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2390" windowHeight="5715"/>
  </bookViews>
  <sheets>
    <sheet name="REALISASI PO &amp; forecast mgr1" sheetId="3" r:id="rId1"/>
    <sheet name="ESTIMASI FORECAST &amp; ORDER-STOK" sheetId="1" r:id="rId2"/>
    <sheet name="REALISASI FORECAST manager 2" sheetId="6" r:id="rId3"/>
    <sheet name="REALISASI FORECAST manager 3" sheetId="7" r:id="rId4"/>
  </sheets>
  <definedNames>
    <definedName name="QTY_ORDER">'ESTIMASI FORECAST &amp; ORDER-STOK'!$FK$7</definedName>
  </definedNames>
  <calcPr calcId="124519"/>
</workbook>
</file>

<file path=xl/calcChain.xml><?xml version="1.0" encoding="utf-8"?>
<calcChain xmlns="http://schemas.openxmlformats.org/spreadsheetml/2006/main">
  <c r="D74" i="6"/>
  <c r="G74"/>
  <c r="J74"/>
  <c r="M74"/>
  <c r="P74"/>
  <c r="S74"/>
  <c r="V74"/>
  <c r="Y74"/>
  <c r="AB74"/>
  <c r="AE74"/>
  <c r="AH74"/>
  <c r="AK74"/>
  <c r="AN74"/>
  <c r="B75"/>
  <c r="D146" i="3"/>
  <c r="D74"/>
  <c r="A72"/>
  <c r="A143" i="6"/>
  <c r="IB149" i="3"/>
  <c r="IW139"/>
  <c r="IM139"/>
  <c r="IN139" s="1"/>
  <c r="IH139"/>
  <c r="II139" s="1"/>
  <c r="IW138"/>
  <c r="IM138"/>
  <c r="IN138" s="1"/>
  <c r="IH138"/>
  <c r="II138" s="1"/>
  <c r="IW137"/>
  <c r="IM137"/>
  <c r="IN137" s="1"/>
  <c r="IH137"/>
  <c r="II137" s="1"/>
  <c r="IW136"/>
  <c r="IM136"/>
  <c r="IN136" s="1"/>
  <c r="IH136"/>
  <c r="II136" s="1"/>
  <c r="IW135"/>
  <c r="IM135"/>
  <c r="IN135" s="1"/>
  <c r="IH135"/>
  <c r="II135" s="1"/>
  <c r="IW134"/>
  <c r="IM134"/>
  <c r="IN134" s="1"/>
  <c r="IH134"/>
  <c r="II134" s="1"/>
  <c r="IW132"/>
  <c r="IM132"/>
  <c r="IN132" s="1"/>
  <c r="IH132"/>
  <c r="II132" s="1"/>
  <c r="IW131"/>
  <c r="IM131"/>
  <c r="IN131" s="1"/>
  <c r="IH131"/>
  <c r="II131" s="1"/>
  <c r="IW130"/>
  <c r="IM130"/>
  <c r="IN130" s="1"/>
  <c r="IH130"/>
  <c r="II130" s="1"/>
  <c r="IW129"/>
  <c r="IM129"/>
  <c r="IN129" s="1"/>
  <c r="IH129"/>
  <c r="II129" s="1"/>
  <c r="IW128"/>
  <c r="IM128"/>
  <c r="IN128" s="1"/>
  <c r="IH128"/>
  <c r="II128" s="1"/>
  <c r="IW127"/>
  <c r="IM127"/>
  <c r="IN127" s="1"/>
  <c r="IH127"/>
  <c r="II127" s="1"/>
  <c r="IW126"/>
  <c r="IM126"/>
  <c r="IN126" s="1"/>
  <c r="IH126"/>
  <c r="II126" s="1"/>
  <c r="IW125"/>
  <c r="IM125"/>
  <c r="IN125" s="1"/>
  <c r="IH125"/>
  <c r="II125" s="1"/>
  <c r="IW124"/>
  <c r="IM124"/>
  <c r="IN124" s="1"/>
  <c r="IH124"/>
  <c r="II124" s="1"/>
  <c r="IW123"/>
  <c r="IM123"/>
  <c r="IN123" s="1"/>
  <c r="IH123"/>
  <c r="II123" s="1"/>
  <c r="IW122"/>
  <c r="IM122"/>
  <c r="IN122" s="1"/>
  <c r="IH122"/>
  <c r="II122" s="1"/>
  <c r="IW121"/>
  <c r="IM121"/>
  <c r="IN121" s="1"/>
  <c r="IH121"/>
  <c r="II121" s="1"/>
  <c r="IW119"/>
  <c r="IM119"/>
  <c r="IN119" s="1"/>
  <c r="IH119"/>
  <c r="II119" s="1"/>
  <c r="IW118"/>
  <c r="IM118"/>
  <c r="IN118" s="1"/>
  <c r="IH118"/>
  <c r="II118" s="1"/>
  <c r="IW117"/>
  <c r="IM117"/>
  <c r="IN117" s="1"/>
  <c r="IH117"/>
  <c r="II117" s="1"/>
  <c r="IW116"/>
  <c r="IM116"/>
  <c r="IN116" s="1"/>
  <c r="IH116"/>
  <c r="II116" s="1"/>
  <c r="IW115"/>
  <c r="IM115"/>
  <c r="IN115" s="1"/>
  <c r="IH115"/>
  <c r="II115" s="1"/>
  <c r="IW114"/>
  <c r="IM114"/>
  <c r="IN114" s="1"/>
  <c r="IH114"/>
  <c r="II114" s="1"/>
  <c r="IW113"/>
  <c r="IM113"/>
  <c r="IN113" s="1"/>
  <c r="IH113"/>
  <c r="II113" s="1"/>
  <c r="IW112"/>
  <c r="IM112"/>
  <c r="IN112" s="1"/>
  <c r="IH112"/>
  <c r="II112" s="1"/>
  <c r="IW111"/>
  <c r="IM111"/>
  <c r="IN111" s="1"/>
  <c r="IH111"/>
  <c r="II111" s="1"/>
  <c r="IW110"/>
  <c r="IM110"/>
  <c r="IN110" s="1"/>
  <c r="IH110"/>
  <c r="II110" s="1"/>
  <c r="IW109"/>
  <c r="IM109"/>
  <c r="IN109" s="1"/>
  <c r="IH109"/>
  <c r="II109" s="1"/>
  <c r="IW108"/>
  <c r="IM108"/>
  <c r="IN108" s="1"/>
  <c r="IH108"/>
  <c r="II108" s="1"/>
  <c r="IW107"/>
  <c r="IM107"/>
  <c r="IN107" s="1"/>
  <c r="IH107"/>
  <c r="II107" s="1"/>
  <c r="IW106"/>
  <c r="IM106"/>
  <c r="IN106" s="1"/>
  <c r="IH106"/>
  <c r="II106" s="1"/>
  <c r="IW105"/>
  <c r="IM105"/>
  <c r="IN105" s="1"/>
  <c r="IH105"/>
  <c r="II105" s="1"/>
  <c r="IW104"/>
  <c r="IM104"/>
  <c r="IN104" s="1"/>
  <c r="IH104"/>
  <c r="II104" s="1"/>
  <c r="IW103"/>
  <c r="IM103"/>
  <c r="IN103" s="1"/>
  <c r="IH103"/>
  <c r="II103" s="1"/>
  <c r="IW102"/>
  <c r="IM102"/>
  <c r="IN102" s="1"/>
  <c r="IH102"/>
  <c r="II102" s="1"/>
  <c r="IW101"/>
  <c r="IM101"/>
  <c r="IN101" s="1"/>
  <c r="IH101"/>
  <c r="II101" s="1"/>
  <c r="IW100"/>
  <c r="IM100"/>
  <c r="IN100" s="1"/>
  <c r="IH100"/>
  <c r="II100" s="1"/>
  <c r="IW99"/>
  <c r="IM99"/>
  <c r="IN99" s="1"/>
  <c r="IH99"/>
  <c r="II99" s="1"/>
  <c r="IW98"/>
  <c r="IM98"/>
  <c r="IN98" s="1"/>
  <c r="IH98"/>
  <c r="II98" s="1"/>
  <c r="IW97"/>
  <c r="IM97"/>
  <c r="IN97" s="1"/>
  <c r="IH97"/>
  <c r="II97" s="1"/>
  <c r="IW96"/>
  <c r="IM96"/>
  <c r="IN96" s="1"/>
  <c r="IH96"/>
  <c r="II96" s="1"/>
  <c r="IW94"/>
  <c r="IM94"/>
  <c r="IN94" s="1"/>
  <c r="IH94"/>
  <c r="II94" s="1"/>
  <c r="IW93"/>
  <c r="IM93"/>
  <c r="IN93" s="1"/>
  <c r="IH93"/>
  <c r="II93" s="1"/>
  <c r="IW92"/>
  <c r="IM92"/>
  <c r="IN92" s="1"/>
  <c r="IH92"/>
  <c r="II92" s="1"/>
  <c r="IW91"/>
  <c r="IM91"/>
  <c r="IN91" s="1"/>
  <c r="IH91"/>
  <c r="II91" s="1"/>
  <c r="IW90"/>
  <c r="IM90"/>
  <c r="IN90" s="1"/>
  <c r="IH90"/>
  <c r="II90" s="1"/>
  <c r="IW89"/>
  <c r="IM89"/>
  <c r="IN89" s="1"/>
  <c r="IH89"/>
  <c r="II89" s="1"/>
  <c r="IW87"/>
  <c r="IM87"/>
  <c r="IN87" s="1"/>
  <c r="IH87"/>
  <c r="II87" s="1"/>
  <c r="IW86"/>
  <c r="IM86"/>
  <c r="IN86" s="1"/>
  <c r="IH86"/>
  <c r="II86" s="1"/>
  <c r="IW85"/>
  <c r="IM85"/>
  <c r="IN85" s="1"/>
  <c r="IH85"/>
  <c r="II85" s="1"/>
  <c r="IW84"/>
  <c r="IM84"/>
  <c r="IN84" s="1"/>
  <c r="IH84"/>
  <c r="II84" s="1"/>
  <c r="IW83"/>
  <c r="IM83"/>
  <c r="IN83" s="1"/>
  <c r="IH83"/>
  <c r="II83" s="1"/>
  <c r="IW82"/>
  <c r="IM82"/>
  <c r="IN82" s="1"/>
  <c r="IH82"/>
  <c r="II82" s="1"/>
  <c r="IW81"/>
  <c r="IM81"/>
  <c r="IN81" s="1"/>
  <c r="IH81"/>
  <c r="II81" s="1"/>
  <c r="IW80"/>
  <c r="IM80"/>
  <c r="IN80" s="1"/>
  <c r="IH80"/>
  <c r="II80" s="1"/>
  <c r="IW79"/>
  <c r="IM79"/>
  <c r="IN79" s="1"/>
  <c r="IH79"/>
  <c r="II79" s="1"/>
  <c r="IW78"/>
  <c r="IM78"/>
  <c r="IN78" s="1"/>
  <c r="IH78"/>
  <c r="II78" s="1"/>
  <c r="IW77"/>
  <c r="IM77"/>
  <c r="IN77" s="1"/>
  <c r="IH77"/>
  <c r="II77" s="1"/>
  <c r="AJ78"/>
  <c r="AJ77"/>
  <c r="H139"/>
  <c r="H138"/>
  <c r="H137"/>
  <c r="H136"/>
  <c r="H135"/>
  <c r="H134"/>
  <c r="H132"/>
  <c r="H131"/>
  <c r="H130"/>
  <c r="H129"/>
  <c r="H128"/>
  <c r="H127"/>
  <c r="H126"/>
  <c r="H125"/>
  <c r="H124"/>
  <c r="H123"/>
  <c r="H122"/>
  <c r="H121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4"/>
  <c r="H93"/>
  <c r="H92"/>
  <c r="H91"/>
  <c r="H90"/>
  <c r="H89"/>
  <c r="H87"/>
  <c r="H86"/>
  <c r="H85"/>
  <c r="H84"/>
  <c r="H83"/>
  <c r="H82"/>
  <c r="H81"/>
  <c r="H80"/>
  <c r="H79"/>
  <c r="H78"/>
  <c r="H77"/>
  <c r="D4"/>
  <c r="IW69"/>
  <c r="IW68"/>
  <c r="IW67"/>
  <c r="IW66"/>
  <c r="IW65"/>
  <c r="IW64"/>
  <c r="IW62"/>
  <c r="IW61"/>
  <c r="IW60"/>
  <c r="IW59"/>
  <c r="IW58"/>
  <c r="IW57"/>
  <c r="IW56"/>
  <c r="IW55"/>
  <c r="IW54"/>
  <c r="IW53"/>
  <c r="IW52"/>
  <c r="IW51"/>
  <c r="IW49"/>
  <c r="IW48"/>
  <c r="IW47"/>
  <c r="IW46"/>
  <c r="IW45"/>
  <c r="IW44"/>
  <c r="IW43"/>
  <c r="IW42"/>
  <c r="IW41"/>
  <c r="IW40"/>
  <c r="IW39"/>
  <c r="IW38"/>
  <c r="IW37"/>
  <c r="IW36"/>
  <c r="IW35"/>
  <c r="IW34"/>
  <c r="IW33"/>
  <c r="IW32"/>
  <c r="IW31"/>
  <c r="IW30"/>
  <c r="IW29"/>
  <c r="IW28"/>
  <c r="IW27"/>
  <c r="IW26"/>
  <c r="IW24"/>
  <c r="IW23"/>
  <c r="IW22"/>
  <c r="IW21"/>
  <c r="IW20"/>
  <c r="IW19"/>
  <c r="IW17"/>
  <c r="IW16"/>
  <c r="IW15"/>
  <c r="IW14"/>
  <c r="IW13"/>
  <c r="IW12"/>
  <c r="IW11"/>
  <c r="IW10"/>
  <c r="IW9"/>
  <c r="IW8"/>
  <c r="IW7"/>
  <c r="IM9"/>
  <c r="IN9" s="1"/>
  <c r="IM7"/>
  <c r="IN7" s="1"/>
  <c r="IM8"/>
  <c r="IN8" s="1"/>
  <c r="IB7"/>
  <c r="ID7" s="1"/>
  <c r="IM69"/>
  <c r="IN69" s="1"/>
  <c r="IM68"/>
  <c r="IN68" s="1"/>
  <c r="IM67"/>
  <c r="IN67" s="1"/>
  <c r="IM66"/>
  <c r="IN66" s="1"/>
  <c r="IM65"/>
  <c r="IN65" s="1"/>
  <c r="IM64"/>
  <c r="IN64" s="1"/>
  <c r="IM62"/>
  <c r="IN62" s="1"/>
  <c r="IM61"/>
  <c r="IN61" s="1"/>
  <c r="IM60"/>
  <c r="IN60" s="1"/>
  <c r="IM59"/>
  <c r="IN59" s="1"/>
  <c r="IM58"/>
  <c r="IN58" s="1"/>
  <c r="IM57"/>
  <c r="IN57" s="1"/>
  <c r="IM56"/>
  <c r="IN56" s="1"/>
  <c r="IM55"/>
  <c r="IN55" s="1"/>
  <c r="IM54"/>
  <c r="IN54" s="1"/>
  <c r="IM53"/>
  <c r="IN53" s="1"/>
  <c r="IM52"/>
  <c r="IN52" s="1"/>
  <c r="IM51"/>
  <c r="IN51" s="1"/>
  <c r="IM49"/>
  <c r="IN49" s="1"/>
  <c r="IM48"/>
  <c r="IN48" s="1"/>
  <c r="IM47"/>
  <c r="IN47" s="1"/>
  <c r="IM46"/>
  <c r="IN46" s="1"/>
  <c r="IM45"/>
  <c r="IN45" s="1"/>
  <c r="IM44"/>
  <c r="IN44" s="1"/>
  <c r="IM43"/>
  <c r="IN43" s="1"/>
  <c r="IM42"/>
  <c r="IN42" s="1"/>
  <c r="IM41"/>
  <c r="IN41" s="1"/>
  <c r="IM40"/>
  <c r="IN40" s="1"/>
  <c r="IM39"/>
  <c r="IN39" s="1"/>
  <c r="IM38"/>
  <c r="IN38" s="1"/>
  <c r="IM37"/>
  <c r="IN37" s="1"/>
  <c r="IM36"/>
  <c r="IN36" s="1"/>
  <c r="IM35"/>
  <c r="IN35" s="1"/>
  <c r="IM34"/>
  <c r="IN34" s="1"/>
  <c r="IM33"/>
  <c r="IN33" s="1"/>
  <c r="IM32"/>
  <c r="IN32" s="1"/>
  <c r="IM31"/>
  <c r="IN31" s="1"/>
  <c r="IM30"/>
  <c r="IN30" s="1"/>
  <c r="IM29"/>
  <c r="IN29" s="1"/>
  <c r="IM28"/>
  <c r="IN28" s="1"/>
  <c r="IM27"/>
  <c r="IN27" s="1"/>
  <c r="IM26"/>
  <c r="IN26" s="1"/>
  <c r="IM24"/>
  <c r="IN24" s="1"/>
  <c r="IM23"/>
  <c r="IN23" s="1"/>
  <c r="IM22"/>
  <c r="IN22" s="1"/>
  <c r="IM21"/>
  <c r="IN21" s="1"/>
  <c r="IM20"/>
  <c r="IN20" s="1"/>
  <c r="IM19"/>
  <c r="IN19" s="1"/>
  <c r="IM17"/>
  <c r="IN17" s="1"/>
  <c r="IM16"/>
  <c r="IN16" s="1"/>
  <c r="IM15"/>
  <c r="IN15" s="1"/>
  <c r="IM14"/>
  <c r="IN14" s="1"/>
  <c r="IM13"/>
  <c r="IN13" s="1"/>
  <c r="IM12"/>
  <c r="IN12" s="1"/>
  <c r="IM11"/>
  <c r="IN11" s="1"/>
  <c r="IM10"/>
  <c r="IN10" s="1"/>
  <c r="IH69"/>
  <c r="II69" s="1"/>
  <c r="IH68"/>
  <c r="II68" s="1"/>
  <c r="IH67"/>
  <c r="II67" s="1"/>
  <c r="IH66"/>
  <c r="II66" s="1"/>
  <c r="IH65"/>
  <c r="II65" s="1"/>
  <c r="IH64"/>
  <c r="II64" s="1"/>
  <c r="IH62"/>
  <c r="II62" s="1"/>
  <c r="IH61"/>
  <c r="II61" s="1"/>
  <c r="IH60"/>
  <c r="II60" s="1"/>
  <c r="IH59"/>
  <c r="II59" s="1"/>
  <c r="IH58"/>
  <c r="II58" s="1"/>
  <c r="IH57"/>
  <c r="II57" s="1"/>
  <c r="IH56"/>
  <c r="II56" s="1"/>
  <c r="IH55"/>
  <c r="II55" s="1"/>
  <c r="IH54"/>
  <c r="II54" s="1"/>
  <c r="IH53"/>
  <c r="II53" s="1"/>
  <c r="IH52"/>
  <c r="II52" s="1"/>
  <c r="IH51"/>
  <c r="II51" s="1"/>
  <c r="IH49"/>
  <c r="II49" s="1"/>
  <c r="IH48"/>
  <c r="II48" s="1"/>
  <c r="IH47"/>
  <c r="II47" s="1"/>
  <c r="IH46"/>
  <c r="II46" s="1"/>
  <c r="IH45"/>
  <c r="II45" s="1"/>
  <c r="IH44"/>
  <c r="II44" s="1"/>
  <c r="IH43"/>
  <c r="II43" s="1"/>
  <c r="IH42"/>
  <c r="II42" s="1"/>
  <c r="IH41"/>
  <c r="II41" s="1"/>
  <c r="IH40"/>
  <c r="II40" s="1"/>
  <c r="IH39"/>
  <c r="II39" s="1"/>
  <c r="IH38"/>
  <c r="II38" s="1"/>
  <c r="IH37"/>
  <c r="II37" s="1"/>
  <c r="IH36"/>
  <c r="II36" s="1"/>
  <c r="IH35"/>
  <c r="II35" s="1"/>
  <c r="IH34"/>
  <c r="II34" s="1"/>
  <c r="IH33"/>
  <c r="II33" s="1"/>
  <c r="IH32"/>
  <c r="II32" s="1"/>
  <c r="IH31"/>
  <c r="II31" s="1"/>
  <c r="IH30"/>
  <c r="II30" s="1"/>
  <c r="IH29"/>
  <c r="II29" s="1"/>
  <c r="IH28"/>
  <c r="II28" s="1"/>
  <c r="IH27"/>
  <c r="II27" s="1"/>
  <c r="IH26"/>
  <c r="II26" s="1"/>
  <c r="IH24"/>
  <c r="II24" s="1"/>
  <c r="IH23"/>
  <c r="II23" s="1"/>
  <c r="IH22"/>
  <c r="II22" s="1"/>
  <c r="IH21"/>
  <c r="II21" s="1"/>
  <c r="IH20"/>
  <c r="II20" s="1"/>
  <c r="IH19"/>
  <c r="II19" s="1"/>
  <c r="IH17"/>
  <c r="II17" s="1"/>
  <c r="IH16"/>
  <c r="II16" s="1"/>
  <c r="IH15"/>
  <c r="II15" s="1"/>
  <c r="IH14"/>
  <c r="II14" s="1"/>
  <c r="IH13"/>
  <c r="II13" s="1"/>
  <c r="IH12"/>
  <c r="II12" s="1"/>
  <c r="IH11"/>
  <c r="II11" s="1"/>
  <c r="IH10"/>
  <c r="II10" s="1"/>
  <c r="IH9"/>
  <c r="II9" s="1"/>
  <c r="IH8"/>
  <c r="II8" s="1"/>
  <c r="IH7"/>
  <c r="II7" s="1"/>
  <c r="GC23" i="1"/>
  <c r="AS139" i="7"/>
  <c r="AR139"/>
  <c r="AT139" s="1"/>
  <c r="AP139"/>
  <c r="AM139"/>
  <c r="AJ139"/>
  <c r="AG139"/>
  <c r="AD139"/>
  <c r="AA139"/>
  <c r="X139"/>
  <c r="U139"/>
  <c r="R139"/>
  <c r="O139"/>
  <c r="L139"/>
  <c r="I139"/>
  <c r="F139"/>
  <c r="AS138"/>
  <c r="AR138"/>
  <c r="AP138"/>
  <c r="AM138"/>
  <c r="AJ138"/>
  <c r="AG138"/>
  <c r="AD138"/>
  <c r="AA138"/>
  <c r="X138"/>
  <c r="U138"/>
  <c r="R138"/>
  <c r="O138"/>
  <c r="L138"/>
  <c r="I138"/>
  <c r="F138"/>
  <c r="AS137"/>
  <c r="AR137"/>
  <c r="AP137"/>
  <c r="AM137"/>
  <c r="AJ137"/>
  <c r="AG137"/>
  <c r="AD137"/>
  <c r="AA137"/>
  <c r="X137"/>
  <c r="U137"/>
  <c r="R137"/>
  <c r="O137"/>
  <c r="L137"/>
  <c r="I137"/>
  <c r="F137"/>
  <c r="AS136"/>
  <c r="AR136"/>
  <c r="AP136"/>
  <c r="AM136"/>
  <c r="AJ136"/>
  <c r="AG136"/>
  <c r="AD136"/>
  <c r="AA136"/>
  <c r="X136"/>
  <c r="U136"/>
  <c r="R136"/>
  <c r="O136"/>
  <c r="L136"/>
  <c r="I136"/>
  <c r="F136"/>
  <c r="AS135"/>
  <c r="AR135"/>
  <c r="AP135"/>
  <c r="AM135"/>
  <c r="AJ135"/>
  <c r="AG135"/>
  <c r="AD135"/>
  <c r="AA135"/>
  <c r="X135"/>
  <c r="U135"/>
  <c r="R135"/>
  <c r="O135"/>
  <c r="L135"/>
  <c r="I135"/>
  <c r="F135"/>
  <c r="AS134"/>
  <c r="AR134"/>
  <c r="AP134"/>
  <c r="AM134"/>
  <c r="AJ134"/>
  <c r="AG134"/>
  <c r="AD134"/>
  <c r="AA134"/>
  <c r="X134"/>
  <c r="U134"/>
  <c r="R134"/>
  <c r="O134"/>
  <c r="L134"/>
  <c r="I134"/>
  <c r="F134"/>
  <c r="AS132"/>
  <c r="AR132"/>
  <c r="AP132"/>
  <c r="AM132"/>
  <c r="AJ132"/>
  <c r="AG132"/>
  <c r="AD132"/>
  <c r="AA132"/>
  <c r="X132"/>
  <c r="U132"/>
  <c r="R132"/>
  <c r="O132"/>
  <c r="L132"/>
  <c r="I132"/>
  <c r="F132"/>
  <c r="AS131"/>
  <c r="AR131"/>
  <c r="AP131"/>
  <c r="AM131"/>
  <c r="AJ131"/>
  <c r="AG131"/>
  <c r="AD131"/>
  <c r="AA131"/>
  <c r="X131"/>
  <c r="U131"/>
  <c r="R131"/>
  <c r="O131"/>
  <c r="L131"/>
  <c r="I131"/>
  <c r="F131"/>
  <c r="AS130"/>
  <c r="AR130"/>
  <c r="AT130" s="1"/>
  <c r="AP130"/>
  <c r="AM130"/>
  <c r="AJ130"/>
  <c r="AG130"/>
  <c r="AD130"/>
  <c r="AA130"/>
  <c r="X130"/>
  <c r="U130"/>
  <c r="R130"/>
  <c r="O130"/>
  <c r="L130"/>
  <c r="I130"/>
  <c r="F130"/>
  <c r="AS129"/>
  <c r="AR129"/>
  <c r="AP129"/>
  <c r="AM129"/>
  <c r="AJ129"/>
  <c r="AG129"/>
  <c r="AD129"/>
  <c r="AA129"/>
  <c r="X129"/>
  <c r="U129"/>
  <c r="R129"/>
  <c r="O129"/>
  <c r="L129"/>
  <c r="I129"/>
  <c r="F129"/>
  <c r="AS128"/>
  <c r="AR128"/>
  <c r="AT128" s="1"/>
  <c r="AP128"/>
  <c r="AM128"/>
  <c r="AJ128"/>
  <c r="AG128"/>
  <c r="AD128"/>
  <c r="AA128"/>
  <c r="X128"/>
  <c r="U128"/>
  <c r="R128"/>
  <c r="O128"/>
  <c r="L128"/>
  <c r="I128"/>
  <c r="F128"/>
  <c r="AS127"/>
  <c r="AR127"/>
  <c r="AP127"/>
  <c r="AM127"/>
  <c r="AJ127"/>
  <c r="AG127"/>
  <c r="AD127"/>
  <c r="AA127"/>
  <c r="X127"/>
  <c r="U127"/>
  <c r="R127"/>
  <c r="O127"/>
  <c r="L127"/>
  <c r="I127"/>
  <c r="F127"/>
  <c r="AS126"/>
  <c r="AR126"/>
  <c r="AT126" s="1"/>
  <c r="AP126"/>
  <c r="AM126"/>
  <c r="AJ126"/>
  <c r="AG126"/>
  <c r="AD126"/>
  <c r="AA126"/>
  <c r="X126"/>
  <c r="U126"/>
  <c r="R126"/>
  <c r="O126"/>
  <c r="L126"/>
  <c r="I126"/>
  <c r="F126"/>
  <c r="AS125"/>
  <c r="AR125"/>
  <c r="AP125"/>
  <c r="AM125"/>
  <c r="AJ125"/>
  <c r="AG125"/>
  <c r="AD125"/>
  <c r="AA125"/>
  <c r="X125"/>
  <c r="U125"/>
  <c r="R125"/>
  <c r="O125"/>
  <c r="L125"/>
  <c r="I125"/>
  <c r="F125"/>
  <c r="AS124"/>
  <c r="AR124"/>
  <c r="AP124"/>
  <c r="AM124"/>
  <c r="AJ124"/>
  <c r="AG124"/>
  <c r="AD124"/>
  <c r="AA124"/>
  <c r="X124"/>
  <c r="U124"/>
  <c r="R124"/>
  <c r="O124"/>
  <c r="L124"/>
  <c r="I124"/>
  <c r="F124"/>
  <c r="AS123"/>
  <c r="AR123"/>
  <c r="AP123"/>
  <c r="AM123"/>
  <c r="AJ123"/>
  <c r="AG123"/>
  <c r="AD123"/>
  <c r="AA123"/>
  <c r="X123"/>
  <c r="U123"/>
  <c r="R123"/>
  <c r="O123"/>
  <c r="L123"/>
  <c r="I123"/>
  <c r="F123"/>
  <c r="AS122"/>
  <c r="AR122"/>
  <c r="AT122" s="1"/>
  <c r="AP122"/>
  <c r="AM122"/>
  <c r="AJ122"/>
  <c r="AG122"/>
  <c r="AD122"/>
  <c r="AA122"/>
  <c r="X122"/>
  <c r="U122"/>
  <c r="R122"/>
  <c r="O122"/>
  <c r="L122"/>
  <c r="I122"/>
  <c r="F122"/>
  <c r="AS121"/>
  <c r="AR121"/>
  <c r="AP121"/>
  <c r="AM121"/>
  <c r="AJ121"/>
  <c r="AG121"/>
  <c r="AD121"/>
  <c r="AA121"/>
  <c r="X121"/>
  <c r="U121"/>
  <c r="R121"/>
  <c r="O121"/>
  <c r="L121"/>
  <c r="I121"/>
  <c r="F121"/>
  <c r="AS119"/>
  <c r="AR119"/>
  <c r="AT119" s="1"/>
  <c r="AP119"/>
  <c r="AM119"/>
  <c r="AJ119"/>
  <c r="AG119"/>
  <c r="AD119"/>
  <c r="AA119"/>
  <c r="X119"/>
  <c r="U119"/>
  <c r="R119"/>
  <c r="O119"/>
  <c r="L119"/>
  <c r="I119"/>
  <c r="F119"/>
  <c r="AS118"/>
  <c r="AR118"/>
  <c r="AT118" s="1"/>
  <c r="AP118"/>
  <c r="AM118"/>
  <c r="AJ118"/>
  <c r="AG118"/>
  <c r="AD118"/>
  <c r="AA118"/>
  <c r="X118"/>
  <c r="U118"/>
  <c r="R118"/>
  <c r="O118"/>
  <c r="L118"/>
  <c r="I118"/>
  <c r="F118"/>
  <c r="AS117"/>
  <c r="AR117"/>
  <c r="AP117"/>
  <c r="AM117"/>
  <c r="AJ117"/>
  <c r="AG117"/>
  <c r="AD117"/>
  <c r="AA117"/>
  <c r="X117"/>
  <c r="U117"/>
  <c r="R117"/>
  <c r="O117"/>
  <c r="L117"/>
  <c r="I117"/>
  <c r="F117"/>
  <c r="AS116"/>
  <c r="AR116"/>
  <c r="AP116"/>
  <c r="AM116"/>
  <c r="AJ116"/>
  <c r="AG116"/>
  <c r="AD116"/>
  <c r="AA116"/>
  <c r="X116"/>
  <c r="U116"/>
  <c r="R116"/>
  <c r="O116"/>
  <c r="L116"/>
  <c r="I116"/>
  <c r="F116"/>
  <c r="AS115"/>
  <c r="AR115"/>
  <c r="AP115"/>
  <c r="AM115"/>
  <c r="AJ115"/>
  <c r="AG115"/>
  <c r="AD115"/>
  <c r="AA115"/>
  <c r="X115"/>
  <c r="U115"/>
  <c r="R115"/>
  <c r="O115"/>
  <c r="L115"/>
  <c r="I115"/>
  <c r="F115"/>
  <c r="AS114"/>
  <c r="AR114"/>
  <c r="AP114"/>
  <c r="AM114"/>
  <c r="AJ114"/>
  <c r="AG114"/>
  <c r="AD114"/>
  <c r="AA114"/>
  <c r="X114"/>
  <c r="U114"/>
  <c r="R114"/>
  <c r="O114"/>
  <c r="L114"/>
  <c r="I114"/>
  <c r="F114"/>
  <c r="AS113"/>
  <c r="AR113"/>
  <c r="AP113"/>
  <c r="AM113"/>
  <c r="AJ113"/>
  <c r="AG113"/>
  <c r="AD113"/>
  <c r="AA113"/>
  <c r="X113"/>
  <c r="U113"/>
  <c r="R113"/>
  <c r="O113"/>
  <c r="L113"/>
  <c r="I113"/>
  <c r="F113"/>
  <c r="AS112"/>
  <c r="AR112"/>
  <c r="AP112"/>
  <c r="AM112"/>
  <c r="AJ112"/>
  <c r="AG112"/>
  <c r="AD112"/>
  <c r="AA112"/>
  <c r="X112"/>
  <c r="U112"/>
  <c r="R112"/>
  <c r="O112"/>
  <c r="L112"/>
  <c r="I112"/>
  <c r="F112"/>
  <c r="AS111"/>
  <c r="AR111"/>
  <c r="AT111" s="1"/>
  <c r="AP111"/>
  <c r="AM111"/>
  <c r="AJ111"/>
  <c r="AG111"/>
  <c r="AD111"/>
  <c r="AA111"/>
  <c r="X111"/>
  <c r="U111"/>
  <c r="R111"/>
  <c r="O111"/>
  <c r="L111"/>
  <c r="I111"/>
  <c r="F111"/>
  <c r="AS110"/>
  <c r="AR110"/>
  <c r="AP110"/>
  <c r="AM110"/>
  <c r="AJ110"/>
  <c r="AG110"/>
  <c r="AD110"/>
  <c r="AA110"/>
  <c r="X110"/>
  <c r="U110"/>
  <c r="R110"/>
  <c r="O110"/>
  <c r="L110"/>
  <c r="I110"/>
  <c r="F110"/>
  <c r="AS109"/>
  <c r="AR109"/>
  <c r="AT109" s="1"/>
  <c r="AP109"/>
  <c r="AM109"/>
  <c r="AJ109"/>
  <c r="AG109"/>
  <c r="AD109"/>
  <c r="AA109"/>
  <c r="X109"/>
  <c r="U109"/>
  <c r="R109"/>
  <c r="O109"/>
  <c r="L109"/>
  <c r="I109"/>
  <c r="F109"/>
  <c r="AS108"/>
  <c r="AR108"/>
  <c r="AP108"/>
  <c r="AM108"/>
  <c r="AJ108"/>
  <c r="AG108"/>
  <c r="AD108"/>
  <c r="AA108"/>
  <c r="X108"/>
  <c r="U108"/>
  <c r="R108"/>
  <c r="O108"/>
  <c r="L108"/>
  <c r="I108"/>
  <c r="F108"/>
  <c r="AS107"/>
  <c r="AR107"/>
  <c r="AT107" s="1"/>
  <c r="AP107"/>
  <c r="AM107"/>
  <c r="AJ107"/>
  <c r="AG107"/>
  <c r="AD107"/>
  <c r="AA107"/>
  <c r="X107"/>
  <c r="U107"/>
  <c r="R107"/>
  <c r="O107"/>
  <c r="L107"/>
  <c r="I107"/>
  <c r="F107"/>
  <c r="AS106"/>
  <c r="AR106"/>
  <c r="AP106"/>
  <c r="AM106"/>
  <c r="AJ106"/>
  <c r="AG106"/>
  <c r="AD106"/>
  <c r="AA106"/>
  <c r="X106"/>
  <c r="U106"/>
  <c r="R106"/>
  <c r="O106"/>
  <c r="L106"/>
  <c r="I106"/>
  <c r="F106"/>
  <c r="AS105"/>
  <c r="AR105"/>
  <c r="AT105" s="1"/>
  <c r="AP105"/>
  <c r="AM105"/>
  <c r="AJ105"/>
  <c r="AG105"/>
  <c r="AD105"/>
  <c r="AA105"/>
  <c r="X105"/>
  <c r="U105"/>
  <c r="R105"/>
  <c r="O105"/>
  <c r="L105"/>
  <c r="I105"/>
  <c r="F105"/>
  <c r="AS104"/>
  <c r="AR104"/>
  <c r="AP104"/>
  <c r="AM104"/>
  <c r="AJ104"/>
  <c r="AG104"/>
  <c r="AD104"/>
  <c r="AA104"/>
  <c r="X104"/>
  <c r="U104"/>
  <c r="R104"/>
  <c r="O104"/>
  <c r="L104"/>
  <c r="I104"/>
  <c r="F104"/>
  <c r="AS103"/>
  <c r="AR103"/>
  <c r="AT103" s="1"/>
  <c r="AP103"/>
  <c r="AM103"/>
  <c r="AJ103"/>
  <c r="AG103"/>
  <c r="AD103"/>
  <c r="AA103"/>
  <c r="X103"/>
  <c r="U103"/>
  <c r="R103"/>
  <c r="O103"/>
  <c r="L103"/>
  <c r="I103"/>
  <c r="F103"/>
  <c r="AS102"/>
  <c r="AR102"/>
  <c r="AP102"/>
  <c r="AM102"/>
  <c r="AJ102"/>
  <c r="AG102"/>
  <c r="AD102"/>
  <c r="AA102"/>
  <c r="X102"/>
  <c r="U102"/>
  <c r="R102"/>
  <c r="O102"/>
  <c r="L102"/>
  <c r="I102"/>
  <c r="F102"/>
  <c r="AS101"/>
  <c r="AR101"/>
  <c r="AT101" s="1"/>
  <c r="AP101"/>
  <c r="AM101"/>
  <c r="AJ101"/>
  <c r="AG101"/>
  <c r="AD101"/>
  <c r="AA101"/>
  <c r="X101"/>
  <c r="U101"/>
  <c r="R101"/>
  <c r="O101"/>
  <c r="L101"/>
  <c r="I101"/>
  <c r="F101"/>
  <c r="AS100"/>
  <c r="AR100"/>
  <c r="AP100"/>
  <c r="AM100"/>
  <c r="AJ100"/>
  <c r="AG100"/>
  <c r="AD100"/>
  <c r="AA100"/>
  <c r="X100"/>
  <c r="U100"/>
  <c r="R100"/>
  <c r="O100"/>
  <c r="L100"/>
  <c r="I100"/>
  <c r="F100"/>
  <c r="AS99"/>
  <c r="AR99"/>
  <c r="AT99" s="1"/>
  <c r="AP99"/>
  <c r="AM99"/>
  <c r="AJ99"/>
  <c r="AG99"/>
  <c r="AD99"/>
  <c r="AA99"/>
  <c r="X99"/>
  <c r="U99"/>
  <c r="R99"/>
  <c r="O99"/>
  <c r="L99"/>
  <c r="I99"/>
  <c r="F99"/>
  <c r="AS98"/>
  <c r="AR98"/>
  <c r="AP98"/>
  <c r="AM98"/>
  <c r="AJ98"/>
  <c r="AG98"/>
  <c r="AD98"/>
  <c r="AA98"/>
  <c r="X98"/>
  <c r="U98"/>
  <c r="R98"/>
  <c r="O98"/>
  <c r="L98"/>
  <c r="I98"/>
  <c r="F98"/>
  <c r="AS97"/>
  <c r="AR97"/>
  <c r="AT97" s="1"/>
  <c r="AP97"/>
  <c r="AM97"/>
  <c r="AJ97"/>
  <c r="AG97"/>
  <c r="AD97"/>
  <c r="AA97"/>
  <c r="X97"/>
  <c r="U97"/>
  <c r="R97"/>
  <c r="O97"/>
  <c r="L97"/>
  <c r="I97"/>
  <c r="F97"/>
  <c r="AS96"/>
  <c r="AR96"/>
  <c r="AP96"/>
  <c r="AM96"/>
  <c r="AJ96"/>
  <c r="AG96"/>
  <c r="AD96"/>
  <c r="AA96"/>
  <c r="X96"/>
  <c r="U96"/>
  <c r="R96"/>
  <c r="O96"/>
  <c r="L96"/>
  <c r="I96"/>
  <c r="F96"/>
  <c r="AS94"/>
  <c r="AR94"/>
  <c r="AT94" s="1"/>
  <c r="AP94"/>
  <c r="AM94"/>
  <c r="AJ94"/>
  <c r="AG94"/>
  <c r="AD94"/>
  <c r="AA94"/>
  <c r="X94"/>
  <c r="U94"/>
  <c r="R94"/>
  <c r="O94"/>
  <c r="L94"/>
  <c r="I94"/>
  <c r="F94"/>
  <c r="AS93"/>
  <c r="AR93"/>
  <c r="AP93"/>
  <c r="AM93"/>
  <c r="AJ93"/>
  <c r="AG93"/>
  <c r="AD93"/>
  <c r="AA93"/>
  <c r="X93"/>
  <c r="U93"/>
  <c r="R93"/>
  <c r="O93"/>
  <c r="L93"/>
  <c r="I93"/>
  <c r="F93"/>
  <c r="AS92"/>
  <c r="AR92"/>
  <c r="AP92"/>
  <c r="AM92"/>
  <c r="AJ92"/>
  <c r="AG92"/>
  <c r="AD92"/>
  <c r="AA92"/>
  <c r="X92"/>
  <c r="U92"/>
  <c r="R92"/>
  <c r="O92"/>
  <c r="L92"/>
  <c r="I92"/>
  <c r="F92"/>
  <c r="AS91"/>
  <c r="AR91"/>
  <c r="AP91"/>
  <c r="AM91"/>
  <c r="AJ91"/>
  <c r="AG91"/>
  <c r="AD91"/>
  <c r="AA91"/>
  <c r="X91"/>
  <c r="U91"/>
  <c r="R91"/>
  <c r="O91"/>
  <c r="L91"/>
  <c r="I91"/>
  <c r="F91"/>
  <c r="AS90"/>
  <c r="AR90"/>
  <c r="AP90"/>
  <c r="AM90"/>
  <c r="AJ90"/>
  <c r="AG90"/>
  <c r="AD90"/>
  <c r="AA90"/>
  <c r="X90"/>
  <c r="U90"/>
  <c r="R90"/>
  <c r="O90"/>
  <c r="L90"/>
  <c r="I90"/>
  <c r="F90"/>
  <c r="AS89"/>
  <c r="AR89"/>
  <c r="AP89"/>
  <c r="AM89"/>
  <c r="AJ89"/>
  <c r="AG89"/>
  <c r="AD89"/>
  <c r="AA89"/>
  <c r="X89"/>
  <c r="U89"/>
  <c r="R89"/>
  <c r="O89"/>
  <c r="L89"/>
  <c r="I89"/>
  <c r="F89"/>
  <c r="AS87"/>
  <c r="AR87"/>
  <c r="AP87"/>
  <c r="AM87"/>
  <c r="AJ87"/>
  <c r="AG87"/>
  <c r="AD87"/>
  <c r="AA87"/>
  <c r="X87"/>
  <c r="U87"/>
  <c r="R87"/>
  <c r="O87"/>
  <c r="L87"/>
  <c r="I87"/>
  <c r="F87"/>
  <c r="AS86"/>
  <c r="AR86"/>
  <c r="AP86"/>
  <c r="AM86"/>
  <c r="AJ86"/>
  <c r="AG86"/>
  <c r="AD86"/>
  <c r="AA86"/>
  <c r="X86"/>
  <c r="U86"/>
  <c r="R86"/>
  <c r="O86"/>
  <c r="L86"/>
  <c r="I86"/>
  <c r="F86"/>
  <c r="AS85"/>
  <c r="AR85"/>
  <c r="AT85" s="1"/>
  <c r="AP85"/>
  <c r="AM85"/>
  <c r="AJ85"/>
  <c r="AG85"/>
  <c r="AD85"/>
  <c r="AA85"/>
  <c r="X85"/>
  <c r="U85"/>
  <c r="R85"/>
  <c r="O85"/>
  <c r="L85"/>
  <c r="I85"/>
  <c r="F85"/>
  <c r="AS84"/>
  <c r="AR84"/>
  <c r="AP84"/>
  <c r="AM84"/>
  <c r="AJ84"/>
  <c r="AG84"/>
  <c r="AD84"/>
  <c r="AA84"/>
  <c r="X84"/>
  <c r="U84"/>
  <c r="R84"/>
  <c r="O84"/>
  <c r="L84"/>
  <c r="I84"/>
  <c r="F84"/>
  <c r="AS83"/>
  <c r="AR83"/>
  <c r="AT83" s="1"/>
  <c r="AP83"/>
  <c r="AM83"/>
  <c r="AJ83"/>
  <c r="AG83"/>
  <c r="AD83"/>
  <c r="AA83"/>
  <c r="X83"/>
  <c r="U83"/>
  <c r="R83"/>
  <c r="O83"/>
  <c r="L83"/>
  <c r="I83"/>
  <c r="F83"/>
  <c r="AS82"/>
  <c r="AR82"/>
  <c r="AP82"/>
  <c r="AM82"/>
  <c r="AJ82"/>
  <c r="AG82"/>
  <c r="AD82"/>
  <c r="AA82"/>
  <c r="X82"/>
  <c r="U82"/>
  <c r="R82"/>
  <c r="O82"/>
  <c r="L82"/>
  <c r="I82"/>
  <c r="F82"/>
  <c r="AS81"/>
  <c r="AR81"/>
  <c r="AT81" s="1"/>
  <c r="AP81"/>
  <c r="AM81"/>
  <c r="AJ81"/>
  <c r="AG81"/>
  <c r="AD81"/>
  <c r="AA81"/>
  <c r="X81"/>
  <c r="U81"/>
  <c r="R81"/>
  <c r="O81"/>
  <c r="L81"/>
  <c r="I81"/>
  <c r="F81"/>
  <c r="AS80"/>
  <c r="AR80"/>
  <c r="AP80"/>
  <c r="AM80"/>
  <c r="AJ80"/>
  <c r="AG80"/>
  <c r="AD80"/>
  <c r="AA80"/>
  <c r="X80"/>
  <c r="U80"/>
  <c r="R80"/>
  <c r="O80"/>
  <c r="L80"/>
  <c r="I80"/>
  <c r="F80"/>
  <c r="AS79"/>
  <c r="AR79"/>
  <c r="AT79" s="1"/>
  <c r="AP79"/>
  <c r="AM79"/>
  <c r="AJ79"/>
  <c r="AG79"/>
  <c r="AD79"/>
  <c r="AA79"/>
  <c r="X79"/>
  <c r="U79"/>
  <c r="R79"/>
  <c r="O79"/>
  <c r="L79"/>
  <c r="I79"/>
  <c r="F79"/>
  <c r="AS78"/>
  <c r="AR78"/>
  <c r="AP78"/>
  <c r="AM78"/>
  <c r="AJ78"/>
  <c r="AG78"/>
  <c r="AD78"/>
  <c r="AA78"/>
  <c r="X78"/>
  <c r="U78"/>
  <c r="R78"/>
  <c r="O78"/>
  <c r="L78"/>
  <c r="I78"/>
  <c r="F78"/>
  <c r="AS77"/>
  <c r="AR77"/>
  <c r="AT77" s="1"/>
  <c r="AP77"/>
  <c r="AM77"/>
  <c r="AJ77"/>
  <c r="AG77"/>
  <c r="AD77"/>
  <c r="AA77"/>
  <c r="X77"/>
  <c r="U77"/>
  <c r="R77"/>
  <c r="O77"/>
  <c r="L77"/>
  <c r="I77"/>
  <c r="F77"/>
  <c r="B146"/>
  <c r="B75"/>
  <c r="AS16"/>
  <c r="B216" i="6"/>
  <c r="B145"/>
  <c r="GC7" i="1"/>
  <c r="B82" i="6"/>
  <c r="D145" i="7"/>
  <c r="G145"/>
  <c r="J145"/>
  <c r="M145"/>
  <c r="P145"/>
  <c r="S145"/>
  <c r="V145"/>
  <c r="Y145"/>
  <c r="AB145"/>
  <c r="AE145"/>
  <c r="AH145"/>
  <c r="AK145"/>
  <c r="AN145"/>
  <c r="A73"/>
  <c r="D74"/>
  <c r="AN74"/>
  <c r="AK74"/>
  <c r="AH74"/>
  <c r="AE74"/>
  <c r="AB74"/>
  <c r="Y74"/>
  <c r="V74"/>
  <c r="S74"/>
  <c r="P74"/>
  <c r="M74"/>
  <c r="J74"/>
  <c r="G74"/>
  <c r="AS8"/>
  <c r="AS7"/>
  <c r="AR8"/>
  <c r="AR7"/>
  <c r="I69"/>
  <c r="I68"/>
  <c r="I67"/>
  <c r="I66"/>
  <c r="I65"/>
  <c r="I64"/>
  <c r="I62"/>
  <c r="I61"/>
  <c r="I60"/>
  <c r="I59"/>
  <c r="I58"/>
  <c r="I57"/>
  <c r="I56"/>
  <c r="I55"/>
  <c r="I54"/>
  <c r="I53"/>
  <c r="I52"/>
  <c r="I51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4"/>
  <c r="I23"/>
  <c r="I22"/>
  <c r="I21"/>
  <c r="I20"/>
  <c r="I19"/>
  <c r="I17"/>
  <c r="I16"/>
  <c r="I15"/>
  <c r="I14"/>
  <c r="I13"/>
  <c r="I12"/>
  <c r="I11"/>
  <c r="I10"/>
  <c r="I9"/>
  <c r="I8"/>
  <c r="I7"/>
  <c r="L69"/>
  <c r="L68"/>
  <c r="L67"/>
  <c r="L66"/>
  <c r="L65"/>
  <c r="L64"/>
  <c r="L62"/>
  <c r="L61"/>
  <c r="L60"/>
  <c r="L59"/>
  <c r="L58"/>
  <c r="L57"/>
  <c r="L56"/>
  <c r="L55"/>
  <c r="L54"/>
  <c r="L53"/>
  <c r="L52"/>
  <c r="L51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4"/>
  <c r="L23"/>
  <c r="L22"/>
  <c r="L21"/>
  <c r="L20"/>
  <c r="L19"/>
  <c r="L17"/>
  <c r="L16"/>
  <c r="L15"/>
  <c r="L14"/>
  <c r="L13"/>
  <c r="L12"/>
  <c r="L11"/>
  <c r="L10"/>
  <c r="L9"/>
  <c r="L8"/>
  <c r="L7"/>
  <c r="O69"/>
  <c r="O68"/>
  <c r="O67"/>
  <c r="O66"/>
  <c r="O65"/>
  <c r="O64"/>
  <c r="O62"/>
  <c r="O61"/>
  <c r="O60"/>
  <c r="O59"/>
  <c r="O58"/>
  <c r="O57"/>
  <c r="O56"/>
  <c r="O55"/>
  <c r="O54"/>
  <c r="O53"/>
  <c r="O52"/>
  <c r="O51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4"/>
  <c r="O23"/>
  <c r="O22"/>
  <c r="O21"/>
  <c r="O20"/>
  <c r="O19"/>
  <c r="O17"/>
  <c r="O16"/>
  <c r="O15"/>
  <c r="O14"/>
  <c r="O13"/>
  <c r="O12"/>
  <c r="O11"/>
  <c r="O10"/>
  <c r="O9"/>
  <c r="O8"/>
  <c r="O7"/>
  <c r="R69"/>
  <c r="R68"/>
  <c r="R67"/>
  <c r="R66"/>
  <c r="R65"/>
  <c r="R64"/>
  <c r="R62"/>
  <c r="R61"/>
  <c r="R60"/>
  <c r="R59"/>
  <c r="R58"/>
  <c r="R57"/>
  <c r="R56"/>
  <c r="R55"/>
  <c r="R54"/>
  <c r="R53"/>
  <c r="R52"/>
  <c r="R51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4"/>
  <c r="R23"/>
  <c r="R22"/>
  <c r="R21"/>
  <c r="R20"/>
  <c r="R19"/>
  <c r="R17"/>
  <c r="R16"/>
  <c r="R15"/>
  <c r="R14"/>
  <c r="R13"/>
  <c r="R12"/>
  <c r="R11"/>
  <c r="R10"/>
  <c r="R9"/>
  <c r="R8"/>
  <c r="R7"/>
  <c r="U69"/>
  <c r="U68"/>
  <c r="U67"/>
  <c r="U66"/>
  <c r="U65"/>
  <c r="U64"/>
  <c r="U62"/>
  <c r="U61"/>
  <c r="U60"/>
  <c r="U59"/>
  <c r="U58"/>
  <c r="U57"/>
  <c r="U56"/>
  <c r="U55"/>
  <c r="U54"/>
  <c r="U53"/>
  <c r="U52"/>
  <c r="U51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4"/>
  <c r="U23"/>
  <c r="U22"/>
  <c r="U21"/>
  <c r="U20"/>
  <c r="U19"/>
  <c r="U17"/>
  <c r="U16"/>
  <c r="U15"/>
  <c r="U14"/>
  <c r="U13"/>
  <c r="U12"/>
  <c r="U11"/>
  <c r="U10"/>
  <c r="U9"/>
  <c r="U8"/>
  <c r="U7"/>
  <c r="X69"/>
  <c r="X68"/>
  <c r="X67"/>
  <c r="X66"/>
  <c r="X65"/>
  <c r="X64"/>
  <c r="X62"/>
  <c r="X61"/>
  <c r="X60"/>
  <c r="X59"/>
  <c r="X58"/>
  <c r="X57"/>
  <c r="X56"/>
  <c r="X55"/>
  <c r="X54"/>
  <c r="X53"/>
  <c r="X52"/>
  <c r="X51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4"/>
  <c r="X23"/>
  <c r="X22"/>
  <c r="X21"/>
  <c r="X20"/>
  <c r="X19"/>
  <c r="X17"/>
  <c r="X16"/>
  <c r="X15"/>
  <c r="X14"/>
  <c r="X13"/>
  <c r="X12"/>
  <c r="X11"/>
  <c r="X10"/>
  <c r="X9"/>
  <c r="X8"/>
  <c r="X7"/>
  <c r="AA69"/>
  <c r="AA68"/>
  <c r="AA67"/>
  <c r="AA66"/>
  <c r="AA65"/>
  <c r="AA64"/>
  <c r="AA62"/>
  <c r="AA61"/>
  <c r="AA60"/>
  <c r="AA59"/>
  <c r="AA58"/>
  <c r="AA57"/>
  <c r="AA56"/>
  <c r="AA55"/>
  <c r="AA54"/>
  <c r="AA53"/>
  <c r="AA52"/>
  <c r="AA51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4"/>
  <c r="AA23"/>
  <c r="AA22"/>
  <c r="AA21"/>
  <c r="AA20"/>
  <c r="AA19"/>
  <c r="AA17"/>
  <c r="AA16"/>
  <c r="AA15"/>
  <c r="AA14"/>
  <c r="AA13"/>
  <c r="AA12"/>
  <c r="AA11"/>
  <c r="AA10"/>
  <c r="AA9"/>
  <c r="AA8"/>
  <c r="AA7"/>
  <c r="AD69"/>
  <c r="AD68"/>
  <c r="AD67"/>
  <c r="AD66"/>
  <c r="AD65"/>
  <c r="AD64"/>
  <c r="AD62"/>
  <c r="AD61"/>
  <c r="AD60"/>
  <c r="AD59"/>
  <c r="AD58"/>
  <c r="AD57"/>
  <c r="AD56"/>
  <c r="AD55"/>
  <c r="AD54"/>
  <c r="AD53"/>
  <c r="AD52"/>
  <c r="AD51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4"/>
  <c r="AD23"/>
  <c r="AD22"/>
  <c r="AD21"/>
  <c r="AD20"/>
  <c r="AD19"/>
  <c r="AD17"/>
  <c r="AD16"/>
  <c r="AD15"/>
  <c r="AD14"/>
  <c r="AD13"/>
  <c r="AD12"/>
  <c r="AD11"/>
  <c r="AD10"/>
  <c r="AD9"/>
  <c r="AD8"/>
  <c r="AD7"/>
  <c r="AG69"/>
  <c r="AG68"/>
  <c r="AG67"/>
  <c r="AG66"/>
  <c r="AG65"/>
  <c r="AG64"/>
  <c r="AG62"/>
  <c r="AG61"/>
  <c r="AG60"/>
  <c r="AG59"/>
  <c r="AG58"/>
  <c r="AG57"/>
  <c r="AG56"/>
  <c r="AG55"/>
  <c r="AG54"/>
  <c r="AG53"/>
  <c r="AG52"/>
  <c r="AG51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4"/>
  <c r="AG23"/>
  <c r="AG22"/>
  <c r="AG21"/>
  <c r="AG20"/>
  <c r="AG19"/>
  <c r="AG17"/>
  <c r="AG16"/>
  <c r="AG15"/>
  <c r="AG14"/>
  <c r="AG13"/>
  <c r="AG12"/>
  <c r="AG11"/>
  <c r="AG10"/>
  <c r="AG9"/>
  <c r="AG8"/>
  <c r="AG7"/>
  <c r="AJ69"/>
  <c r="AJ68"/>
  <c r="AJ67"/>
  <c r="AJ66"/>
  <c r="AJ65"/>
  <c r="AJ64"/>
  <c r="AJ62"/>
  <c r="AJ61"/>
  <c r="AJ60"/>
  <c r="AJ59"/>
  <c r="AJ58"/>
  <c r="AJ57"/>
  <c r="AJ56"/>
  <c r="AJ55"/>
  <c r="AJ54"/>
  <c r="AJ53"/>
  <c r="AJ52"/>
  <c r="AJ51"/>
  <c r="AJ49"/>
  <c r="AJ48"/>
  <c r="AJ47"/>
  <c r="AJ46"/>
  <c r="AJ45"/>
  <c r="AJ44"/>
  <c r="AJ43"/>
  <c r="AJ42"/>
  <c r="AJ41"/>
  <c r="AJ40"/>
  <c r="AJ39"/>
  <c r="AJ38"/>
  <c r="AJ37"/>
  <c r="AJ36"/>
  <c r="AJ35"/>
  <c r="AJ34"/>
  <c r="AJ33"/>
  <c r="AJ32"/>
  <c r="AJ31"/>
  <c r="AJ30"/>
  <c r="AJ29"/>
  <c r="AJ28"/>
  <c r="AJ27"/>
  <c r="AJ26"/>
  <c r="AJ24"/>
  <c r="AJ23"/>
  <c r="AJ22"/>
  <c r="AJ21"/>
  <c r="AJ20"/>
  <c r="AJ19"/>
  <c r="AJ17"/>
  <c r="AJ16"/>
  <c r="AJ15"/>
  <c r="AJ14"/>
  <c r="AJ13"/>
  <c r="AJ12"/>
  <c r="AJ11"/>
  <c r="AJ10"/>
  <c r="AJ9"/>
  <c r="AJ8"/>
  <c r="AJ7"/>
  <c r="AM69"/>
  <c r="AM68"/>
  <c r="AM67"/>
  <c r="AM66"/>
  <c r="AM65"/>
  <c r="AM64"/>
  <c r="AM62"/>
  <c r="AM61"/>
  <c r="AM60"/>
  <c r="AM59"/>
  <c r="AM58"/>
  <c r="AM57"/>
  <c r="AM56"/>
  <c r="AM55"/>
  <c r="AM54"/>
  <c r="AM53"/>
  <c r="AM52"/>
  <c r="AM51"/>
  <c r="AM49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4"/>
  <c r="AM23"/>
  <c r="AM22"/>
  <c r="AM21"/>
  <c r="AM20"/>
  <c r="AM19"/>
  <c r="AM17"/>
  <c r="AM16"/>
  <c r="AM15"/>
  <c r="AM14"/>
  <c r="AM13"/>
  <c r="AM12"/>
  <c r="AM11"/>
  <c r="AM10"/>
  <c r="AM9"/>
  <c r="AM8"/>
  <c r="AM7"/>
  <c r="AP69"/>
  <c r="AP68"/>
  <c r="AP67"/>
  <c r="AP66"/>
  <c r="AP65"/>
  <c r="AP64"/>
  <c r="AP62"/>
  <c r="AP61"/>
  <c r="AP60"/>
  <c r="AP59"/>
  <c r="AP58"/>
  <c r="AP57"/>
  <c r="AP56"/>
  <c r="AP55"/>
  <c r="AP54"/>
  <c r="AP53"/>
  <c r="AP52"/>
  <c r="AP51"/>
  <c r="AP49"/>
  <c r="AP48"/>
  <c r="AP47"/>
  <c r="AP46"/>
  <c r="AP45"/>
  <c r="AP44"/>
  <c r="AP43"/>
  <c r="AP42"/>
  <c r="AP41"/>
  <c r="AP40"/>
  <c r="AP39"/>
  <c r="AP38"/>
  <c r="AP37"/>
  <c r="AP36"/>
  <c r="AP35"/>
  <c r="AP34"/>
  <c r="AP33"/>
  <c r="AP32"/>
  <c r="AP31"/>
  <c r="AP30"/>
  <c r="AP29"/>
  <c r="AP28"/>
  <c r="AP27"/>
  <c r="AP26"/>
  <c r="AP24"/>
  <c r="AP23"/>
  <c r="AP22"/>
  <c r="AP21"/>
  <c r="AP20"/>
  <c r="AP19"/>
  <c r="AP17"/>
  <c r="AP16"/>
  <c r="AP15"/>
  <c r="AP14"/>
  <c r="AP13"/>
  <c r="AP12"/>
  <c r="AP11"/>
  <c r="AP10"/>
  <c r="AP9"/>
  <c r="AP8"/>
  <c r="AP7"/>
  <c r="AR209" i="6"/>
  <c r="AS209"/>
  <c r="AT209" s="1"/>
  <c r="AP209"/>
  <c r="AM209"/>
  <c r="AJ209"/>
  <c r="AG209"/>
  <c r="AD209"/>
  <c r="AA209"/>
  <c r="X209"/>
  <c r="U209"/>
  <c r="R209"/>
  <c r="O209"/>
  <c r="L209"/>
  <c r="I209"/>
  <c r="F209"/>
  <c r="AR208"/>
  <c r="AS208"/>
  <c r="AP208"/>
  <c r="AM208"/>
  <c r="AJ208"/>
  <c r="AG208"/>
  <c r="AD208"/>
  <c r="AA208"/>
  <c r="X208"/>
  <c r="U208"/>
  <c r="R208"/>
  <c r="O208"/>
  <c r="L208"/>
  <c r="I208"/>
  <c r="F208"/>
  <c r="AR207"/>
  <c r="AS207"/>
  <c r="AT207" s="1"/>
  <c r="AP207"/>
  <c r="AM207"/>
  <c r="AJ207"/>
  <c r="AG207"/>
  <c r="AD207"/>
  <c r="AA207"/>
  <c r="X207"/>
  <c r="U207"/>
  <c r="R207"/>
  <c r="O207"/>
  <c r="L207"/>
  <c r="I207"/>
  <c r="F207"/>
  <c r="AR206"/>
  <c r="AS206"/>
  <c r="AT206" s="1"/>
  <c r="AP206"/>
  <c r="AM206"/>
  <c r="AJ206"/>
  <c r="AG206"/>
  <c r="AD206"/>
  <c r="AA206"/>
  <c r="X206"/>
  <c r="U206"/>
  <c r="R206"/>
  <c r="O206"/>
  <c r="L206"/>
  <c r="I206"/>
  <c r="F206"/>
  <c r="AR205"/>
  <c r="AS205"/>
  <c r="AP205"/>
  <c r="AM205"/>
  <c r="AJ205"/>
  <c r="AG205"/>
  <c r="AD205"/>
  <c r="AA205"/>
  <c r="X205"/>
  <c r="U205"/>
  <c r="R205"/>
  <c r="O205"/>
  <c r="L205"/>
  <c r="I205"/>
  <c r="F205"/>
  <c r="AR204"/>
  <c r="AS204"/>
  <c r="AT204" s="1"/>
  <c r="AP204"/>
  <c r="AM204"/>
  <c r="AJ204"/>
  <c r="AG204"/>
  <c r="AD204"/>
  <c r="AA204"/>
  <c r="X204"/>
  <c r="U204"/>
  <c r="R204"/>
  <c r="O204"/>
  <c r="L204"/>
  <c r="I204"/>
  <c r="F204"/>
  <c r="AR202"/>
  <c r="AS202"/>
  <c r="AP202"/>
  <c r="AM202"/>
  <c r="AJ202"/>
  <c r="AG202"/>
  <c r="AD202"/>
  <c r="AA202"/>
  <c r="X202"/>
  <c r="U202"/>
  <c r="R202"/>
  <c r="O202"/>
  <c r="L202"/>
  <c r="I202"/>
  <c r="F202"/>
  <c r="AR201"/>
  <c r="AS201"/>
  <c r="AT201" s="1"/>
  <c r="AP201"/>
  <c r="AM201"/>
  <c r="AJ201"/>
  <c r="AG201"/>
  <c r="AD201"/>
  <c r="AA201"/>
  <c r="X201"/>
  <c r="U201"/>
  <c r="R201"/>
  <c r="O201"/>
  <c r="L201"/>
  <c r="I201"/>
  <c r="F201"/>
  <c r="AR200"/>
  <c r="AS200"/>
  <c r="AP200"/>
  <c r="AM200"/>
  <c r="AJ200"/>
  <c r="AG200"/>
  <c r="AD200"/>
  <c r="AA200"/>
  <c r="X200"/>
  <c r="U200"/>
  <c r="R200"/>
  <c r="O200"/>
  <c r="L200"/>
  <c r="I200"/>
  <c r="F200"/>
  <c r="AR199"/>
  <c r="AS199"/>
  <c r="AT199" s="1"/>
  <c r="AP199"/>
  <c r="AM199"/>
  <c r="AJ199"/>
  <c r="AG199"/>
  <c r="AD199"/>
  <c r="AA199"/>
  <c r="X199"/>
  <c r="U199"/>
  <c r="R199"/>
  <c r="O199"/>
  <c r="L199"/>
  <c r="I199"/>
  <c r="F199"/>
  <c r="AR198"/>
  <c r="AS198"/>
  <c r="AP198"/>
  <c r="AM198"/>
  <c r="AJ198"/>
  <c r="AG198"/>
  <c r="AD198"/>
  <c r="AA198"/>
  <c r="X198"/>
  <c r="U198"/>
  <c r="R198"/>
  <c r="O198"/>
  <c r="L198"/>
  <c r="I198"/>
  <c r="F198"/>
  <c r="AR197"/>
  <c r="AS197"/>
  <c r="AT197" s="1"/>
  <c r="AP197"/>
  <c r="AM197"/>
  <c r="AJ197"/>
  <c r="AG197"/>
  <c r="AD197"/>
  <c r="AA197"/>
  <c r="X197"/>
  <c r="U197"/>
  <c r="R197"/>
  <c r="O197"/>
  <c r="L197"/>
  <c r="I197"/>
  <c r="F197"/>
  <c r="AR196"/>
  <c r="AS196"/>
  <c r="AP196"/>
  <c r="AM196"/>
  <c r="AJ196"/>
  <c r="AG196"/>
  <c r="AD196"/>
  <c r="AA196"/>
  <c r="X196"/>
  <c r="U196"/>
  <c r="R196"/>
  <c r="O196"/>
  <c r="L196"/>
  <c r="I196"/>
  <c r="F196"/>
  <c r="AR195"/>
  <c r="AS195"/>
  <c r="AT195" s="1"/>
  <c r="AP195"/>
  <c r="AM195"/>
  <c r="AJ195"/>
  <c r="AG195"/>
  <c r="AD195"/>
  <c r="AA195"/>
  <c r="X195"/>
  <c r="U195"/>
  <c r="R195"/>
  <c r="O195"/>
  <c r="L195"/>
  <c r="I195"/>
  <c r="F195"/>
  <c r="AR194"/>
  <c r="AS194"/>
  <c r="AP194"/>
  <c r="AM194"/>
  <c r="AJ194"/>
  <c r="AG194"/>
  <c r="AD194"/>
  <c r="AA194"/>
  <c r="X194"/>
  <c r="U194"/>
  <c r="R194"/>
  <c r="O194"/>
  <c r="L194"/>
  <c r="I194"/>
  <c r="F194"/>
  <c r="AR193"/>
  <c r="AS193"/>
  <c r="AT193" s="1"/>
  <c r="AP193"/>
  <c r="AM193"/>
  <c r="AJ193"/>
  <c r="AG193"/>
  <c r="AD193"/>
  <c r="AA193"/>
  <c r="X193"/>
  <c r="U193"/>
  <c r="R193"/>
  <c r="O193"/>
  <c r="L193"/>
  <c r="I193"/>
  <c r="F193"/>
  <c r="AR192"/>
  <c r="AS192"/>
  <c r="AP192"/>
  <c r="AM192"/>
  <c r="AJ192"/>
  <c r="AG192"/>
  <c r="AD192"/>
  <c r="AA192"/>
  <c r="X192"/>
  <c r="U192"/>
  <c r="R192"/>
  <c r="O192"/>
  <c r="L192"/>
  <c r="I192"/>
  <c r="F192"/>
  <c r="AR191"/>
  <c r="AS191"/>
  <c r="AT191" s="1"/>
  <c r="AP191"/>
  <c r="AM191"/>
  <c r="AJ191"/>
  <c r="AG191"/>
  <c r="AD191"/>
  <c r="AA191"/>
  <c r="X191"/>
  <c r="U191"/>
  <c r="R191"/>
  <c r="O191"/>
  <c r="L191"/>
  <c r="I191"/>
  <c r="F191"/>
  <c r="AR189"/>
  <c r="AS189"/>
  <c r="AP189"/>
  <c r="AM189"/>
  <c r="AJ189"/>
  <c r="AG189"/>
  <c r="AD189"/>
  <c r="AA189"/>
  <c r="X189"/>
  <c r="U189"/>
  <c r="R189"/>
  <c r="O189"/>
  <c r="L189"/>
  <c r="I189"/>
  <c r="F189"/>
  <c r="AR188"/>
  <c r="AS188"/>
  <c r="AT188" s="1"/>
  <c r="AP188"/>
  <c r="AM188"/>
  <c r="AJ188"/>
  <c r="AG188"/>
  <c r="AD188"/>
  <c r="AA188"/>
  <c r="X188"/>
  <c r="U188"/>
  <c r="R188"/>
  <c r="O188"/>
  <c r="L188"/>
  <c r="I188"/>
  <c r="F188"/>
  <c r="AR187"/>
  <c r="AS187"/>
  <c r="AP187"/>
  <c r="AM187"/>
  <c r="AJ187"/>
  <c r="AG187"/>
  <c r="AD187"/>
  <c r="AA187"/>
  <c r="X187"/>
  <c r="U187"/>
  <c r="R187"/>
  <c r="O187"/>
  <c r="L187"/>
  <c r="I187"/>
  <c r="F187"/>
  <c r="AR186"/>
  <c r="AS186"/>
  <c r="AT186" s="1"/>
  <c r="AP186"/>
  <c r="AM186"/>
  <c r="AJ186"/>
  <c r="AG186"/>
  <c r="AD186"/>
  <c r="AA186"/>
  <c r="X186"/>
  <c r="U186"/>
  <c r="R186"/>
  <c r="O186"/>
  <c r="L186"/>
  <c r="I186"/>
  <c r="F186"/>
  <c r="AR185"/>
  <c r="AS185"/>
  <c r="AP185"/>
  <c r="AM185"/>
  <c r="AJ185"/>
  <c r="AG185"/>
  <c r="AD185"/>
  <c r="AA185"/>
  <c r="X185"/>
  <c r="U185"/>
  <c r="R185"/>
  <c r="O185"/>
  <c r="L185"/>
  <c r="I185"/>
  <c r="F185"/>
  <c r="AR184"/>
  <c r="AS184"/>
  <c r="AT184" s="1"/>
  <c r="AP184"/>
  <c r="AM184"/>
  <c r="AJ184"/>
  <c r="AG184"/>
  <c r="AD184"/>
  <c r="AA184"/>
  <c r="X184"/>
  <c r="U184"/>
  <c r="R184"/>
  <c r="O184"/>
  <c r="L184"/>
  <c r="I184"/>
  <c r="F184"/>
  <c r="AR183"/>
  <c r="AS183"/>
  <c r="AP183"/>
  <c r="AM183"/>
  <c r="AJ183"/>
  <c r="AG183"/>
  <c r="AD183"/>
  <c r="AA183"/>
  <c r="X183"/>
  <c r="U183"/>
  <c r="R183"/>
  <c r="O183"/>
  <c r="L183"/>
  <c r="I183"/>
  <c r="F183"/>
  <c r="AR182"/>
  <c r="AS182"/>
  <c r="AT182" s="1"/>
  <c r="AP182"/>
  <c r="AM182"/>
  <c r="AJ182"/>
  <c r="AG182"/>
  <c r="AD182"/>
  <c r="AA182"/>
  <c r="X182"/>
  <c r="U182"/>
  <c r="R182"/>
  <c r="O182"/>
  <c r="L182"/>
  <c r="I182"/>
  <c r="F182"/>
  <c r="AR181"/>
  <c r="AS181"/>
  <c r="AP181"/>
  <c r="AM181"/>
  <c r="AJ181"/>
  <c r="AG181"/>
  <c r="AD181"/>
  <c r="AA181"/>
  <c r="X181"/>
  <c r="U181"/>
  <c r="R181"/>
  <c r="O181"/>
  <c r="L181"/>
  <c r="I181"/>
  <c r="F181"/>
  <c r="AR180"/>
  <c r="AS180"/>
  <c r="AT180" s="1"/>
  <c r="AP180"/>
  <c r="AM180"/>
  <c r="AJ180"/>
  <c r="AG180"/>
  <c r="AD180"/>
  <c r="AA180"/>
  <c r="X180"/>
  <c r="U180"/>
  <c r="R180"/>
  <c r="O180"/>
  <c r="L180"/>
  <c r="I180"/>
  <c r="F180"/>
  <c r="AR179"/>
  <c r="AS179"/>
  <c r="AP179"/>
  <c r="AM179"/>
  <c r="AJ179"/>
  <c r="AG179"/>
  <c r="AD179"/>
  <c r="AA179"/>
  <c r="X179"/>
  <c r="U179"/>
  <c r="R179"/>
  <c r="O179"/>
  <c r="L179"/>
  <c r="I179"/>
  <c r="F179"/>
  <c r="AR178"/>
  <c r="AS178"/>
  <c r="AT178" s="1"/>
  <c r="AP178"/>
  <c r="AM178"/>
  <c r="AJ178"/>
  <c r="AG178"/>
  <c r="AD178"/>
  <c r="AA178"/>
  <c r="X178"/>
  <c r="U178"/>
  <c r="R178"/>
  <c r="O178"/>
  <c r="L178"/>
  <c r="I178"/>
  <c r="F178"/>
  <c r="AR177"/>
  <c r="AS177"/>
  <c r="AP177"/>
  <c r="AM177"/>
  <c r="AJ177"/>
  <c r="AG177"/>
  <c r="AD177"/>
  <c r="AA177"/>
  <c r="X177"/>
  <c r="U177"/>
  <c r="R177"/>
  <c r="O177"/>
  <c r="L177"/>
  <c r="I177"/>
  <c r="F177"/>
  <c r="AR176"/>
  <c r="AS176"/>
  <c r="AT176" s="1"/>
  <c r="AP176"/>
  <c r="AM176"/>
  <c r="AJ176"/>
  <c r="AG176"/>
  <c r="AD176"/>
  <c r="AA176"/>
  <c r="X176"/>
  <c r="U176"/>
  <c r="R176"/>
  <c r="O176"/>
  <c r="L176"/>
  <c r="I176"/>
  <c r="F176"/>
  <c r="AR175"/>
  <c r="AS175"/>
  <c r="AP175"/>
  <c r="AM175"/>
  <c r="AJ175"/>
  <c r="AG175"/>
  <c r="AD175"/>
  <c r="AA175"/>
  <c r="X175"/>
  <c r="U175"/>
  <c r="R175"/>
  <c r="O175"/>
  <c r="L175"/>
  <c r="I175"/>
  <c r="F175"/>
  <c r="AR174"/>
  <c r="AS174"/>
  <c r="AT174" s="1"/>
  <c r="AP174"/>
  <c r="AM174"/>
  <c r="AJ174"/>
  <c r="AG174"/>
  <c r="AD174"/>
  <c r="AA174"/>
  <c r="X174"/>
  <c r="U174"/>
  <c r="R174"/>
  <c r="O174"/>
  <c r="L174"/>
  <c r="I174"/>
  <c r="F174"/>
  <c r="AR173"/>
  <c r="AS173"/>
  <c r="AP173"/>
  <c r="AM173"/>
  <c r="AJ173"/>
  <c r="AG173"/>
  <c r="AD173"/>
  <c r="AA173"/>
  <c r="X173"/>
  <c r="U173"/>
  <c r="R173"/>
  <c r="O173"/>
  <c r="L173"/>
  <c r="I173"/>
  <c r="F173"/>
  <c r="AR172"/>
  <c r="AS172"/>
  <c r="AT172" s="1"/>
  <c r="AP172"/>
  <c r="AM172"/>
  <c r="AJ172"/>
  <c r="AG172"/>
  <c r="AD172"/>
  <c r="AA172"/>
  <c r="X172"/>
  <c r="U172"/>
  <c r="R172"/>
  <c r="O172"/>
  <c r="L172"/>
  <c r="I172"/>
  <c r="F172"/>
  <c r="AR171"/>
  <c r="AS171"/>
  <c r="AP171"/>
  <c r="AM171"/>
  <c r="AJ171"/>
  <c r="AG171"/>
  <c r="AD171"/>
  <c r="AA171"/>
  <c r="X171"/>
  <c r="U171"/>
  <c r="R171"/>
  <c r="O171"/>
  <c r="L171"/>
  <c r="I171"/>
  <c r="F171"/>
  <c r="AR170"/>
  <c r="AS170"/>
  <c r="AT170" s="1"/>
  <c r="AP170"/>
  <c r="AM170"/>
  <c r="AJ170"/>
  <c r="AG170"/>
  <c r="AD170"/>
  <c r="AA170"/>
  <c r="X170"/>
  <c r="U170"/>
  <c r="R170"/>
  <c r="O170"/>
  <c r="L170"/>
  <c r="I170"/>
  <c r="F170"/>
  <c r="AR169"/>
  <c r="AS169"/>
  <c r="AP169"/>
  <c r="AM169"/>
  <c r="AJ169"/>
  <c r="AG169"/>
  <c r="AD169"/>
  <c r="AA169"/>
  <c r="X169"/>
  <c r="U169"/>
  <c r="R169"/>
  <c r="O169"/>
  <c r="L169"/>
  <c r="I169"/>
  <c r="F169"/>
  <c r="AR168"/>
  <c r="AS168"/>
  <c r="AT168" s="1"/>
  <c r="AP168"/>
  <c r="AM168"/>
  <c r="AJ168"/>
  <c r="AG168"/>
  <c r="AD168"/>
  <c r="AA168"/>
  <c r="X168"/>
  <c r="U168"/>
  <c r="R168"/>
  <c r="O168"/>
  <c r="L168"/>
  <c r="I168"/>
  <c r="F168"/>
  <c r="AR167"/>
  <c r="AS167"/>
  <c r="AP167"/>
  <c r="AM167"/>
  <c r="AJ167"/>
  <c r="AG167"/>
  <c r="AD167"/>
  <c r="AA167"/>
  <c r="X167"/>
  <c r="U167"/>
  <c r="R167"/>
  <c r="O167"/>
  <c r="L167"/>
  <c r="I167"/>
  <c r="F167"/>
  <c r="AR166"/>
  <c r="AS166"/>
  <c r="AT166" s="1"/>
  <c r="AP166"/>
  <c r="AM166"/>
  <c r="AJ166"/>
  <c r="AG166"/>
  <c r="AD166"/>
  <c r="AA166"/>
  <c r="X166"/>
  <c r="U166"/>
  <c r="R166"/>
  <c r="O166"/>
  <c r="L166"/>
  <c r="I166"/>
  <c r="F166"/>
  <c r="AR164"/>
  <c r="AS164"/>
  <c r="AP164"/>
  <c r="AM164"/>
  <c r="AJ164"/>
  <c r="AG164"/>
  <c r="AD164"/>
  <c r="AA164"/>
  <c r="X164"/>
  <c r="U164"/>
  <c r="R164"/>
  <c r="O164"/>
  <c r="L164"/>
  <c r="I164"/>
  <c r="F164"/>
  <c r="AR163"/>
  <c r="AS163"/>
  <c r="AP163"/>
  <c r="AM163"/>
  <c r="AJ163"/>
  <c r="AG163"/>
  <c r="AD163"/>
  <c r="AA163"/>
  <c r="X163"/>
  <c r="U163"/>
  <c r="R163"/>
  <c r="O163"/>
  <c r="L163"/>
  <c r="I163"/>
  <c r="F163"/>
  <c r="AR162"/>
  <c r="AS162"/>
  <c r="AP162"/>
  <c r="AM162"/>
  <c r="AJ162"/>
  <c r="AG162"/>
  <c r="AD162"/>
  <c r="AA162"/>
  <c r="X162"/>
  <c r="U162"/>
  <c r="R162"/>
  <c r="O162"/>
  <c r="L162"/>
  <c r="I162"/>
  <c r="F162"/>
  <c r="AR161"/>
  <c r="AS161"/>
  <c r="AP161"/>
  <c r="AM161"/>
  <c r="AJ161"/>
  <c r="AG161"/>
  <c r="AD161"/>
  <c r="AA161"/>
  <c r="X161"/>
  <c r="U161"/>
  <c r="R161"/>
  <c r="O161"/>
  <c r="L161"/>
  <c r="I161"/>
  <c r="F161"/>
  <c r="AR160"/>
  <c r="AS160"/>
  <c r="AP160"/>
  <c r="AM160"/>
  <c r="AJ160"/>
  <c r="AG160"/>
  <c r="AD160"/>
  <c r="AA160"/>
  <c r="X160"/>
  <c r="U160"/>
  <c r="R160"/>
  <c r="O160"/>
  <c r="L160"/>
  <c r="I160"/>
  <c r="F160"/>
  <c r="AR159"/>
  <c r="AS159"/>
  <c r="AT159" s="1"/>
  <c r="AP159"/>
  <c r="AM159"/>
  <c r="AJ159"/>
  <c r="AG159"/>
  <c r="AD159"/>
  <c r="AA159"/>
  <c r="X159"/>
  <c r="U159"/>
  <c r="R159"/>
  <c r="O159"/>
  <c r="L159"/>
  <c r="I159"/>
  <c r="F159"/>
  <c r="AR157"/>
  <c r="AS157"/>
  <c r="AP157"/>
  <c r="AM157"/>
  <c r="AJ157"/>
  <c r="AG157"/>
  <c r="AD157"/>
  <c r="AA157"/>
  <c r="X157"/>
  <c r="U157"/>
  <c r="R157"/>
  <c r="O157"/>
  <c r="L157"/>
  <c r="I157"/>
  <c r="F157"/>
  <c r="AR156"/>
  <c r="AS156"/>
  <c r="AT156" s="1"/>
  <c r="AP156"/>
  <c r="AM156"/>
  <c r="AJ156"/>
  <c r="AG156"/>
  <c r="AD156"/>
  <c r="AA156"/>
  <c r="X156"/>
  <c r="U156"/>
  <c r="R156"/>
  <c r="O156"/>
  <c r="L156"/>
  <c r="I156"/>
  <c r="F156"/>
  <c r="AR155"/>
  <c r="AS155"/>
  <c r="AP155"/>
  <c r="AM155"/>
  <c r="AJ155"/>
  <c r="AG155"/>
  <c r="AD155"/>
  <c r="AA155"/>
  <c r="X155"/>
  <c r="U155"/>
  <c r="R155"/>
  <c r="O155"/>
  <c r="L155"/>
  <c r="I155"/>
  <c r="F155"/>
  <c r="AR154"/>
  <c r="AS154"/>
  <c r="AT154" s="1"/>
  <c r="AP154"/>
  <c r="AM154"/>
  <c r="AJ154"/>
  <c r="AG154"/>
  <c r="AD154"/>
  <c r="AA154"/>
  <c r="X154"/>
  <c r="U154"/>
  <c r="R154"/>
  <c r="O154"/>
  <c r="L154"/>
  <c r="I154"/>
  <c r="F154"/>
  <c r="AR153"/>
  <c r="AS153"/>
  <c r="AP153"/>
  <c r="AM153"/>
  <c r="AJ153"/>
  <c r="AG153"/>
  <c r="AD153"/>
  <c r="AA153"/>
  <c r="X153"/>
  <c r="U153"/>
  <c r="R153"/>
  <c r="O153"/>
  <c r="L153"/>
  <c r="I153"/>
  <c r="F153"/>
  <c r="AR152"/>
  <c r="AS152"/>
  <c r="AT152" s="1"/>
  <c r="AP152"/>
  <c r="AM152"/>
  <c r="AJ152"/>
  <c r="AG152"/>
  <c r="AD152"/>
  <c r="AA152"/>
  <c r="X152"/>
  <c r="U152"/>
  <c r="R152"/>
  <c r="O152"/>
  <c r="L152"/>
  <c r="I152"/>
  <c r="F152"/>
  <c r="AR151"/>
  <c r="AS151"/>
  <c r="AP151"/>
  <c r="AM151"/>
  <c r="AJ151"/>
  <c r="AG151"/>
  <c r="AD151"/>
  <c r="AA151"/>
  <c r="X151"/>
  <c r="U151"/>
  <c r="R151"/>
  <c r="O151"/>
  <c r="L151"/>
  <c r="I151"/>
  <c r="F151"/>
  <c r="AR150"/>
  <c r="AS150"/>
  <c r="AT150" s="1"/>
  <c r="AP150"/>
  <c r="AM150"/>
  <c r="AJ150"/>
  <c r="AG150"/>
  <c r="AD150"/>
  <c r="AA150"/>
  <c r="X150"/>
  <c r="U150"/>
  <c r="R150"/>
  <c r="O150"/>
  <c r="L150"/>
  <c r="I150"/>
  <c r="F150"/>
  <c r="AR149"/>
  <c r="AS149"/>
  <c r="AP149"/>
  <c r="AM149"/>
  <c r="AJ149"/>
  <c r="AG149"/>
  <c r="AD149"/>
  <c r="AA149"/>
  <c r="X149"/>
  <c r="U149"/>
  <c r="R149"/>
  <c r="O149"/>
  <c r="L149"/>
  <c r="I149"/>
  <c r="F149"/>
  <c r="AR148"/>
  <c r="AS148"/>
  <c r="AT148" s="1"/>
  <c r="AP148"/>
  <c r="AM148"/>
  <c r="AJ148"/>
  <c r="AG148"/>
  <c r="AD148"/>
  <c r="AA148"/>
  <c r="X148"/>
  <c r="U148"/>
  <c r="R148"/>
  <c r="O148"/>
  <c r="L148"/>
  <c r="I148"/>
  <c r="F148"/>
  <c r="AR147"/>
  <c r="AS147"/>
  <c r="AP147"/>
  <c r="AM147"/>
  <c r="AJ147"/>
  <c r="AG147"/>
  <c r="AD147"/>
  <c r="AA147"/>
  <c r="X147"/>
  <c r="U147"/>
  <c r="R147"/>
  <c r="O147"/>
  <c r="L147"/>
  <c r="I147"/>
  <c r="F147"/>
  <c r="AN144"/>
  <c r="AK144"/>
  <c r="AH144"/>
  <c r="AE144"/>
  <c r="AB144"/>
  <c r="Y144"/>
  <c r="V144"/>
  <c r="S144"/>
  <c r="P144"/>
  <c r="M144"/>
  <c r="J144"/>
  <c r="G144"/>
  <c r="D144"/>
  <c r="A73"/>
  <c r="D218" s="1"/>
  <c r="D215"/>
  <c r="G215"/>
  <c r="J215"/>
  <c r="M215"/>
  <c r="P215"/>
  <c r="S215"/>
  <c r="V215"/>
  <c r="Y215"/>
  <c r="AB215"/>
  <c r="AE215"/>
  <c r="AH215"/>
  <c r="AK215"/>
  <c r="AN215"/>
  <c r="AR139"/>
  <c r="AS139"/>
  <c r="AP139"/>
  <c r="AM139"/>
  <c r="AJ139"/>
  <c r="AG139"/>
  <c r="AD139"/>
  <c r="AA139"/>
  <c r="X139"/>
  <c r="U139"/>
  <c r="R139"/>
  <c r="O139"/>
  <c r="L139"/>
  <c r="I139"/>
  <c r="F139"/>
  <c r="AR138"/>
  <c r="AS138"/>
  <c r="AP138"/>
  <c r="AM138"/>
  <c r="AJ138"/>
  <c r="AG138"/>
  <c r="AD138"/>
  <c r="AA138"/>
  <c r="X138"/>
  <c r="U138"/>
  <c r="R138"/>
  <c r="O138"/>
  <c r="L138"/>
  <c r="I138"/>
  <c r="F138"/>
  <c r="AR137"/>
  <c r="AS137"/>
  <c r="AP137"/>
  <c r="AM137"/>
  <c r="AJ137"/>
  <c r="AG137"/>
  <c r="AD137"/>
  <c r="AA137"/>
  <c r="X137"/>
  <c r="U137"/>
  <c r="R137"/>
  <c r="O137"/>
  <c r="L137"/>
  <c r="I137"/>
  <c r="F137"/>
  <c r="AR136"/>
  <c r="AS136"/>
  <c r="AP136"/>
  <c r="AM136"/>
  <c r="AJ136"/>
  <c r="AG136"/>
  <c r="AD136"/>
  <c r="AA136"/>
  <c r="X136"/>
  <c r="U136"/>
  <c r="R136"/>
  <c r="O136"/>
  <c r="L136"/>
  <c r="I136"/>
  <c r="F136"/>
  <c r="AR135"/>
  <c r="AS135"/>
  <c r="AP135"/>
  <c r="AM135"/>
  <c r="AJ135"/>
  <c r="AG135"/>
  <c r="AD135"/>
  <c r="AA135"/>
  <c r="X135"/>
  <c r="U135"/>
  <c r="R135"/>
  <c r="O135"/>
  <c r="L135"/>
  <c r="I135"/>
  <c r="F135"/>
  <c r="AR134"/>
  <c r="AS134"/>
  <c r="AP134"/>
  <c r="AM134"/>
  <c r="AJ134"/>
  <c r="AG134"/>
  <c r="AD134"/>
  <c r="AA134"/>
  <c r="X134"/>
  <c r="U134"/>
  <c r="R134"/>
  <c r="O134"/>
  <c r="L134"/>
  <c r="I134"/>
  <c r="F134"/>
  <c r="AR132"/>
  <c r="AS132"/>
  <c r="AT132" s="1"/>
  <c r="AP132"/>
  <c r="AM132"/>
  <c r="AJ132"/>
  <c r="AG132"/>
  <c r="AD132"/>
  <c r="AA132"/>
  <c r="X132"/>
  <c r="U132"/>
  <c r="R132"/>
  <c r="O132"/>
  <c r="L132"/>
  <c r="I132"/>
  <c r="F132"/>
  <c r="AR131"/>
  <c r="AS131"/>
  <c r="AP131"/>
  <c r="AM131"/>
  <c r="AJ131"/>
  <c r="AG131"/>
  <c r="AD131"/>
  <c r="AA131"/>
  <c r="X131"/>
  <c r="U131"/>
  <c r="R131"/>
  <c r="O131"/>
  <c r="L131"/>
  <c r="I131"/>
  <c r="F131"/>
  <c r="AR130"/>
  <c r="AS130"/>
  <c r="AT130" s="1"/>
  <c r="AP130"/>
  <c r="AM130"/>
  <c r="AJ130"/>
  <c r="AG130"/>
  <c r="AD130"/>
  <c r="AA130"/>
  <c r="X130"/>
  <c r="U130"/>
  <c r="R130"/>
  <c r="O130"/>
  <c r="L130"/>
  <c r="I130"/>
  <c r="F130"/>
  <c r="AR129"/>
  <c r="AS129"/>
  <c r="AP129"/>
  <c r="AM129"/>
  <c r="AJ129"/>
  <c r="AG129"/>
  <c r="AD129"/>
  <c r="AA129"/>
  <c r="X129"/>
  <c r="U129"/>
  <c r="R129"/>
  <c r="O129"/>
  <c r="L129"/>
  <c r="I129"/>
  <c r="F129"/>
  <c r="AR128"/>
  <c r="AS128"/>
  <c r="AT128" s="1"/>
  <c r="AP128"/>
  <c r="AM128"/>
  <c r="AJ128"/>
  <c r="AG128"/>
  <c r="AD128"/>
  <c r="AA128"/>
  <c r="X128"/>
  <c r="U128"/>
  <c r="R128"/>
  <c r="O128"/>
  <c r="L128"/>
  <c r="I128"/>
  <c r="F128"/>
  <c r="AR127"/>
  <c r="AS127"/>
  <c r="AP127"/>
  <c r="AM127"/>
  <c r="AJ127"/>
  <c r="AG127"/>
  <c r="AD127"/>
  <c r="AA127"/>
  <c r="X127"/>
  <c r="U127"/>
  <c r="R127"/>
  <c r="O127"/>
  <c r="L127"/>
  <c r="I127"/>
  <c r="F127"/>
  <c r="AR126"/>
  <c r="AS126"/>
  <c r="AT126" s="1"/>
  <c r="AP126"/>
  <c r="AM126"/>
  <c r="AJ126"/>
  <c r="AG126"/>
  <c r="AD126"/>
  <c r="AA126"/>
  <c r="X126"/>
  <c r="U126"/>
  <c r="R126"/>
  <c r="O126"/>
  <c r="L126"/>
  <c r="I126"/>
  <c r="F126"/>
  <c r="AR125"/>
  <c r="AS125"/>
  <c r="AP125"/>
  <c r="AM125"/>
  <c r="AJ125"/>
  <c r="AG125"/>
  <c r="AD125"/>
  <c r="AA125"/>
  <c r="X125"/>
  <c r="U125"/>
  <c r="R125"/>
  <c r="O125"/>
  <c r="L125"/>
  <c r="I125"/>
  <c r="F125"/>
  <c r="AR124"/>
  <c r="AS124"/>
  <c r="AT124" s="1"/>
  <c r="AP124"/>
  <c r="AM124"/>
  <c r="AJ124"/>
  <c r="AG124"/>
  <c r="AD124"/>
  <c r="AA124"/>
  <c r="X124"/>
  <c r="U124"/>
  <c r="R124"/>
  <c r="O124"/>
  <c r="L124"/>
  <c r="I124"/>
  <c r="F124"/>
  <c r="AR123"/>
  <c r="AS123"/>
  <c r="AP123"/>
  <c r="AM123"/>
  <c r="AJ123"/>
  <c r="AG123"/>
  <c r="AD123"/>
  <c r="AA123"/>
  <c r="X123"/>
  <c r="U123"/>
  <c r="R123"/>
  <c r="O123"/>
  <c r="L123"/>
  <c r="I123"/>
  <c r="F123"/>
  <c r="AR122"/>
  <c r="AS122"/>
  <c r="AT122" s="1"/>
  <c r="AP122"/>
  <c r="AM122"/>
  <c r="AJ122"/>
  <c r="AG122"/>
  <c r="AD122"/>
  <c r="AA122"/>
  <c r="X122"/>
  <c r="U122"/>
  <c r="R122"/>
  <c r="O122"/>
  <c r="L122"/>
  <c r="I122"/>
  <c r="F122"/>
  <c r="AR121"/>
  <c r="AS121"/>
  <c r="AP121"/>
  <c r="AM121"/>
  <c r="AJ121"/>
  <c r="AG121"/>
  <c r="AD121"/>
  <c r="AA121"/>
  <c r="X121"/>
  <c r="U121"/>
  <c r="R121"/>
  <c r="O121"/>
  <c r="L121"/>
  <c r="I121"/>
  <c r="F121"/>
  <c r="AR119"/>
  <c r="AS119"/>
  <c r="AT119" s="1"/>
  <c r="AP119"/>
  <c r="AM119"/>
  <c r="AJ119"/>
  <c r="AG119"/>
  <c r="AD119"/>
  <c r="AA119"/>
  <c r="X119"/>
  <c r="U119"/>
  <c r="R119"/>
  <c r="O119"/>
  <c r="L119"/>
  <c r="I119"/>
  <c r="F119"/>
  <c r="AR118"/>
  <c r="AS118"/>
  <c r="AP118"/>
  <c r="AM118"/>
  <c r="AJ118"/>
  <c r="AG118"/>
  <c r="AD118"/>
  <c r="AA118"/>
  <c r="X118"/>
  <c r="U118"/>
  <c r="R118"/>
  <c r="O118"/>
  <c r="L118"/>
  <c r="I118"/>
  <c r="F118"/>
  <c r="AR117"/>
  <c r="AS117"/>
  <c r="AT117" s="1"/>
  <c r="AP117"/>
  <c r="AM117"/>
  <c r="AJ117"/>
  <c r="AG117"/>
  <c r="AD117"/>
  <c r="AA117"/>
  <c r="X117"/>
  <c r="U117"/>
  <c r="R117"/>
  <c r="O117"/>
  <c r="L117"/>
  <c r="I117"/>
  <c r="F117"/>
  <c r="AR116"/>
  <c r="AS116"/>
  <c r="AP116"/>
  <c r="AM116"/>
  <c r="AJ116"/>
  <c r="AG116"/>
  <c r="AD116"/>
  <c r="AA116"/>
  <c r="X116"/>
  <c r="U116"/>
  <c r="R116"/>
  <c r="O116"/>
  <c r="L116"/>
  <c r="I116"/>
  <c r="F116"/>
  <c r="AR115"/>
  <c r="AS115"/>
  <c r="AT115" s="1"/>
  <c r="AP115"/>
  <c r="AM115"/>
  <c r="AJ115"/>
  <c r="AG115"/>
  <c r="AD115"/>
  <c r="AA115"/>
  <c r="X115"/>
  <c r="U115"/>
  <c r="R115"/>
  <c r="O115"/>
  <c r="L115"/>
  <c r="I115"/>
  <c r="F115"/>
  <c r="AR114"/>
  <c r="AS114"/>
  <c r="AP114"/>
  <c r="AM114"/>
  <c r="AJ114"/>
  <c r="AG114"/>
  <c r="AD114"/>
  <c r="AA114"/>
  <c r="X114"/>
  <c r="U114"/>
  <c r="R114"/>
  <c r="O114"/>
  <c r="L114"/>
  <c r="I114"/>
  <c r="F114"/>
  <c r="AR113"/>
  <c r="AS113"/>
  <c r="AT113" s="1"/>
  <c r="AP113"/>
  <c r="AM113"/>
  <c r="AJ113"/>
  <c r="AG113"/>
  <c r="AD113"/>
  <c r="AA113"/>
  <c r="X113"/>
  <c r="U113"/>
  <c r="R113"/>
  <c r="O113"/>
  <c r="L113"/>
  <c r="I113"/>
  <c r="F113"/>
  <c r="AR112"/>
  <c r="AS112"/>
  <c r="AP112"/>
  <c r="AM112"/>
  <c r="AJ112"/>
  <c r="AG112"/>
  <c r="AD112"/>
  <c r="AA112"/>
  <c r="X112"/>
  <c r="U112"/>
  <c r="R112"/>
  <c r="O112"/>
  <c r="L112"/>
  <c r="I112"/>
  <c r="F112"/>
  <c r="AR111"/>
  <c r="AS111"/>
  <c r="AT111" s="1"/>
  <c r="AP111"/>
  <c r="AM111"/>
  <c r="AJ111"/>
  <c r="AG111"/>
  <c r="AD111"/>
  <c r="AA111"/>
  <c r="X111"/>
  <c r="U111"/>
  <c r="R111"/>
  <c r="O111"/>
  <c r="L111"/>
  <c r="I111"/>
  <c r="F111"/>
  <c r="AR110"/>
  <c r="AS110"/>
  <c r="AP110"/>
  <c r="AM110"/>
  <c r="AJ110"/>
  <c r="AG110"/>
  <c r="AD110"/>
  <c r="AA110"/>
  <c r="X110"/>
  <c r="U110"/>
  <c r="R110"/>
  <c r="O110"/>
  <c r="L110"/>
  <c r="I110"/>
  <c r="F110"/>
  <c r="AR109"/>
  <c r="AS109"/>
  <c r="AT109" s="1"/>
  <c r="AP109"/>
  <c r="AM109"/>
  <c r="AJ109"/>
  <c r="AG109"/>
  <c r="AD109"/>
  <c r="AA109"/>
  <c r="X109"/>
  <c r="U109"/>
  <c r="R109"/>
  <c r="O109"/>
  <c r="L109"/>
  <c r="I109"/>
  <c r="F109"/>
  <c r="AR108"/>
  <c r="AS108"/>
  <c r="AP108"/>
  <c r="AM108"/>
  <c r="AJ108"/>
  <c r="AG108"/>
  <c r="AD108"/>
  <c r="AA108"/>
  <c r="X108"/>
  <c r="U108"/>
  <c r="R108"/>
  <c r="O108"/>
  <c r="L108"/>
  <c r="I108"/>
  <c r="F108"/>
  <c r="AR107"/>
  <c r="AS107"/>
  <c r="AT107" s="1"/>
  <c r="AP107"/>
  <c r="AM107"/>
  <c r="AJ107"/>
  <c r="AG107"/>
  <c r="AD107"/>
  <c r="AA107"/>
  <c r="X107"/>
  <c r="U107"/>
  <c r="R107"/>
  <c r="O107"/>
  <c r="L107"/>
  <c r="I107"/>
  <c r="F107"/>
  <c r="AR106"/>
  <c r="AS106"/>
  <c r="AP106"/>
  <c r="AM106"/>
  <c r="AJ106"/>
  <c r="AG106"/>
  <c r="AD106"/>
  <c r="AA106"/>
  <c r="X106"/>
  <c r="U106"/>
  <c r="R106"/>
  <c r="O106"/>
  <c r="L106"/>
  <c r="I106"/>
  <c r="F106"/>
  <c r="AR105"/>
  <c r="AS105"/>
  <c r="AT105" s="1"/>
  <c r="AP105"/>
  <c r="AM105"/>
  <c r="AJ105"/>
  <c r="AG105"/>
  <c r="AD105"/>
  <c r="AA105"/>
  <c r="X105"/>
  <c r="U105"/>
  <c r="R105"/>
  <c r="O105"/>
  <c r="L105"/>
  <c r="I105"/>
  <c r="F105"/>
  <c r="AR104"/>
  <c r="AS104"/>
  <c r="AP104"/>
  <c r="AM104"/>
  <c r="AJ104"/>
  <c r="AG104"/>
  <c r="AD104"/>
  <c r="AA104"/>
  <c r="X104"/>
  <c r="U104"/>
  <c r="R104"/>
  <c r="O104"/>
  <c r="L104"/>
  <c r="I104"/>
  <c r="F104"/>
  <c r="AR103"/>
  <c r="AS103"/>
  <c r="AT103" s="1"/>
  <c r="AP103"/>
  <c r="AM103"/>
  <c r="AJ103"/>
  <c r="AG103"/>
  <c r="AD103"/>
  <c r="AA103"/>
  <c r="X103"/>
  <c r="U103"/>
  <c r="R103"/>
  <c r="O103"/>
  <c r="L103"/>
  <c r="I103"/>
  <c r="F103"/>
  <c r="AR102"/>
  <c r="AS102"/>
  <c r="AP102"/>
  <c r="AM102"/>
  <c r="AJ102"/>
  <c r="AG102"/>
  <c r="AD102"/>
  <c r="AA102"/>
  <c r="X102"/>
  <c r="U102"/>
  <c r="R102"/>
  <c r="O102"/>
  <c r="L102"/>
  <c r="I102"/>
  <c r="F102"/>
  <c r="AR101"/>
  <c r="AS101"/>
  <c r="AT101" s="1"/>
  <c r="AP101"/>
  <c r="AM101"/>
  <c r="AJ101"/>
  <c r="AG101"/>
  <c r="AD101"/>
  <c r="AA101"/>
  <c r="X101"/>
  <c r="U101"/>
  <c r="R101"/>
  <c r="O101"/>
  <c r="L101"/>
  <c r="I101"/>
  <c r="F101"/>
  <c r="AR100"/>
  <c r="AS100"/>
  <c r="AP100"/>
  <c r="AM100"/>
  <c r="AJ100"/>
  <c r="AG100"/>
  <c r="AD100"/>
  <c r="AA100"/>
  <c r="X100"/>
  <c r="U100"/>
  <c r="R100"/>
  <c r="O100"/>
  <c r="L100"/>
  <c r="I100"/>
  <c r="F100"/>
  <c r="AR99"/>
  <c r="AS99"/>
  <c r="AT99" s="1"/>
  <c r="AP99"/>
  <c r="AM99"/>
  <c r="AJ99"/>
  <c r="AG99"/>
  <c r="AD99"/>
  <c r="AA99"/>
  <c r="X99"/>
  <c r="U99"/>
  <c r="R99"/>
  <c r="O99"/>
  <c r="L99"/>
  <c r="I99"/>
  <c r="F99"/>
  <c r="AR98"/>
  <c r="AS98"/>
  <c r="AP98"/>
  <c r="AM98"/>
  <c r="AJ98"/>
  <c r="AG98"/>
  <c r="AD98"/>
  <c r="AA98"/>
  <c r="X98"/>
  <c r="U98"/>
  <c r="R98"/>
  <c r="O98"/>
  <c r="L98"/>
  <c r="I98"/>
  <c r="F98"/>
  <c r="AR97"/>
  <c r="AS97"/>
  <c r="AT97" s="1"/>
  <c r="AP97"/>
  <c r="AM97"/>
  <c r="AJ97"/>
  <c r="AG97"/>
  <c r="AD97"/>
  <c r="AA97"/>
  <c r="X97"/>
  <c r="U97"/>
  <c r="R97"/>
  <c r="O97"/>
  <c r="L97"/>
  <c r="I97"/>
  <c r="F97"/>
  <c r="AR96"/>
  <c r="AS96"/>
  <c r="AP96"/>
  <c r="AM96"/>
  <c r="AJ96"/>
  <c r="AG96"/>
  <c r="AD96"/>
  <c r="AA96"/>
  <c r="X96"/>
  <c r="U96"/>
  <c r="R96"/>
  <c r="O96"/>
  <c r="L96"/>
  <c r="I96"/>
  <c r="F96"/>
  <c r="AR94"/>
  <c r="AS94"/>
  <c r="AT94" s="1"/>
  <c r="AP94"/>
  <c r="AM94"/>
  <c r="AJ94"/>
  <c r="AG94"/>
  <c r="AD94"/>
  <c r="AA94"/>
  <c r="X94"/>
  <c r="U94"/>
  <c r="R94"/>
  <c r="O94"/>
  <c r="L94"/>
  <c r="I94"/>
  <c r="F94"/>
  <c r="AR93"/>
  <c r="AS93"/>
  <c r="AP93"/>
  <c r="AM93"/>
  <c r="AJ93"/>
  <c r="AG93"/>
  <c r="AD93"/>
  <c r="AA93"/>
  <c r="X93"/>
  <c r="U93"/>
  <c r="R93"/>
  <c r="O93"/>
  <c r="L93"/>
  <c r="I93"/>
  <c r="F93"/>
  <c r="AR92"/>
  <c r="AS92"/>
  <c r="AT92" s="1"/>
  <c r="AP92"/>
  <c r="AM92"/>
  <c r="AJ92"/>
  <c r="AG92"/>
  <c r="AD92"/>
  <c r="AA92"/>
  <c r="X92"/>
  <c r="U92"/>
  <c r="R92"/>
  <c r="O92"/>
  <c r="L92"/>
  <c r="I92"/>
  <c r="F92"/>
  <c r="AR91"/>
  <c r="AS91"/>
  <c r="AP91"/>
  <c r="AM91"/>
  <c r="AJ91"/>
  <c r="AG91"/>
  <c r="AD91"/>
  <c r="AA91"/>
  <c r="X91"/>
  <c r="U91"/>
  <c r="R91"/>
  <c r="O91"/>
  <c r="L91"/>
  <c r="I91"/>
  <c r="F91"/>
  <c r="AR90"/>
  <c r="AS90"/>
  <c r="AT90" s="1"/>
  <c r="AP90"/>
  <c r="AM90"/>
  <c r="AJ90"/>
  <c r="AG90"/>
  <c r="AD90"/>
  <c r="AA90"/>
  <c r="X90"/>
  <c r="U90"/>
  <c r="R90"/>
  <c r="O90"/>
  <c r="L90"/>
  <c r="I90"/>
  <c r="F90"/>
  <c r="AR89"/>
  <c r="AS89"/>
  <c r="AP89"/>
  <c r="AM89"/>
  <c r="AJ89"/>
  <c r="AG89"/>
  <c r="AD89"/>
  <c r="AA89"/>
  <c r="X89"/>
  <c r="U89"/>
  <c r="R89"/>
  <c r="O89"/>
  <c r="L89"/>
  <c r="I89"/>
  <c r="F89"/>
  <c r="AR87"/>
  <c r="AS87"/>
  <c r="AT87" s="1"/>
  <c r="AP87"/>
  <c r="AM87"/>
  <c r="AJ87"/>
  <c r="AG87"/>
  <c r="AD87"/>
  <c r="AA87"/>
  <c r="X87"/>
  <c r="U87"/>
  <c r="R87"/>
  <c r="O87"/>
  <c r="L87"/>
  <c r="I87"/>
  <c r="F87"/>
  <c r="AR86"/>
  <c r="AS86"/>
  <c r="AP86"/>
  <c r="AM86"/>
  <c r="AJ86"/>
  <c r="AG86"/>
  <c r="AD86"/>
  <c r="AA86"/>
  <c r="X86"/>
  <c r="U86"/>
  <c r="R86"/>
  <c r="O86"/>
  <c r="L86"/>
  <c r="I86"/>
  <c r="F86"/>
  <c r="AR85"/>
  <c r="AS85"/>
  <c r="AT85" s="1"/>
  <c r="AP85"/>
  <c r="AM85"/>
  <c r="AJ85"/>
  <c r="AG85"/>
  <c r="AD85"/>
  <c r="AA85"/>
  <c r="X85"/>
  <c r="U85"/>
  <c r="R85"/>
  <c r="O85"/>
  <c r="L85"/>
  <c r="I85"/>
  <c r="F85"/>
  <c r="AR84"/>
  <c r="AS84"/>
  <c r="AP84"/>
  <c r="AM84"/>
  <c r="AJ84"/>
  <c r="AG84"/>
  <c r="AD84"/>
  <c r="AA84"/>
  <c r="X84"/>
  <c r="U84"/>
  <c r="R84"/>
  <c r="O84"/>
  <c r="L84"/>
  <c r="I84"/>
  <c r="F84"/>
  <c r="AR83"/>
  <c r="AS83"/>
  <c r="AT83" s="1"/>
  <c r="AP83"/>
  <c r="AM83"/>
  <c r="AJ83"/>
  <c r="AG83"/>
  <c r="AD83"/>
  <c r="AA83"/>
  <c r="X83"/>
  <c r="U83"/>
  <c r="R83"/>
  <c r="O83"/>
  <c r="L83"/>
  <c r="I83"/>
  <c r="F83"/>
  <c r="AR82"/>
  <c r="AS82"/>
  <c r="AP82"/>
  <c r="AM82"/>
  <c r="AJ82"/>
  <c r="AG82"/>
  <c r="AD82"/>
  <c r="AA82"/>
  <c r="X82"/>
  <c r="U82"/>
  <c r="R82"/>
  <c r="O82"/>
  <c r="L82"/>
  <c r="I82"/>
  <c r="F82"/>
  <c r="AR81"/>
  <c r="AS81"/>
  <c r="AT81" s="1"/>
  <c r="AP81"/>
  <c r="AM81"/>
  <c r="AJ81"/>
  <c r="AG81"/>
  <c r="AD81"/>
  <c r="AA81"/>
  <c r="X81"/>
  <c r="U81"/>
  <c r="R81"/>
  <c r="O81"/>
  <c r="L81"/>
  <c r="I81"/>
  <c r="F81"/>
  <c r="AR80"/>
  <c r="AS80"/>
  <c r="AP80"/>
  <c r="AM80"/>
  <c r="AJ80"/>
  <c r="AG80"/>
  <c r="AD80"/>
  <c r="AA80"/>
  <c r="X80"/>
  <c r="U80"/>
  <c r="R80"/>
  <c r="O80"/>
  <c r="L80"/>
  <c r="I80"/>
  <c r="F80"/>
  <c r="AR79"/>
  <c r="AS79"/>
  <c r="AT79" s="1"/>
  <c r="AP79"/>
  <c r="AM79"/>
  <c r="AJ79"/>
  <c r="AG79"/>
  <c r="AD79"/>
  <c r="AA79"/>
  <c r="X79"/>
  <c r="U79"/>
  <c r="R79"/>
  <c r="O79"/>
  <c r="L79"/>
  <c r="I79"/>
  <c r="F79"/>
  <c r="AR78"/>
  <c r="AS78"/>
  <c r="AP78"/>
  <c r="AM78"/>
  <c r="AJ78"/>
  <c r="AG78"/>
  <c r="AD78"/>
  <c r="AA78"/>
  <c r="X78"/>
  <c r="U78"/>
  <c r="R78"/>
  <c r="O78"/>
  <c r="L78"/>
  <c r="I78"/>
  <c r="F78"/>
  <c r="AR77"/>
  <c r="AS77"/>
  <c r="AT77" s="1"/>
  <c r="AP77"/>
  <c r="AM77"/>
  <c r="AJ77"/>
  <c r="AG77"/>
  <c r="AD77"/>
  <c r="AA77"/>
  <c r="X77"/>
  <c r="U77"/>
  <c r="R77"/>
  <c r="O77"/>
  <c r="L77"/>
  <c r="I77"/>
  <c r="F77"/>
  <c r="AS7"/>
  <c r="AR7"/>
  <c r="AP69"/>
  <c r="AM69"/>
  <c r="AJ69"/>
  <c r="AP68"/>
  <c r="AM68"/>
  <c r="AJ68"/>
  <c r="AP67"/>
  <c r="AM67"/>
  <c r="AJ67"/>
  <c r="AP66"/>
  <c r="AM66"/>
  <c r="AJ66"/>
  <c r="AP65"/>
  <c r="AM65"/>
  <c r="AJ65"/>
  <c r="AP64"/>
  <c r="AM64"/>
  <c r="AJ64"/>
  <c r="AP62"/>
  <c r="AM62"/>
  <c r="AJ62"/>
  <c r="AP61"/>
  <c r="AM61"/>
  <c r="AJ61"/>
  <c r="AP60"/>
  <c r="AM60"/>
  <c r="AJ60"/>
  <c r="AP59"/>
  <c r="AM59"/>
  <c r="AJ59"/>
  <c r="AP58"/>
  <c r="AM58"/>
  <c r="AJ58"/>
  <c r="AP57"/>
  <c r="AM57"/>
  <c r="AJ57"/>
  <c r="AP56"/>
  <c r="AM56"/>
  <c r="AJ56"/>
  <c r="AP55"/>
  <c r="AM55"/>
  <c r="AJ55"/>
  <c r="AP54"/>
  <c r="AM54"/>
  <c r="AJ54"/>
  <c r="AP53"/>
  <c r="AM53"/>
  <c r="AJ53"/>
  <c r="AP52"/>
  <c r="AM52"/>
  <c r="AJ52"/>
  <c r="AP51"/>
  <c r="AM51"/>
  <c r="AJ51"/>
  <c r="AP49"/>
  <c r="AM49"/>
  <c r="AJ49"/>
  <c r="AP48"/>
  <c r="AM48"/>
  <c r="AJ48"/>
  <c r="AP47"/>
  <c r="AM47"/>
  <c r="AJ47"/>
  <c r="AP46"/>
  <c r="AM46"/>
  <c r="AJ46"/>
  <c r="AP45"/>
  <c r="AM45"/>
  <c r="AJ45"/>
  <c r="AP44"/>
  <c r="AM44"/>
  <c r="AJ44"/>
  <c r="AP43"/>
  <c r="AM43"/>
  <c r="AJ43"/>
  <c r="AP42"/>
  <c r="AM42"/>
  <c r="AJ42"/>
  <c r="AP41"/>
  <c r="AM41"/>
  <c r="AJ41"/>
  <c r="AP40"/>
  <c r="AM40"/>
  <c r="AJ40"/>
  <c r="AP39"/>
  <c r="AM39"/>
  <c r="AJ39"/>
  <c r="AP38"/>
  <c r="AM38"/>
  <c r="AJ38"/>
  <c r="AP37"/>
  <c r="AM37"/>
  <c r="AJ37"/>
  <c r="AP36"/>
  <c r="AM36"/>
  <c r="AJ36"/>
  <c r="AP35"/>
  <c r="AM35"/>
  <c r="AJ35"/>
  <c r="AP34"/>
  <c r="AM34"/>
  <c r="AJ34"/>
  <c r="AP33"/>
  <c r="AM33"/>
  <c r="AJ33"/>
  <c r="AP32"/>
  <c r="AM32"/>
  <c r="AJ32"/>
  <c r="AP31"/>
  <c r="AM31"/>
  <c r="AJ31"/>
  <c r="AP30"/>
  <c r="AM30"/>
  <c r="AJ30"/>
  <c r="AP29"/>
  <c r="AM29"/>
  <c r="AJ29"/>
  <c r="AP28"/>
  <c r="AM28"/>
  <c r="AJ28"/>
  <c r="AP27"/>
  <c r="AM27"/>
  <c r="AJ27"/>
  <c r="AP26"/>
  <c r="AM26"/>
  <c r="AJ26"/>
  <c r="AP24"/>
  <c r="AM24"/>
  <c r="AJ24"/>
  <c r="AP23"/>
  <c r="AM23"/>
  <c r="AJ23"/>
  <c r="AP22"/>
  <c r="AM22"/>
  <c r="AJ22"/>
  <c r="AP21"/>
  <c r="AM21"/>
  <c r="AJ21"/>
  <c r="AP20"/>
  <c r="AM20"/>
  <c r="AJ20"/>
  <c r="AP19"/>
  <c r="AM19"/>
  <c r="AJ19"/>
  <c r="AP17"/>
  <c r="AM17"/>
  <c r="AJ17"/>
  <c r="AP16"/>
  <c r="AM16"/>
  <c r="AJ16"/>
  <c r="AP15"/>
  <c r="AM15"/>
  <c r="AJ15"/>
  <c r="AP14"/>
  <c r="AM14"/>
  <c r="AJ14"/>
  <c r="AP13"/>
  <c r="AM13"/>
  <c r="AJ13"/>
  <c r="AP12"/>
  <c r="AM12"/>
  <c r="AJ12"/>
  <c r="AP11"/>
  <c r="AM11"/>
  <c r="AJ11"/>
  <c r="AP10"/>
  <c r="AM10"/>
  <c r="AJ10"/>
  <c r="AP9"/>
  <c r="AM9"/>
  <c r="AJ9"/>
  <c r="AP8"/>
  <c r="AM8"/>
  <c r="AJ8"/>
  <c r="AP7"/>
  <c r="AM7"/>
  <c r="AJ7"/>
  <c r="AG69"/>
  <c r="AD69"/>
  <c r="AA69"/>
  <c r="X69"/>
  <c r="U69"/>
  <c r="AG68"/>
  <c r="AD68"/>
  <c r="AA68"/>
  <c r="X68"/>
  <c r="U68"/>
  <c r="AG67"/>
  <c r="AD67"/>
  <c r="AA67"/>
  <c r="X67"/>
  <c r="U67"/>
  <c r="AG66"/>
  <c r="AD66"/>
  <c r="AA66"/>
  <c r="X66"/>
  <c r="U66"/>
  <c r="AG65"/>
  <c r="AD65"/>
  <c r="AA65"/>
  <c r="X65"/>
  <c r="U65"/>
  <c r="AG64"/>
  <c r="AD64"/>
  <c r="AA64"/>
  <c r="X64"/>
  <c r="U64"/>
  <c r="AG62"/>
  <c r="AD62"/>
  <c r="AA62"/>
  <c r="X62"/>
  <c r="U62"/>
  <c r="AG61"/>
  <c r="AD61"/>
  <c r="AA61"/>
  <c r="X61"/>
  <c r="U61"/>
  <c r="AG60"/>
  <c r="AD60"/>
  <c r="AA60"/>
  <c r="X60"/>
  <c r="U60"/>
  <c r="AG59"/>
  <c r="AD59"/>
  <c r="AA59"/>
  <c r="X59"/>
  <c r="U59"/>
  <c r="AG58"/>
  <c r="AD58"/>
  <c r="AA58"/>
  <c r="X58"/>
  <c r="U58"/>
  <c r="AG57"/>
  <c r="AD57"/>
  <c r="AA57"/>
  <c r="X57"/>
  <c r="U57"/>
  <c r="AG56"/>
  <c r="AD56"/>
  <c r="AA56"/>
  <c r="X56"/>
  <c r="U56"/>
  <c r="AG55"/>
  <c r="AD55"/>
  <c r="AA55"/>
  <c r="X55"/>
  <c r="U55"/>
  <c r="AG54"/>
  <c r="AD54"/>
  <c r="AA54"/>
  <c r="X54"/>
  <c r="U54"/>
  <c r="AG53"/>
  <c r="AD53"/>
  <c r="AA53"/>
  <c r="X53"/>
  <c r="U53"/>
  <c r="AG52"/>
  <c r="AD52"/>
  <c r="AA52"/>
  <c r="X52"/>
  <c r="U52"/>
  <c r="AG51"/>
  <c r="AD51"/>
  <c r="AA51"/>
  <c r="X51"/>
  <c r="U51"/>
  <c r="AG49"/>
  <c r="AD49"/>
  <c r="AA49"/>
  <c r="X49"/>
  <c r="U49"/>
  <c r="AG48"/>
  <c r="AD48"/>
  <c r="AA48"/>
  <c r="X48"/>
  <c r="U48"/>
  <c r="AG47"/>
  <c r="AD47"/>
  <c r="AA47"/>
  <c r="X47"/>
  <c r="U47"/>
  <c r="AG46"/>
  <c r="AD46"/>
  <c r="AA46"/>
  <c r="X46"/>
  <c r="U46"/>
  <c r="AG45"/>
  <c r="AD45"/>
  <c r="AA45"/>
  <c r="X45"/>
  <c r="U45"/>
  <c r="AG44"/>
  <c r="AD44"/>
  <c r="AA44"/>
  <c r="X44"/>
  <c r="U44"/>
  <c r="AG43"/>
  <c r="AD43"/>
  <c r="AA43"/>
  <c r="X43"/>
  <c r="U43"/>
  <c r="AG42"/>
  <c r="AD42"/>
  <c r="AA42"/>
  <c r="X42"/>
  <c r="U42"/>
  <c r="AG41"/>
  <c r="AD41"/>
  <c r="AA41"/>
  <c r="X41"/>
  <c r="U41"/>
  <c r="AG40"/>
  <c r="AD40"/>
  <c r="AA40"/>
  <c r="X40"/>
  <c r="U40"/>
  <c r="AG39"/>
  <c r="AD39"/>
  <c r="AA39"/>
  <c r="X39"/>
  <c r="U39"/>
  <c r="AG38"/>
  <c r="AD38"/>
  <c r="AA38"/>
  <c r="X38"/>
  <c r="U38"/>
  <c r="AG37"/>
  <c r="AD37"/>
  <c r="AA37"/>
  <c r="X37"/>
  <c r="U37"/>
  <c r="AG36"/>
  <c r="AD36"/>
  <c r="AA36"/>
  <c r="X36"/>
  <c r="U36"/>
  <c r="AG35"/>
  <c r="AD35"/>
  <c r="AA35"/>
  <c r="X35"/>
  <c r="U35"/>
  <c r="AG34"/>
  <c r="AD34"/>
  <c r="AA34"/>
  <c r="X34"/>
  <c r="U34"/>
  <c r="AG33"/>
  <c r="AD33"/>
  <c r="AA33"/>
  <c r="X33"/>
  <c r="U33"/>
  <c r="AG32"/>
  <c r="AD32"/>
  <c r="AA32"/>
  <c r="X32"/>
  <c r="U32"/>
  <c r="AG31"/>
  <c r="AD31"/>
  <c r="AA31"/>
  <c r="X31"/>
  <c r="U31"/>
  <c r="AG30"/>
  <c r="AD30"/>
  <c r="AA30"/>
  <c r="X30"/>
  <c r="U30"/>
  <c r="AG29"/>
  <c r="AD29"/>
  <c r="AA29"/>
  <c r="X29"/>
  <c r="U29"/>
  <c r="AG28"/>
  <c r="AD28"/>
  <c r="AA28"/>
  <c r="X28"/>
  <c r="U28"/>
  <c r="AG27"/>
  <c r="AD27"/>
  <c r="AA27"/>
  <c r="X27"/>
  <c r="U27"/>
  <c r="AG26"/>
  <c r="AD26"/>
  <c r="AA26"/>
  <c r="X26"/>
  <c r="U26"/>
  <c r="AG24"/>
  <c r="AD24"/>
  <c r="AA24"/>
  <c r="X24"/>
  <c r="U24"/>
  <c r="AG23"/>
  <c r="AD23"/>
  <c r="AA23"/>
  <c r="X23"/>
  <c r="U23"/>
  <c r="AG22"/>
  <c r="AD22"/>
  <c r="AA22"/>
  <c r="X22"/>
  <c r="U22"/>
  <c r="AG21"/>
  <c r="AD21"/>
  <c r="AA21"/>
  <c r="X21"/>
  <c r="U21"/>
  <c r="AG20"/>
  <c r="AD20"/>
  <c r="AA20"/>
  <c r="X20"/>
  <c r="U20"/>
  <c r="AG19"/>
  <c r="AD19"/>
  <c r="AA19"/>
  <c r="X19"/>
  <c r="U19"/>
  <c r="AG17"/>
  <c r="AD17"/>
  <c r="AA17"/>
  <c r="X17"/>
  <c r="U17"/>
  <c r="AG16"/>
  <c r="AD16"/>
  <c r="AA16"/>
  <c r="X16"/>
  <c r="U16"/>
  <c r="AG15"/>
  <c r="AD15"/>
  <c r="AA15"/>
  <c r="X15"/>
  <c r="U15"/>
  <c r="AG14"/>
  <c r="AD14"/>
  <c r="AA14"/>
  <c r="X14"/>
  <c r="U14"/>
  <c r="AG13"/>
  <c r="AD13"/>
  <c r="AA13"/>
  <c r="X13"/>
  <c r="U13"/>
  <c r="AG12"/>
  <c r="AD12"/>
  <c r="AA12"/>
  <c r="X12"/>
  <c r="U12"/>
  <c r="AG11"/>
  <c r="AD11"/>
  <c r="AA11"/>
  <c r="X11"/>
  <c r="U11"/>
  <c r="AG10"/>
  <c r="AD10"/>
  <c r="AA10"/>
  <c r="X10"/>
  <c r="U10"/>
  <c r="AG9"/>
  <c r="AD9"/>
  <c r="AA9"/>
  <c r="X9"/>
  <c r="U9"/>
  <c r="AG8"/>
  <c r="AD8"/>
  <c r="AA8"/>
  <c r="X8"/>
  <c r="U8"/>
  <c r="AG7"/>
  <c r="AD7"/>
  <c r="AA7"/>
  <c r="X7"/>
  <c r="U7"/>
  <c r="R69"/>
  <c r="R68"/>
  <c r="R67"/>
  <c r="R66"/>
  <c r="R65"/>
  <c r="R64"/>
  <c r="R62"/>
  <c r="R61"/>
  <c r="R60"/>
  <c r="R59"/>
  <c r="R58"/>
  <c r="R57"/>
  <c r="R56"/>
  <c r="R55"/>
  <c r="R54"/>
  <c r="R53"/>
  <c r="R52"/>
  <c r="R51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4"/>
  <c r="R23"/>
  <c r="R22"/>
  <c r="R21"/>
  <c r="R20"/>
  <c r="R19"/>
  <c r="R17"/>
  <c r="R16"/>
  <c r="R15"/>
  <c r="R14"/>
  <c r="R13"/>
  <c r="R12"/>
  <c r="R11"/>
  <c r="R10"/>
  <c r="R9"/>
  <c r="R8"/>
  <c r="R7"/>
  <c r="O69"/>
  <c r="O68"/>
  <c r="O67"/>
  <c r="O66"/>
  <c r="O65"/>
  <c r="O64"/>
  <c r="O62"/>
  <c r="O61"/>
  <c r="O60"/>
  <c r="O59"/>
  <c r="O58"/>
  <c r="O57"/>
  <c r="O56"/>
  <c r="O55"/>
  <c r="O54"/>
  <c r="O53"/>
  <c r="O52"/>
  <c r="O51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4"/>
  <c r="O23"/>
  <c r="O22"/>
  <c r="O21"/>
  <c r="O20"/>
  <c r="O19"/>
  <c r="O17"/>
  <c r="O16"/>
  <c r="O15"/>
  <c r="O14"/>
  <c r="O13"/>
  <c r="O12"/>
  <c r="O11"/>
  <c r="O10"/>
  <c r="O9"/>
  <c r="O8"/>
  <c r="O7"/>
  <c r="L69"/>
  <c r="L68"/>
  <c r="L67"/>
  <c r="L66"/>
  <c r="L65"/>
  <c r="L64"/>
  <c r="L62"/>
  <c r="L61"/>
  <c r="L60"/>
  <c r="L59"/>
  <c r="L58"/>
  <c r="L57"/>
  <c r="L56"/>
  <c r="L55"/>
  <c r="L54"/>
  <c r="L53"/>
  <c r="L52"/>
  <c r="L51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4"/>
  <c r="L23"/>
  <c r="L22"/>
  <c r="L21"/>
  <c r="L20"/>
  <c r="L19"/>
  <c r="L17"/>
  <c r="L16"/>
  <c r="L15"/>
  <c r="L14"/>
  <c r="L13"/>
  <c r="L12"/>
  <c r="L11"/>
  <c r="L10"/>
  <c r="L9"/>
  <c r="L8"/>
  <c r="L7"/>
  <c r="I69"/>
  <c r="I68"/>
  <c r="I67"/>
  <c r="I66"/>
  <c r="I65"/>
  <c r="I64"/>
  <c r="I62"/>
  <c r="I61"/>
  <c r="I60"/>
  <c r="I59"/>
  <c r="I58"/>
  <c r="I57"/>
  <c r="I56"/>
  <c r="I55"/>
  <c r="I54"/>
  <c r="I53"/>
  <c r="I52"/>
  <c r="I51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4"/>
  <c r="I23"/>
  <c r="I22"/>
  <c r="I21"/>
  <c r="I20"/>
  <c r="I19"/>
  <c r="I17"/>
  <c r="I16"/>
  <c r="I15"/>
  <c r="I14"/>
  <c r="I13"/>
  <c r="I12"/>
  <c r="I11"/>
  <c r="I10"/>
  <c r="I9"/>
  <c r="I8"/>
  <c r="I7"/>
  <c r="L69" i="1"/>
  <c r="K69"/>
  <c r="L68"/>
  <c r="K68"/>
  <c r="L67"/>
  <c r="K67"/>
  <c r="L66"/>
  <c r="K66"/>
  <c r="L65"/>
  <c r="K65"/>
  <c r="L64"/>
  <c r="K64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4"/>
  <c r="K24"/>
  <c r="L23"/>
  <c r="K23"/>
  <c r="L22"/>
  <c r="K22"/>
  <c r="L21"/>
  <c r="K21"/>
  <c r="L20"/>
  <c r="K20"/>
  <c r="L19"/>
  <c r="K19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AS69" i="7"/>
  <c r="AR69"/>
  <c r="AT69" s="1"/>
  <c r="F69"/>
  <c r="AS68"/>
  <c r="AR68"/>
  <c r="F68"/>
  <c r="AS67"/>
  <c r="AR67"/>
  <c r="F67"/>
  <c r="AS66"/>
  <c r="AR66"/>
  <c r="F66"/>
  <c r="AS65"/>
  <c r="AR65"/>
  <c r="F65"/>
  <c r="AS64"/>
  <c r="AR64"/>
  <c r="F64"/>
  <c r="AS62"/>
  <c r="AR62"/>
  <c r="F62"/>
  <c r="AS61"/>
  <c r="AR61"/>
  <c r="F61"/>
  <c r="AS60"/>
  <c r="AR60"/>
  <c r="F60"/>
  <c r="AS59"/>
  <c r="AR59"/>
  <c r="F59"/>
  <c r="AS58"/>
  <c r="AR58"/>
  <c r="F58"/>
  <c r="AS57"/>
  <c r="AR57"/>
  <c r="F57"/>
  <c r="AS56"/>
  <c r="AR56"/>
  <c r="F56"/>
  <c r="AS55"/>
  <c r="AR55"/>
  <c r="F55"/>
  <c r="AS54"/>
  <c r="AR54"/>
  <c r="F54"/>
  <c r="AS53"/>
  <c r="AR53"/>
  <c r="F53"/>
  <c r="AS52"/>
  <c r="AR52"/>
  <c r="F52"/>
  <c r="AS51"/>
  <c r="AR51"/>
  <c r="F51"/>
  <c r="AS49"/>
  <c r="AR49"/>
  <c r="F49"/>
  <c r="AS48"/>
  <c r="AR48"/>
  <c r="F48"/>
  <c r="AS47"/>
  <c r="AR47"/>
  <c r="F47"/>
  <c r="AS46"/>
  <c r="AR46"/>
  <c r="AT46" s="1"/>
  <c r="F46"/>
  <c r="AS45"/>
  <c r="AR45"/>
  <c r="F45"/>
  <c r="AS44"/>
  <c r="AR44"/>
  <c r="F44"/>
  <c r="AS43"/>
  <c r="AR43"/>
  <c r="F43"/>
  <c r="AS42"/>
  <c r="AR42"/>
  <c r="F42"/>
  <c r="AS41"/>
  <c r="AR41"/>
  <c r="F41"/>
  <c r="AS40"/>
  <c r="AR40"/>
  <c r="F40"/>
  <c r="AS39"/>
  <c r="AR39"/>
  <c r="F39"/>
  <c r="AS38"/>
  <c r="AR38"/>
  <c r="F38"/>
  <c r="AS37"/>
  <c r="AR37"/>
  <c r="F37"/>
  <c r="AS36"/>
  <c r="AR36"/>
  <c r="F36"/>
  <c r="AS35"/>
  <c r="AR35"/>
  <c r="F35"/>
  <c r="AS34"/>
  <c r="AR34"/>
  <c r="F34"/>
  <c r="AS33"/>
  <c r="AR33"/>
  <c r="F33"/>
  <c r="AS32"/>
  <c r="AR32"/>
  <c r="F32"/>
  <c r="AS31"/>
  <c r="AR31"/>
  <c r="F31"/>
  <c r="AS30"/>
  <c r="AR30"/>
  <c r="F30"/>
  <c r="AS29"/>
  <c r="AR29"/>
  <c r="F29"/>
  <c r="AS28"/>
  <c r="AR28"/>
  <c r="F28"/>
  <c r="AS27"/>
  <c r="AR27"/>
  <c r="F27"/>
  <c r="AS26"/>
  <c r="AR26"/>
  <c r="F26"/>
  <c r="AS24"/>
  <c r="AR24"/>
  <c r="F24"/>
  <c r="AS23"/>
  <c r="AR23"/>
  <c r="F23"/>
  <c r="AS22"/>
  <c r="AR22"/>
  <c r="F22"/>
  <c r="AS21"/>
  <c r="AR21"/>
  <c r="F21"/>
  <c r="AS20"/>
  <c r="AR20"/>
  <c r="F20"/>
  <c r="AS19"/>
  <c r="AR19"/>
  <c r="F19"/>
  <c r="AS17"/>
  <c r="AR17"/>
  <c r="F17"/>
  <c r="AR16"/>
  <c r="AT16" s="1"/>
  <c r="F16"/>
  <c r="AS15"/>
  <c r="AR15"/>
  <c r="F15"/>
  <c r="AS14"/>
  <c r="AR14"/>
  <c r="AT14" s="1"/>
  <c r="F14"/>
  <c r="AS13"/>
  <c r="AR13"/>
  <c r="F13"/>
  <c r="AS12"/>
  <c r="AR12"/>
  <c r="F12"/>
  <c r="AS11"/>
  <c r="AR11"/>
  <c r="F11"/>
  <c r="AS10"/>
  <c r="AR10"/>
  <c r="AT10" s="1"/>
  <c r="F10"/>
  <c r="AS9"/>
  <c r="AR9"/>
  <c r="F9"/>
  <c r="AT8"/>
  <c r="F8"/>
  <c r="AT7"/>
  <c r="F7"/>
  <c r="AS69" i="6"/>
  <c r="AR69"/>
  <c r="F69"/>
  <c r="AS68"/>
  <c r="AR68"/>
  <c r="F68"/>
  <c r="AS67"/>
  <c r="AR67"/>
  <c r="F67"/>
  <c r="AS66"/>
  <c r="AR66"/>
  <c r="F66"/>
  <c r="AS65"/>
  <c r="AR65"/>
  <c r="F65"/>
  <c r="AS64"/>
  <c r="AR64"/>
  <c r="F64"/>
  <c r="AS62"/>
  <c r="AR62"/>
  <c r="F62"/>
  <c r="AS61"/>
  <c r="AR61"/>
  <c r="F61"/>
  <c r="AS60"/>
  <c r="AR60"/>
  <c r="F60"/>
  <c r="AS59"/>
  <c r="AR59"/>
  <c r="F59"/>
  <c r="AS58"/>
  <c r="AR58"/>
  <c r="F58"/>
  <c r="AS57"/>
  <c r="AR57"/>
  <c r="F57"/>
  <c r="AS56"/>
  <c r="AR56"/>
  <c r="F56"/>
  <c r="AS55"/>
  <c r="AR55"/>
  <c r="F55"/>
  <c r="AS54"/>
  <c r="AR54"/>
  <c r="F54"/>
  <c r="AS53"/>
  <c r="AR53"/>
  <c r="F53"/>
  <c r="AS52"/>
  <c r="AR52"/>
  <c r="F52"/>
  <c r="AS51"/>
  <c r="AR51"/>
  <c r="F51"/>
  <c r="AS49"/>
  <c r="AR49"/>
  <c r="F49"/>
  <c r="AS48"/>
  <c r="AR48"/>
  <c r="F48"/>
  <c r="AS47"/>
  <c r="AR47"/>
  <c r="F47"/>
  <c r="AS46"/>
  <c r="AR46"/>
  <c r="F46"/>
  <c r="AS45"/>
  <c r="AR45"/>
  <c r="F45"/>
  <c r="AS44"/>
  <c r="AR44"/>
  <c r="F44"/>
  <c r="AS43"/>
  <c r="AR43"/>
  <c r="F43"/>
  <c r="AS42"/>
  <c r="AR42"/>
  <c r="F42"/>
  <c r="AS41"/>
  <c r="AR41"/>
  <c r="F41"/>
  <c r="AS40"/>
  <c r="AR40"/>
  <c r="F40"/>
  <c r="AS39"/>
  <c r="AR39"/>
  <c r="F39"/>
  <c r="AS38"/>
  <c r="AR38"/>
  <c r="F38"/>
  <c r="AS37"/>
  <c r="AR37"/>
  <c r="F37"/>
  <c r="AS36"/>
  <c r="AR36"/>
  <c r="F36"/>
  <c r="AS35"/>
  <c r="AR35"/>
  <c r="F35"/>
  <c r="AS34"/>
  <c r="AR34"/>
  <c r="F34"/>
  <c r="AS33"/>
  <c r="AR33"/>
  <c r="F33"/>
  <c r="AS32"/>
  <c r="AR32"/>
  <c r="F32"/>
  <c r="AS31"/>
  <c r="AR31"/>
  <c r="F31"/>
  <c r="AS30"/>
  <c r="AR30"/>
  <c r="F30"/>
  <c r="AS29"/>
  <c r="AR29"/>
  <c r="F29"/>
  <c r="AS28"/>
  <c r="AR28"/>
  <c r="F28"/>
  <c r="AS27"/>
  <c r="AR27"/>
  <c r="F27"/>
  <c r="AS26"/>
  <c r="AR26"/>
  <c r="F26"/>
  <c r="AS24"/>
  <c r="AR24"/>
  <c r="F24"/>
  <c r="AS23"/>
  <c r="AR23"/>
  <c r="F23"/>
  <c r="AS22"/>
  <c r="AR22"/>
  <c r="F22"/>
  <c r="AS21"/>
  <c r="AR21"/>
  <c r="F21"/>
  <c r="AS20"/>
  <c r="AR20"/>
  <c r="F20"/>
  <c r="AS19"/>
  <c r="AR19"/>
  <c r="F19"/>
  <c r="AS17"/>
  <c r="AR17"/>
  <c r="F17"/>
  <c r="AS16"/>
  <c r="AR16"/>
  <c r="F16"/>
  <c r="AS15"/>
  <c r="AR15"/>
  <c r="F15"/>
  <c r="AS14"/>
  <c r="AR14"/>
  <c r="F14"/>
  <c r="AS13"/>
  <c r="AR13"/>
  <c r="F13"/>
  <c r="AS12"/>
  <c r="AR12"/>
  <c r="F12"/>
  <c r="AS11"/>
  <c r="AR11"/>
  <c r="F11"/>
  <c r="AS10"/>
  <c r="AR10"/>
  <c r="F10"/>
  <c r="AS9"/>
  <c r="AR9"/>
  <c r="F9"/>
  <c r="AS8"/>
  <c r="AR8"/>
  <c r="F8"/>
  <c r="F7"/>
  <c r="AT7"/>
  <c r="N7" i="3"/>
  <c r="J4" i="1"/>
  <c r="GE4"/>
  <c r="GI7"/>
  <c r="GE8"/>
  <c r="GI9"/>
  <c r="GI10"/>
  <c r="GI11"/>
  <c r="GI13"/>
  <c r="GI14"/>
  <c r="GI15"/>
  <c r="GI16"/>
  <c r="GI17"/>
  <c r="GI19"/>
  <c r="GI20"/>
  <c r="GI21"/>
  <c r="GI22"/>
  <c r="GI23"/>
  <c r="GF24"/>
  <c r="GI26"/>
  <c r="GI27"/>
  <c r="GI28"/>
  <c r="GI29"/>
  <c r="GI30"/>
  <c r="GI31"/>
  <c r="GI32"/>
  <c r="GI33"/>
  <c r="GI34"/>
  <c r="GI35"/>
  <c r="GI36"/>
  <c r="GI37"/>
  <c r="GI38"/>
  <c r="GI39"/>
  <c r="GI40"/>
  <c r="GI41"/>
  <c r="GI42"/>
  <c r="GI43"/>
  <c r="GI44"/>
  <c r="GI45"/>
  <c r="GI46"/>
  <c r="GI47"/>
  <c r="GI48"/>
  <c r="GI49"/>
  <c r="GI51"/>
  <c r="GI52"/>
  <c r="GI53"/>
  <c r="GI54"/>
  <c r="GI55"/>
  <c r="GI56"/>
  <c r="GI57"/>
  <c r="GI58"/>
  <c r="GI59"/>
  <c r="GI60"/>
  <c r="GI61"/>
  <c r="GI62"/>
  <c r="B206" i="3"/>
  <c r="B136"/>
  <c r="B210"/>
  <c r="F70" i="1"/>
  <c r="G70"/>
  <c r="H70"/>
  <c r="K70"/>
  <c r="L70"/>
  <c r="FE70"/>
  <c r="FH70"/>
  <c r="FH71" s="1"/>
  <c r="FI70"/>
  <c r="FF70"/>
  <c r="FL70"/>
  <c r="FM70"/>
  <c r="FQ70"/>
  <c r="FW70"/>
  <c r="O7" i="3"/>
  <c r="T7"/>
  <c r="U7" s="1"/>
  <c r="Z7"/>
  <c r="AA7" s="1"/>
  <c r="AF7"/>
  <c r="AG7" s="1"/>
  <c r="AI7"/>
  <c r="AJ7"/>
  <c r="AR7"/>
  <c r="AS7" s="1"/>
  <c r="AX7"/>
  <c r="AY7" s="1"/>
  <c r="BD7"/>
  <c r="BE7" s="1"/>
  <c r="BG7"/>
  <c r="BH7"/>
  <c r="BP7"/>
  <c r="BQ7" s="1"/>
  <c r="BV7"/>
  <c r="BW7" s="1"/>
  <c r="BY7"/>
  <c r="BZ7"/>
  <c r="CM7"/>
  <c r="CN7" s="1"/>
  <c r="CS7"/>
  <c r="CT7" s="1"/>
  <c r="CY7"/>
  <c r="CZ7" s="1"/>
  <c r="DE7"/>
  <c r="DF7" s="1"/>
  <c r="DK7"/>
  <c r="DL7" s="1"/>
  <c r="DQ7"/>
  <c r="DR7" s="1"/>
  <c r="DT7"/>
  <c r="DU7"/>
  <c r="EC7"/>
  <c r="ED7" s="1"/>
  <c r="EI7"/>
  <c r="EJ7" s="1"/>
  <c r="EL7"/>
  <c r="EM7"/>
  <c r="EU7"/>
  <c r="EV7" s="1"/>
  <c r="FB7"/>
  <c r="FC7" s="1"/>
  <c r="FI7"/>
  <c r="FJ7" s="1"/>
  <c r="FP7"/>
  <c r="FQ7" s="1"/>
  <c r="FW7"/>
  <c r="FX7" s="1"/>
  <c r="GC7"/>
  <c r="GD7" s="1"/>
  <c r="GI7"/>
  <c r="GJ7" s="1"/>
  <c r="GL7"/>
  <c r="GM7"/>
  <c r="GU7"/>
  <c r="GV7" s="1"/>
  <c r="HB7"/>
  <c r="HC7" s="1"/>
  <c r="HI7"/>
  <c r="HJ7" s="1"/>
  <c r="HP7"/>
  <c r="HQ7" s="1"/>
  <c r="HW7"/>
  <c r="HX7" s="1"/>
  <c r="N8"/>
  <c r="O8" s="1"/>
  <c r="T8"/>
  <c r="U8" s="1"/>
  <c r="Z8"/>
  <c r="AA8" s="1"/>
  <c r="AF8"/>
  <c r="AG8" s="1"/>
  <c r="AI8"/>
  <c r="AJ8"/>
  <c r="AR8"/>
  <c r="AS8" s="1"/>
  <c r="AX8"/>
  <c r="AY8" s="1"/>
  <c r="BD8"/>
  <c r="BE8" s="1"/>
  <c r="BG8"/>
  <c r="BH8"/>
  <c r="BP8"/>
  <c r="BQ8" s="1"/>
  <c r="BV8"/>
  <c r="BW8" s="1"/>
  <c r="BY8"/>
  <c r="BZ8"/>
  <c r="CM8"/>
  <c r="CN8" s="1"/>
  <c r="CS8"/>
  <c r="CT8" s="1"/>
  <c r="CY8"/>
  <c r="CZ8" s="1"/>
  <c r="DE8"/>
  <c r="DF8" s="1"/>
  <c r="DK8"/>
  <c r="DL8" s="1"/>
  <c r="DQ8"/>
  <c r="DR8" s="1"/>
  <c r="DT8"/>
  <c r="DU8"/>
  <c r="EC8"/>
  <c r="ED8" s="1"/>
  <c r="EI8"/>
  <c r="EJ8" s="1"/>
  <c r="EL8"/>
  <c r="EM8"/>
  <c r="EU8"/>
  <c r="EV8" s="1"/>
  <c r="FB8"/>
  <c r="FC8" s="1"/>
  <c r="FI8"/>
  <c r="FJ8" s="1"/>
  <c r="FP8"/>
  <c r="FQ8" s="1"/>
  <c r="FW8"/>
  <c r="FX8" s="1"/>
  <c r="GC8"/>
  <c r="GD8" s="1"/>
  <c r="GI8"/>
  <c r="GJ8" s="1"/>
  <c r="GL8"/>
  <c r="GM8"/>
  <c r="GU8"/>
  <c r="GV8" s="1"/>
  <c r="HB8"/>
  <c r="HC8" s="1"/>
  <c r="HI8"/>
  <c r="HJ8" s="1"/>
  <c r="HP8"/>
  <c r="HQ8" s="1"/>
  <c r="HW8"/>
  <c r="HX8" s="1"/>
  <c r="N9"/>
  <c r="O9" s="1"/>
  <c r="T9"/>
  <c r="U9" s="1"/>
  <c r="Z9"/>
  <c r="AA9" s="1"/>
  <c r="AF9"/>
  <c r="AG9" s="1"/>
  <c r="AI9"/>
  <c r="AJ9"/>
  <c r="AR9"/>
  <c r="AS9" s="1"/>
  <c r="AX9"/>
  <c r="AY9" s="1"/>
  <c r="BD9"/>
  <c r="BE9" s="1"/>
  <c r="BG9"/>
  <c r="BH9"/>
  <c r="BP9"/>
  <c r="BQ9" s="1"/>
  <c r="BV9"/>
  <c r="BW9" s="1"/>
  <c r="BY9"/>
  <c r="BZ9"/>
  <c r="CM9"/>
  <c r="CN9" s="1"/>
  <c r="CS9"/>
  <c r="CT9" s="1"/>
  <c r="CY9"/>
  <c r="CZ9" s="1"/>
  <c r="DE9"/>
  <c r="DF9" s="1"/>
  <c r="DK9"/>
  <c r="DL9" s="1"/>
  <c r="DQ9"/>
  <c r="DR9" s="1"/>
  <c r="DT9"/>
  <c r="DU9"/>
  <c r="EC9"/>
  <c r="ED9" s="1"/>
  <c r="EI9"/>
  <c r="EJ9" s="1"/>
  <c r="EL9"/>
  <c r="EM9"/>
  <c r="EU9"/>
  <c r="EV9" s="1"/>
  <c r="FB9"/>
  <c r="FC9" s="1"/>
  <c r="FI9"/>
  <c r="FJ9" s="1"/>
  <c r="FP9"/>
  <c r="FQ9" s="1"/>
  <c r="FW9"/>
  <c r="FX9" s="1"/>
  <c r="GC9"/>
  <c r="GD9" s="1"/>
  <c r="GI9"/>
  <c r="GJ9" s="1"/>
  <c r="GL9"/>
  <c r="GM9"/>
  <c r="GU9"/>
  <c r="GV9" s="1"/>
  <c r="HB9"/>
  <c r="HC9" s="1"/>
  <c r="HI9"/>
  <c r="HJ9" s="1"/>
  <c r="HP9"/>
  <c r="HQ9" s="1"/>
  <c r="HW9"/>
  <c r="HX9" s="1"/>
  <c r="N10"/>
  <c r="O10" s="1"/>
  <c r="T10"/>
  <c r="U10" s="1"/>
  <c r="Z10"/>
  <c r="AA10" s="1"/>
  <c r="AF10"/>
  <c r="AG10" s="1"/>
  <c r="AI10"/>
  <c r="AJ10"/>
  <c r="AR10"/>
  <c r="AS10" s="1"/>
  <c r="AX10"/>
  <c r="AY10" s="1"/>
  <c r="BD10"/>
  <c r="BE10" s="1"/>
  <c r="BG10"/>
  <c r="BH10"/>
  <c r="BP10"/>
  <c r="BQ10" s="1"/>
  <c r="BV10"/>
  <c r="BW10" s="1"/>
  <c r="BY10"/>
  <c r="BZ10"/>
  <c r="CM10"/>
  <c r="CN10" s="1"/>
  <c r="CS10"/>
  <c r="CT10" s="1"/>
  <c r="CY10"/>
  <c r="CZ10" s="1"/>
  <c r="DE10"/>
  <c r="DF10" s="1"/>
  <c r="DK10"/>
  <c r="DL10" s="1"/>
  <c r="DQ10"/>
  <c r="DR10" s="1"/>
  <c r="DT10"/>
  <c r="DU10"/>
  <c r="EC10"/>
  <c r="ED10" s="1"/>
  <c r="EI10"/>
  <c r="EJ10" s="1"/>
  <c r="EL10"/>
  <c r="EM10"/>
  <c r="EU10"/>
  <c r="EV10" s="1"/>
  <c r="FB10"/>
  <c r="FC10" s="1"/>
  <c r="FI10"/>
  <c r="FJ10" s="1"/>
  <c r="FP10"/>
  <c r="FQ10" s="1"/>
  <c r="FW10"/>
  <c r="FX10" s="1"/>
  <c r="GC10"/>
  <c r="GD10" s="1"/>
  <c r="GI10"/>
  <c r="GJ10" s="1"/>
  <c r="GL10"/>
  <c r="GM10"/>
  <c r="GU10"/>
  <c r="GV10" s="1"/>
  <c r="HB10"/>
  <c r="HC10" s="1"/>
  <c r="HI10"/>
  <c r="HJ10" s="1"/>
  <c r="HP10"/>
  <c r="HQ10" s="1"/>
  <c r="HW10"/>
  <c r="HX10" s="1"/>
  <c r="N11"/>
  <c r="O11" s="1"/>
  <c r="T11"/>
  <c r="U11" s="1"/>
  <c r="Z11"/>
  <c r="AA11" s="1"/>
  <c r="AF11"/>
  <c r="AG11" s="1"/>
  <c r="AI11"/>
  <c r="AJ11"/>
  <c r="AR11"/>
  <c r="AS11" s="1"/>
  <c r="AX11"/>
  <c r="AY11" s="1"/>
  <c r="BD11"/>
  <c r="BE11" s="1"/>
  <c r="BG11"/>
  <c r="BH11"/>
  <c r="BP11"/>
  <c r="BQ11" s="1"/>
  <c r="BV11"/>
  <c r="BW11" s="1"/>
  <c r="BY11"/>
  <c r="BZ11"/>
  <c r="CM11"/>
  <c r="CN11" s="1"/>
  <c r="CS11"/>
  <c r="CT11" s="1"/>
  <c r="CY11"/>
  <c r="CZ11" s="1"/>
  <c r="DE11"/>
  <c r="DF11" s="1"/>
  <c r="DK11"/>
  <c r="DL11" s="1"/>
  <c r="DQ11"/>
  <c r="DR11" s="1"/>
  <c r="DT11"/>
  <c r="DU11"/>
  <c r="EC11"/>
  <c r="ED11" s="1"/>
  <c r="EI11"/>
  <c r="EJ11" s="1"/>
  <c r="EL11"/>
  <c r="EM11"/>
  <c r="EU11"/>
  <c r="EV11" s="1"/>
  <c r="FB11"/>
  <c r="FC11" s="1"/>
  <c r="FI11"/>
  <c r="FJ11" s="1"/>
  <c r="FP11"/>
  <c r="FQ11" s="1"/>
  <c r="FW11"/>
  <c r="FX11" s="1"/>
  <c r="GC11"/>
  <c r="GD11" s="1"/>
  <c r="GI11"/>
  <c r="GJ11" s="1"/>
  <c r="GL11"/>
  <c r="GM11"/>
  <c r="GU11"/>
  <c r="GV11" s="1"/>
  <c r="HB11"/>
  <c r="HC11" s="1"/>
  <c r="HI11"/>
  <c r="HJ11" s="1"/>
  <c r="HP11"/>
  <c r="HQ11" s="1"/>
  <c r="HW11"/>
  <c r="HX11" s="1"/>
  <c r="N12"/>
  <c r="O12" s="1"/>
  <c r="T12"/>
  <c r="U12" s="1"/>
  <c r="Z12"/>
  <c r="AA12" s="1"/>
  <c r="AF12"/>
  <c r="AG12" s="1"/>
  <c r="AI12"/>
  <c r="AJ12"/>
  <c r="AR12"/>
  <c r="AS12" s="1"/>
  <c r="AX12"/>
  <c r="AY12" s="1"/>
  <c r="BD12"/>
  <c r="BE12" s="1"/>
  <c r="BG12"/>
  <c r="BH12"/>
  <c r="BP12"/>
  <c r="BQ12" s="1"/>
  <c r="BV12"/>
  <c r="BW12" s="1"/>
  <c r="BY12"/>
  <c r="BZ12"/>
  <c r="CM12"/>
  <c r="CN12" s="1"/>
  <c r="CS12"/>
  <c r="CT12" s="1"/>
  <c r="CY12"/>
  <c r="CZ12" s="1"/>
  <c r="DE12"/>
  <c r="DF12" s="1"/>
  <c r="DK12"/>
  <c r="DL12" s="1"/>
  <c r="DQ12"/>
  <c r="DR12" s="1"/>
  <c r="DT12"/>
  <c r="DU12"/>
  <c r="EC12"/>
  <c r="ED12" s="1"/>
  <c r="EI12"/>
  <c r="EJ12" s="1"/>
  <c r="EL12"/>
  <c r="EM12"/>
  <c r="EU12"/>
  <c r="EV12" s="1"/>
  <c r="FB12"/>
  <c r="FC12" s="1"/>
  <c r="FI12"/>
  <c r="FJ12" s="1"/>
  <c r="FP12"/>
  <c r="FQ12" s="1"/>
  <c r="FW12"/>
  <c r="FX12" s="1"/>
  <c r="GC12"/>
  <c r="GD12" s="1"/>
  <c r="GI12"/>
  <c r="GJ12" s="1"/>
  <c r="GL12"/>
  <c r="GM12"/>
  <c r="GU12"/>
  <c r="GV12" s="1"/>
  <c r="HB12"/>
  <c r="HC12" s="1"/>
  <c r="HI12"/>
  <c r="HJ12" s="1"/>
  <c r="HP12"/>
  <c r="HQ12" s="1"/>
  <c r="HW12"/>
  <c r="HX12" s="1"/>
  <c r="N13"/>
  <c r="O13" s="1"/>
  <c r="T13"/>
  <c r="U13" s="1"/>
  <c r="Z13"/>
  <c r="AA13" s="1"/>
  <c r="AF13"/>
  <c r="AG13" s="1"/>
  <c r="AI13"/>
  <c r="AJ13"/>
  <c r="AR13"/>
  <c r="AS13" s="1"/>
  <c r="AX13"/>
  <c r="AY13" s="1"/>
  <c r="BD13"/>
  <c r="BE13" s="1"/>
  <c r="BG13"/>
  <c r="BH13"/>
  <c r="BP13"/>
  <c r="BQ13" s="1"/>
  <c r="BV13"/>
  <c r="BW13" s="1"/>
  <c r="BY13"/>
  <c r="BZ13"/>
  <c r="CM13"/>
  <c r="CN13" s="1"/>
  <c r="CS13"/>
  <c r="CT13" s="1"/>
  <c r="CY13"/>
  <c r="CZ13" s="1"/>
  <c r="DE13"/>
  <c r="DF13" s="1"/>
  <c r="DK13"/>
  <c r="DL13" s="1"/>
  <c r="DQ13"/>
  <c r="DR13" s="1"/>
  <c r="DT13"/>
  <c r="DU13"/>
  <c r="EC13"/>
  <c r="ED13" s="1"/>
  <c r="EI13"/>
  <c r="EJ13" s="1"/>
  <c r="EL13"/>
  <c r="EM13"/>
  <c r="EU13"/>
  <c r="EV13" s="1"/>
  <c r="FB13"/>
  <c r="FC13" s="1"/>
  <c r="FI13"/>
  <c r="FJ13" s="1"/>
  <c r="FP13"/>
  <c r="FQ13" s="1"/>
  <c r="FW13"/>
  <c r="FX13" s="1"/>
  <c r="GC13"/>
  <c r="GD13" s="1"/>
  <c r="GI13"/>
  <c r="GJ13" s="1"/>
  <c r="GL13"/>
  <c r="GM13"/>
  <c r="GU13"/>
  <c r="GV13" s="1"/>
  <c r="HB13"/>
  <c r="HC13" s="1"/>
  <c r="HI13"/>
  <c r="HJ13" s="1"/>
  <c r="HP13"/>
  <c r="HQ13" s="1"/>
  <c r="HW13"/>
  <c r="HX13" s="1"/>
  <c r="N14"/>
  <c r="O14" s="1"/>
  <c r="T14"/>
  <c r="U14" s="1"/>
  <c r="Z14"/>
  <c r="AA14" s="1"/>
  <c r="AF14"/>
  <c r="AG14" s="1"/>
  <c r="AI14"/>
  <c r="AJ14"/>
  <c r="AR14"/>
  <c r="AS14" s="1"/>
  <c r="AX14"/>
  <c r="AY14" s="1"/>
  <c r="BD14"/>
  <c r="BE14" s="1"/>
  <c r="BG14"/>
  <c r="BH14"/>
  <c r="BP14"/>
  <c r="BQ14" s="1"/>
  <c r="BV14"/>
  <c r="BW14" s="1"/>
  <c r="BY14"/>
  <c r="BZ14"/>
  <c r="CM14"/>
  <c r="CN14" s="1"/>
  <c r="CS14"/>
  <c r="CT14" s="1"/>
  <c r="CY14"/>
  <c r="CZ14" s="1"/>
  <c r="DE14"/>
  <c r="DF14" s="1"/>
  <c r="DK14"/>
  <c r="DL14" s="1"/>
  <c r="DQ14"/>
  <c r="DR14" s="1"/>
  <c r="DT14"/>
  <c r="DU14"/>
  <c r="EC14"/>
  <c r="ED14" s="1"/>
  <c r="EI14"/>
  <c r="EJ14" s="1"/>
  <c r="EL14"/>
  <c r="EM14"/>
  <c r="EU14"/>
  <c r="EV14" s="1"/>
  <c r="FB14"/>
  <c r="FC14" s="1"/>
  <c r="FI14"/>
  <c r="FJ14" s="1"/>
  <c r="FP14"/>
  <c r="FQ14" s="1"/>
  <c r="FW14"/>
  <c r="FX14" s="1"/>
  <c r="GC14"/>
  <c r="GD14" s="1"/>
  <c r="GI14"/>
  <c r="GJ14" s="1"/>
  <c r="GL14"/>
  <c r="GM14"/>
  <c r="GU14"/>
  <c r="GV14" s="1"/>
  <c r="HB14"/>
  <c r="HC14" s="1"/>
  <c r="HI14"/>
  <c r="HJ14" s="1"/>
  <c r="HP14"/>
  <c r="HQ14" s="1"/>
  <c r="HW14"/>
  <c r="HX14" s="1"/>
  <c r="N15"/>
  <c r="O15" s="1"/>
  <c r="T15"/>
  <c r="U15" s="1"/>
  <c r="Z15"/>
  <c r="AA15" s="1"/>
  <c r="AF15"/>
  <c r="AG15" s="1"/>
  <c r="AI15"/>
  <c r="AJ15"/>
  <c r="AR15"/>
  <c r="AS15" s="1"/>
  <c r="AX15"/>
  <c r="AY15" s="1"/>
  <c r="BD15"/>
  <c r="BE15" s="1"/>
  <c r="BG15"/>
  <c r="BH15"/>
  <c r="BP15"/>
  <c r="BQ15" s="1"/>
  <c r="BV15"/>
  <c r="BW15" s="1"/>
  <c r="BY15"/>
  <c r="BZ15"/>
  <c r="CM15"/>
  <c r="CN15" s="1"/>
  <c r="CS15"/>
  <c r="CT15" s="1"/>
  <c r="CY15"/>
  <c r="CZ15" s="1"/>
  <c r="DE15"/>
  <c r="DF15" s="1"/>
  <c r="DK15"/>
  <c r="DL15" s="1"/>
  <c r="DQ15"/>
  <c r="DR15" s="1"/>
  <c r="DT15"/>
  <c r="DU15"/>
  <c r="EC15"/>
  <c r="ED15" s="1"/>
  <c r="EI15"/>
  <c r="EJ15" s="1"/>
  <c r="EL15"/>
  <c r="EM15"/>
  <c r="EU15"/>
  <c r="EV15" s="1"/>
  <c r="FB15"/>
  <c r="FC15" s="1"/>
  <c r="FI15"/>
  <c r="FJ15" s="1"/>
  <c r="FP15"/>
  <c r="FQ15" s="1"/>
  <c r="FW15"/>
  <c r="FX15" s="1"/>
  <c r="GC15"/>
  <c r="GD15" s="1"/>
  <c r="GI15"/>
  <c r="GJ15" s="1"/>
  <c r="GL15"/>
  <c r="GM15"/>
  <c r="GU15"/>
  <c r="GV15" s="1"/>
  <c r="HB15"/>
  <c r="HC15" s="1"/>
  <c r="HI15"/>
  <c r="HJ15" s="1"/>
  <c r="HP15"/>
  <c r="HQ15" s="1"/>
  <c r="HW15"/>
  <c r="HX15" s="1"/>
  <c r="N16"/>
  <c r="O16" s="1"/>
  <c r="T16"/>
  <c r="U16" s="1"/>
  <c r="Z16"/>
  <c r="AA16" s="1"/>
  <c r="AF16"/>
  <c r="AG16" s="1"/>
  <c r="AI16"/>
  <c r="AJ16"/>
  <c r="AK16"/>
  <c r="AR16"/>
  <c r="AS16" s="1"/>
  <c r="AX16"/>
  <c r="AY16" s="1"/>
  <c r="BD16"/>
  <c r="BE16" s="1"/>
  <c r="BG16"/>
  <c r="BH16"/>
  <c r="BP16"/>
  <c r="BQ16" s="1"/>
  <c r="BV16"/>
  <c r="BW16" s="1"/>
  <c r="BY16"/>
  <c r="BZ16"/>
  <c r="CM16"/>
  <c r="CN16" s="1"/>
  <c r="CS16"/>
  <c r="CT16" s="1"/>
  <c r="CY16"/>
  <c r="CZ16" s="1"/>
  <c r="DE16"/>
  <c r="DF16" s="1"/>
  <c r="DK16"/>
  <c r="DL16" s="1"/>
  <c r="DQ16"/>
  <c r="DR16" s="1"/>
  <c r="DT16"/>
  <c r="DU16"/>
  <c r="EC16"/>
  <c r="ED16" s="1"/>
  <c r="EI16"/>
  <c r="EJ16" s="1"/>
  <c r="EL16"/>
  <c r="EM16"/>
  <c r="EU16"/>
  <c r="EV16" s="1"/>
  <c r="FB16"/>
  <c r="FC16" s="1"/>
  <c r="FI16"/>
  <c r="FJ16" s="1"/>
  <c r="FP16"/>
  <c r="FQ16" s="1"/>
  <c r="FW16"/>
  <c r="FX16" s="1"/>
  <c r="GC16"/>
  <c r="GD16" s="1"/>
  <c r="GI16"/>
  <c r="GJ16" s="1"/>
  <c r="GL16"/>
  <c r="GM16"/>
  <c r="GU16"/>
  <c r="GV16" s="1"/>
  <c r="HB16"/>
  <c r="HC16" s="1"/>
  <c r="HI16"/>
  <c r="HJ16" s="1"/>
  <c r="HP16"/>
  <c r="HQ16" s="1"/>
  <c r="HW16"/>
  <c r="HX16" s="1"/>
  <c r="N17"/>
  <c r="O17" s="1"/>
  <c r="T17"/>
  <c r="U17" s="1"/>
  <c r="Z17"/>
  <c r="AA17" s="1"/>
  <c r="AF17"/>
  <c r="AG17" s="1"/>
  <c r="AI17"/>
  <c r="AJ17"/>
  <c r="AR17"/>
  <c r="AS17" s="1"/>
  <c r="AX17"/>
  <c r="AY17" s="1"/>
  <c r="BD17"/>
  <c r="BE17" s="1"/>
  <c r="BG17"/>
  <c r="BH17"/>
  <c r="BP17"/>
  <c r="BQ17" s="1"/>
  <c r="BV17"/>
  <c r="BW17" s="1"/>
  <c r="BY17"/>
  <c r="BZ17"/>
  <c r="CM17"/>
  <c r="CN17" s="1"/>
  <c r="CS17"/>
  <c r="CT17" s="1"/>
  <c r="CY17"/>
  <c r="CZ17" s="1"/>
  <c r="DE17"/>
  <c r="DF17" s="1"/>
  <c r="DK17"/>
  <c r="DL17" s="1"/>
  <c r="DQ17"/>
  <c r="DR17" s="1"/>
  <c r="DT17"/>
  <c r="DU17"/>
  <c r="EC17"/>
  <c r="ED17" s="1"/>
  <c r="EI17"/>
  <c r="EJ17" s="1"/>
  <c r="EL17"/>
  <c r="EM17"/>
  <c r="EU17"/>
  <c r="EV17" s="1"/>
  <c r="FB17"/>
  <c r="FC17" s="1"/>
  <c r="FI17"/>
  <c r="FJ17" s="1"/>
  <c r="FP17"/>
  <c r="FQ17" s="1"/>
  <c r="FW17"/>
  <c r="FX17" s="1"/>
  <c r="GC17"/>
  <c r="GD17" s="1"/>
  <c r="GI17"/>
  <c r="GJ17" s="1"/>
  <c r="GL17"/>
  <c r="GM17"/>
  <c r="GU17"/>
  <c r="GV17" s="1"/>
  <c r="HB17"/>
  <c r="HC17" s="1"/>
  <c r="HI17"/>
  <c r="HJ17" s="1"/>
  <c r="HP17"/>
  <c r="HQ17" s="1"/>
  <c r="HW17"/>
  <c r="HX17" s="1"/>
  <c r="N19"/>
  <c r="O19" s="1"/>
  <c r="T19"/>
  <c r="U19" s="1"/>
  <c r="Z19"/>
  <c r="AA19" s="1"/>
  <c r="AF19"/>
  <c r="AG19" s="1"/>
  <c r="AI19"/>
  <c r="AJ19"/>
  <c r="AR19"/>
  <c r="AS19" s="1"/>
  <c r="AX19"/>
  <c r="AY19" s="1"/>
  <c r="BD19"/>
  <c r="BE19" s="1"/>
  <c r="BG19"/>
  <c r="BH19"/>
  <c r="BP19"/>
  <c r="BQ19" s="1"/>
  <c r="BV19"/>
  <c r="BW19" s="1"/>
  <c r="BY19"/>
  <c r="BZ19"/>
  <c r="CM19"/>
  <c r="CN19" s="1"/>
  <c r="CS19"/>
  <c r="CT19" s="1"/>
  <c r="CY19"/>
  <c r="CZ19" s="1"/>
  <c r="DE19"/>
  <c r="DF19" s="1"/>
  <c r="DK19"/>
  <c r="DL19" s="1"/>
  <c r="DQ19"/>
  <c r="DR19" s="1"/>
  <c r="DT19"/>
  <c r="DU19"/>
  <c r="EC19"/>
  <c r="ED19" s="1"/>
  <c r="EI19"/>
  <c r="EJ19" s="1"/>
  <c r="EL19"/>
  <c r="EM19"/>
  <c r="EU19"/>
  <c r="EV19" s="1"/>
  <c r="FB19"/>
  <c r="FC19" s="1"/>
  <c r="FI19"/>
  <c r="FJ19" s="1"/>
  <c r="FP19"/>
  <c r="FQ19" s="1"/>
  <c r="FW19"/>
  <c r="FX19" s="1"/>
  <c r="GC19"/>
  <c r="GD19" s="1"/>
  <c r="GI19"/>
  <c r="GJ19" s="1"/>
  <c r="GL19"/>
  <c r="GM19"/>
  <c r="GU19"/>
  <c r="GV19" s="1"/>
  <c r="HB19"/>
  <c r="HC19" s="1"/>
  <c r="HI19"/>
  <c r="HJ19" s="1"/>
  <c r="HP19"/>
  <c r="HQ19" s="1"/>
  <c r="HW19"/>
  <c r="HX19" s="1"/>
  <c r="N20"/>
  <c r="O20" s="1"/>
  <c r="T20"/>
  <c r="U20" s="1"/>
  <c r="Z20"/>
  <c r="AA20" s="1"/>
  <c r="AF20"/>
  <c r="AG20" s="1"/>
  <c r="AI20"/>
  <c r="AJ20"/>
  <c r="AR20"/>
  <c r="AS20" s="1"/>
  <c r="AX20"/>
  <c r="AY20" s="1"/>
  <c r="BD20"/>
  <c r="BE20" s="1"/>
  <c r="BG20"/>
  <c r="BH20"/>
  <c r="BP20"/>
  <c r="BQ20" s="1"/>
  <c r="BV20"/>
  <c r="BW20" s="1"/>
  <c r="BY20"/>
  <c r="BZ20"/>
  <c r="CM20"/>
  <c r="CN20" s="1"/>
  <c r="CS20"/>
  <c r="CT20" s="1"/>
  <c r="CY20"/>
  <c r="CZ20" s="1"/>
  <c r="DE20"/>
  <c r="DF20" s="1"/>
  <c r="DK20"/>
  <c r="DL20" s="1"/>
  <c r="DQ20"/>
  <c r="DR20" s="1"/>
  <c r="DT20"/>
  <c r="DU20"/>
  <c r="EC20"/>
  <c r="ED20" s="1"/>
  <c r="EI20"/>
  <c r="EJ20" s="1"/>
  <c r="EL20"/>
  <c r="EM20"/>
  <c r="EU20"/>
  <c r="EV20" s="1"/>
  <c r="FB20"/>
  <c r="FC20" s="1"/>
  <c r="FI20"/>
  <c r="FJ20" s="1"/>
  <c r="FP20"/>
  <c r="FQ20" s="1"/>
  <c r="FW20"/>
  <c r="FX20" s="1"/>
  <c r="GC20"/>
  <c r="GD20" s="1"/>
  <c r="GI20"/>
  <c r="GJ20" s="1"/>
  <c r="GL20"/>
  <c r="GM20"/>
  <c r="GU20"/>
  <c r="GV20" s="1"/>
  <c r="HB20"/>
  <c r="HC20" s="1"/>
  <c r="HI20"/>
  <c r="HJ20" s="1"/>
  <c r="HP20"/>
  <c r="HQ20" s="1"/>
  <c r="HW20"/>
  <c r="HX20" s="1"/>
  <c r="N21"/>
  <c r="O21" s="1"/>
  <c r="T21"/>
  <c r="U21" s="1"/>
  <c r="Z21"/>
  <c r="AA21" s="1"/>
  <c r="AF21"/>
  <c r="AG21" s="1"/>
  <c r="AI21"/>
  <c r="AJ21"/>
  <c r="AR21"/>
  <c r="AS21" s="1"/>
  <c r="AX21"/>
  <c r="AY21" s="1"/>
  <c r="BD21"/>
  <c r="BE21" s="1"/>
  <c r="BG21"/>
  <c r="BH21"/>
  <c r="BP21"/>
  <c r="BQ21" s="1"/>
  <c r="BV21"/>
  <c r="BW21" s="1"/>
  <c r="BY21"/>
  <c r="BZ21"/>
  <c r="CM21"/>
  <c r="CN21" s="1"/>
  <c r="CS21"/>
  <c r="CT21" s="1"/>
  <c r="CY21"/>
  <c r="CZ21" s="1"/>
  <c r="DE21"/>
  <c r="DF21" s="1"/>
  <c r="DK21"/>
  <c r="DL21" s="1"/>
  <c r="DQ21"/>
  <c r="DR21" s="1"/>
  <c r="DT21"/>
  <c r="DU21"/>
  <c r="EC21"/>
  <c r="ED21" s="1"/>
  <c r="EI21"/>
  <c r="EJ21" s="1"/>
  <c r="EL21"/>
  <c r="EM21"/>
  <c r="EU21"/>
  <c r="EV21" s="1"/>
  <c r="FB21"/>
  <c r="FC21" s="1"/>
  <c r="FI21"/>
  <c r="FJ21" s="1"/>
  <c r="FP21"/>
  <c r="FQ21" s="1"/>
  <c r="FW21"/>
  <c r="FX21" s="1"/>
  <c r="GC21"/>
  <c r="GD21" s="1"/>
  <c r="GI21"/>
  <c r="GJ21" s="1"/>
  <c r="GL21"/>
  <c r="GM21"/>
  <c r="GU21"/>
  <c r="GV21" s="1"/>
  <c r="HB21"/>
  <c r="HC21" s="1"/>
  <c r="HI21"/>
  <c r="HJ21" s="1"/>
  <c r="HP21"/>
  <c r="HQ21" s="1"/>
  <c r="HW21"/>
  <c r="HX21" s="1"/>
  <c r="N22"/>
  <c r="O22" s="1"/>
  <c r="T22"/>
  <c r="U22" s="1"/>
  <c r="Z22"/>
  <c r="AA22" s="1"/>
  <c r="AF22"/>
  <c r="AG22" s="1"/>
  <c r="AI22"/>
  <c r="AJ22"/>
  <c r="AR22"/>
  <c r="AS22" s="1"/>
  <c r="AX22"/>
  <c r="AY22" s="1"/>
  <c r="BD22"/>
  <c r="BE22" s="1"/>
  <c r="BG22"/>
  <c r="BH22"/>
  <c r="BP22"/>
  <c r="BQ22" s="1"/>
  <c r="BV22"/>
  <c r="BW22" s="1"/>
  <c r="BY22"/>
  <c r="BZ22"/>
  <c r="CM22"/>
  <c r="CN22" s="1"/>
  <c r="CS22"/>
  <c r="CT22" s="1"/>
  <c r="CY22"/>
  <c r="CZ22" s="1"/>
  <c r="DE22"/>
  <c r="DF22" s="1"/>
  <c r="DK22"/>
  <c r="DL22" s="1"/>
  <c r="DQ22"/>
  <c r="DR22" s="1"/>
  <c r="DT22"/>
  <c r="DU22"/>
  <c r="EC22"/>
  <c r="ED22" s="1"/>
  <c r="EI22"/>
  <c r="EJ22" s="1"/>
  <c r="EL22"/>
  <c r="EM22"/>
  <c r="EU22"/>
  <c r="EV22" s="1"/>
  <c r="FB22"/>
  <c r="FC22" s="1"/>
  <c r="FI22"/>
  <c r="FJ22" s="1"/>
  <c r="FP22"/>
  <c r="FQ22" s="1"/>
  <c r="FW22"/>
  <c r="FX22" s="1"/>
  <c r="GC22"/>
  <c r="GD22" s="1"/>
  <c r="GI22"/>
  <c r="GJ22" s="1"/>
  <c r="GL22"/>
  <c r="GM22"/>
  <c r="GU22"/>
  <c r="GV22" s="1"/>
  <c r="HB22"/>
  <c r="HC22" s="1"/>
  <c r="HI22"/>
  <c r="HJ22" s="1"/>
  <c r="HP22"/>
  <c r="HQ22" s="1"/>
  <c r="HW22"/>
  <c r="HX22" s="1"/>
  <c r="N23"/>
  <c r="O23" s="1"/>
  <c r="T23"/>
  <c r="U23" s="1"/>
  <c r="Z23"/>
  <c r="AA23" s="1"/>
  <c r="AF23"/>
  <c r="AG23" s="1"/>
  <c r="AI23"/>
  <c r="AJ23"/>
  <c r="AR23"/>
  <c r="AS23" s="1"/>
  <c r="AX23"/>
  <c r="AY23" s="1"/>
  <c r="BD23"/>
  <c r="BE23" s="1"/>
  <c r="BG23"/>
  <c r="BH23"/>
  <c r="BP23"/>
  <c r="BQ23" s="1"/>
  <c r="BV23"/>
  <c r="BW23" s="1"/>
  <c r="BY23"/>
  <c r="BZ23"/>
  <c r="CM23"/>
  <c r="CN23" s="1"/>
  <c r="CS23"/>
  <c r="CT23" s="1"/>
  <c r="CY23"/>
  <c r="CZ23" s="1"/>
  <c r="DE23"/>
  <c r="DF23" s="1"/>
  <c r="DK23"/>
  <c r="DL23" s="1"/>
  <c r="DQ23"/>
  <c r="DR23" s="1"/>
  <c r="DT23"/>
  <c r="DU23"/>
  <c r="EC23"/>
  <c r="ED23" s="1"/>
  <c r="EI23"/>
  <c r="EJ23" s="1"/>
  <c r="EL23"/>
  <c r="EM23"/>
  <c r="EU23"/>
  <c r="EV23" s="1"/>
  <c r="FB23"/>
  <c r="FC23" s="1"/>
  <c r="FI23"/>
  <c r="FJ23" s="1"/>
  <c r="FP23"/>
  <c r="FQ23" s="1"/>
  <c r="FW23"/>
  <c r="FX23" s="1"/>
  <c r="GC23"/>
  <c r="GD23" s="1"/>
  <c r="GI23"/>
  <c r="GJ23" s="1"/>
  <c r="GL23"/>
  <c r="GM23"/>
  <c r="GU23"/>
  <c r="GV23" s="1"/>
  <c r="HB23"/>
  <c r="HC23" s="1"/>
  <c r="HI23"/>
  <c r="HJ23" s="1"/>
  <c r="HP23"/>
  <c r="HQ23" s="1"/>
  <c r="HW23"/>
  <c r="HX23" s="1"/>
  <c r="N24"/>
  <c r="O24" s="1"/>
  <c r="T24"/>
  <c r="U24" s="1"/>
  <c r="Z24"/>
  <c r="AA24" s="1"/>
  <c r="AF24"/>
  <c r="AG24" s="1"/>
  <c r="AI24"/>
  <c r="AJ24"/>
  <c r="AR24"/>
  <c r="AS24" s="1"/>
  <c r="AX24"/>
  <c r="AY24" s="1"/>
  <c r="BD24"/>
  <c r="BE24" s="1"/>
  <c r="BG24"/>
  <c r="BH24"/>
  <c r="BP24"/>
  <c r="BQ24" s="1"/>
  <c r="BV24"/>
  <c r="BW24" s="1"/>
  <c r="BY24"/>
  <c r="BZ24"/>
  <c r="CM24"/>
  <c r="CN24" s="1"/>
  <c r="CS24"/>
  <c r="CT24" s="1"/>
  <c r="CY24"/>
  <c r="CZ24" s="1"/>
  <c r="DE24"/>
  <c r="DF24" s="1"/>
  <c r="DK24"/>
  <c r="DL24" s="1"/>
  <c r="DQ24"/>
  <c r="DR24" s="1"/>
  <c r="DT24"/>
  <c r="DU24"/>
  <c r="EC24"/>
  <c r="ED24" s="1"/>
  <c r="EI24"/>
  <c r="EJ24" s="1"/>
  <c r="EL24"/>
  <c r="EM24"/>
  <c r="EU24"/>
  <c r="EV24" s="1"/>
  <c r="FB24"/>
  <c r="FC24" s="1"/>
  <c r="FI24"/>
  <c r="FJ24" s="1"/>
  <c r="FP24"/>
  <c r="FQ24" s="1"/>
  <c r="FW24"/>
  <c r="FX24" s="1"/>
  <c r="GC24"/>
  <c r="GD24" s="1"/>
  <c r="GI24"/>
  <c r="GJ24" s="1"/>
  <c r="GL24"/>
  <c r="GM24"/>
  <c r="GU24"/>
  <c r="GV24" s="1"/>
  <c r="HB24"/>
  <c r="HC24" s="1"/>
  <c r="HI24"/>
  <c r="HJ24" s="1"/>
  <c r="HP24"/>
  <c r="HQ24" s="1"/>
  <c r="HW24"/>
  <c r="HX24" s="1"/>
  <c r="N26"/>
  <c r="O26" s="1"/>
  <c r="T26"/>
  <c r="U26" s="1"/>
  <c r="Z26"/>
  <c r="AA26" s="1"/>
  <c r="AF26"/>
  <c r="AG26" s="1"/>
  <c r="AI26"/>
  <c r="AJ26"/>
  <c r="AR26"/>
  <c r="AS26" s="1"/>
  <c r="AX26"/>
  <c r="AY26" s="1"/>
  <c r="BD26"/>
  <c r="BE26" s="1"/>
  <c r="BG26"/>
  <c r="BH26"/>
  <c r="BP26"/>
  <c r="BQ26" s="1"/>
  <c r="BV26"/>
  <c r="BW26" s="1"/>
  <c r="BY26"/>
  <c r="BZ26"/>
  <c r="CM26"/>
  <c r="CN26" s="1"/>
  <c r="CS26"/>
  <c r="CT26" s="1"/>
  <c r="CY26"/>
  <c r="CZ26" s="1"/>
  <c r="DE26"/>
  <c r="DF26" s="1"/>
  <c r="DK26"/>
  <c r="DL26" s="1"/>
  <c r="DQ26"/>
  <c r="DR26" s="1"/>
  <c r="DT26"/>
  <c r="DU26"/>
  <c r="EC26"/>
  <c r="ED26" s="1"/>
  <c r="EI26"/>
  <c r="EJ26" s="1"/>
  <c r="EL26"/>
  <c r="EM26"/>
  <c r="EU26"/>
  <c r="EV26" s="1"/>
  <c r="FB26"/>
  <c r="FC26" s="1"/>
  <c r="FI26"/>
  <c r="FJ26" s="1"/>
  <c r="FP26"/>
  <c r="FQ26" s="1"/>
  <c r="FW26"/>
  <c r="FX26" s="1"/>
  <c r="GC26"/>
  <c r="GD26" s="1"/>
  <c r="GI26"/>
  <c r="GJ26" s="1"/>
  <c r="GL26"/>
  <c r="GM26"/>
  <c r="GU26"/>
  <c r="GV26" s="1"/>
  <c r="HB26"/>
  <c r="HC26" s="1"/>
  <c r="HI26"/>
  <c r="HJ26" s="1"/>
  <c r="HP26"/>
  <c r="HQ26" s="1"/>
  <c r="HW26"/>
  <c r="HX26" s="1"/>
  <c r="N27"/>
  <c r="O27" s="1"/>
  <c r="T27"/>
  <c r="U27" s="1"/>
  <c r="Z27"/>
  <c r="AA27" s="1"/>
  <c r="AF27"/>
  <c r="AG27" s="1"/>
  <c r="AI27"/>
  <c r="AJ27"/>
  <c r="AR27"/>
  <c r="AS27" s="1"/>
  <c r="AX27"/>
  <c r="AY27" s="1"/>
  <c r="BD27"/>
  <c r="BE27" s="1"/>
  <c r="BG27"/>
  <c r="BH27"/>
  <c r="BP27"/>
  <c r="BQ27" s="1"/>
  <c r="BV27"/>
  <c r="BW27" s="1"/>
  <c r="BY27"/>
  <c r="BZ27"/>
  <c r="CM27"/>
  <c r="CN27" s="1"/>
  <c r="CS27"/>
  <c r="CT27" s="1"/>
  <c r="CY27"/>
  <c r="CZ27" s="1"/>
  <c r="DE27"/>
  <c r="DF27" s="1"/>
  <c r="DK27"/>
  <c r="DL27" s="1"/>
  <c r="DQ27"/>
  <c r="DR27" s="1"/>
  <c r="DT27"/>
  <c r="DU27"/>
  <c r="EC27"/>
  <c r="ED27" s="1"/>
  <c r="EI27"/>
  <c r="EJ27" s="1"/>
  <c r="EL27"/>
  <c r="EM27"/>
  <c r="EU27"/>
  <c r="EV27" s="1"/>
  <c r="FB27"/>
  <c r="FC27" s="1"/>
  <c r="FI27"/>
  <c r="FJ27" s="1"/>
  <c r="FP27"/>
  <c r="FQ27" s="1"/>
  <c r="FW27"/>
  <c r="FX27" s="1"/>
  <c r="GC27"/>
  <c r="GD27" s="1"/>
  <c r="GI27"/>
  <c r="GJ27" s="1"/>
  <c r="GL27"/>
  <c r="GM27"/>
  <c r="GU27"/>
  <c r="GV27" s="1"/>
  <c r="HB27"/>
  <c r="HC27" s="1"/>
  <c r="HI27"/>
  <c r="HJ27" s="1"/>
  <c r="HP27"/>
  <c r="HQ27" s="1"/>
  <c r="HW27"/>
  <c r="HX27" s="1"/>
  <c r="N28"/>
  <c r="O28" s="1"/>
  <c r="T28"/>
  <c r="U28" s="1"/>
  <c r="Z28"/>
  <c r="AA28" s="1"/>
  <c r="AF28"/>
  <c r="AG28" s="1"/>
  <c r="AI28"/>
  <c r="AJ28"/>
  <c r="AR28"/>
  <c r="AS28" s="1"/>
  <c r="AX28"/>
  <c r="AY28" s="1"/>
  <c r="BD28"/>
  <c r="BE28" s="1"/>
  <c r="BG28"/>
  <c r="BH28"/>
  <c r="BP28"/>
  <c r="BQ28" s="1"/>
  <c r="BV28"/>
  <c r="BW28" s="1"/>
  <c r="BY28"/>
  <c r="BZ28"/>
  <c r="CM28"/>
  <c r="CN28" s="1"/>
  <c r="CS28"/>
  <c r="CT28" s="1"/>
  <c r="CY28"/>
  <c r="CZ28" s="1"/>
  <c r="DE28"/>
  <c r="DF28" s="1"/>
  <c r="DK28"/>
  <c r="DL28" s="1"/>
  <c r="DQ28"/>
  <c r="DR28" s="1"/>
  <c r="DT28"/>
  <c r="DU28"/>
  <c r="EC28"/>
  <c r="ED28"/>
  <c r="EI28"/>
  <c r="EJ28"/>
  <c r="EL28"/>
  <c r="EM28"/>
  <c r="EU28"/>
  <c r="EV28"/>
  <c r="FB28"/>
  <c r="FC28"/>
  <c r="FI28"/>
  <c r="FJ28"/>
  <c r="FP28"/>
  <c r="FQ28"/>
  <c r="FW28"/>
  <c r="GC28"/>
  <c r="GD28" s="1"/>
  <c r="GI28"/>
  <c r="GJ28" s="1"/>
  <c r="GL28"/>
  <c r="GM28"/>
  <c r="GU28"/>
  <c r="GV28" s="1"/>
  <c r="HB28"/>
  <c r="HC28" s="1"/>
  <c r="HI28"/>
  <c r="HJ28" s="1"/>
  <c r="HP28"/>
  <c r="HQ28" s="1"/>
  <c r="HW28"/>
  <c r="HX28" s="1"/>
  <c r="N29"/>
  <c r="O29" s="1"/>
  <c r="T29"/>
  <c r="Z29"/>
  <c r="AA29" s="1"/>
  <c r="AF29"/>
  <c r="AG29" s="1"/>
  <c r="AI29"/>
  <c r="AJ29"/>
  <c r="AR29"/>
  <c r="AS29" s="1"/>
  <c r="AX29"/>
  <c r="AY29" s="1"/>
  <c r="BD29"/>
  <c r="BE29" s="1"/>
  <c r="BG29"/>
  <c r="BH29"/>
  <c r="BP29"/>
  <c r="BQ29" s="1"/>
  <c r="BV29"/>
  <c r="BW29" s="1"/>
  <c r="BY29"/>
  <c r="BZ29"/>
  <c r="CM29"/>
  <c r="CN29" s="1"/>
  <c r="CS29"/>
  <c r="CT29" s="1"/>
  <c r="CY29"/>
  <c r="CZ29" s="1"/>
  <c r="DE29"/>
  <c r="DF29" s="1"/>
  <c r="DK29"/>
  <c r="DL29" s="1"/>
  <c r="DQ29"/>
  <c r="DR29" s="1"/>
  <c r="DT29"/>
  <c r="DU29"/>
  <c r="EC29"/>
  <c r="ED29" s="1"/>
  <c r="EI29"/>
  <c r="EJ29" s="1"/>
  <c r="EL29"/>
  <c r="EM29"/>
  <c r="EU29"/>
  <c r="EV29" s="1"/>
  <c r="FB29"/>
  <c r="FC29" s="1"/>
  <c r="FI29"/>
  <c r="FJ29" s="1"/>
  <c r="FP29"/>
  <c r="FQ29" s="1"/>
  <c r="FW29"/>
  <c r="FX29" s="1"/>
  <c r="GC29"/>
  <c r="GD29" s="1"/>
  <c r="GI29"/>
  <c r="GJ29" s="1"/>
  <c r="GL29"/>
  <c r="GM29"/>
  <c r="GU29"/>
  <c r="GV29" s="1"/>
  <c r="HB29"/>
  <c r="HC29" s="1"/>
  <c r="HI29"/>
  <c r="HJ29" s="1"/>
  <c r="HP29"/>
  <c r="HQ29" s="1"/>
  <c r="HW29"/>
  <c r="HX29" s="1"/>
  <c r="N30"/>
  <c r="O30" s="1"/>
  <c r="T30"/>
  <c r="U30" s="1"/>
  <c r="Z30"/>
  <c r="AA30" s="1"/>
  <c r="AF30"/>
  <c r="AG30" s="1"/>
  <c r="AI30"/>
  <c r="AJ30"/>
  <c r="AK30"/>
  <c r="AR30"/>
  <c r="AS30" s="1"/>
  <c r="AX30"/>
  <c r="AY30" s="1"/>
  <c r="BD30"/>
  <c r="BE30" s="1"/>
  <c r="BG30"/>
  <c r="BH30"/>
  <c r="BP30"/>
  <c r="BQ30" s="1"/>
  <c r="BV30"/>
  <c r="BW30" s="1"/>
  <c r="BY30"/>
  <c r="BZ30"/>
  <c r="CM30"/>
  <c r="CN30" s="1"/>
  <c r="CS30"/>
  <c r="CT30" s="1"/>
  <c r="CY30"/>
  <c r="CZ30" s="1"/>
  <c r="DE30"/>
  <c r="DF30" s="1"/>
  <c r="DK30"/>
  <c r="DL30" s="1"/>
  <c r="DQ30"/>
  <c r="DR30" s="1"/>
  <c r="DT30"/>
  <c r="DU30"/>
  <c r="EC30"/>
  <c r="ED30" s="1"/>
  <c r="EI30"/>
  <c r="EJ30" s="1"/>
  <c r="EL30"/>
  <c r="EM30"/>
  <c r="EU30"/>
  <c r="EV30" s="1"/>
  <c r="FB30"/>
  <c r="FC30" s="1"/>
  <c r="FI30"/>
  <c r="FJ30" s="1"/>
  <c r="FP30"/>
  <c r="FQ30" s="1"/>
  <c r="FW30"/>
  <c r="FX30" s="1"/>
  <c r="GC30"/>
  <c r="GD30" s="1"/>
  <c r="GI30"/>
  <c r="GJ30" s="1"/>
  <c r="GL30"/>
  <c r="GM30"/>
  <c r="GU30"/>
  <c r="GV30" s="1"/>
  <c r="HB30"/>
  <c r="HC30" s="1"/>
  <c r="HI30"/>
  <c r="HJ30" s="1"/>
  <c r="HP30"/>
  <c r="HQ30" s="1"/>
  <c r="HW30"/>
  <c r="HX30" s="1"/>
  <c r="N31"/>
  <c r="O31" s="1"/>
  <c r="T31"/>
  <c r="U31" s="1"/>
  <c r="Z31"/>
  <c r="AA31" s="1"/>
  <c r="AF31"/>
  <c r="AG31" s="1"/>
  <c r="AI31"/>
  <c r="AJ31"/>
  <c r="AR31"/>
  <c r="AS31" s="1"/>
  <c r="AX31"/>
  <c r="AY31" s="1"/>
  <c r="BD31"/>
  <c r="BE31" s="1"/>
  <c r="BG31"/>
  <c r="BH31"/>
  <c r="BP31"/>
  <c r="BQ31" s="1"/>
  <c r="BV31"/>
  <c r="BW31" s="1"/>
  <c r="BY31"/>
  <c r="BZ31"/>
  <c r="CM31"/>
  <c r="CN31" s="1"/>
  <c r="CS31"/>
  <c r="CT31" s="1"/>
  <c r="CY31"/>
  <c r="CZ31" s="1"/>
  <c r="DE31"/>
  <c r="DF31" s="1"/>
  <c r="DK31"/>
  <c r="DL31" s="1"/>
  <c r="DQ31"/>
  <c r="DR31" s="1"/>
  <c r="DT31"/>
  <c r="DU31"/>
  <c r="EC31"/>
  <c r="ED31" s="1"/>
  <c r="EI31"/>
  <c r="EJ31" s="1"/>
  <c r="EL31"/>
  <c r="EM31"/>
  <c r="EU31"/>
  <c r="EV31" s="1"/>
  <c r="FB31"/>
  <c r="FC31" s="1"/>
  <c r="FI31"/>
  <c r="FJ31" s="1"/>
  <c r="FP31"/>
  <c r="FQ31" s="1"/>
  <c r="FW31"/>
  <c r="FX31" s="1"/>
  <c r="GC31"/>
  <c r="GD31" s="1"/>
  <c r="GI31"/>
  <c r="GJ31" s="1"/>
  <c r="GL31"/>
  <c r="GM31"/>
  <c r="GU31"/>
  <c r="GV31" s="1"/>
  <c r="HB31"/>
  <c r="HC31" s="1"/>
  <c r="HI31"/>
  <c r="HJ31" s="1"/>
  <c r="HP31"/>
  <c r="HQ31" s="1"/>
  <c r="HW31"/>
  <c r="HX31" s="1"/>
  <c r="N32"/>
  <c r="O32" s="1"/>
  <c r="T32"/>
  <c r="U32" s="1"/>
  <c r="Z32"/>
  <c r="AA32" s="1"/>
  <c r="AF32"/>
  <c r="AG32" s="1"/>
  <c r="AI32"/>
  <c r="AJ32"/>
  <c r="AR32"/>
  <c r="AS32" s="1"/>
  <c r="AX32"/>
  <c r="AY32" s="1"/>
  <c r="BD32"/>
  <c r="BE32" s="1"/>
  <c r="BG32"/>
  <c r="BH32"/>
  <c r="BP32"/>
  <c r="BQ32" s="1"/>
  <c r="BV32"/>
  <c r="BW32" s="1"/>
  <c r="BY32"/>
  <c r="BZ32"/>
  <c r="CM32"/>
  <c r="CN32" s="1"/>
  <c r="CS32"/>
  <c r="CT32" s="1"/>
  <c r="CY32"/>
  <c r="CZ32" s="1"/>
  <c r="DE32"/>
  <c r="DF32" s="1"/>
  <c r="DK32"/>
  <c r="DL32" s="1"/>
  <c r="DQ32"/>
  <c r="DR32" s="1"/>
  <c r="DT32"/>
  <c r="DU32"/>
  <c r="EC32"/>
  <c r="ED32" s="1"/>
  <c r="EI32"/>
  <c r="EJ32" s="1"/>
  <c r="EL32"/>
  <c r="EM32"/>
  <c r="EU32"/>
  <c r="EV32" s="1"/>
  <c r="FB32"/>
  <c r="FC32" s="1"/>
  <c r="FI32"/>
  <c r="FJ32" s="1"/>
  <c r="FP32"/>
  <c r="FQ32" s="1"/>
  <c r="FW32"/>
  <c r="FX32" s="1"/>
  <c r="GC32"/>
  <c r="GD32" s="1"/>
  <c r="GI32"/>
  <c r="GJ32" s="1"/>
  <c r="GL32"/>
  <c r="GM32"/>
  <c r="GU32"/>
  <c r="GV32" s="1"/>
  <c r="HB32"/>
  <c r="HC32" s="1"/>
  <c r="HI32"/>
  <c r="HJ32" s="1"/>
  <c r="HP32"/>
  <c r="HQ32" s="1"/>
  <c r="HW32"/>
  <c r="HX32" s="1"/>
  <c r="N33"/>
  <c r="O33" s="1"/>
  <c r="T33"/>
  <c r="U33" s="1"/>
  <c r="Z33"/>
  <c r="AA33" s="1"/>
  <c r="AF33"/>
  <c r="AG33" s="1"/>
  <c r="AI33"/>
  <c r="AJ33"/>
  <c r="AR33"/>
  <c r="AS33" s="1"/>
  <c r="AX33"/>
  <c r="AY33" s="1"/>
  <c r="BD33"/>
  <c r="BE33" s="1"/>
  <c r="BG33"/>
  <c r="BH33"/>
  <c r="BP33"/>
  <c r="BQ33" s="1"/>
  <c r="BV33"/>
  <c r="BW33" s="1"/>
  <c r="BY33"/>
  <c r="BZ33"/>
  <c r="CM33"/>
  <c r="CN33" s="1"/>
  <c r="CS33"/>
  <c r="CT33" s="1"/>
  <c r="CY33"/>
  <c r="CZ33" s="1"/>
  <c r="DE33"/>
  <c r="DF33" s="1"/>
  <c r="DK33"/>
  <c r="DL33" s="1"/>
  <c r="DQ33"/>
  <c r="DR33" s="1"/>
  <c r="DT33"/>
  <c r="DU33"/>
  <c r="EC33"/>
  <c r="ED33" s="1"/>
  <c r="EI33"/>
  <c r="EJ33" s="1"/>
  <c r="EL33"/>
  <c r="EM33"/>
  <c r="EU33"/>
  <c r="EV33" s="1"/>
  <c r="FB33"/>
  <c r="FC33" s="1"/>
  <c r="FI33"/>
  <c r="FJ33" s="1"/>
  <c r="FP33"/>
  <c r="FQ33" s="1"/>
  <c r="FW33"/>
  <c r="FX33" s="1"/>
  <c r="GC33"/>
  <c r="GD33" s="1"/>
  <c r="GI33"/>
  <c r="GJ33" s="1"/>
  <c r="GL33"/>
  <c r="GM33"/>
  <c r="GU33"/>
  <c r="GV33" s="1"/>
  <c r="HB33"/>
  <c r="HC33" s="1"/>
  <c r="HI33"/>
  <c r="HJ33" s="1"/>
  <c r="HP33"/>
  <c r="HQ33" s="1"/>
  <c r="HW33"/>
  <c r="HX33" s="1"/>
  <c r="N34"/>
  <c r="O34" s="1"/>
  <c r="T34"/>
  <c r="U34" s="1"/>
  <c r="Z34"/>
  <c r="AA34" s="1"/>
  <c r="AF34"/>
  <c r="AG34" s="1"/>
  <c r="AI34"/>
  <c r="AJ34"/>
  <c r="AR34"/>
  <c r="AS34" s="1"/>
  <c r="AX34"/>
  <c r="AY34" s="1"/>
  <c r="BD34"/>
  <c r="BE34" s="1"/>
  <c r="BG34"/>
  <c r="BH34"/>
  <c r="BP34"/>
  <c r="BQ34" s="1"/>
  <c r="BV34"/>
  <c r="BW34" s="1"/>
  <c r="BY34"/>
  <c r="BZ34"/>
  <c r="CM34"/>
  <c r="CN34" s="1"/>
  <c r="CS34"/>
  <c r="CT34" s="1"/>
  <c r="CY34"/>
  <c r="CZ34" s="1"/>
  <c r="DE34"/>
  <c r="DF34" s="1"/>
  <c r="DK34"/>
  <c r="DL34" s="1"/>
  <c r="DQ34"/>
  <c r="DR34" s="1"/>
  <c r="DT34"/>
  <c r="DU34"/>
  <c r="EC34"/>
  <c r="ED34" s="1"/>
  <c r="EI34"/>
  <c r="EJ34" s="1"/>
  <c r="EL34"/>
  <c r="EM34"/>
  <c r="EU34"/>
  <c r="EV34" s="1"/>
  <c r="FB34"/>
  <c r="FC34" s="1"/>
  <c r="FI34"/>
  <c r="FJ34" s="1"/>
  <c r="FP34"/>
  <c r="FQ34" s="1"/>
  <c r="FW34"/>
  <c r="FX34" s="1"/>
  <c r="GC34"/>
  <c r="GD34" s="1"/>
  <c r="GI34"/>
  <c r="GJ34" s="1"/>
  <c r="GL34"/>
  <c r="GM34"/>
  <c r="GU34"/>
  <c r="GV34" s="1"/>
  <c r="HB34"/>
  <c r="HC34" s="1"/>
  <c r="HI34"/>
  <c r="HJ34" s="1"/>
  <c r="HP34"/>
  <c r="HQ34" s="1"/>
  <c r="HW34"/>
  <c r="HX34" s="1"/>
  <c r="N35"/>
  <c r="O35" s="1"/>
  <c r="T35"/>
  <c r="U35" s="1"/>
  <c r="Z35"/>
  <c r="AA35" s="1"/>
  <c r="AF35"/>
  <c r="AG35" s="1"/>
  <c r="AI35"/>
  <c r="AJ35"/>
  <c r="AR35"/>
  <c r="AS35" s="1"/>
  <c r="AX35"/>
  <c r="AY35" s="1"/>
  <c r="BD35"/>
  <c r="BE35" s="1"/>
  <c r="BG35"/>
  <c r="BH35"/>
  <c r="BP35"/>
  <c r="BQ35" s="1"/>
  <c r="BV35"/>
  <c r="BW35" s="1"/>
  <c r="BY35"/>
  <c r="BZ35"/>
  <c r="CM35"/>
  <c r="CN35" s="1"/>
  <c r="CS35"/>
  <c r="CT35" s="1"/>
  <c r="CY35"/>
  <c r="CZ35" s="1"/>
  <c r="DE35"/>
  <c r="DF35" s="1"/>
  <c r="DK35"/>
  <c r="DL35" s="1"/>
  <c r="DQ35"/>
  <c r="DR35" s="1"/>
  <c r="DT35"/>
  <c r="DU35"/>
  <c r="EC35"/>
  <c r="ED35" s="1"/>
  <c r="EI35"/>
  <c r="EJ35" s="1"/>
  <c r="EL35"/>
  <c r="EM35"/>
  <c r="EU35"/>
  <c r="EV35" s="1"/>
  <c r="FB35"/>
  <c r="FC35" s="1"/>
  <c r="FI35"/>
  <c r="FJ35" s="1"/>
  <c r="FP35"/>
  <c r="FQ35" s="1"/>
  <c r="FW35"/>
  <c r="FX35" s="1"/>
  <c r="GC35"/>
  <c r="GD35" s="1"/>
  <c r="GI35"/>
  <c r="GJ35" s="1"/>
  <c r="GL35"/>
  <c r="GM35"/>
  <c r="GU35"/>
  <c r="GV35" s="1"/>
  <c r="HB35"/>
  <c r="HC35" s="1"/>
  <c r="HI35"/>
  <c r="HJ35" s="1"/>
  <c r="HP35"/>
  <c r="HQ35" s="1"/>
  <c r="HW35"/>
  <c r="HX35" s="1"/>
  <c r="N36"/>
  <c r="O36" s="1"/>
  <c r="T36"/>
  <c r="U36" s="1"/>
  <c r="Z36"/>
  <c r="AA36" s="1"/>
  <c r="AF36"/>
  <c r="AG36" s="1"/>
  <c r="AI36"/>
  <c r="AJ36"/>
  <c r="AR36"/>
  <c r="AS36" s="1"/>
  <c r="AX36"/>
  <c r="AY36" s="1"/>
  <c r="BD36"/>
  <c r="BE36" s="1"/>
  <c r="BG36"/>
  <c r="BH36"/>
  <c r="BP36"/>
  <c r="BQ36" s="1"/>
  <c r="BV36"/>
  <c r="BW36" s="1"/>
  <c r="BY36"/>
  <c r="BZ36"/>
  <c r="CM36"/>
  <c r="CN36" s="1"/>
  <c r="CS36"/>
  <c r="CT36" s="1"/>
  <c r="CY36"/>
  <c r="CZ36" s="1"/>
  <c r="DE36"/>
  <c r="DF36" s="1"/>
  <c r="DK36"/>
  <c r="DL36" s="1"/>
  <c r="DQ36"/>
  <c r="DR36" s="1"/>
  <c r="DT36"/>
  <c r="DU36"/>
  <c r="EC36"/>
  <c r="ED36" s="1"/>
  <c r="EI36"/>
  <c r="EJ36" s="1"/>
  <c r="EL36"/>
  <c r="EM36"/>
  <c r="EU36"/>
  <c r="EV36" s="1"/>
  <c r="FB36"/>
  <c r="FC36" s="1"/>
  <c r="FI36"/>
  <c r="FJ36" s="1"/>
  <c r="FP36"/>
  <c r="FQ36" s="1"/>
  <c r="FW36"/>
  <c r="FX36" s="1"/>
  <c r="GC36"/>
  <c r="GD36" s="1"/>
  <c r="GI36"/>
  <c r="GJ36" s="1"/>
  <c r="GL36"/>
  <c r="GM36"/>
  <c r="GU36"/>
  <c r="GV36" s="1"/>
  <c r="HB36"/>
  <c r="HC36" s="1"/>
  <c r="HI36"/>
  <c r="HJ36" s="1"/>
  <c r="HP36"/>
  <c r="HQ36" s="1"/>
  <c r="HW36"/>
  <c r="HX36" s="1"/>
  <c r="N37"/>
  <c r="O37" s="1"/>
  <c r="T37"/>
  <c r="U37" s="1"/>
  <c r="Z37"/>
  <c r="AA37" s="1"/>
  <c r="AF37"/>
  <c r="AG37" s="1"/>
  <c r="AI37"/>
  <c r="AJ37"/>
  <c r="AR37"/>
  <c r="AS37" s="1"/>
  <c r="AX37"/>
  <c r="AY37" s="1"/>
  <c r="BD37"/>
  <c r="BE37" s="1"/>
  <c r="BG37"/>
  <c r="BH37"/>
  <c r="BP37"/>
  <c r="BQ37" s="1"/>
  <c r="BV37"/>
  <c r="BW37" s="1"/>
  <c r="BY37"/>
  <c r="BZ37"/>
  <c r="CM37"/>
  <c r="CN37" s="1"/>
  <c r="CS37"/>
  <c r="CT37" s="1"/>
  <c r="CY37"/>
  <c r="CZ37" s="1"/>
  <c r="DE37"/>
  <c r="DF37" s="1"/>
  <c r="DK37"/>
  <c r="DL37" s="1"/>
  <c r="DQ37"/>
  <c r="DR37" s="1"/>
  <c r="DT37"/>
  <c r="DU37"/>
  <c r="EC37"/>
  <c r="ED37" s="1"/>
  <c r="EI37"/>
  <c r="EJ37" s="1"/>
  <c r="EL37"/>
  <c r="EM37"/>
  <c r="EU37"/>
  <c r="EV37" s="1"/>
  <c r="FB37"/>
  <c r="FC37" s="1"/>
  <c r="FI37"/>
  <c r="FJ37" s="1"/>
  <c r="FP37"/>
  <c r="FQ37" s="1"/>
  <c r="FW37"/>
  <c r="FX37" s="1"/>
  <c r="GC37"/>
  <c r="GD37" s="1"/>
  <c r="GI37"/>
  <c r="GJ37" s="1"/>
  <c r="GL37"/>
  <c r="GM37"/>
  <c r="GU37"/>
  <c r="GV37" s="1"/>
  <c r="HB37"/>
  <c r="HC37" s="1"/>
  <c r="HI37"/>
  <c r="HJ37" s="1"/>
  <c r="HP37"/>
  <c r="HQ37" s="1"/>
  <c r="HW37"/>
  <c r="HX37" s="1"/>
  <c r="N38"/>
  <c r="O38" s="1"/>
  <c r="T38"/>
  <c r="U38" s="1"/>
  <c r="Z38"/>
  <c r="AA38" s="1"/>
  <c r="AF38"/>
  <c r="AG38" s="1"/>
  <c r="AI38"/>
  <c r="AJ38"/>
  <c r="AR38"/>
  <c r="AS38" s="1"/>
  <c r="AX38"/>
  <c r="AY38" s="1"/>
  <c r="BD38"/>
  <c r="BE38" s="1"/>
  <c r="BG38"/>
  <c r="BH38"/>
  <c r="BP38"/>
  <c r="BQ38" s="1"/>
  <c r="BV38"/>
  <c r="BW38" s="1"/>
  <c r="BY38"/>
  <c r="BZ38"/>
  <c r="CM38"/>
  <c r="CN38" s="1"/>
  <c r="CS38"/>
  <c r="CT38" s="1"/>
  <c r="CY38"/>
  <c r="CZ38" s="1"/>
  <c r="DE38"/>
  <c r="DF38" s="1"/>
  <c r="DK38"/>
  <c r="DL38" s="1"/>
  <c r="DQ38"/>
  <c r="DR38" s="1"/>
  <c r="DT38"/>
  <c r="DU38"/>
  <c r="EC38"/>
  <c r="ED38" s="1"/>
  <c r="EI38"/>
  <c r="EJ38" s="1"/>
  <c r="EL38"/>
  <c r="EM38"/>
  <c r="EU38"/>
  <c r="EV38" s="1"/>
  <c r="FB38"/>
  <c r="FC38" s="1"/>
  <c r="FI38"/>
  <c r="FJ38" s="1"/>
  <c r="FP38"/>
  <c r="FQ38" s="1"/>
  <c r="FW38"/>
  <c r="FX38" s="1"/>
  <c r="GC38"/>
  <c r="GD38" s="1"/>
  <c r="GI38"/>
  <c r="GJ38" s="1"/>
  <c r="GL38"/>
  <c r="GM38"/>
  <c r="GU38"/>
  <c r="GV38" s="1"/>
  <c r="HB38"/>
  <c r="HC38" s="1"/>
  <c r="HI38"/>
  <c r="HJ38" s="1"/>
  <c r="HP38"/>
  <c r="HQ38" s="1"/>
  <c r="HW38"/>
  <c r="HX38" s="1"/>
  <c r="N39"/>
  <c r="O39" s="1"/>
  <c r="T39"/>
  <c r="U39" s="1"/>
  <c r="Z39"/>
  <c r="AA39" s="1"/>
  <c r="AF39"/>
  <c r="AG39" s="1"/>
  <c r="AI39"/>
  <c r="AJ39"/>
  <c r="AR39"/>
  <c r="AS39" s="1"/>
  <c r="AX39"/>
  <c r="AY39" s="1"/>
  <c r="BD39"/>
  <c r="BE39" s="1"/>
  <c r="BG39"/>
  <c r="BH39"/>
  <c r="BP39"/>
  <c r="BQ39" s="1"/>
  <c r="BV39"/>
  <c r="BW39" s="1"/>
  <c r="BY39"/>
  <c r="BZ39"/>
  <c r="CM39"/>
  <c r="CN39" s="1"/>
  <c r="CS39"/>
  <c r="CT39" s="1"/>
  <c r="CY39"/>
  <c r="CZ39" s="1"/>
  <c r="DE39"/>
  <c r="DF39" s="1"/>
  <c r="DK39"/>
  <c r="DL39" s="1"/>
  <c r="DQ39"/>
  <c r="DR39" s="1"/>
  <c r="DT39"/>
  <c r="DU39"/>
  <c r="EC39"/>
  <c r="ED39" s="1"/>
  <c r="EI39"/>
  <c r="EJ39" s="1"/>
  <c r="EL39"/>
  <c r="EM39"/>
  <c r="EU39"/>
  <c r="EV39" s="1"/>
  <c r="FB39"/>
  <c r="FC39" s="1"/>
  <c r="FI39"/>
  <c r="FJ39" s="1"/>
  <c r="FP39"/>
  <c r="FQ39" s="1"/>
  <c r="FW39"/>
  <c r="FX39" s="1"/>
  <c r="GC39"/>
  <c r="GD39" s="1"/>
  <c r="GI39"/>
  <c r="GJ39" s="1"/>
  <c r="GL39"/>
  <c r="GM39"/>
  <c r="GU39"/>
  <c r="GV39" s="1"/>
  <c r="HB39"/>
  <c r="HC39" s="1"/>
  <c r="HI39"/>
  <c r="HJ39" s="1"/>
  <c r="HP39"/>
  <c r="HQ39" s="1"/>
  <c r="HW39"/>
  <c r="HX39" s="1"/>
  <c r="N40"/>
  <c r="O40" s="1"/>
  <c r="T40"/>
  <c r="U40" s="1"/>
  <c r="Z40"/>
  <c r="AA40" s="1"/>
  <c r="AF40"/>
  <c r="AG40" s="1"/>
  <c r="AI40"/>
  <c r="AJ40"/>
  <c r="AR40"/>
  <c r="AS40" s="1"/>
  <c r="AX40"/>
  <c r="AY40" s="1"/>
  <c r="BD40"/>
  <c r="BE40" s="1"/>
  <c r="BG40"/>
  <c r="BH40"/>
  <c r="BP40"/>
  <c r="BQ40" s="1"/>
  <c r="BV40"/>
  <c r="BW40" s="1"/>
  <c r="BY40"/>
  <c r="BZ40"/>
  <c r="CM40"/>
  <c r="CN40" s="1"/>
  <c r="CS40"/>
  <c r="CT40" s="1"/>
  <c r="CY40"/>
  <c r="CZ40" s="1"/>
  <c r="DE40"/>
  <c r="DF40" s="1"/>
  <c r="DK40"/>
  <c r="DL40" s="1"/>
  <c r="DQ40"/>
  <c r="DR40" s="1"/>
  <c r="DT40"/>
  <c r="DU40"/>
  <c r="EC40"/>
  <c r="ED40" s="1"/>
  <c r="EI40"/>
  <c r="EJ40" s="1"/>
  <c r="EL40"/>
  <c r="EM40"/>
  <c r="EU40"/>
  <c r="EV40" s="1"/>
  <c r="FB40"/>
  <c r="FC40" s="1"/>
  <c r="FI40"/>
  <c r="FJ40" s="1"/>
  <c r="FP40"/>
  <c r="FQ40" s="1"/>
  <c r="FW40"/>
  <c r="FX40" s="1"/>
  <c r="GC40"/>
  <c r="GD40" s="1"/>
  <c r="GI40"/>
  <c r="GJ40" s="1"/>
  <c r="GL40"/>
  <c r="GM40"/>
  <c r="GU40"/>
  <c r="GV40" s="1"/>
  <c r="HB40"/>
  <c r="HC40" s="1"/>
  <c r="HI40"/>
  <c r="HJ40" s="1"/>
  <c r="HP40"/>
  <c r="HQ40" s="1"/>
  <c r="HW40"/>
  <c r="HX40" s="1"/>
  <c r="N41"/>
  <c r="O41" s="1"/>
  <c r="T41"/>
  <c r="U41" s="1"/>
  <c r="Z41"/>
  <c r="AA41" s="1"/>
  <c r="AF41"/>
  <c r="AG41" s="1"/>
  <c r="AI41"/>
  <c r="AJ41"/>
  <c r="AR41"/>
  <c r="AS41" s="1"/>
  <c r="AX41"/>
  <c r="AY41" s="1"/>
  <c r="BD41"/>
  <c r="BE41" s="1"/>
  <c r="BG41"/>
  <c r="BH41"/>
  <c r="BP41"/>
  <c r="BQ41" s="1"/>
  <c r="BV41"/>
  <c r="BW41" s="1"/>
  <c r="BY41"/>
  <c r="BZ41"/>
  <c r="CM41"/>
  <c r="CN41" s="1"/>
  <c r="CS41"/>
  <c r="CT41" s="1"/>
  <c r="CY41"/>
  <c r="CZ41" s="1"/>
  <c r="DE41"/>
  <c r="DF41" s="1"/>
  <c r="DK41"/>
  <c r="DL41" s="1"/>
  <c r="DQ41"/>
  <c r="DR41" s="1"/>
  <c r="DT41"/>
  <c r="DU41"/>
  <c r="EC41"/>
  <c r="ED41" s="1"/>
  <c r="EI41"/>
  <c r="EJ41" s="1"/>
  <c r="EL41"/>
  <c r="EM41"/>
  <c r="EU41"/>
  <c r="EV41" s="1"/>
  <c r="FB41"/>
  <c r="FC41" s="1"/>
  <c r="FI41"/>
  <c r="FJ41" s="1"/>
  <c r="FP41"/>
  <c r="FQ41" s="1"/>
  <c r="FW41"/>
  <c r="FX41" s="1"/>
  <c r="GC41"/>
  <c r="GD41" s="1"/>
  <c r="GI41"/>
  <c r="GJ41" s="1"/>
  <c r="GL41"/>
  <c r="GM41"/>
  <c r="GU41"/>
  <c r="GV41" s="1"/>
  <c r="HB41"/>
  <c r="HC41" s="1"/>
  <c r="HI41"/>
  <c r="HJ41" s="1"/>
  <c r="HP41"/>
  <c r="HQ41" s="1"/>
  <c r="HW41"/>
  <c r="HX41" s="1"/>
  <c r="N42"/>
  <c r="O42" s="1"/>
  <c r="T42"/>
  <c r="U42" s="1"/>
  <c r="Z42"/>
  <c r="AA42" s="1"/>
  <c r="AF42"/>
  <c r="AG42" s="1"/>
  <c r="AI42"/>
  <c r="AJ42"/>
  <c r="AK42"/>
  <c r="AR42"/>
  <c r="AS42" s="1"/>
  <c r="AX42"/>
  <c r="AY42" s="1"/>
  <c r="BD42"/>
  <c r="BE42" s="1"/>
  <c r="BG42"/>
  <c r="BH42"/>
  <c r="BP42"/>
  <c r="BQ42" s="1"/>
  <c r="BV42"/>
  <c r="BW42" s="1"/>
  <c r="BY42"/>
  <c r="BZ42"/>
  <c r="CM42"/>
  <c r="CN42" s="1"/>
  <c r="CS42"/>
  <c r="CT42" s="1"/>
  <c r="CY42"/>
  <c r="CZ42" s="1"/>
  <c r="DE42"/>
  <c r="DF42" s="1"/>
  <c r="DK42"/>
  <c r="DL42" s="1"/>
  <c r="DQ42"/>
  <c r="DR42" s="1"/>
  <c r="DT42"/>
  <c r="DU42"/>
  <c r="EC42"/>
  <c r="ED42" s="1"/>
  <c r="EI42"/>
  <c r="EJ42" s="1"/>
  <c r="EL42"/>
  <c r="EM42"/>
  <c r="EU42"/>
  <c r="EV42" s="1"/>
  <c r="FB42"/>
  <c r="FC42" s="1"/>
  <c r="FI42"/>
  <c r="FJ42" s="1"/>
  <c r="FP42"/>
  <c r="FQ42" s="1"/>
  <c r="FW42"/>
  <c r="FX42" s="1"/>
  <c r="GC42"/>
  <c r="GD42" s="1"/>
  <c r="GI42"/>
  <c r="GJ42" s="1"/>
  <c r="GL42"/>
  <c r="GM42"/>
  <c r="GU42"/>
  <c r="GV42" s="1"/>
  <c r="HB42"/>
  <c r="HC42" s="1"/>
  <c r="HI42"/>
  <c r="HJ42" s="1"/>
  <c r="HP42"/>
  <c r="HQ42" s="1"/>
  <c r="HW42"/>
  <c r="HX42" s="1"/>
  <c r="N43"/>
  <c r="O43" s="1"/>
  <c r="T43"/>
  <c r="U43" s="1"/>
  <c r="Z43"/>
  <c r="AA43" s="1"/>
  <c r="AF43"/>
  <c r="AG43" s="1"/>
  <c r="AI43"/>
  <c r="AJ43"/>
  <c r="AR43"/>
  <c r="AS43" s="1"/>
  <c r="AX43"/>
  <c r="AY43" s="1"/>
  <c r="BD43"/>
  <c r="BE43" s="1"/>
  <c r="BG43"/>
  <c r="BH43"/>
  <c r="BP43"/>
  <c r="BQ43" s="1"/>
  <c r="BV43"/>
  <c r="BW43" s="1"/>
  <c r="BY43"/>
  <c r="BZ43"/>
  <c r="CM43"/>
  <c r="CN43" s="1"/>
  <c r="CS43"/>
  <c r="CT43" s="1"/>
  <c r="CY43"/>
  <c r="CZ43" s="1"/>
  <c r="DE43"/>
  <c r="DF43" s="1"/>
  <c r="DK43"/>
  <c r="DL43" s="1"/>
  <c r="DQ43"/>
  <c r="DR43" s="1"/>
  <c r="DT43"/>
  <c r="DU43"/>
  <c r="EC43"/>
  <c r="ED43" s="1"/>
  <c r="EI43"/>
  <c r="EJ43" s="1"/>
  <c r="EL43"/>
  <c r="EM43"/>
  <c r="EU43"/>
  <c r="EV43" s="1"/>
  <c r="FB43"/>
  <c r="FC43" s="1"/>
  <c r="FI43"/>
  <c r="FJ43" s="1"/>
  <c r="FP43"/>
  <c r="FQ43" s="1"/>
  <c r="FW43"/>
  <c r="FX43" s="1"/>
  <c r="GC43"/>
  <c r="GD43" s="1"/>
  <c r="GI43"/>
  <c r="GJ43" s="1"/>
  <c r="GL43"/>
  <c r="GM43"/>
  <c r="GU43"/>
  <c r="GV43" s="1"/>
  <c r="HB43"/>
  <c r="HC43" s="1"/>
  <c r="HI43"/>
  <c r="HJ43" s="1"/>
  <c r="HP43"/>
  <c r="HQ43" s="1"/>
  <c r="HW43"/>
  <c r="HX43" s="1"/>
  <c r="N44"/>
  <c r="O44" s="1"/>
  <c r="T44"/>
  <c r="U44" s="1"/>
  <c r="Z44"/>
  <c r="AA44" s="1"/>
  <c r="AF44"/>
  <c r="AG44" s="1"/>
  <c r="AI44"/>
  <c r="AJ44"/>
  <c r="AR44"/>
  <c r="AS44" s="1"/>
  <c r="AX44"/>
  <c r="AY44" s="1"/>
  <c r="BD44"/>
  <c r="BE44" s="1"/>
  <c r="BG44"/>
  <c r="BH44"/>
  <c r="BP44"/>
  <c r="BQ44" s="1"/>
  <c r="BV44"/>
  <c r="BW44" s="1"/>
  <c r="BY44"/>
  <c r="BZ44"/>
  <c r="CM44"/>
  <c r="CN44" s="1"/>
  <c r="CS44"/>
  <c r="CT44" s="1"/>
  <c r="CY44"/>
  <c r="CZ44" s="1"/>
  <c r="DE44"/>
  <c r="DF44" s="1"/>
  <c r="DK44"/>
  <c r="DL44" s="1"/>
  <c r="DQ44"/>
  <c r="DR44" s="1"/>
  <c r="DT44"/>
  <c r="DU44"/>
  <c r="EC44"/>
  <c r="ED44" s="1"/>
  <c r="EI44"/>
  <c r="EJ44" s="1"/>
  <c r="EL44"/>
  <c r="EM44"/>
  <c r="EU44"/>
  <c r="EV44" s="1"/>
  <c r="FB44"/>
  <c r="FC44" s="1"/>
  <c r="FI44"/>
  <c r="FJ44" s="1"/>
  <c r="FP44"/>
  <c r="FQ44" s="1"/>
  <c r="FW44"/>
  <c r="FX44" s="1"/>
  <c r="GC44"/>
  <c r="GD44" s="1"/>
  <c r="GI44"/>
  <c r="GJ44" s="1"/>
  <c r="GL44"/>
  <c r="GM44"/>
  <c r="GU44"/>
  <c r="GV44" s="1"/>
  <c r="HB44"/>
  <c r="HC44" s="1"/>
  <c r="HI44"/>
  <c r="HJ44" s="1"/>
  <c r="HP44"/>
  <c r="HQ44" s="1"/>
  <c r="HW44"/>
  <c r="HX44" s="1"/>
  <c r="N45"/>
  <c r="O45" s="1"/>
  <c r="T45"/>
  <c r="U45" s="1"/>
  <c r="Z45"/>
  <c r="AA45" s="1"/>
  <c r="AF45"/>
  <c r="AG45" s="1"/>
  <c r="AI45"/>
  <c r="AJ45"/>
  <c r="AR45"/>
  <c r="AS45" s="1"/>
  <c r="AX45"/>
  <c r="AY45" s="1"/>
  <c r="BD45"/>
  <c r="BE45" s="1"/>
  <c r="BG45"/>
  <c r="BH45"/>
  <c r="BP45"/>
  <c r="BQ45" s="1"/>
  <c r="BV45"/>
  <c r="BW45" s="1"/>
  <c r="BY45"/>
  <c r="BZ45"/>
  <c r="CM45"/>
  <c r="CN45" s="1"/>
  <c r="CS45"/>
  <c r="CT45" s="1"/>
  <c r="CY45"/>
  <c r="CZ45" s="1"/>
  <c r="DE45"/>
  <c r="DF45" s="1"/>
  <c r="DK45"/>
  <c r="DL45" s="1"/>
  <c r="DQ45"/>
  <c r="DR45" s="1"/>
  <c r="DT45"/>
  <c r="DU45"/>
  <c r="EC45"/>
  <c r="ED45" s="1"/>
  <c r="EI45"/>
  <c r="EJ45" s="1"/>
  <c r="EL45"/>
  <c r="EM45"/>
  <c r="EU45"/>
  <c r="EV45" s="1"/>
  <c r="FB45"/>
  <c r="FC45" s="1"/>
  <c r="FI45"/>
  <c r="FJ45" s="1"/>
  <c r="FP45"/>
  <c r="FQ45" s="1"/>
  <c r="FW45"/>
  <c r="FX45" s="1"/>
  <c r="GC45"/>
  <c r="GD45" s="1"/>
  <c r="GI45"/>
  <c r="GJ45" s="1"/>
  <c r="GL45"/>
  <c r="GM45"/>
  <c r="GU45"/>
  <c r="GV45" s="1"/>
  <c r="HB45"/>
  <c r="HC45" s="1"/>
  <c r="HI45"/>
  <c r="HJ45" s="1"/>
  <c r="HP45"/>
  <c r="HQ45" s="1"/>
  <c r="HW45"/>
  <c r="HX45" s="1"/>
  <c r="N46"/>
  <c r="O46" s="1"/>
  <c r="T46"/>
  <c r="U46" s="1"/>
  <c r="Z46"/>
  <c r="AA46" s="1"/>
  <c r="AF46"/>
  <c r="AG46" s="1"/>
  <c r="AI46"/>
  <c r="AJ46"/>
  <c r="AR46"/>
  <c r="AS46" s="1"/>
  <c r="AX46"/>
  <c r="AY46" s="1"/>
  <c r="BD46"/>
  <c r="BE46" s="1"/>
  <c r="BG46"/>
  <c r="BH46"/>
  <c r="BP46"/>
  <c r="BQ46" s="1"/>
  <c r="BV46"/>
  <c r="BW46" s="1"/>
  <c r="BY46"/>
  <c r="BZ46"/>
  <c r="CM46"/>
  <c r="CN46" s="1"/>
  <c r="CS46"/>
  <c r="CT46" s="1"/>
  <c r="CY46"/>
  <c r="CZ46" s="1"/>
  <c r="DE46"/>
  <c r="DF46" s="1"/>
  <c r="DK46"/>
  <c r="DL46" s="1"/>
  <c r="DQ46"/>
  <c r="DR46" s="1"/>
  <c r="DT46"/>
  <c r="DU46"/>
  <c r="EC46"/>
  <c r="ED46" s="1"/>
  <c r="EI46"/>
  <c r="EJ46" s="1"/>
  <c r="EL46"/>
  <c r="EM46"/>
  <c r="EU46"/>
  <c r="EV46" s="1"/>
  <c r="FB46"/>
  <c r="FC46" s="1"/>
  <c r="FI46"/>
  <c r="FJ46" s="1"/>
  <c r="FP46"/>
  <c r="FQ46" s="1"/>
  <c r="FW46"/>
  <c r="FX46" s="1"/>
  <c r="GC46"/>
  <c r="GD46" s="1"/>
  <c r="GI46"/>
  <c r="GJ46" s="1"/>
  <c r="GL46"/>
  <c r="GM46"/>
  <c r="GU46"/>
  <c r="GV46" s="1"/>
  <c r="HB46"/>
  <c r="HC46" s="1"/>
  <c r="HI46"/>
  <c r="HJ46" s="1"/>
  <c r="HP46"/>
  <c r="HQ46" s="1"/>
  <c r="HW46"/>
  <c r="HX46" s="1"/>
  <c r="N47"/>
  <c r="O47" s="1"/>
  <c r="T47"/>
  <c r="U47" s="1"/>
  <c r="Z47"/>
  <c r="AA47" s="1"/>
  <c r="AF47"/>
  <c r="AG47" s="1"/>
  <c r="AI47"/>
  <c r="AJ47"/>
  <c r="AR47"/>
  <c r="AS47" s="1"/>
  <c r="AX47"/>
  <c r="AY47" s="1"/>
  <c r="BD47"/>
  <c r="BE47" s="1"/>
  <c r="BG47"/>
  <c r="BH47"/>
  <c r="BP47"/>
  <c r="BQ47" s="1"/>
  <c r="BV47"/>
  <c r="BW47" s="1"/>
  <c r="BY47"/>
  <c r="BZ47"/>
  <c r="CM47"/>
  <c r="CN47" s="1"/>
  <c r="CS47"/>
  <c r="CT47" s="1"/>
  <c r="CY47"/>
  <c r="CZ47" s="1"/>
  <c r="DE47"/>
  <c r="DF47" s="1"/>
  <c r="DK47"/>
  <c r="DL47" s="1"/>
  <c r="DQ47"/>
  <c r="DR47" s="1"/>
  <c r="DT47"/>
  <c r="DU47"/>
  <c r="EC47"/>
  <c r="ED47" s="1"/>
  <c r="EI47"/>
  <c r="EJ47" s="1"/>
  <c r="EL47"/>
  <c r="EM47"/>
  <c r="EU47"/>
  <c r="EV47" s="1"/>
  <c r="FB47"/>
  <c r="FC47" s="1"/>
  <c r="FI47"/>
  <c r="FJ47" s="1"/>
  <c r="FP47"/>
  <c r="FQ47" s="1"/>
  <c r="FW47"/>
  <c r="FX47" s="1"/>
  <c r="GC47"/>
  <c r="GD47" s="1"/>
  <c r="GI47"/>
  <c r="GJ47" s="1"/>
  <c r="GL47"/>
  <c r="GM47"/>
  <c r="GU47"/>
  <c r="GV47" s="1"/>
  <c r="HB47"/>
  <c r="HC47" s="1"/>
  <c r="HI47"/>
  <c r="HJ47" s="1"/>
  <c r="HP47"/>
  <c r="HQ47" s="1"/>
  <c r="HW47"/>
  <c r="HX47" s="1"/>
  <c r="N48"/>
  <c r="O48" s="1"/>
  <c r="T48"/>
  <c r="U48" s="1"/>
  <c r="Z48"/>
  <c r="AA48" s="1"/>
  <c r="AF48"/>
  <c r="AG48" s="1"/>
  <c r="AI48"/>
  <c r="AJ48"/>
  <c r="AR48"/>
  <c r="AS48" s="1"/>
  <c r="AX48"/>
  <c r="AY48" s="1"/>
  <c r="BD48"/>
  <c r="BE48" s="1"/>
  <c r="BG48"/>
  <c r="BH48"/>
  <c r="BP48"/>
  <c r="BQ48" s="1"/>
  <c r="BV48"/>
  <c r="BW48" s="1"/>
  <c r="BY48"/>
  <c r="BZ48"/>
  <c r="CM48"/>
  <c r="CN48" s="1"/>
  <c r="CS48"/>
  <c r="CT48" s="1"/>
  <c r="CY48"/>
  <c r="CZ48" s="1"/>
  <c r="DE48"/>
  <c r="DF48" s="1"/>
  <c r="DK48"/>
  <c r="DL48" s="1"/>
  <c r="DQ48"/>
  <c r="DR48" s="1"/>
  <c r="DT48"/>
  <c r="DU48"/>
  <c r="EC48"/>
  <c r="ED48" s="1"/>
  <c r="EI48"/>
  <c r="EJ48" s="1"/>
  <c r="EL48"/>
  <c r="EM48"/>
  <c r="EU48"/>
  <c r="EV48" s="1"/>
  <c r="FB48"/>
  <c r="FC48" s="1"/>
  <c r="FI48"/>
  <c r="FJ48" s="1"/>
  <c r="FP48"/>
  <c r="FQ48" s="1"/>
  <c r="FW48"/>
  <c r="GC48"/>
  <c r="GD48" s="1"/>
  <c r="GI48"/>
  <c r="GJ48" s="1"/>
  <c r="GL48"/>
  <c r="GM48"/>
  <c r="GU48"/>
  <c r="GV48" s="1"/>
  <c r="HB48"/>
  <c r="HC48" s="1"/>
  <c r="HI48"/>
  <c r="HJ48" s="1"/>
  <c r="HP48"/>
  <c r="HQ48" s="1"/>
  <c r="HW48"/>
  <c r="HX48" s="1"/>
  <c r="N49"/>
  <c r="O49" s="1"/>
  <c r="T49"/>
  <c r="U49" s="1"/>
  <c r="Z49"/>
  <c r="AA49" s="1"/>
  <c r="AF49"/>
  <c r="AG49" s="1"/>
  <c r="AI49"/>
  <c r="AJ49"/>
  <c r="AR49"/>
  <c r="AS49" s="1"/>
  <c r="AX49"/>
  <c r="AY49" s="1"/>
  <c r="BD49"/>
  <c r="BE49" s="1"/>
  <c r="BG49"/>
  <c r="BH49"/>
  <c r="BP49"/>
  <c r="BQ49" s="1"/>
  <c r="BV49"/>
  <c r="BW49" s="1"/>
  <c r="BY49"/>
  <c r="BZ49"/>
  <c r="CM49"/>
  <c r="CN49" s="1"/>
  <c r="CS49"/>
  <c r="CT49" s="1"/>
  <c r="CY49"/>
  <c r="CZ49" s="1"/>
  <c r="DE49"/>
  <c r="DF49" s="1"/>
  <c r="DK49"/>
  <c r="DL49" s="1"/>
  <c r="DQ49"/>
  <c r="DR49" s="1"/>
  <c r="DT49"/>
  <c r="DU49"/>
  <c r="EC49"/>
  <c r="ED49" s="1"/>
  <c r="EI49"/>
  <c r="EJ49" s="1"/>
  <c r="EL49"/>
  <c r="EM49"/>
  <c r="EU49"/>
  <c r="EV49" s="1"/>
  <c r="FB49"/>
  <c r="FC49" s="1"/>
  <c r="FI49"/>
  <c r="FJ49" s="1"/>
  <c r="FP49"/>
  <c r="FQ49" s="1"/>
  <c r="FW49"/>
  <c r="FX49" s="1"/>
  <c r="GC49"/>
  <c r="GD49" s="1"/>
  <c r="GI49"/>
  <c r="GJ49" s="1"/>
  <c r="GL49"/>
  <c r="GM49"/>
  <c r="GU49"/>
  <c r="GV49" s="1"/>
  <c r="HB49"/>
  <c r="HC49" s="1"/>
  <c r="HI49"/>
  <c r="HJ49" s="1"/>
  <c r="HP49"/>
  <c r="HQ49" s="1"/>
  <c r="HW49"/>
  <c r="HX49" s="1"/>
  <c r="N51"/>
  <c r="O51" s="1"/>
  <c r="T51"/>
  <c r="U51" s="1"/>
  <c r="Z51"/>
  <c r="AA51" s="1"/>
  <c r="AF51"/>
  <c r="AG51" s="1"/>
  <c r="AI51"/>
  <c r="AJ51"/>
  <c r="AK51"/>
  <c r="AR51"/>
  <c r="AX51"/>
  <c r="AY51" s="1"/>
  <c r="BD51"/>
  <c r="BE51" s="1"/>
  <c r="BG51"/>
  <c r="BH51"/>
  <c r="BP51"/>
  <c r="BQ51" s="1"/>
  <c r="BV51"/>
  <c r="BW51" s="1"/>
  <c r="BY51"/>
  <c r="BZ51"/>
  <c r="CM51"/>
  <c r="CN51" s="1"/>
  <c r="CS51"/>
  <c r="CT51" s="1"/>
  <c r="CY51"/>
  <c r="CZ51" s="1"/>
  <c r="DE51"/>
  <c r="DF51" s="1"/>
  <c r="DK51"/>
  <c r="DL51" s="1"/>
  <c r="DQ51"/>
  <c r="DR51" s="1"/>
  <c r="DT51"/>
  <c r="DU51"/>
  <c r="EC51"/>
  <c r="ED51" s="1"/>
  <c r="EI51"/>
  <c r="EJ51" s="1"/>
  <c r="EL51"/>
  <c r="EM51"/>
  <c r="EU51"/>
  <c r="EV51" s="1"/>
  <c r="FB51"/>
  <c r="FC51" s="1"/>
  <c r="FI51"/>
  <c r="FJ51" s="1"/>
  <c r="FP51"/>
  <c r="FQ51" s="1"/>
  <c r="FW51"/>
  <c r="FX51" s="1"/>
  <c r="GC51"/>
  <c r="GD51" s="1"/>
  <c r="GI51"/>
  <c r="GJ51" s="1"/>
  <c r="GL51"/>
  <c r="GM51"/>
  <c r="GU51"/>
  <c r="GV51" s="1"/>
  <c r="HB51"/>
  <c r="HC51" s="1"/>
  <c r="HI51"/>
  <c r="HJ51" s="1"/>
  <c r="HP51"/>
  <c r="HQ51" s="1"/>
  <c r="HW51"/>
  <c r="HX51" s="1"/>
  <c r="N52"/>
  <c r="O52" s="1"/>
  <c r="T52"/>
  <c r="U52" s="1"/>
  <c r="Z52"/>
  <c r="AA52" s="1"/>
  <c r="AF52"/>
  <c r="AG52" s="1"/>
  <c r="AI52"/>
  <c r="AJ52"/>
  <c r="AR52"/>
  <c r="AS52" s="1"/>
  <c r="AX52"/>
  <c r="AY52" s="1"/>
  <c r="BD52"/>
  <c r="BE52" s="1"/>
  <c r="BG52"/>
  <c r="BH52"/>
  <c r="BP52"/>
  <c r="BQ52" s="1"/>
  <c r="BV52"/>
  <c r="BW52" s="1"/>
  <c r="BY52"/>
  <c r="BZ52"/>
  <c r="CM52"/>
  <c r="CN52" s="1"/>
  <c r="CS52"/>
  <c r="CT52" s="1"/>
  <c r="CY52"/>
  <c r="CZ52" s="1"/>
  <c r="DE52"/>
  <c r="DF52" s="1"/>
  <c r="DK52"/>
  <c r="DL52" s="1"/>
  <c r="DQ52"/>
  <c r="DR52" s="1"/>
  <c r="DT52"/>
  <c r="DU52"/>
  <c r="EC52"/>
  <c r="ED52" s="1"/>
  <c r="EI52"/>
  <c r="EJ52" s="1"/>
  <c r="EL52"/>
  <c r="EM52"/>
  <c r="EU52"/>
  <c r="EV52" s="1"/>
  <c r="FB52"/>
  <c r="FC52" s="1"/>
  <c r="FI52"/>
  <c r="FJ52" s="1"/>
  <c r="FP52"/>
  <c r="FQ52" s="1"/>
  <c r="FW52"/>
  <c r="FX52" s="1"/>
  <c r="GC52"/>
  <c r="GD52" s="1"/>
  <c r="GI52"/>
  <c r="GJ52" s="1"/>
  <c r="GL52"/>
  <c r="GM52"/>
  <c r="GU52"/>
  <c r="GV52" s="1"/>
  <c r="HB52"/>
  <c r="HC52" s="1"/>
  <c r="HI52"/>
  <c r="HJ52" s="1"/>
  <c r="HP52"/>
  <c r="HQ52" s="1"/>
  <c r="HW52"/>
  <c r="HX52" s="1"/>
  <c r="N53"/>
  <c r="O53" s="1"/>
  <c r="T53"/>
  <c r="U53" s="1"/>
  <c r="Z53"/>
  <c r="AA53" s="1"/>
  <c r="AF53"/>
  <c r="AG53" s="1"/>
  <c r="AI53"/>
  <c r="AJ53"/>
  <c r="AR53"/>
  <c r="AS53" s="1"/>
  <c r="AX53"/>
  <c r="AY53" s="1"/>
  <c r="BD53"/>
  <c r="BE53" s="1"/>
  <c r="BG53"/>
  <c r="BH53"/>
  <c r="BP53"/>
  <c r="BQ53" s="1"/>
  <c r="BV53"/>
  <c r="BW53" s="1"/>
  <c r="BY53"/>
  <c r="BZ53"/>
  <c r="CE53"/>
  <c r="CM53"/>
  <c r="CN53"/>
  <c r="CS53"/>
  <c r="CT53"/>
  <c r="CY53"/>
  <c r="CZ53"/>
  <c r="DE53"/>
  <c r="DF53"/>
  <c r="DK53"/>
  <c r="DL53"/>
  <c r="DQ53"/>
  <c r="DR53"/>
  <c r="DT53"/>
  <c r="DU53"/>
  <c r="EC53"/>
  <c r="ED53"/>
  <c r="EI53"/>
  <c r="EJ53"/>
  <c r="EL53"/>
  <c r="EM53"/>
  <c r="EU53"/>
  <c r="EV53"/>
  <c r="FB53"/>
  <c r="FC53"/>
  <c r="FI53"/>
  <c r="FJ53"/>
  <c r="FP53"/>
  <c r="FQ53"/>
  <c r="FW53"/>
  <c r="FX53"/>
  <c r="GC53"/>
  <c r="GD53"/>
  <c r="GI53"/>
  <c r="GJ53"/>
  <c r="GL53"/>
  <c r="GM53"/>
  <c r="GN53"/>
  <c r="GU53"/>
  <c r="GV53" s="1"/>
  <c r="HB53"/>
  <c r="HC53" s="1"/>
  <c r="HI53"/>
  <c r="HJ53" s="1"/>
  <c r="HP53"/>
  <c r="HQ53" s="1"/>
  <c r="HW53"/>
  <c r="HX53" s="1"/>
  <c r="N54"/>
  <c r="O54" s="1"/>
  <c r="T54"/>
  <c r="Z54"/>
  <c r="AA54" s="1"/>
  <c r="AF54"/>
  <c r="AG54" s="1"/>
  <c r="AI54"/>
  <c r="AJ54"/>
  <c r="AR54"/>
  <c r="AS54"/>
  <c r="AX54"/>
  <c r="AY54"/>
  <c r="BD54"/>
  <c r="BE54"/>
  <c r="BG54"/>
  <c r="BH54"/>
  <c r="BI54"/>
  <c r="BP54"/>
  <c r="BQ54" s="1"/>
  <c r="BV54"/>
  <c r="BW54" s="1"/>
  <c r="BY54"/>
  <c r="BZ54"/>
  <c r="CM54"/>
  <c r="CN54" s="1"/>
  <c r="CS54"/>
  <c r="CT54" s="1"/>
  <c r="CY54"/>
  <c r="CZ54" s="1"/>
  <c r="DE54"/>
  <c r="DF54" s="1"/>
  <c r="DK54"/>
  <c r="DL54" s="1"/>
  <c r="DQ54"/>
  <c r="DR54" s="1"/>
  <c r="DT54"/>
  <c r="DU54"/>
  <c r="EC54"/>
  <c r="ED54" s="1"/>
  <c r="EI54"/>
  <c r="EJ54" s="1"/>
  <c r="EL54"/>
  <c r="EM54"/>
  <c r="EU54"/>
  <c r="EV54" s="1"/>
  <c r="FB54"/>
  <c r="FC54" s="1"/>
  <c r="FI54"/>
  <c r="FJ54" s="1"/>
  <c r="FP54"/>
  <c r="FQ54" s="1"/>
  <c r="FW54"/>
  <c r="FX54" s="1"/>
  <c r="GC54"/>
  <c r="GD54" s="1"/>
  <c r="GI54"/>
  <c r="GJ54" s="1"/>
  <c r="GL54"/>
  <c r="GM54"/>
  <c r="GU54"/>
  <c r="GV54" s="1"/>
  <c r="HB54"/>
  <c r="HC54" s="1"/>
  <c r="HI54"/>
  <c r="HJ54" s="1"/>
  <c r="HP54"/>
  <c r="HQ54" s="1"/>
  <c r="HW54"/>
  <c r="HX54" s="1"/>
  <c r="N55"/>
  <c r="O55" s="1"/>
  <c r="T55"/>
  <c r="U55" s="1"/>
  <c r="Z55"/>
  <c r="AA55" s="1"/>
  <c r="AF55"/>
  <c r="AG55" s="1"/>
  <c r="AI55"/>
  <c r="AJ55"/>
  <c r="AR55"/>
  <c r="AS55" s="1"/>
  <c r="AX55"/>
  <c r="AY55" s="1"/>
  <c r="BD55"/>
  <c r="BE55" s="1"/>
  <c r="BG55"/>
  <c r="BH55"/>
  <c r="BP55"/>
  <c r="BQ55" s="1"/>
  <c r="BV55"/>
  <c r="BW55" s="1"/>
  <c r="BY55"/>
  <c r="BZ55"/>
  <c r="CM55"/>
  <c r="CN55" s="1"/>
  <c r="CS55"/>
  <c r="CT55" s="1"/>
  <c r="CY55"/>
  <c r="CZ55" s="1"/>
  <c r="DE55"/>
  <c r="DF55" s="1"/>
  <c r="DK55"/>
  <c r="DL55" s="1"/>
  <c r="DQ55"/>
  <c r="DR55" s="1"/>
  <c r="DT55"/>
  <c r="DU55"/>
  <c r="EC55"/>
  <c r="ED55" s="1"/>
  <c r="EI55"/>
  <c r="EJ55" s="1"/>
  <c r="EL55"/>
  <c r="EM55"/>
  <c r="EU55"/>
  <c r="EV55" s="1"/>
  <c r="FB55"/>
  <c r="FC55" s="1"/>
  <c r="FI55"/>
  <c r="FJ55" s="1"/>
  <c r="FP55"/>
  <c r="FQ55" s="1"/>
  <c r="FW55"/>
  <c r="FX55" s="1"/>
  <c r="GC55"/>
  <c r="GD55" s="1"/>
  <c r="GI55"/>
  <c r="GJ55" s="1"/>
  <c r="GL55"/>
  <c r="GM55"/>
  <c r="GU55"/>
  <c r="GV55" s="1"/>
  <c r="HB55"/>
  <c r="HC55" s="1"/>
  <c r="HI55"/>
  <c r="HJ55" s="1"/>
  <c r="HP55"/>
  <c r="HQ55" s="1"/>
  <c r="HW55"/>
  <c r="HX55" s="1"/>
  <c r="N56"/>
  <c r="O56" s="1"/>
  <c r="T56"/>
  <c r="U56" s="1"/>
  <c r="Z56"/>
  <c r="AA56" s="1"/>
  <c r="AF56"/>
  <c r="AG56" s="1"/>
  <c r="AI56"/>
  <c r="AJ56"/>
  <c r="AR56"/>
  <c r="AS56" s="1"/>
  <c r="AX56"/>
  <c r="AY56" s="1"/>
  <c r="BD56"/>
  <c r="BE56" s="1"/>
  <c r="BG56"/>
  <c r="BH56"/>
  <c r="BP56"/>
  <c r="BQ56" s="1"/>
  <c r="BV56"/>
  <c r="BW56" s="1"/>
  <c r="BY56"/>
  <c r="BZ56"/>
  <c r="CM56"/>
  <c r="CN56" s="1"/>
  <c r="CS56"/>
  <c r="CT56" s="1"/>
  <c r="CY56"/>
  <c r="CZ56" s="1"/>
  <c r="DE56"/>
  <c r="DF56" s="1"/>
  <c r="DK56"/>
  <c r="DL56" s="1"/>
  <c r="DQ56"/>
  <c r="DR56" s="1"/>
  <c r="DT56"/>
  <c r="DU56"/>
  <c r="EC56"/>
  <c r="ED56" s="1"/>
  <c r="EI56"/>
  <c r="EJ56" s="1"/>
  <c r="EL56"/>
  <c r="EM56"/>
  <c r="EU56"/>
  <c r="EV56" s="1"/>
  <c r="FB56"/>
  <c r="FC56" s="1"/>
  <c r="FI56"/>
  <c r="FJ56" s="1"/>
  <c r="FP56"/>
  <c r="FQ56" s="1"/>
  <c r="FW56"/>
  <c r="FX56" s="1"/>
  <c r="GC56"/>
  <c r="GD56" s="1"/>
  <c r="GI56"/>
  <c r="GJ56" s="1"/>
  <c r="GL56"/>
  <c r="GM56"/>
  <c r="GU56"/>
  <c r="GV56" s="1"/>
  <c r="HB56"/>
  <c r="HC56" s="1"/>
  <c r="HI56"/>
  <c r="HJ56" s="1"/>
  <c r="HP56"/>
  <c r="HQ56" s="1"/>
  <c r="HW56"/>
  <c r="HX56" s="1"/>
  <c r="N57"/>
  <c r="O57" s="1"/>
  <c r="T57"/>
  <c r="U57" s="1"/>
  <c r="Z57"/>
  <c r="AA57" s="1"/>
  <c r="AF57"/>
  <c r="AG57" s="1"/>
  <c r="AI57"/>
  <c r="AJ57"/>
  <c r="AR57"/>
  <c r="AS57" s="1"/>
  <c r="AX57"/>
  <c r="AY57" s="1"/>
  <c r="BD57"/>
  <c r="BE57" s="1"/>
  <c r="BG57"/>
  <c r="BH57"/>
  <c r="BP57"/>
  <c r="BQ57" s="1"/>
  <c r="BV57"/>
  <c r="BW57" s="1"/>
  <c r="BY57"/>
  <c r="BZ57"/>
  <c r="CM57"/>
  <c r="CN57" s="1"/>
  <c r="CS57"/>
  <c r="CT57" s="1"/>
  <c r="CY57"/>
  <c r="CZ57" s="1"/>
  <c r="DE57"/>
  <c r="DF57" s="1"/>
  <c r="DK57"/>
  <c r="DL57" s="1"/>
  <c r="DQ57"/>
  <c r="DR57" s="1"/>
  <c r="DT57"/>
  <c r="DU57"/>
  <c r="EC57"/>
  <c r="ED57" s="1"/>
  <c r="EI57"/>
  <c r="EJ57" s="1"/>
  <c r="EL57"/>
  <c r="EM57"/>
  <c r="EU57"/>
  <c r="EV57" s="1"/>
  <c r="FB57"/>
  <c r="FC57" s="1"/>
  <c r="FI57"/>
  <c r="FJ57" s="1"/>
  <c r="FP57"/>
  <c r="FQ57" s="1"/>
  <c r="FW57"/>
  <c r="FX57" s="1"/>
  <c r="GC57"/>
  <c r="GD57" s="1"/>
  <c r="GI57"/>
  <c r="GJ57" s="1"/>
  <c r="GL57"/>
  <c r="GM57"/>
  <c r="GN57"/>
  <c r="GU57"/>
  <c r="GV57" s="1"/>
  <c r="HB57"/>
  <c r="HC57" s="1"/>
  <c r="HI57"/>
  <c r="HJ57" s="1"/>
  <c r="HP57"/>
  <c r="HQ57" s="1"/>
  <c r="HW57"/>
  <c r="HX57" s="1"/>
  <c r="N58"/>
  <c r="O58" s="1"/>
  <c r="T58"/>
  <c r="U58" s="1"/>
  <c r="Z58"/>
  <c r="AA58" s="1"/>
  <c r="AF58"/>
  <c r="AG58" s="1"/>
  <c r="AI58"/>
  <c r="AJ58"/>
  <c r="AK58"/>
  <c r="AR58"/>
  <c r="AS58" s="1"/>
  <c r="AX58"/>
  <c r="AY58" s="1"/>
  <c r="BD58"/>
  <c r="BE58" s="1"/>
  <c r="BG58"/>
  <c r="BH58"/>
  <c r="BP58"/>
  <c r="BQ58" s="1"/>
  <c r="BV58"/>
  <c r="BW58" s="1"/>
  <c r="BY58"/>
  <c r="BZ58"/>
  <c r="CM58"/>
  <c r="CN58" s="1"/>
  <c r="CS58"/>
  <c r="CT58" s="1"/>
  <c r="CY58"/>
  <c r="CZ58" s="1"/>
  <c r="DE58"/>
  <c r="DF58" s="1"/>
  <c r="DK58"/>
  <c r="DL58" s="1"/>
  <c r="DQ58"/>
  <c r="DR58" s="1"/>
  <c r="DT58"/>
  <c r="EL58" s="1"/>
  <c r="DU58"/>
  <c r="EC58"/>
  <c r="ED58" s="1"/>
  <c r="EI58"/>
  <c r="EJ58"/>
  <c r="EM58"/>
  <c r="EU58"/>
  <c r="EV58" s="1"/>
  <c r="FB58"/>
  <c r="FC58" s="1"/>
  <c r="FI58"/>
  <c r="FJ58" s="1"/>
  <c r="FP58"/>
  <c r="FQ58" s="1"/>
  <c r="FW58"/>
  <c r="FX58" s="1"/>
  <c r="GC58"/>
  <c r="GD58" s="1"/>
  <c r="GI58"/>
  <c r="GJ58" s="1"/>
  <c r="GL58"/>
  <c r="GM58"/>
  <c r="GU58"/>
  <c r="GV58" s="1"/>
  <c r="HB58"/>
  <c r="HC58" s="1"/>
  <c r="HI58"/>
  <c r="HJ58" s="1"/>
  <c r="HP58"/>
  <c r="HQ58" s="1"/>
  <c r="HW58"/>
  <c r="HX58" s="1"/>
  <c r="N59"/>
  <c r="O59" s="1"/>
  <c r="T59"/>
  <c r="U59" s="1"/>
  <c r="Z59"/>
  <c r="AA59" s="1"/>
  <c r="AF59"/>
  <c r="AG59" s="1"/>
  <c r="AI59"/>
  <c r="AJ59"/>
  <c r="AR59"/>
  <c r="AS59" s="1"/>
  <c r="AX59"/>
  <c r="AY59" s="1"/>
  <c r="BD59"/>
  <c r="BE59" s="1"/>
  <c r="BG59"/>
  <c r="BH59"/>
  <c r="BP59"/>
  <c r="BQ59" s="1"/>
  <c r="BV59"/>
  <c r="BW59" s="1"/>
  <c r="BY59"/>
  <c r="BZ59"/>
  <c r="CM59"/>
  <c r="CN59" s="1"/>
  <c r="CS59"/>
  <c r="CT59" s="1"/>
  <c r="CY59"/>
  <c r="CZ59" s="1"/>
  <c r="DE59"/>
  <c r="DF59" s="1"/>
  <c r="DK59"/>
  <c r="DL59" s="1"/>
  <c r="DQ59"/>
  <c r="DR59" s="1"/>
  <c r="DT59"/>
  <c r="DU59"/>
  <c r="EC59"/>
  <c r="ED59" s="1"/>
  <c r="EI59"/>
  <c r="EJ59" s="1"/>
  <c r="EL59"/>
  <c r="EM59"/>
  <c r="EU59"/>
  <c r="EV59" s="1"/>
  <c r="FB59"/>
  <c r="FC59" s="1"/>
  <c r="FI59"/>
  <c r="FJ59" s="1"/>
  <c r="FP59"/>
  <c r="FQ59" s="1"/>
  <c r="FW59"/>
  <c r="FX59" s="1"/>
  <c r="GC59"/>
  <c r="GD59" s="1"/>
  <c r="GI59"/>
  <c r="GJ59" s="1"/>
  <c r="GL59"/>
  <c r="GM59"/>
  <c r="GN59"/>
  <c r="GU59"/>
  <c r="GV59"/>
  <c r="HB59"/>
  <c r="HC59"/>
  <c r="HI59"/>
  <c r="HJ59"/>
  <c r="HP59"/>
  <c r="HQ59"/>
  <c r="HW59"/>
  <c r="HX59"/>
  <c r="N60"/>
  <c r="O60"/>
  <c r="T60"/>
  <c r="Z60"/>
  <c r="AA60" s="1"/>
  <c r="AF60"/>
  <c r="AG60" s="1"/>
  <c r="AI60"/>
  <c r="AJ60"/>
  <c r="AR60"/>
  <c r="AX60"/>
  <c r="AY60" s="1"/>
  <c r="BD60"/>
  <c r="BE60" s="1"/>
  <c r="BG60"/>
  <c r="BH60"/>
  <c r="BP60"/>
  <c r="BQ60" s="1"/>
  <c r="BV60"/>
  <c r="BW60" s="1"/>
  <c r="BY60"/>
  <c r="BZ60"/>
  <c r="CM60"/>
  <c r="CN60" s="1"/>
  <c r="CS60"/>
  <c r="CT60" s="1"/>
  <c r="CY60"/>
  <c r="CZ60" s="1"/>
  <c r="DE60"/>
  <c r="DF60" s="1"/>
  <c r="DK60"/>
  <c r="DL60" s="1"/>
  <c r="DQ60"/>
  <c r="DR60" s="1"/>
  <c r="DT60"/>
  <c r="DU60"/>
  <c r="EC60"/>
  <c r="ED60" s="1"/>
  <c r="EI60"/>
  <c r="EJ60" s="1"/>
  <c r="EL60"/>
  <c r="EM60"/>
  <c r="EU60"/>
  <c r="EV60" s="1"/>
  <c r="FB60"/>
  <c r="FC60" s="1"/>
  <c r="FI60"/>
  <c r="FJ60" s="1"/>
  <c r="FP60"/>
  <c r="FQ60" s="1"/>
  <c r="FW60"/>
  <c r="FX60" s="1"/>
  <c r="GC60"/>
  <c r="GD60" s="1"/>
  <c r="GI60"/>
  <c r="GJ60" s="1"/>
  <c r="GL60"/>
  <c r="GM60"/>
  <c r="GU60"/>
  <c r="GV60" s="1"/>
  <c r="HB60"/>
  <c r="HC60" s="1"/>
  <c r="HI60"/>
  <c r="HJ60" s="1"/>
  <c r="HP60"/>
  <c r="HQ60" s="1"/>
  <c r="HW60"/>
  <c r="HX60" s="1"/>
  <c r="N61"/>
  <c r="O61" s="1"/>
  <c r="T61"/>
  <c r="U61" s="1"/>
  <c r="Z61"/>
  <c r="AA61" s="1"/>
  <c r="AF61"/>
  <c r="AG61" s="1"/>
  <c r="AI61"/>
  <c r="AJ61"/>
  <c r="AR61"/>
  <c r="AS61" s="1"/>
  <c r="AX61"/>
  <c r="AY61" s="1"/>
  <c r="BD61"/>
  <c r="BE61" s="1"/>
  <c r="BG61"/>
  <c r="BH61"/>
  <c r="BP61"/>
  <c r="BQ61" s="1"/>
  <c r="BV61"/>
  <c r="BW61" s="1"/>
  <c r="BY61"/>
  <c r="BZ61"/>
  <c r="CM61"/>
  <c r="CN61" s="1"/>
  <c r="CS61"/>
  <c r="CT61" s="1"/>
  <c r="CY61"/>
  <c r="CZ61" s="1"/>
  <c r="DE61"/>
  <c r="DF61" s="1"/>
  <c r="DK61"/>
  <c r="DL61" s="1"/>
  <c r="DQ61"/>
  <c r="DR61" s="1"/>
  <c r="DT61"/>
  <c r="DU61"/>
  <c r="EC61"/>
  <c r="ED61" s="1"/>
  <c r="EI61"/>
  <c r="EJ61" s="1"/>
  <c r="EL61"/>
  <c r="EM61"/>
  <c r="EU61"/>
  <c r="EV61" s="1"/>
  <c r="FB61"/>
  <c r="FC61" s="1"/>
  <c r="FI61"/>
  <c r="FJ61" s="1"/>
  <c r="FP61"/>
  <c r="FQ61" s="1"/>
  <c r="FW61"/>
  <c r="GC61"/>
  <c r="GD61" s="1"/>
  <c r="GI61"/>
  <c r="GJ61" s="1"/>
  <c r="GL61"/>
  <c r="GM61"/>
  <c r="GU61"/>
  <c r="GV61" s="1"/>
  <c r="HB61"/>
  <c r="HC61" s="1"/>
  <c r="HI61"/>
  <c r="HJ61" s="1"/>
  <c r="HP61"/>
  <c r="HQ61" s="1"/>
  <c r="HW61"/>
  <c r="HX61" s="1"/>
  <c r="N62"/>
  <c r="O62" s="1"/>
  <c r="T62"/>
  <c r="U62" s="1"/>
  <c r="Z62"/>
  <c r="AA62" s="1"/>
  <c r="AF62"/>
  <c r="AG62" s="1"/>
  <c r="AI62"/>
  <c r="AJ62"/>
  <c r="AK62"/>
  <c r="AR62"/>
  <c r="AS62" s="1"/>
  <c r="AX62"/>
  <c r="AY62" s="1"/>
  <c r="BD62"/>
  <c r="BE62" s="1"/>
  <c r="BG62"/>
  <c r="BH62"/>
  <c r="BP62"/>
  <c r="BQ62" s="1"/>
  <c r="BV62"/>
  <c r="BW62" s="1"/>
  <c r="BY62"/>
  <c r="BZ62"/>
  <c r="CM62"/>
  <c r="CN62" s="1"/>
  <c r="CS62"/>
  <c r="CT62" s="1"/>
  <c r="CY62"/>
  <c r="CZ62" s="1"/>
  <c r="DE62"/>
  <c r="DF62" s="1"/>
  <c r="DK62"/>
  <c r="DL62" s="1"/>
  <c r="DQ62"/>
  <c r="DR62" s="1"/>
  <c r="DT62"/>
  <c r="DU62"/>
  <c r="EC62"/>
  <c r="ED62" s="1"/>
  <c r="EI62"/>
  <c r="EJ62" s="1"/>
  <c r="EL62"/>
  <c r="EM62"/>
  <c r="EU62"/>
  <c r="EV62" s="1"/>
  <c r="FB62"/>
  <c r="FC62" s="1"/>
  <c r="FI62"/>
  <c r="FJ62" s="1"/>
  <c r="FP62"/>
  <c r="FQ62" s="1"/>
  <c r="FW62"/>
  <c r="FX62" s="1"/>
  <c r="GC62"/>
  <c r="GD62" s="1"/>
  <c r="GI62"/>
  <c r="GJ62" s="1"/>
  <c r="GL62"/>
  <c r="GM62"/>
  <c r="GU62"/>
  <c r="GV62"/>
  <c r="HB62"/>
  <c r="HC62"/>
  <c r="HI62"/>
  <c r="HJ62"/>
  <c r="HP62"/>
  <c r="HQ62"/>
  <c r="HW62"/>
  <c r="HX62"/>
  <c r="N64"/>
  <c r="O64"/>
  <c r="T64"/>
  <c r="U64" s="1"/>
  <c r="Z64"/>
  <c r="AA64" s="1"/>
  <c r="AF64"/>
  <c r="AG64" s="1"/>
  <c r="AI64"/>
  <c r="AJ64"/>
  <c r="AK64"/>
  <c r="AR64"/>
  <c r="AX64"/>
  <c r="AY64" s="1"/>
  <c r="BD64"/>
  <c r="BE64" s="1"/>
  <c r="BG64"/>
  <c r="BH64"/>
  <c r="BP64"/>
  <c r="BQ64" s="1"/>
  <c r="BV64"/>
  <c r="BW64" s="1"/>
  <c r="BY64"/>
  <c r="BZ64"/>
  <c r="CM64"/>
  <c r="CN64" s="1"/>
  <c r="CS64"/>
  <c r="CT64" s="1"/>
  <c r="CY64"/>
  <c r="CZ64" s="1"/>
  <c r="DE64"/>
  <c r="DF64" s="1"/>
  <c r="DK64"/>
  <c r="DL64" s="1"/>
  <c r="DQ64"/>
  <c r="DR64" s="1"/>
  <c r="DT64"/>
  <c r="DU64"/>
  <c r="EC64"/>
  <c r="ED64" s="1"/>
  <c r="EI64"/>
  <c r="EJ64" s="1"/>
  <c r="EL64"/>
  <c r="EM64"/>
  <c r="EU64"/>
  <c r="EV64" s="1"/>
  <c r="FB64"/>
  <c r="FC64" s="1"/>
  <c r="FI64"/>
  <c r="FJ64" s="1"/>
  <c r="FP64"/>
  <c r="FQ64" s="1"/>
  <c r="FW64"/>
  <c r="FX64" s="1"/>
  <c r="GC64"/>
  <c r="GD64" s="1"/>
  <c r="GI64"/>
  <c r="GJ64" s="1"/>
  <c r="GL64"/>
  <c r="GM64"/>
  <c r="GU64"/>
  <c r="GV64" s="1"/>
  <c r="HB64"/>
  <c r="HC64" s="1"/>
  <c r="HI64"/>
  <c r="HJ64" s="1"/>
  <c r="HP64"/>
  <c r="HQ64" s="1"/>
  <c r="HW64"/>
  <c r="HX64" s="1"/>
  <c r="N65"/>
  <c r="O65" s="1"/>
  <c r="T65"/>
  <c r="U65" s="1"/>
  <c r="Z65"/>
  <c r="AA65" s="1"/>
  <c r="AF65"/>
  <c r="AG65" s="1"/>
  <c r="AI65"/>
  <c r="AJ65"/>
  <c r="AR65"/>
  <c r="AS65" s="1"/>
  <c r="AX65"/>
  <c r="AY65" s="1"/>
  <c r="BD65"/>
  <c r="BE65" s="1"/>
  <c r="BG65"/>
  <c r="BH65"/>
  <c r="BP65"/>
  <c r="BQ65" s="1"/>
  <c r="BV65"/>
  <c r="BW65" s="1"/>
  <c r="BY65"/>
  <c r="BZ65"/>
  <c r="CM65"/>
  <c r="CN65" s="1"/>
  <c r="CS65"/>
  <c r="CT65" s="1"/>
  <c r="CY65"/>
  <c r="CZ65" s="1"/>
  <c r="DE65"/>
  <c r="DF65" s="1"/>
  <c r="DK65"/>
  <c r="DL65" s="1"/>
  <c r="DQ65"/>
  <c r="DR65" s="1"/>
  <c r="DT65"/>
  <c r="DU65"/>
  <c r="EC65"/>
  <c r="ED65" s="1"/>
  <c r="EI65"/>
  <c r="EJ65" s="1"/>
  <c r="EL65"/>
  <c r="EM65"/>
  <c r="EU65"/>
  <c r="EV65" s="1"/>
  <c r="FB65"/>
  <c r="FC65" s="1"/>
  <c r="FI65"/>
  <c r="FJ65" s="1"/>
  <c r="FP65"/>
  <c r="FQ65" s="1"/>
  <c r="FW65"/>
  <c r="FX65" s="1"/>
  <c r="GC65"/>
  <c r="GD65" s="1"/>
  <c r="GI65"/>
  <c r="GJ65" s="1"/>
  <c r="GL65"/>
  <c r="GM65"/>
  <c r="GN65"/>
  <c r="GU65"/>
  <c r="GV65"/>
  <c r="HB65"/>
  <c r="HC65"/>
  <c r="HI65"/>
  <c r="HJ65"/>
  <c r="HP65"/>
  <c r="HQ65"/>
  <c r="HW65"/>
  <c r="HX65"/>
  <c r="N66"/>
  <c r="O66"/>
  <c r="T66"/>
  <c r="Z66"/>
  <c r="AA66" s="1"/>
  <c r="AF66"/>
  <c r="AG66" s="1"/>
  <c r="AI66"/>
  <c r="AJ66"/>
  <c r="AR66"/>
  <c r="AX66"/>
  <c r="AY66" s="1"/>
  <c r="BD66"/>
  <c r="BE66" s="1"/>
  <c r="BG66"/>
  <c r="BH66"/>
  <c r="BP66"/>
  <c r="BQ66" s="1"/>
  <c r="BV66"/>
  <c r="BW66" s="1"/>
  <c r="BY66"/>
  <c r="BZ66"/>
  <c r="CM66"/>
  <c r="CN66" s="1"/>
  <c r="CS66"/>
  <c r="CT66" s="1"/>
  <c r="CY66"/>
  <c r="CZ66" s="1"/>
  <c r="DE66"/>
  <c r="DF66" s="1"/>
  <c r="DK66"/>
  <c r="DL66" s="1"/>
  <c r="DQ66"/>
  <c r="DR66" s="1"/>
  <c r="DT66"/>
  <c r="DU66"/>
  <c r="EC66"/>
  <c r="ED66" s="1"/>
  <c r="EI66"/>
  <c r="EJ66" s="1"/>
  <c r="EL66"/>
  <c r="EM66"/>
  <c r="EU66"/>
  <c r="EV66" s="1"/>
  <c r="FB66"/>
  <c r="FC66" s="1"/>
  <c r="FI66"/>
  <c r="FJ66" s="1"/>
  <c r="FP66"/>
  <c r="FQ66" s="1"/>
  <c r="FW66"/>
  <c r="FX66" s="1"/>
  <c r="GC66"/>
  <c r="GD66" s="1"/>
  <c r="GI66"/>
  <c r="GJ66" s="1"/>
  <c r="GL66"/>
  <c r="GM66"/>
  <c r="GU66"/>
  <c r="GV66" s="1"/>
  <c r="HB66"/>
  <c r="HC66" s="1"/>
  <c r="HI66"/>
  <c r="HJ66" s="1"/>
  <c r="HP66"/>
  <c r="HQ66" s="1"/>
  <c r="HW66"/>
  <c r="HX66" s="1"/>
  <c r="N67"/>
  <c r="O67" s="1"/>
  <c r="T67"/>
  <c r="U67" s="1"/>
  <c r="Z67"/>
  <c r="AA67" s="1"/>
  <c r="AF67"/>
  <c r="AG67" s="1"/>
  <c r="AI67"/>
  <c r="AJ67"/>
  <c r="AR67"/>
  <c r="AS67" s="1"/>
  <c r="AX67"/>
  <c r="AY67" s="1"/>
  <c r="BD67"/>
  <c r="BE67" s="1"/>
  <c r="BG67"/>
  <c r="BH67"/>
  <c r="BP67"/>
  <c r="BQ67" s="1"/>
  <c r="BV67"/>
  <c r="BW67" s="1"/>
  <c r="BY67"/>
  <c r="BZ67"/>
  <c r="CD67"/>
  <c r="CM67"/>
  <c r="CN67" s="1"/>
  <c r="CS67"/>
  <c r="CT67" s="1"/>
  <c r="CY67"/>
  <c r="CZ67" s="1"/>
  <c r="DE67"/>
  <c r="DF67" s="1"/>
  <c r="DK67"/>
  <c r="DL67" s="1"/>
  <c r="DQ67"/>
  <c r="DR67" s="1"/>
  <c r="DT67"/>
  <c r="EL67" s="1"/>
  <c r="DU67"/>
  <c r="EM67" s="1"/>
  <c r="EC67"/>
  <c r="ED67" s="1"/>
  <c r="EI67"/>
  <c r="EJ67" s="1"/>
  <c r="EU67"/>
  <c r="EV67" s="1"/>
  <c r="FB67"/>
  <c r="FC67" s="1"/>
  <c r="FI67"/>
  <c r="FJ67" s="1"/>
  <c r="FP67"/>
  <c r="FQ67" s="1"/>
  <c r="FW67"/>
  <c r="FX67" s="1"/>
  <c r="GC67"/>
  <c r="GD67" s="1"/>
  <c r="GI67"/>
  <c r="GJ67" s="1"/>
  <c r="GL67"/>
  <c r="GM67"/>
  <c r="GU67"/>
  <c r="GV67" s="1"/>
  <c r="HB67"/>
  <c r="HC67" s="1"/>
  <c r="HI67"/>
  <c r="HJ67" s="1"/>
  <c r="HP67"/>
  <c r="HQ67" s="1"/>
  <c r="HW67"/>
  <c r="HX67" s="1"/>
  <c r="N68"/>
  <c r="O68" s="1"/>
  <c r="T68"/>
  <c r="U68" s="1"/>
  <c r="Z68"/>
  <c r="AA68" s="1"/>
  <c r="AF68"/>
  <c r="AG68" s="1"/>
  <c r="AI68"/>
  <c r="AJ68"/>
  <c r="AR68"/>
  <c r="AS68" s="1"/>
  <c r="AX68"/>
  <c r="AY68" s="1"/>
  <c r="BD68"/>
  <c r="BE68" s="1"/>
  <c r="BG68"/>
  <c r="BH68"/>
  <c r="BP68"/>
  <c r="BQ68" s="1"/>
  <c r="BV68"/>
  <c r="BW68" s="1"/>
  <c r="BY68"/>
  <c r="BZ68"/>
  <c r="CM68"/>
  <c r="CN68" s="1"/>
  <c r="CS68"/>
  <c r="CT68" s="1"/>
  <c r="CY68"/>
  <c r="CZ68" s="1"/>
  <c r="DE68"/>
  <c r="DF68" s="1"/>
  <c r="DK68"/>
  <c r="DL68" s="1"/>
  <c r="DQ68"/>
  <c r="DR68" s="1"/>
  <c r="DT68"/>
  <c r="EL68" s="1"/>
  <c r="DU68"/>
  <c r="EM68" s="1"/>
  <c r="EC68"/>
  <c r="ED68" s="1"/>
  <c r="EI68"/>
  <c r="EJ68" s="1"/>
  <c r="EU68"/>
  <c r="EV68" s="1"/>
  <c r="FB68"/>
  <c r="FC68" s="1"/>
  <c r="FI68"/>
  <c r="FJ68" s="1"/>
  <c r="FP68"/>
  <c r="FQ68" s="1"/>
  <c r="FW68"/>
  <c r="FX68" s="1"/>
  <c r="GC68"/>
  <c r="GD68" s="1"/>
  <c r="GI68"/>
  <c r="GJ68" s="1"/>
  <c r="GL68"/>
  <c r="GM68"/>
  <c r="GU68"/>
  <c r="GV68" s="1"/>
  <c r="HB68"/>
  <c r="HC68" s="1"/>
  <c r="HI68"/>
  <c r="HJ68" s="1"/>
  <c r="HP68"/>
  <c r="HQ68" s="1"/>
  <c r="HW68"/>
  <c r="HX68" s="1"/>
  <c r="N69"/>
  <c r="O69" s="1"/>
  <c r="T69"/>
  <c r="U69" s="1"/>
  <c r="Z69"/>
  <c r="AA69" s="1"/>
  <c r="AF69"/>
  <c r="AG69" s="1"/>
  <c r="AI69"/>
  <c r="AJ69"/>
  <c r="AR69"/>
  <c r="AS69" s="1"/>
  <c r="AX69"/>
  <c r="AY69" s="1"/>
  <c r="BD69"/>
  <c r="BE69" s="1"/>
  <c r="BG69"/>
  <c r="BH69"/>
  <c r="BP69"/>
  <c r="BQ69" s="1"/>
  <c r="BV69"/>
  <c r="BW69" s="1"/>
  <c r="BY69"/>
  <c r="BZ69"/>
  <c r="CM69"/>
  <c r="CN69" s="1"/>
  <c r="CS69"/>
  <c r="CT69" s="1"/>
  <c r="CY69"/>
  <c r="CZ69" s="1"/>
  <c r="DE69"/>
  <c r="DF69" s="1"/>
  <c r="DK69"/>
  <c r="DL69" s="1"/>
  <c r="DQ69"/>
  <c r="DR69" s="1"/>
  <c r="DT69"/>
  <c r="EL69" s="1"/>
  <c r="DU69"/>
  <c r="EM69" s="1"/>
  <c r="EC69"/>
  <c r="ED69" s="1"/>
  <c r="EI69"/>
  <c r="EJ69" s="1"/>
  <c r="EU69"/>
  <c r="EV69" s="1"/>
  <c r="FB69"/>
  <c r="FC69" s="1"/>
  <c r="FI69"/>
  <c r="FJ69" s="1"/>
  <c r="FP69"/>
  <c r="FQ69" s="1"/>
  <c r="FW69"/>
  <c r="FX69" s="1"/>
  <c r="GC69"/>
  <c r="GD69" s="1"/>
  <c r="GI69"/>
  <c r="GJ69" s="1"/>
  <c r="GL69"/>
  <c r="GM69"/>
  <c r="GU69"/>
  <c r="GV69" s="1"/>
  <c r="HB69"/>
  <c r="HC69" s="1"/>
  <c r="HI69"/>
  <c r="HJ69" s="1"/>
  <c r="HP69"/>
  <c r="HQ69" s="1"/>
  <c r="HW69"/>
  <c r="HX69" s="1"/>
  <c r="N77"/>
  <c r="O77" s="1"/>
  <c r="T77"/>
  <c r="U77" s="1"/>
  <c r="Z77"/>
  <c r="AA77" s="1"/>
  <c r="AF77"/>
  <c r="AG77" s="1"/>
  <c r="AI77"/>
  <c r="AR77"/>
  <c r="AS77" s="1"/>
  <c r="AX77"/>
  <c r="AY77" s="1"/>
  <c r="BD77"/>
  <c r="BE77" s="1"/>
  <c r="BG77"/>
  <c r="BH77"/>
  <c r="BP77"/>
  <c r="BQ77" s="1"/>
  <c r="BV77"/>
  <c r="BW77" s="1"/>
  <c r="BY77"/>
  <c r="BZ77"/>
  <c r="CM77"/>
  <c r="CN77" s="1"/>
  <c r="CS77"/>
  <c r="CT77" s="1"/>
  <c r="CY77"/>
  <c r="CZ77" s="1"/>
  <c r="DE77"/>
  <c r="DF77" s="1"/>
  <c r="DK77"/>
  <c r="DL77" s="1"/>
  <c r="DQ77"/>
  <c r="DR77" s="1"/>
  <c r="DT77"/>
  <c r="EL77" s="1"/>
  <c r="DU77"/>
  <c r="EM77" s="1"/>
  <c r="EC77"/>
  <c r="ED77" s="1"/>
  <c r="EI77"/>
  <c r="EJ77" s="1"/>
  <c r="EU77"/>
  <c r="EV77" s="1"/>
  <c r="FB77"/>
  <c r="FC77" s="1"/>
  <c r="FI77"/>
  <c r="FJ77" s="1"/>
  <c r="FP77"/>
  <c r="FQ77" s="1"/>
  <c r="FW77"/>
  <c r="FX77" s="1"/>
  <c r="GC77"/>
  <c r="GD77" s="1"/>
  <c r="GI77"/>
  <c r="GJ77" s="1"/>
  <c r="GL77"/>
  <c r="GM77"/>
  <c r="GU77"/>
  <c r="GV77" s="1"/>
  <c r="HB77"/>
  <c r="HC77" s="1"/>
  <c r="HI77"/>
  <c r="HJ77" s="1"/>
  <c r="HP77"/>
  <c r="HQ77" s="1"/>
  <c r="HW77"/>
  <c r="HX77" s="1"/>
  <c r="N78"/>
  <c r="O78" s="1"/>
  <c r="T78"/>
  <c r="U78" s="1"/>
  <c r="Z78"/>
  <c r="AA78" s="1"/>
  <c r="AF78"/>
  <c r="AG78" s="1"/>
  <c r="AI78"/>
  <c r="AR78"/>
  <c r="AS78" s="1"/>
  <c r="AX78"/>
  <c r="AY78" s="1"/>
  <c r="BD78"/>
  <c r="BE78" s="1"/>
  <c r="BG78"/>
  <c r="BH78"/>
  <c r="BP78"/>
  <c r="BQ78" s="1"/>
  <c r="BV78"/>
  <c r="BW78" s="1"/>
  <c r="BY78"/>
  <c r="BZ78"/>
  <c r="CM78"/>
  <c r="CN78" s="1"/>
  <c r="CS78"/>
  <c r="CT78" s="1"/>
  <c r="CY78"/>
  <c r="CZ78" s="1"/>
  <c r="DE78"/>
  <c r="DF78" s="1"/>
  <c r="DK78"/>
  <c r="DL78" s="1"/>
  <c r="DQ78"/>
  <c r="DR78" s="1"/>
  <c r="DT78"/>
  <c r="DU78"/>
  <c r="EM78" s="1"/>
  <c r="EC78"/>
  <c r="ED78" s="1"/>
  <c r="EI78"/>
  <c r="EJ78" s="1"/>
  <c r="EL78"/>
  <c r="EU78"/>
  <c r="EV78" s="1"/>
  <c r="FB78"/>
  <c r="FC78" s="1"/>
  <c r="FI78"/>
  <c r="FJ78" s="1"/>
  <c r="FP78"/>
  <c r="FQ78" s="1"/>
  <c r="FW78"/>
  <c r="FX78" s="1"/>
  <c r="GC78"/>
  <c r="GD78" s="1"/>
  <c r="GI78"/>
  <c r="GJ78" s="1"/>
  <c r="GL78"/>
  <c r="GM78"/>
  <c r="GU78"/>
  <c r="GV78" s="1"/>
  <c r="HB78"/>
  <c r="HC78" s="1"/>
  <c r="HI78"/>
  <c r="HJ78" s="1"/>
  <c r="HP78"/>
  <c r="HQ78" s="1"/>
  <c r="HW78"/>
  <c r="HX78" s="1"/>
  <c r="N79"/>
  <c r="O79" s="1"/>
  <c r="T79"/>
  <c r="U79" s="1"/>
  <c r="Z79"/>
  <c r="AA79" s="1"/>
  <c r="AF79"/>
  <c r="AG79" s="1"/>
  <c r="AI79"/>
  <c r="AJ79"/>
  <c r="AR79"/>
  <c r="AS79" s="1"/>
  <c r="AX79"/>
  <c r="AY79" s="1"/>
  <c r="BD79"/>
  <c r="BE79" s="1"/>
  <c r="BG79"/>
  <c r="BH79"/>
  <c r="BP79"/>
  <c r="BQ79" s="1"/>
  <c r="BV79"/>
  <c r="BW79" s="1"/>
  <c r="BY79"/>
  <c r="BZ79"/>
  <c r="CM79"/>
  <c r="CN79"/>
  <c r="CS79"/>
  <c r="CT79"/>
  <c r="CY79"/>
  <c r="CZ79"/>
  <c r="DE79"/>
  <c r="DF79"/>
  <c r="DK79"/>
  <c r="DL79"/>
  <c r="DQ79"/>
  <c r="DR79"/>
  <c r="DT79"/>
  <c r="EL79" s="1"/>
  <c r="DU79"/>
  <c r="EM79" s="1"/>
  <c r="EC79"/>
  <c r="ED79" s="1"/>
  <c r="EI79"/>
  <c r="EJ79" s="1"/>
  <c r="EU79"/>
  <c r="EV79" s="1"/>
  <c r="FB79"/>
  <c r="FC79" s="1"/>
  <c r="FI79"/>
  <c r="FJ79" s="1"/>
  <c r="FP79"/>
  <c r="FQ79" s="1"/>
  <c r="FW79"/>
  <c r="FX79" s="1"/>
  <c r="GC79"/>
  <c r="GD79" s="1"/>
  <c r="GI79"/>
  <c r="GJ79" s="1"/>
  <c r="GL79"/>
  <c r="GM79"/>
  <c r="GU79"/>
  <c r="GV79" s="1"/>
  <c r="HB79"/>
  <c r="HC79" s="1"/>
  <c r="HI79"/>
  <c r="HJ79" s="1"/>
  <c r="HP79"/>
  <c r="HQ79" s="1"/>
  <c r="HW79"/>
  <c r="HX79" s="1"/>
  <c r="N80"/>
  <c r="O80" s="1"/>
  <c r="T80"/>
  <c r="U80" s="1"/>
  <c r="Z80"/>
  <c r="AA80" s="1"/>
  <c r="AF80"/>
  <c r="AG80" s="1"/>
  <c r="AI80"/>
  <c r="AJ80"/>
  <c r="AR80"/>
  <c r="AS80" s="1"/>
  <c r="AX80"/>
  <c r="AY80" s="1"/>
  <c r="BD80"/>
  <c r="BE80" s="1"/>
  <c r="BG80"/>
  <c r="BH80"/>
  <c r="BP80"/>
  <c r="BQ80" s="1"/>
  <c r="BV80"/>
  <c r="BW80" s="1"/>
  <c r="BY80"/>
  <c r="BZ80"/>
  <c r="CM80"/>
  <c r="CN80" s="1"/>
  <c r="CS80"/>
  <c r="CT80" s="1"/>
  <c r="CY80"/>
  <c r="CZ80" s="1"/>
  <c r="DE80"/>
  <c r="DF80" s="1"/>
  <c r="DK80"/>
  <c r="DL80" s="1"/>
  <c r="DQ80"/>
  <c r="DR80" s="1"/>
  <c r="DT80"/>
  <c r="DU80"/>
  <c r="EM80" s="1"/>
  <c r="EC80"/>
  <c r="ED80" s="1"/>
  <c r="EI80"/>
  <c r="EJ80" s="1"/>
  <c r="EL80"/>
  <c r="EU80"/>
  <c r="EV80" s="1"/>
  <c r="FB80"/>
  <c r="FC80" s="1"/>
  <c r="FI80"/>
  <c r="FJ80" s="1"/>
  <c r="FP80"/>
  <c r="FQ80" s="1"/>
  <c r="FW80"/>
  <c r="FX80" s="1"/>
  <c r="GC80"/>
  <c r="GD80" s="1"/>
  <c r="GI80"/>
  <c r="GJ80" s="1"/>
  <c r="GL80"/>
  <c r="GM80"/>
  <c r="GU80"/>
  <c r="GV80" s="1"/>
  <c r="HB80"/>
  <c r="HC80" s="1"/>
  <c r="HI80"/>
  <c r="HJ80" s="1"/>
  <c r="HP80"/>
  <c r="HQ80" s="1"/>
  <c r="HW80"/>
  <c r="HX80" s="1"/>
  <c r="N81"/>
  <c r="O81" s="1"/>
  <c r="T81"/>
  <c r="U81" s="1"/>
  <c r="Z81"/>
  <c r="AA81" s="1"/>
  <c r="AF81"/>
  <c r="AG81" s="1"/>
  <c r="AI81"/>
  <c r="AJ81"/>
  <c r="AR81"/>
  <c r="AS81" s="1"/>
  <c r="AX81"/>
  <c r="AY81" s="1"/>
  <c r="BD81"/>
  <c r="BE81" s="1"/>
  <c r="BG81"/>
  <c r="BH81"/>
  <c r="BP81"/>
  <c r="BQ81" s="1"/>
  <c r="BV81"/>
  <c r="BW81" s="1"/>
  <c r="BY81"/>
  <c r="BZ81"/>
  <c r="CM81"/>
  <c r="CN81" s="1"/>
  <c r="CS81"/>
  <c r="CT81" s="1"/>
  <c r="CY81"/>
  <c r="CZ81" s="1"/>
  <c r="DE81"/>
  <c r="DF81" s="1"/>
  <c r="DK81"/>
  <c r="DL81" s="1"/>
  <c r="DQ81"/>
  <c r="DR81" s="1"/>
  <c r="DT81"/>
  <c r="EL81" s="1"/>
  <c r="DU81"/>
  <c r="EM81" s="1"/>
  <c r="EC81"/>
  <c r="ED81" s="1"/>
  <c r="EI81"/>
  <c r="EJ81" s="1"/>
  <c r="EU81"/>
  <c r="EV81" s="1"/>
  <c r="FB81"/>
  <c r="FC81" s="1"/>
  <c r="FI81"/>
  <c r="FJ81" s="1"/>
  <c r="FP81"/>
  <c r="FQ81" s="1"/>
  <c r="FW81"/>
  <c r="FX81" s="1"/>
  <c r="GC81"/>
  <c r="GD81" s="1"/>
  <c r="GI81"/>
  <c r="GJ81" s="1"/>
  <c r="GL81"/>
  <c r="GM81"/>
  <c r="GU81"/>
  <c r="GV81" s="1"/>
  <c r="HB81"/>
  <c r="HC81" s="1"/>
  <c r="HI81"/>
  <c r="HJ81" s="1"/>
  <c r="HP81"/>
  <c r="HQ81" s="1"/>
  <c r="HW81"/>
  <c r="HX81" s="1"/>
  <c r="N82"/>
  <c r="O82" s="1"/>
  <c r="T82"/>
  <c r="U82" s="1"/>
  <c r="Z82"/>
  <c r="AA82" s="1"/>
  <c r="AF82"/>
  <c r="AG82" s="1"/>
  <c r="AI82"/>
  <c r="AJ82"/>
  <c r="AR82"/>
  <c r="AS82" s="1"/>
  <c r="AX82"/>
  <c r="AY82" s="1"/>
  <c r="BD82"/>
  <c r="BE82" s="1"/>
  <c r="BG82"/>
  <c r="BH82"/>
  <c r="BP82"/>
  <c r="BQ82" s="1"/>
  <c r="BV82"/>
  <c r="BW82" s="1"/>
  <c r="BY82"/>
  <c r="BZ82"/>
  <c r="CM82"/>
  <c r="CN82" s="1"/>
  <c r="CS82"/>
  <c r="CT82" s="1"/>
  <c r="CY82"/>
  <c r="CZ82" s="1"/>
  <c r="DE82"/>
  <c r="DF82" s="1"/>
  <c r="DK82"/>
  <c r="DL82" s="1"/>
  <c r="DQ82"/>
  <c r="DR82" s="1"/>
  <c r="DT82"/>
  <c r="EL82" s="1"/>
  <c r="DU82"/>
  <c r="EM82" s="1"/>
  <c r="EC82"/>
  <c r="ED82" s="1"/>
  <c r="EI82"/>
  <c r="EJ82" s="1"/>
  <c r="EU82"/>
  <c r="EV82" s="1"/>
  <c r="FB82"/>
  <c r="FC82" s="1"/>
  <c r="FI82"/>
  <c r="FJ82" s="1"/>
  <c r="FP82"/>
  <c r="FQ82" s="1"/>
  <c r="FW82"/>
  <c r="FX82" s="1"/>
  <c r="GC82"/>
  <c r="GD82" s="1"/>
  <c r="GI82"/>
  <c r="GJ82" s="1"/>
  <c r="GL82"/>
  <c r="GM82"/>
  <c r="GU82"/>
  <c r="GV82" s="1"/>
  <c r="HB82"/>
  <c r="HC82" s="1"/>
  <c r="HI82"/>
  <c r="HJ82" s="1"/>
  <c r="HP82"/>
  <c r="HQ82" s="1"/>
  <c r="HW82"/>
  <c r="HX82" s="1"/>
  <c r="N83"/>
  <c r="O83" s="1"/>
  <c r="T83"/>
  <c r="U83" s="1"/>
  <c r="Z83"/>
  <c r="AA83" s="1"/>
  <c r="AF83"/>
  <c r="AG83" s="1"/>
  <c r="AI83"/>
  <c r="AJ83"/>
  <c r="AR83"/>
  <c r="AS83" s="1"/>
  <c r="AX83"/>
  <c r="AY83" s="1"/>
  <c r="BD83"/>
  <c r="BE83" s="1"/>
  <c r="BG83"/>
  <c r="BH83"/>
  <c r="BP83"/>
  <c r="BQ83" s="1"/>
  <c r="BV83"/>
  <c r="BW83" s="1"/>
  <c r="BY83"/>
  <c r="BZ83"/>
  <c r="CM83"/>
  <c r="CN83" s="1"/>
  <c r="CS83"/>
  <c r="CT83" s="1"/>
  <c r="CY83"/>
  <c r="CZ83" s="1"/>
  <c r="DE83"/>
  <c r="DF83" s="1"/>
  <c r="DK83"/>
  <c r="DL83" s="1"/>
  <c r="DQ83"/>
  <c r="DR83" s="1"/>
  <c r="DT83"/>
  <c r="EL83" s="1"/>
  <c r="DU83"/>
  <c r="EM83" s="1"/>
  <c r="EC83"/>
  <c r="ED83" s="1"/>
  <c r="EI83"/>
  <c r="EJ83" s="1"/>
  <c r="EU83"/>
  <c r="EV83" s="1"/>
  <c r="FB83"/>
  <c r="FC83" s="1"/>
  <c r="FI83"/>
  <c r="FJ83" s="1"/>
  <c r="FP83"/>
  <c r="FQ83" s="1"/>
  <c r="FW83"/>
  <c r="FX83" s="1"/>
  <c r="GC83"/>
  <c r="GD83" s="1"/>
  <c r="GI83"/>
  <c r="GJ83" s="1"/>
  <c r="GL83"/>
  <c r="GM83"/>
  <c r="GU83"/>
  <c r="GV83" s="1"/>
  <c r="HB83"/>
  <c r="HC83" s="1"/>
  <c r="HI83"/>
  <c r="HJ83" s="1"/>
  <c r="HP83"/>
  <c r="HQ83" s="1"/>
  <c r="HW83"/>
  <c r="HX83" s="1"/>
  <c r="N84"/>
  <c r="O84" s="1"/>
  <c r="T84"/>
  <c r="U84" s="1"/>
  <c r="Z84"/>
  <c r="AA84" s="1"/>
  <c r="AF84"/>
  <c r="AG84" s="1"/>
  <c r="AI84"/>
  <c r="AJ84"/>
  <c r="AR84"/>
  <c r="AS84" s="1"/>
  <c r="AX84"/>
  <c r="AY84" s="1"/>
  <c r="BD84"/>
  <c r="BE84" s="1"/>
  <c r="BG84"/>
  <c r="BH84"/>
  <c r="BP84"/>
  <c r="BQ84" s="1"/>
  <c r="BV84"/>
  <c r="BW84" s="1"/>
  <c r="BY84"/>
  <c r="BZ84"/>
  <c r="CM84"/>
  <c r="CN84" s="1"/>
  <c r="CS84"/>
  <c r="CT84" s="1"/>
  <c r="CY84"/>
  <c r="CZ84" s="1"/>
  <c r="DE84"/>
  <c r="DF84" s="1"/>
  <c r="DK84"/>
  <c r="DL84" s="1"/>
  <c r="DQ84"/>
  <c r="DR84" s="1"/>
  <c r="DT84"/>
  <c r="EL84" s="1"/>
  <c r="DU84"/>
  <c r="EM84" s="1"/>
  <c r="EC84"/>
  <c r="ED84" s="1"/>
  <c r="EI84"/>
  <c r="EJ84" s="1"/>
  <c r="EU84"/>
  <c r="EV84" s="1"/>
  <c r="FB84"/>
  <c r="FC84" s="1"/>
  <c r="FI84"/>
  <c r="FJ84" s="1"/>
  <c r="FP84"/>
  <c r="FQ84" s="1"/>
  <c r="FW84"/>
  <c r="FX84" s="1"/>
  <c r="GC84"/>
  <c r="GD84" s="1"/>
  <c r="GI84"/>
  <c r="GJ84" s="1"/>
  <c r="GL84"/>
  <c r="GM84"/>
  <c r="GU84"/>
  <c r="GV84" s="1"/>
  <c r="HB84"/>
  <c r="HC84" s="1"/>
  <c r="HI84"/>
  <c r="HJ84" s="1"/>
  <c r="HP84"/>
  <c r="HQ84" s="1"/>
  <c r="HW84"/>
  <c r="HX84" s="1"/>
  <c r="N85"/>
  <c r="O85" s="1"/>
  <c r="T85"/>
  <c r="U85" s="1"/>
  <c r="Z85"/>
  <c r="AA85" s="1"/>
  <c r="AF85"/>
  <c r="AG85" s="1"/>
  <c r="AI85"/>
  <c r="AJ85"/>
  <c r="AR85"/>
  <c r="AS85" s="1"/>
  <c r="AX85"/>
  <c r="AY85" s="1"/>
  <c r="BD85"/>
  <c r="BE85" s="1"/>
  <c r="BG85"/>
  <c r="BH85"/>
  <c r="BP85"/>
  <c r="BQ85" s="1"/>
  <c r="BV85"/>
  <c r="BW85" s="1"/>
  <c r="BY85"/>
  <c r="BZ85"/>
  <c r="CM85"/>
  <c r="CN85" s="1"/>
  <c r="CS85"/>
  <c r="CT85" s="1"/>
  <c r="CY85"/>
  <c r="CZ85" s="1"/>
  <c r="DE85"/>
  <c r="DF85" s="1"/>
  <c r="DK85"/>
  <c r="DL85" s="1"/>
  <c r="DQ85"/>
  <c r="DR85" s="1"/>
  <c r="DT85"/>
  <c r="EL85" s="1"/>
  <c r="DU85"/>
  <c r="EM85" s="1"/>
  <c r="EC85"/>
  <c r="ED85" s="1"/>
  <c r="EI85"/>
  <c r="EJ85" s="1"/>
  <c r="EU85"/>
  <c r="EV85" s="1"/>
  <c r="FB85"/>
  <c r="FC85" s="1"/>
  <c r="FI85"/>
  <c r="FJ85" s="1"/>
  <c r="FP85"/>
  <c r="FQ85" s="1"/>
  <c r="FW85"/>
  <c r="FX85" s="1"/>
  <c r="GC85"/>
  <c r="GD85" s="1"/>
  <c r="GI85"/>
  <c r="GJ85" s="1"/>
  <c r="GL85"/>
  <c r="GM85"/>
  <c r="GU85"/>
  <c r="GV85" s="1"/>
  <c r="HB85"/>
  <c r="HC85" s="1"/>
  <c r="HI85"/>
  <c r="HJ85" s="1"/>
  <c r="HP85"/>
  <c r="HQ85" s="1"/>
  <c r="HW85"/>
  <c r="HX85" s="1"/>
  <c r="N86"/>
  <c r="O86" s="1"/>
  <c r="T86"/>
  <c r="U86" s="1"/>
  <c r="Z86"/>
  <c r="AA86" s="1"/>
  <c r="AF86"/>
  <c r="AG86" s="1"/>
  <c r="AI86"/>
  <c r="AJ86"/>
  <c r="AR86"/>
  <c r="AS86" s="1"/>
  <c r="AX86"/>
  <c r="AY86" s="1"/>
  <c r="BD86"/>
  <c r="BE86" s="1"/>
  <c r="BG86"/>
  <c r="BH86"/>
  <c r="BP86"/>
  <c r="BQ86" s="1"/>
  <c r="BV86"/>
  <c r="BW86" s="1"/>
  <c r="BY86"/>
  <c r="BZ86"/>
  <c r="CM86"/>
  <c r="CN86" s="1"/>
  <c r="CS86"/>
  <c r="CT86" s="1"/>
  <c r="CY86"/>
  <c r="CZ86" s="1"/>
  <c r="DE86"/>
  <c r="DF86" s="1"/>
  <c r="DK86"/>
  <c r="DL86" s="1"/>
  <c r="DQ86"/>
  <c r="DR86" s="1"/>
  <c r="DT86"/>
  <c r="EL86" s="1"/>
  <c r="DU86"/>
  <c r="EM86" s="1"/>
  <c r="EC86"/>
  <c r="ED86" s="1"/>
  <c r="EI86"/>
  <c r="EJ86" s="1"/>
  <c r="EU86"/>
  <c r="EV86" s="1"/>
  <c r="FB86"/>
  <c r="FC86" s="1"/>
  <c r="FI86"/>
  <c r="FJ86" s="1"/>
  <c r="FP86"/>
  <c r="FQ86" s="1"/>
  <c r="FW86"/>
  <c r="FX86" s="1"/>
  <c r="GC86"/>
  <c r="GD86" s="1"/>
  <c r="GI86"/>
  <c r="GJ86" s="1"/>
  <c r="GL86"/>
  <c r="GM86"/>
  <c r="GU86"/>
  <c r="GV86" s="1"/>
  <c r="HB86"/>
  <c r="HC86" s="1"/>
  <c r="HI86"/>
  <c r="HJ86" s="1"/>
  <c r="HP86"/>
  <c r="HQ86" s="1"/>
  <c r="HW86"/>
  <c r="HX86" s="1"/>
  <c r="N87"/>
  <c r="O87" s="1"/>
  <c r="T87"/>
  <c r="U87" s="1"/>
  <c r="Z87"/>
  <c r="AA87" s="1"/>
  <c r="AF87"/>
  <c r="AG87" s="1"/>
  <c r="AI87"/>
  <c r="AJ87"/>
  <c r="AR87"/>
  <c r="AS87" s="1"/>
  <c r="AX87"/>
  <c r="AY87" s="1"/>
  <c r="BD87"/>
  <c r="BE87" s="1"/>
  <c r="BG87"/>
  <c r="BH87"/>
  <c r="BP87"/>
  <c r="BQ87" s="1"/>
  <c r="BV87"/>
  <c r="BW87" s="1"/>
  <c r="BY87"/>
  <c r="BZ87"/>
  <c r="CM87"/>
  <c r="CN87" s="1"/>
  <c r="CS87"/>
  <c r="CT87" s="1"/>
  <c r="CY87"/>
  <c r="CZ87" s="1"/>
  <c r="DE87"/>
  <c r="DF87" s="1"/>
  <c r="DK87"/>
  <c r="DL87" s="1"/>
  <c r="DQ87"/>
  <c r="DR87" s="1"/>
  <c r="DT87"/>
  <c r="EL87" s="1"/>
  <c r="DU87"/>
  <c r="EM87" s="1"/>
  <c r="EC87"/>
  <c r="ED87" s="1"/>
  <c r="EI87"/>
  <c r="EJ87" s="1"/>
  <c r="EU87"/>
  <c r="EV87" s="1"/>
  <c r="FB87"/>
  <c r="FC87" s="1"/>
  <c r="FI87"/>
  <c r="FJ87" s="1"/>
  <c r="FP87"/>
  <c r="FQ87" s="1"/>
  <c r="FW87"/>
  <c r="FX87" s="1"/>
  <c r="GC87"/>
  <c r="GD87" s="1"/>
  <c r="GI87"/>
  <c r="GJ87" s="1"/>
  <c r="GL87"/>
  <c r="GM87"/>
  <c r="GU87"/>
  <c r="GV87" s="1"/>
  <c r="HB87"/>
  <c r="HC87" s="1"/>
  <c r="HI87"/>
  <c r="HJ87" s="1"/>
  <c r="HP87"/>
  <c r="HQ87" s="1"/>
  <c r="HW87"/>
  <c r="HX87" s="1"/>
  <c r="N89"/>
  <c r="O89" s="1"/>
  <c r="T89"/>
  <c r="U89" s="1"/>
  <c r="Z89"/>
  <c r="AA89" s="1"/>
  <c r="AF89"/>
  <c r="AG89" s="1"/>
  <c r="AI89"/>
  <c r="AJ89"/>
  <c r="AR89"/>
  <c r="AS89" s="1"/>
  <c r="AX89"/>
  <c r="AY89" s="1"/>
  <c r="BD89"/>
  <c r="BE89" s="1"/>
  <c r="BG89"/>
  <c r="BH89"/>
  <c r="BP89"/>
  <c r="BQ89" s="1"/>
  <c r="BV89"/>
  <c r="BW89" s="1"/>
  <c r="BY89"/>
  <c r="BZ89"/>
  <c r="CM89"/>
  <c r="CN89" s="1"/>
  <c r="CS89"/>
  <c r="CT89" s="1"/>
  <c r="CY89"/>
  <c r="CZ89" s="1"/>
  <c r="DE89"/>
  <c r="DF89" s="1"/>
  <c r="DK89"/>
  <c r="DL89" s="1"/>
  <c r="DQ89"/>
  <c r="DR89" s="1"/>
  <c r="DT89"/>
  <c r="EL89" s="1"/>
  <c r="DU89"/>
  <c r="EM89" s="1"/>
  <c r="EC89"/>
  <c r="ED89" s="1"/>
  <c r="EI89"/>
  <c r="EJ89" s="1"/>
  <c r="EU89"/>
  <c r="EV89" s="1"/>
  <c r="FB89"/>
  <c r="FC89" s="1"/>
  <c r="FI89"/>
  <c r="FJ89" s="1"/>
  <c r="FP89"/>
  <c r="FQ89" s="1"/>
  <c r="FW89"/>
  <c r="FX89" s="1"/>
  <c r="GC89"/>
  <c r="GD89" s="1"/>
  <c r="GI89"/>
  <c r="GJ89" s="1"/>
  <c r="GL89"/>
  <c r="GM89"/>
  <c r="GU89"/>
  <c r="GV89" s="1"/>
  <c r="HB89"/>
  <c r="HC89" s="1"/>
  <c r="HI89"/>
  <c r="HJ89" s="1"/>
  <c r="HP89"/>
  <c r="HQ89" s="1"/>
  <c r="HW89"/>
  <c r="HX89" s="1"/>
  <c r="N90"/>
  <c r="O90" s="1"/>
  <c r="T90"/>
  <c r="U90" s="1"/>
  <c r="Z90"/>
  <c r="AA90" s="1"/>
  <c r="AF90"/>
  <c r="AG90" s="1"/>
  <c r="AI90"/>
  <c r="AJ90"/>
  <c r="AR90"/>
  <c r="AS90" s="1"/>
  <c r="AX90"/>
  <c r="AY90" s="1"/>
  <c r="BD90"/>
  <c r="BE90" s="1"/>
  <c r="BG90"/>
  <c r="BH90"/>
  <c r="BP90"/>
  <c r="BQ90" s="1"/>
  <c r="BV90"/>
  <c r="BW90" s="1"/>
  <c r="BY90"/>
  <c r="BZ90"/>
  <c r="CM90"/>
  <c r="CN90" s="1"/>
  <c r="CS90"/>
  <c r="CT90" s="1"/>
  <c r="CY90"/>
  <c r="CZ90" s="1"/>
  <c r="DE90"/>
  <c r="DF90" s="1"/>
  <c r="DK90"/>
  <c r="DL90" s="1"/>
  <c r="DQ90"/>
  <c r="DR90" s="1"/>
  <c r="DT90"/>
  <c r="EL90" s="1"/>
  <c r="DU90"/>
  <c r="EM90" s="1"/>
  <c r="EC90"/>
  <c r="ED90" s="1"/>
  <c r="EI90"/>
  <c r="EJ90" s="1"/>
  <c r="EU90"/>
  <c r="EV90" s="1"/>
  <c r="FB90"/>
  <c r="FC90" s="1"/>
  <c r="FI90"/>
  <c r="FJ90" s="1"/>
  <c r="FP90"/>
  <c r="FQ90" s="1"/>
  <c r="FW90"/>
  <c r="FX90" s="1"/>
  <c r="GC90"/>
  <c r="GD90" s="1"/>
  <c r="GI90"/>
  <c r="GJ90" s="1"/>
  <c r="GL90"/>
  <c r="GM90"/>
  <c r="GU90"/>
  <c r="GV90" s="1"/>
  <c r="HB90"/>
  <c r="HC90" s="1"/>
  <c r="HI90"/>
  <c r="HJ90" s="1"/>
  <c r="HP90"/>
  <c r="HQ90" s="1"/>
  <c r="HW90"/>
  <c r="HX90" s="1"/>
  <c r="N91"/>
  <c r="O91" s="1"/>
  <c r="T91"/>
  <c r="U91" s="1"/>
  <c r="Z91"/>
  <c r="AA91" s="1"/>
  <c r="AF91"/>
  <c r="AG91" s="1"/>
  <c r="AI91"/>
  <c r="AJ91"/>
  <c r="AR91"/>
  <c r="AS91" s="1"/>
  <c r="AX91"/>
  <c r="AY91" s="1"/>
  <c r="BD91"/>
  <c r="BE91" s="1"/>
  <c r="BG91"/>
  <c r="BH91"/>
  <c r="BP91"/>
  <c r="BQ91" s="1"/>
  <c r="BV91"/>
  <c r="BW91" s="1"/>
  <c r="BY91"/>
  <c r="BZ91"/>
  <c r="CM91"/>
  <c r="CN91" s="1"/>
  <c r="CS91"/>
  <c r="CT91" s="1"/>
  <c r="CY91"/>
  <c r="CZ91" s="1"/>
  <c r="DE91"/>
  <c r="DF91" s="1"/>
  <c r="DK91"/>
  <c r="DL91" s="1"/>
  <c r="DQ91"/>
  <c r="DR91" s="1"/>
  <c r="DT91"/>
  <c r="DU91"/>
  <c r="EM91" s="1"/>
  <c r="EC91"/>
  <c r="ED91" s="1"/>
  <c r="EI91"/>
  <c r="EJ91" s="1"/>
  <c r="EL91"/>
  <c r="EU91"/>
  <c r="EV91" s="1"/>
  <c r="FB91"/>
  <c r="FC91" s="1"/>
  <c r="FI91"/>
  <c r="FJ91" s="1"/>
  <c r="FP91"/>
  <c r="FQ91" s="1"/>
  <c r="FW91"/>
  <c r="FX91" s="1"/>
  <c r="GC91"/>
  <c r="GD91" s="1"/>
  <c r="GI91"/>
  <c r="GJ91" s="1"/>
  <c r="GL91"/>
  <c r="GM91"/>
  <c r="GU91"/>
  <c r="GV91" s="1"/>
  <c r="HB91"/>
  <c r="HC91" s="1"/>
  <c r="HI91"/>
  <c r="HJ91" s="1"/>
  <c r="HP91"/>
  <c r="HQ91" s="1"/>
  <c r="HW91"/>
  <c r="HX91" s="1"/>
  <c r="N92"/>
  <c r="O92" s="1"/>
  <c r="T92"/>
  <c r="Z92"/>
  <c r="AA92" s="1"/>
  <c r="AF92"/>
  <c r="AG92" s="1"/>
  <c r="AI92"/>
  <c r="AJ92"/>
  <c r="AR92"/>
  <c r="AX92"/>
  <c r="AY92" s="1"/>
  <c r="BD92"/>
  <c r="BE92" s="1"/>
  <c r="BG92"/>
  <c r="BH92"/>
  <c r="BP92"/>
  <c r="BQ92" s="1"/>
  <c r="BV92"/>
  <c r="BW92" s="1"/>
  <c r="BY92"/>
  <c r="BZ92"/>
  <c r="CM92"/>
  <c r="CN92" s="1"/>
  <c r="CS92"/>
  <c r="CT92" s="1"/>
  <c r="CY92"/>
  <c r="CZ92" s="1"/>
  <c r="DE92"/>
  <c r="DF92" s="1"/>
  <c r="DK92"/>
  <c r="DL92" s="1"/>
  <c r="DQ92"/>
  <c r="DR92" s="1"/>
  <c r="DT92"/>
  <c r="EL92" s="1"/>
  <c r="DU92"/>
  <c r="EM92" s="1"/>
  <c r="EC92"/>
  <c r="ED92" s="1"/>
  <c r="EI92"/>
  <c r="EJ92" s="1"/>
  <c r="EU92"/>
  <c r="EV92" s="1"/>
  <c r="FB92"/>
  <c r="FC92" s="1"/>
  <c r="FI92"/>
  <c r="FJ92" s="1"/>
  <c r="FP92"/>
  <c r="FQ92" s="1"/>
  <c r="FW92"/>
  <c r="GC92"/>
  <c r="GD92" s="1"/>
  <c r="GI92"/>
  <c r="GJ92" s="1"/>
  <c r="GL92"/>
  <c r="GM92"/>
  <c r="GU92"/>
  <c r="GV92" s="1"/>
  <c r="HB92"/>
  <c r="HC92" s="1"/>
  <c r="HI92"/>
  <c r="HJ92" s="1"/>
  <c r="HP92"/>
  <c r="HQ92" s="1"/>
  <c r="HW92"/>
  <c r="HX92" s="1"/>
  <c r="N93"/>
  <c r="O93" s="1"/>
  <c r="T93"/>
  <c r="Z93"/>
  <c r="AA93" s="1"/>
  <c r="AF93"/>
  <c r="AG93" s="1"/>
  <c r="AI93"/>
  <c r="AJ93"/>
  <c r="AR93"/>
  <c r="AX93"/>
  <c r="AY93" s="1"/>
  <c r="BD93"/>
  <c r="BE93" s="1"/>
  <c r="BG93"/>
  <c r="BH93"/>
  <c r="BP93"/>
  <c r="BQ93" s="1"/>
  <c r="BV93"/>
  <c r="BW93" s="1"/>
  <c r="BY93"/>
  <c r="BZ93"/>
  <c r="CM93"/>
  <c r="CN93" s="1"/>
  <c r="CS93"/>
  <c r="CT93" s="1"/>
  <c r="CY93"/>
  <c r="CZ93" s="1"/>
  <c r="DE93"/>
  <c r="DF93" s="1"/>
  <c r="DK93"/>
  <c r="DL93" s="1"/>
  <c r="DQ93"/>
  <c r="DR93" s="1"/>
  <c r="DT93"/>
  <c r="EL93" s="1"/>
  <c r="DU93"/>
  <c r="EM93" s="1"/>
  <c r="EC93"/>
  <c r="ED93" s="1"/>
  <c r="EI93"/>
  <c r="EJ93" s="1"/>
  <c r="EU93"/>
  <c r="EV93" s="1"/>
  <c r="FB93"/>
  <c r="FC93" s="1"/>
  <c r="FI93"/>
  <c r="FJ93" s="1"/>
  <c r="FP93"/>
  <c r="FQ93" s="1"/>
  <c r="FW93"/>
  <c r="GC93"/>
  <c r="GD93" s="1"/>
  <c r="GI93"/>
  <c r="GJ93" s="1"/>
  <c r="GL93"/>
  <c r="GM93"/>
  <c r="GU93"/>
  <c r="GV93" s="1"/>
  <c r="HB93"/>
  <c r="HC93" s="1"/>
  <c r="HI93"/>
  <c r="HJ93" s="1"/>
  <c r="HP93"/>
  <c r="HQ93" s="1"/>
  <c r="HW93"/>
  <c r="HX93" s="1"/>
  <c r="N94"/>
  <c r="O94" s="1"/>
  <c r="T94"/>
  <c r="Z94"/>
  <c r="AA94" s="1"/>
  <c r="AF94"/>
  <c r="AG94" s="1"/>
  <c r="AI94"/>
  <c r="AJ94"/>
  <c r="AR94"/>
  <c r="AX94"/>
  <c r="AY94" s="1"/>
  <c r="BD94"/>
  <c r="BE94" s="1"/>
  <c r="BG94"/>
  <c r="BH94"/>
  <c r="BP94"/>
  <c r="BQ94" s="1"/>
  <c r="BV94"/>
  <c r="BW94" s="1"/>
  <c r="BY94"/>
  <c r="BZ94"/>
  <c r="CM94"/>
  <c r="CN94" s="1"/>
  <c r="CS94"/>
  <c r="CT94" s="1"/>
  <c r="CY94"/>
  <c r="CZ94" s="1"/>
  <c r="DE94"/>
  <c r="DF94" s="1"/>
  <c r="DK94"/>
  <c r="DL94" s="1"/>
  <c r="DQ94"/>
  <c r="DR94" s="1"/>
  <c r="DT94"/>
  <c r="EL94" s="1"/>
  <c r="DU94"/>
  <c r="EM94" s="1"/>
  <c r="EC94"/>
  <c r="ED94" s="1"/>
  <c r="EI94"/>
  <c r="EJ94" s="1"/>
  <c r="EU94"/>
  <c r="EV94" s="1"/>
  <c r="FB94"/>
  <c r="FC94" s="1"/>
  <c r="FI94"/>
  <c r="FJ94" s="1"/>
  <c r="FP94"/>
  <c r="FQ94" s="1"/>
  <c r="FW94"/>
  <c r="GC94"/>
  <c r="GD94" s="1"/>
  <c r="GI94"/>
  <c r="GJ94" s="1"/>
  <c r="GL94"/>
  <c r="GM94"/>
  <c r="GU94"/>
  <c r="GV94" s="1"/>
  <c r="HB94"/>
  <c r="HC94" s="1"/>
  <c r="HI94"/>
  <c r="HJ94" s="1"/>
  <c r="HP94"/>
  <c r="HQ94" s="1"/>
  <c r="HW94"/>
  <c r="HX94" s="1"/>
  <c r="N96"/>
  <c r="O96" s="1"/>
  <c r="T96"/>
  <c r="Z96"/>
  <c r="AA96" s="1"/>
  <c r="AF96"/>
  <c r="AG96" s="1"/>
  <c r="AI96"/>
  <c r="AJ96"/>
  <c r="AR96"/>
  <c r="AX96"/>
  <c r="AY96" s="1"/>
  <c r="BD96"/>
  <c r="BE96" s="1"/>
  <c r="BG96"/>
  <c r="BH96"/>
  <c r="BP96"/>
  <c r="BQ96" s="1"/>
  <c r="BV96"/>
  <c r="BW96" s="1"/>
  <c r="BY96"/>
  <c r="BZ96"/>
  <c r="CM96"/>
  <c r="CN96" s="1"/>
  <c r="CS96"/>
  <c r="CT96" s="1"/>
  <c r="CY96"/>
  <c r="CZ96" s="1"/>
  <c r="DE96"/>
  <c r="DF96" s="1"/>
  <c r="DK96"/>
  <c r="DL96" s="1"/>
  <c r="DQ96"/>
  <c r="DR96" s="1"/>
  <c r="DT96"/>
  <c r="EL96" s="1"/>
  <c r="DU96"/>
  <c r="EM96" s="1"/>
  <c r="EC96"/>
  <c r="ED96" s="1"/>
  <c r="EI96"/>
  <c r="EJ96" s="1"/>
  <c r="EU96"/>
  <c r="EV96" s="1"/>
  <c r="FB96"/>
  <c r="FC96" s="1"/>
  <c r="FI96"/>
  <c r="FJ96" s="1"/>
  <c r="FP96"/>
  <c r="FQ96" s="1"/>
  <c r="FW96"/>
  <c r="GC96"/>
  <c r="GD96" s="1"/>
  <c r="GI96"/>
  <c r="GJ96" s="1"/>
  <c r="GL96"/>
  <c r="GM96"/>
  <c r="GU96"/>
  <c r="GV96" s="1"/>
  <c r="HB96"/>
  <c r="HC96" s="1"/>
  <c r="HI96"/>
  <c r="HJ96" s="1"/>
  <c r="HP96"/>
  <c r="HQ96" s="1"/>
  <c r="HW96"/>
  <c r="HX96" s="1"/>
  <c r="N97"/>
  <c r="O97" s="1"/>
  <c r="T97"/>
  <c r="Z97"/>
  <c r="AA97" s="1"/>
  <c r="AF97"/>
  <c r="AG97" s="1"/>
  <c r="AI97"/>
  <c r="AJ97"/>
  <c r="AR97"/>
  <c r="AX97"/>
  <c r="AY97" s="1"/>
  <c r="BD97"/>
  <c r="BE97" s="1"/>
  <c r="BG97"/>
  <c r="BH97"/>
  <c r="BP97"/>
  <c r="BQ97" s="1"/>
  <c r="BV97"/>
  <c r="BW97" s="1"/>
  <c r="BY97"/>
  <c r="BZ97"/>
  <c r="CM97"/>
  <c r="CN97" s="1"/>
  <c r="CS97"/>
  <c r="CT97" s="1"/>
  <c r="CY97"/>
  <c r="CZ97" s="1"/>
  <c r="DE97"/>
  <c r="DF97" s="1"/>
  <c r="DK97"/>
  <c r="DL97" s="1"/>
  <c r="DQ97"/>
  <c r="DR97" s="1"/>
  <c r="DT97"/>
  <c r="EL97" s="1"/>
  <c r="DU97"/>
  <c r="EM97" s="1"/>
  <c r="EC97"/>
  <c r="ED97" s="1"/>
  <c r="EI97"/>
  <c r="EJ97" s="1"/>
  <c r="EU97"/>
  <c r="EV97" s="1"/>
  <c r="FB97"/>
  <c r="FC97" s="1"/>
  <c r="FI97"/>
  <c r="FJ97" s="1"/>
  <c r="FP97"/>
  <c r="FQ97" s="1"/>
  <c r="FW97"/>
  <c r="GC97"/>
  <c r="GD97" s="1"/>
  <c r="GI97"/>
  <c r="GJ97" s="1"/>
  <c r="GL97"/>
  <c r="GM97"/>
  <c r="GU97"/>
  <c r="GV97" s="1"/>
  <c r="HB97"/>
  <c r="HC97" s="1"/>
  <c r="HI97"/>
  <c r="HJ97" s="1"/>
  <c r="HP97"/>
  <c r="HQ97" s="1"/>
  <c r="HW97"/>
  <c r="HX97" s="1"/>
  <c r="N98"/>
  <c r="O98" s="1"/>
  <c r="T98"/>
  <c r="Z98"/>
  <c r="AA98" s="1"/>
  <c r="AF98"/>
  <c r="AG98" s="1"/>
  <c r="AI98"/>
  <c r="AJ98"/>
  <c r="AR98"/>
  <c r="AX98"/>
  <c r="AY98" s="1"/>
  <c r="BD98"/>
  <c r="BE98" s="1"/>
  <c r="BG98"/>
  <c r="BH98"/>
  <c r="BP98"/>
  <c r="BQ98" s="1"/>
  <c r="BV98"/>
  <c r="BW98" s="1"/>
  <c r="BY98"/>
  <c r="BZ98"/>
  <c r="CM98"/>
  <c r="CN98" s="1"/>
  <c r="CS98"/>
  <c r="CT98" s="1"/>
  <c r="CY98"/>
  <c r="CZ98" s="1"/>
  <c r="DE98"/>
  <c r="DF98" s="1"/>
  <c r="DK98"/>
  <c r="DL98" s="1"/>
  <c r="DQ98"/>
  <c r="DR98" s="1"/>
  <c r="DT98"/>
  <c r="EL98" s="1"/>
  <c r="DU98"/>
  <c r="EM98" s="1"/>
  <c r="EC98"/>
  <c r="ED98" s="1"/>
  <c r="EI98"/>
  <c r="EJ98" s="1"/>
  <c r="EU98"/>
  <c r="EV98" s="1"/>
  <c r="FB98"/>
  <c r="FC98" s="1"/>
  <c r="FI98"/>
  <c r="FJ98" s="1"/>
  <c r="FP98"/>
  <c r="FQ98" s="1"/>
  <c r="FW98"/>
  <c r="GC98"/>
  <c r="GD98" s="1"/>
  <c r="GI98"/>
  <c r="GJ98" s="1"/>
  <c r="GL98"/>
  <c r="GM98"/>
  <c r="GU98"/>
  <c r="GV98" s="1"/>
  <c r="HB98"/>
  <c r="HC98" s="1"/>
  <c r="HI98"/>
  <c r="HJ98" s="1"/>
  <c r="HP98"/>
  <c r="HQ98" s="1"/>
  <c r="HW98"/>
  <c r="HX98" s="1"/>
  <c r="N99"/>
  <c r="O99" s="1"/>
  <c r="T99"/>
  <c r="Z99"/>
  <c r="AA99" s="1"/>
  <c r="AF99"/>
  <c r="AG99" s="1"/>
  <c r="AI99"/>
  <c r="AJ99"/>
  <c r="AR99"/>
  <c r="AX99"/>
  <c r="AY99" s="1"/>
  <c r="BD99"/>
  <c r="BE99" s="1"/>
  <c r="BG99"/>
  <c r="BH99"/>
  <c r="BP99"/>
  <c r="BQ99" s="1"/>
  <c r="BV99"/>
  <c r="BW99" s="1"/>
  <c r="BY99"/>
  <c r="BZ99"/>
  <c r="CM99"/>
  <c r="CN99" s="1"/>
  <c r="CS99"/>
  <c r="CT99" s="1"/>
  <c r="CY99"/>
  <c r="CZ99" s="1"/>
  <c r="DE99"/>
  <c r="DF99" s="1"/>
  <c r="DK99"/>
  <c r="DL99" s="1"/>
  <c r="DQ99"/>
  <c r="DR99" s="1"/>
  <c r="DT99"/>
  <c r="EL99" s="1"/>
  <c r="DU99"/>
  <c r="EM99" s="1"/>
  <c r="EC99"/>
  <c r="ED99" s="1"/>
  <c r="EI99"/>
  <c r="EJ99" s="1"/>
  <c r="EU99"/>
  <c r="EV99" s="1"/>
  <c r="FB99"/>
  <c r="FC99" s="1"/>
  <c r="FI99"/>
  <c r="FJ99" s="1"/>
  <c r="FP99"/>
  <c r="FQ99" s="1"/>
  <c r="FW99"/>
  <c r="GC99"/>
  <c r="GD99" s="1"/>
  <c r="GI99"/>
  <c r="GJ99" s="1"/>
  <c r="GL99"/>
  <c r="GM99"/>
  <c r="GU99"/>
  <c r="GV99" s="1"/>
  <c r="HB99"/>
  <c r="HC99" s="1"/>
  <c r="HI99"/>
  <c r="HJ99" s="1"/>
  <c r="HP99"/>
  <c r="HQ99" s="1"/>
  <c r="HW99"/>
  <c r="HX99" s="1"/>
  <c r="N100"/>
  <c r="O100" s="1"/>
  <c r="T100"/>
  <c r="Z100"/>
  <c r="AA100" s="1"/>
  <c r="AF100"/>
  <c r="AG100" s="1"/>
  <c r="AI100"/>
  <c r="AJ100"/>
  <c r="AR100"/>
  <c r="AX100"/>
  <c r="AY100" s="1"/>
  <c r="BD100"/>
  <c r="BE100" s="1"/>
  <c r="BG100"/>
  <c r="BH100"/>
  <c r="BP100"/>
  <c r="BQ100" s="1"/>
  <c r="BV100"/>
  <c r="BW100" s="1"/>
  <c r="BY100"/>
  <c r="BZ100"/>
  <c r="CM100"/>
  <c r="CN100" s="1"/>
  <c r="CS100"/>
  <c r="CT100" s="1"/>
  <c r="CY100"/>
  <c r="CZ100" s="1"/>
  <c r="DE100"/>
  <c r="DF100" s="1"/>
  <c r="DK100"/>
  <c r="DL100" s="1"/>
  <c r="DQ100"/>
  <c r="DR100" s="1"/>
  <c r="DT100"/>
  <c r="EL100" s="1"/>
  <c r="DU100"/>
  <c r="EM100" s="1"/>
  <c r="EC100"/>
  <c r="ED100" s="1"/>
  <c r="EI100"/>
  <c r="EJ100" s="1"/>
  <c r="EU100"/>
  <c r="EV100" s="1"/>
  <c r="FB100"/>
  <c r="FC100" s="1"/>
  <c r="FI100"/>
  <c r="FJ100" s="1"/>
  <c r="FP100"/>
  <c r="FQ100" s="1"/>
  <c r="FW100"/>
  <c r="GC100"/>
  <c r="GD100" s="1"/>
  <c r="GI100"/>
  <c r="GJ100" s="1"/>
  <c r="GL100"/>
  <c r="GM100"/>
  <c r="GU100"/>
  <c r="GV100" s="1"/>
  <c r="HB100"/>
  <c r="HC100" s="1"/>
  <c r="HI100"/>
  <c r="HJ100" s="1"/>
  <c r="HP100"/>
  <c r="HQ100" s="1"/>
  <c r="HW100"/>
  <c r="HX100" s="1"/>
  <c r="N101"/>
  <c r="O101" s="1"/>
  <c r="T101"/>
  <c r="Z101"/>
  <c r="AA101" s="1"/>
  <c r="AF101"/>
  <c r="AG101" s="1"/>
  <c r="AI101"/>
  <c r="AJ101"/>
  <c r="AR101"/>
  <c r="AX101"/>
  <c r="AY101" s="1"/>
  <c r="BD101"/>
  <c r="BE101" s="1"/>
  <c r="BG101"/>
  <c r="BH101"/>
  <c r="BP101"/>
  <c r="BQ101" s="1"/>
  <c r="BV101"/>
  <c r="BW101" s="1"/>
  <c r="BY101"/>
  <c r="BZ101"/>
  <c r="CM101"/>
  <c r="CN101" s="1"/>
  <c r="CS101"/>
  <c r="CT101" s="1"/>
  <c r="CY101"/>
  <c r="CZ101" s="1"/>
  <c r="DE101"/>
  <c r="DF101" s="1"/>
  <c r="DK101"/>
  <c r="DL101" s="1"/>
  <c r="DQ101"/>
  <c r="DR101" s="1"/>
  <c r="DT101"/>
  <c r="EL101" s="1"/>
  <c r="DU101"/>
  <c r="EM101" s="1"/>
  <c r="EC101"/>
  <c r="ED101" s="1"/>
  <c r="EI101"/>
  <c r="EJ101" s="1"/>
  <c r="EU101"/>
  <c r="EV101" s="1"/>
  <c r="FB101"/>
  <c r="FC101" s="1"/>
  <c r="FI101"/>
  <c r="FJ101" s="1"/>
  <c r="FP101"/>
  <c r="FQ101" s="1"/>
  <c r="FW101"/>
  <c r="GC101"/>
  <c r="GD101" s="1"/>
  <c r="GI101"/>
  <c r="GJ101" s="1"/>
  <c r="GL101"/>
  <c r="GM101"/>
  <c r="GU101"/>
  <c r="GV101" s="1"/>
  <c r="HB101"/>
  <c r="HC101" s="1"/>
  <c r="HI101"/>
  <c r="HJ101" s="1"/>
  <c r="HP101"/>
  <c r="HQ101" s="1"/>
  <c r="HW101"/>
  <c r="HX101" s="1"/>
  <c r="N102"/>
  <c r="O102" s="1"/>
  <c r="T102"/>
  <c r="Z102"/>
  <c r="AA102" s="1"/>
  <c r="AF102"/>
  <c r="AG102" s="1"/>
  <c r="AI102"/>
  <c r="AJ102"/>
  <c r="AR102"/>
  <c r="AX102"/>
  <c r="AY102" s="1"/>
  <c r="BD102"/>
  <c r="BE102" s="1"/>
  <c r="BG102"/>
  <c r="BH102"/>
  <c r="BP102"/>
  <c r="BQ102" s="1"/>
  <c r="BV102"/>
  <c r="BW102" s="1"/>
  <c r="BY102"/>
  <c r="BZ102"/>
  <c r="CM102"/>
  <c r="CN102" s="1"/>
  <c r="CS102"/>
  <c r="CT102" s="1"/>
  <c r="CY102"/>
  <c r="CZ102" s="1"/>
  <c r="DE102"/>
  <c r="DF102" s="1"/>
  <c r="DK102"/>
  <c r="DL102" s="1"/>
  <c r="DQ102"/>
  <c r="DR102" s="1"/>
  <c r="DT102"/>
  <c r="EL102" s="1"/>
  <c r="DU102"/>
  <c r="EM102" s="1"/>
  <c r="EC102"/>
  <c r="ED102" s="1"/>
  <c r="EI102"/>
  <c r="EJ102" s="1"/>
  <c r="EU102"/>
  <c r="EV102" s="1"/>
  <c r="FB102"/>
  <c r="FC102" s="1"/>
  <c r="FI102"/>
  <c r="FJ102" s="1"/>
  <c r="FP102"/>
  <c r="FQ102" s="1"/>
  <c r="FW102"/>
  <c r="GC102"/>
  <c r="GD102" s="1"/>
  <c r="GI102"/>
  <c r="GJ102" s="1"/>
  <c r="GL102"/>
  <c r="GM102"/>
  <c r="GU102"/>
  <c r="GV102" s="1"/>
  <c r="HB102"/>
  <c r="HC102" s="1"/>
  <c r="HI102"/>
  <c r="HJ102" s="1"/>
  <c r="HP102"/>
  <c r="HQ102" s="1"/>
  <c r="HW102"/>
  <c r="HX102" s="1"/>
  <c r="N103"/>
  <c r="O103" s="1"/>
  <c r="T103"/>
  <c r="Z103"/>
  <c r="AA103" s="1"/>
  <c r="AF103"/>
  <c r="AG103" s="1"/>
  <c r="AI103"/>
  <c r="AJ103"/>
  <c r="AR103"/>
  <c r="AX103"/>
  <c r="AY103" s="1"/>
  <c r="BD103"/>
  <c r="BE103" s="1"/>
  <c r="BG103"/>
  <c r="BH103"/>
  <c r="BP103"/>
  <c r="BQ103" s="1"/>
  <c r="BV103"/>
  <c r="BW103" s="1"/>
  <c r="BY103"/>
  <c r="BZ103"/>
  <c r="CM103"/>
  <c r="CN103" s="1"/>
  <c r="CS103"/>
  <c r="CT103" s="1"/>
  <c r="CY103"/>
  <c r="CZ103" s="1"/>
  <c r="DE103"/>
  <c r="DF103" s="1"/>
  <c r="DK103"/>
  <c r="DL103" s="1"/>
  <c r="DQ103"/>
  <c r="DR103" s="1"/>
  <c r="DT103"/>
  <c r="EL103" s="1"/>
  <c r="DU103"/>
  <c r="EM103" s="1"/>
  <c r="EC103"/>
  <c r="ED103" s="1"/>
  <c r="EI103"/>
  <c r="EJ103" s="1"/>
  <c r="EU103"/>
  <c r="EV103" s="1"/>
  <c r="FB103"/>
  <c r="FC103" s="1"/>
  <c r="FI103"/>
  <c r="FJ103" s="1"/>
  <c r="FP103"/>
  <c r="FQ103" s="1"/>
  <c r="FW103"/>
  <c r="GC103"/>
  <c r="GD103" s="1"/>
  <c r="GI103"/>
  <c r="GJ103" s="1"/>
  <c r="GL103"/>
  <c r="GM103"/>
  <c r="GU103"/>
  <c r="GV103" s="1"/>
  <c r="HB103"/>
  <c r="HC103" s="1"/>
  <c r="HI103"/>
  <c r="HJ103" s="1"/>
  <c r="HP103"/>
  <c r="HQ103" s="1"/>
  <c r="HW103"/>
  <c r="HX103" s="1"/>
  <c r="N104"/>
  <c r="O104" s="1"/>
  <c r="T104"/>
  <c r="Z104"/>
  <c r="AA104" s="1"/>
  <c r="AF104"/>
  <c r="AG104" s="1"/>
  <c r="AI104"/>
  <c r="AJ104"/>
  <c r="AR104"/>
  <c r="AX104"/>
  <c r="AY104" s="1"/>
  <c r="BD104"/>
  <c r="BE104" s="1"/>
  <c r="BG104"/>
  <c r="BH104"/>
  <c r="BP104"/>
  <c r="BQ104" s="1"/>
  <c r="BV104"/>
  <c r="BW104" s="1"/>
  <c r="BY104"/>
  <c r="BZ104"/>
  <c r="CM104"/>
  <c r="CN104" s="1"/>
  <c r="CS104"/>
  <c r="CT104" s="1"/>
  <c r="CY104"/>
  <c r="CZ104" s="1"/>
  <c r="DE104"/>
  <c r="DF104" s="1"/>
  <c r="DK104"/>
  <c r="DL104" s="1"/>
  <c r="DQ104"/>
  <c r="DR104" s="1"/>
  <c r="DT104"/>
  <c r="EL104" s="1"/>
  <c r="DU104"/>
  <c r="EM104" s="1"/>
  <c r="EC104"/>
  <c r="ED104" s="1"/>
  <c r="EI104"/>
  <c r="EJ104" s="1"/>
  <c r="EU104"/>
  <c r="EV104" s="1"/>
  <c r="FB104"/>
  <c r="FC104" s="1"/>
  <c r="FI104"/>
  <c r="FJ104" s="1"/>
  <c r="FP104"/>
  <c r="FQ104" s="1"/>
  <c r="FW104"/>
  <c r="GC104"/>
  <c r="GD104" s="1"/>
  <c r="GI104"/>
  <c r="GJ104" s="1"/>
  <c r="GL104"/>
  <c r="GM104"/>
  <c r="GU104"/>
  <c r="GV104" s="1"/>
  <c r="HB104"/>
  <c r="HC104" s="1"/>
  <c r="HI104"/>
  <c r="HJ104" s="1"/>
  <c r="HP104"/>
  <c r="HQ104" s="1"/>
  <c r="HW104"/>
  <c r="HX104" s="1"/>
  <c r="N105"/>
  <c r="O105" s="1"/>
  <c r="T105"/>
  <c r="Z105"/>
  <c r="AA105" s="1"/>
  <c r="AF105"/>
  <c r="AG105" s="1"/>
  <c r="AI105"/>
  <c r="AJ105"/>
  <c r="AR105"/>
  <c r="AX105"/>
  <c r="AY105" s="1"/>
  <c r="BD105"/>
  <c r="BE105" s="1"/>
  <c r="BG105"/>
  <c r="BH105"/>
  <c r="BP105"/>
  <c r="BQ105" s="1"/>
  <c r="BV105"/>
  <c r="BW105" s="1"/>
  <c r="BY105"/>
  <c r="BZ105"/>
  <c r="CM105"/>
  <c r="CN105" s="1"/>
  <c r="CS105"/>
  <c r="CT105" s="1"/>
  <c r="CY105"/>
  <c r="CZ105" s="1"/>
  <c r="DE105"/>
  <c r="DF105" s="1"/>
  <c r="DK105"/>
  <c r="DL105" s="1"/>
  <c r="DQ105"/>
  <c r="DR105" s="1"/>
  <c r="DT105"/>
  <c r="EL105" s="1"/>
  <c r="DU105"/>
  <c r="EM105" s="1"/>
  <c r="EC105"/>
  <c r="ED105" s="1"/>
  <c r="EI105"/>
  <c r="EJ105" s="1"/>
  <c r="EU105"/>
  <c r="EV105" s="1"/>
  <c r="FB105"/>
  <c r="FC105" s="1"/>
  <c r="FI105"/>
  <c r="FJ105" s="1"/>
  <c r="FP105"/>
  <c r="FQ105" s="1"/>
  <c r="FW105"/>
  <c r="GC105"/>
  <c r="GD105" s="1"/>
  <c r="GI105"/>
  <c r="GJ105" s="1"/>
  <c r="GL105"/>
  <c r="GM105"/>
  <c r="GU105"/>
  <c r="GV105" s="1"/>
  <c r="HB105"/>
  <c r="HC105" s="1"/>
  <c r="HI105"/>
  <c r="HJ105" s="1"/>
  <c r="HP105"/>
  <c r="HQ105" s="1"/>
  <c r="HW105"/>
  <c r="HX105" s="1"/>
  <c r="N106"/>
  <c r="O106" s="1"/>
  <c r="T106"/>
  <c r="Z106"/>
  <c r="AA106" s="1"/>
  <c r="AF106"/>
  <c r="AG106" s="1"/>
  <c r="AI106"/>
  <c r="AJ106"/>
  <c r="AR106"/>
  <c r="AX106"/>
  <c r="AY106" s="1"/>
  <c r="BD106"/>
  <c r="BE106" s="1"/>
  <c r="BG106"/>
  <c r="BH106"/>
  <c r="BP106"/>
  <c r="BQ106" s="1"/>
  <c r="BV106"/>
  <c r="BW106" s="1"/>
  <c r="BY106"/>
  <c r="BZ106"/>
  <c r="CM106"/>
  <c r="CN106" s="1"/>
  <c r="CS106"/>
  <c r="CT106" s="1"/>
  <c r="CY106"/>
  <c r="CZ106" s="1"/>
  <c r="DE106"/>
  <c r="DF106" s="1"/>
  <c r="DK106"/>
  <c r="DL106" s="1"/>
  <c r="DQ106"/>
  <c r="DR106" s="1"/>
  <c r="DT106"/>
  <c r="EL106" s="1"/>
  <c r="DU106"/>
  <c r="EM106" s="1"/>
  <c r="EC106"/>
  <c r="ED106" s="1"/>
  <c r="EI106"/>
  <c r="EJ106" s="1"/>
  <c r="EU106"/>
  <c r="EV106" s="1"/>
  <c r="FB106"/>
  <c r="FC106" s="1"/>
  <c r="FI106"/>
  <c r="FJ106" s="1"/>
  <c r="FP106"/>
  <c r="FQ106" s="1"/>
  <c r="FW106"/>
  <c r="GC106"/>
  <c r="GD106" s="1"/>
  <c r="GI106"/>
  <c r="GJ106" s="1"/>
  <c r="GL106"/>
  <c r="GM106"/>
  <c r="GU106"/>
  <c r="GV106" s="1"/>
  <c r="HB106"/>
  <c r="HC106" s="1"/>
  <c r="HI106"/>
  <c r="HJ106" s="1"/>
  <c r="HP106"/>
  <c r="HQ106" s="1"/>
  <c r="HW106"/>
  <c r="HX106" s="1"/>
  <c r="N107"/>
  <c r="O107" s="1"/>
  <c r="T107"/>
  <c r="Z107"/>
  <c r="AA107" s="1"/>
  <c r="AF107"/>
  <c r="AG107" s="1"/>
  <c r="AI107"/>
  <c r="AJ107"/>
  <c r="AR107"/>
  <c r="AX107"/>
  <c r="AY107" s="1"/>
  <c r="BD107"/>
  <c r="BE107" s="1"/>
  <c r="BG107"/>
  <c r="BH107"/>
  <c r="BP107"/>
  <c r="BQ107" s="1"/>
  <c r="BV107"/>
  <c r="BW107" s="1"/>
  <c r="BY107"/>
  <c r="BZ107"/>
  <c r="CM107"/>
  <c r="CN107" s="1"/>
  <c r="CS107"/>
  <c r="CT107" s="1"/>
  <c r="CY107"/>
  <c r="CZ107" s="1"/>
  <c r="DE107"/>
  <c r="DF107" s="1"/>
  <c r="DK107"/>
  <c r="DL107" s="1"/>
  <c r="DQ107"/>
  <c r="DR107" s="1"/>
  <c r="DT107"/>
  <c r="EL107" s="1"/>
  <c r="DU107"/>
  <c r="EM107" s="1"/>
  <c r="EC107"/>
  <c r="ED107" s="1"/>
  <c r="EI107"/>
  <c r="EJ107" s="1"/>
  <c r="EU107"/>
  <c r="EV107" s="1"/>
  <c r="FB107"/>
  <c r="FC107" s="1"/>
  <c r="FI107"/>
  <c r="FJ107" s="1"/>
  <c r="FP107"/>
  <c r="FQ107" s="1"/>
  <c r="FW107"/>
  <c r="GC107"/>
  <c r="GD107" s="1"/>
  <c r="GI107"/>
  <c r="GJ107" s="1"/>
  <c r="GL107"/>
  <c r="GM107"/>
  <c r="GU107"/>
  <c r="GV107" s="1"/>
  <c r="HB107"/>
  <c r="HC107" s="1"/>
  <c r="HI107"/>
  <c r="HJ107" s="1"/>
  <c r="HP107"/>
  <c r="HQ107" s="1"/>
  <c r="HW107"/>
  <c r="HX107" s="1"/>
  <c r="N108"/>
  <c r="O108" s="1"/>
  <c r="T108"/>
  <c r="Z108"/>
  <c r="AA108" s="1"/>
  <c r="AF108"/>
  <c r="AG108" s="1"/>
  <c r="AI108"/>
  <c r="AJ108"/>
  <c r="AR108"/>
  <c r="AX108"/>
  <c r="AY108" s="1"/>
  <c r="BD108"/>
  <c r="BE108" s="1"/>
  <c r="BG108"/>
  <c r="BH108"/>
  <c r="BP108"/>
  <c r="BQ108" s="1"/>
  <c r="BV108"/>
  <c r="BW108" s="1"/>
  <c r="BY108"/>
  <c r="BZ108"/>
  <c r="CM108"/>
  <c r="CN108" s="1"/>
  <c r="CS108"/>
  <c r="CT108" s="1"/>
  <c r="CY108"/>
  <c r="CZ108" s="1"/>
  <c r="DE108"/>
  <c r="DF108" s="1"/>
  <c r="DK108"/>
  <c r="DL108" s="1"/>
  <c r="DQ108"/>
  <c r="DR108" s="1"/>
  <c r="DT108"/>
  <c r="EL108" s="1"/>
  <c r="DU108"/>
  <c r="EM108" s="1"/>
  <c r="EC108"/>
  <c r="ED108" s="1"/>
  <c r="EI108"/>
  <c r="EJ108" s="1"/>
  <c r="EU108"/>
  <c r="EV108" s="1"/>
  <c r="FB108"/>
  <c r="FC108" s="1"/>
  <c r="FI108"/>
  <c r="FJ108" s="1"/>
  <c r="FP108"/>
  <c r="FQ108" s="1"/>
  <c r="FW108"/>
  <c r="GC108"/>
  <c r="GD108" s="1"/>
  <c r="GI108"/>
  <c r="GJ108" s="1"/>
  <c r="GL108"/>
  <c r="GM108"/>
  <c r="GU108"/>
  <c r="GV108" s="1"/>
  <c r="HB108"/>
  <c r="HC108" s="1"/>
  <c r="HI108"/>
  <c r="HJ108" s="1"/>
  <c r="HP108"/>
  <c r="HQ108" s="1"/>
  <c r="HW108"/>
  <c r="HX108" s="1"/>
  <c r="N109"/>
  <c r="O109" s="1"/>
  <c r="T109"/>
  <c r="Z109"/>
  <c r="AA109" s="1"/>
  <c r="AF109"/>
  <c r="AG109" s="1"/>
  <c r="AI109"/>
  <c r="AJ109"/>
  <c r="AR109"/>
  <c r="AX109"/>
  <c r="AY109" s="1"/>
  <c r="BD109"/>
  <c r="BE109" s="1"/>
  <c r="BG109"/>
  <c r="BH109"/>
  <c r="BP109"/>
  <c r="BQ109" s="1"/>
  <c r="BV109"/>
  <c r="BW109" s="1"/>
  <c r="BY109"/>
  <c r="BZ109"/>
  <c r="CM109"/>
  <c r="CN109" s="1"/>
  <c r="CS109"/>
  <c r="CT109" s="1"/>
  <c r="CY109"/>
  <c r="CZ109" s="1"/>
  <c r="DE109"/>
  <c r="DF109" s="1"/>
  <c r="DK109"/>
  <c r="DL109" s="1"/>
  <c r="DQ109"/>
  <c r="DR109" s="1"/>
  <c r="DT109"/>
  <c r="EL109" s="1"/>
  <c r="DU109"/>
  <c r="EM109" s="1"/>
  <c r="EC109"/>
  <c r="ED109" s="1"/>
  <c r="EI109"/>
  <c r="EJ109" s="1"/>
  <c r="EU109"/>
  <c r="EV109" s="1"/>
  <c r="FB109"/>
  <c r="FC109" s="1"/>
  <c r="FI109"/>
  <c r="FJ109" s="1"/>
  <c r="FP109"/>
  <c r="FQ109" s="1"/>
  <c r="FW109"/>
  <c r="GC109"/>
  <c r="GD109" s="1"/>
  <c r="GI109"/>
  <c r="GJ109" s="1"/>
  <c r="GL109"/>
  <c r="GM109"/>
  <c r="GU109"/>
  <c r="GV109" s="1"/>
  <c r="HB109"/>
  <c r="HC109" s="1"/>
  <c r="HI109"/>
  <c r="HJ109" s="1"/>
  <c r="HP109"/>
  <c r="HQ109" s="1"/>
  <c r="HW109"/>
  <c r="HX109" s="1"/>
  <c r="N110"/>
  <c r="O110" s="1"/>
  <c r="T110"/>
  <c r="Z110"/>
  <c r="AA110" s="1"/>
  <c r="AF110"/>
  <c r="AG110" s="1"/>
  <c r="AI110"/>
  <c r="AJ110"/>
  <c r="AR110"/>
  <c r="AX110"/>
  <c r="AY110" s="1"/>
  <c r="BD110"/>
  <c r="BE110" s="1"/>
  <c r="BG110"/>
  <c r="BH110"/>
  <c r="BP110"/>
  <c r="BQ110" s="1"/>
  <c r="BV110"/>
  <c r="BW110" s="1"/>
  <c r="BY110"/>
  <c r="BZ110"/>
  <c r="CM110"/>
  <c r="CN110" s="1"/>
  <c r="CS110"/>
  <c r="CT110" s="1"/>
  <c r="CY110"/>
  <c r="CZ110" s="1"/>
  <c r="DE110"/>
  <c r="DF110" s="1"/>
  <c r="DK110"/>
  <c r="DL110" s="1"/>
  <c r="DQ110"/>
  <c r="DR110" s="1"/>
  <c r="DT110"/>
  <c r="EL110" s="1"/>
  <c r="DU110"/>
  <c r="EM110" s="1"/>
  <c r="EC110"/>
  <c r="ED110" s="1"/>
  <c r="EI110"/>
  <c r="EJ110" s="1"/>
  <c r="EU110"/>
  <c r="EV110" s="1"/>
  <c r="FB110"/>
  <c r="FC110" s="1"/>
  <c r="FI110"/>
  <c r="FJ110" s="1"/>
  <c r="FP110"/>
  <c r="FQ110" s="1"/>
  <c r="FW110"/>
  <c r="GC110"/>
  <c r="GD110" s="1"/>
  <c r="GI110"/>
  <c r="GJ110" s="1"/>
  <c r="GL110"/>
  <c r="GM110"/>
  <c r="GU110"/>
  <c r="GV110" s="1"/>
  <c r="HB110"/>
  <c r="HC110" s="1"/>
  <c r="HI110"/>
  <c r="HJ110" s="1"/>
  <c r="HP110"/>
  <c r="HQ110" s="1"/>
  <c r="HW110"/>
  <c r="HX110" s="1"/>
  <c r="N111"/>
  <c r="O111" s="1"/>
  <c r="T111"/>
  <c r="Z111"/>
  <c r="AA111" s="1"/>
  <c r="AF111"/>
  <c r="AG111" s="1"/>
  <c r="AI111"/>
  <c r="AJ111"/>
  <c r="AR111"/>
  <c r="AX111"/>
  <c r="AY111" s="1"/>
  <c r="BD111"/>
  <c r="BE111" s="1"/>
  <c r="BG111"/>
  <c r="BH111"/>
  <c r="BP111"/>
  <c r="BQ111" s="1"/>
  <c r="BV111"/>
  <c r="BW111" s="1"/>
  <c r="BY111"/>
  <c r="BZ111"/>
  <c r="CM111"/>
  <c r="CN111" s="1"/>
  <c r="CS111"/>
  <c r="CT111" s="1"/>
  <c r="CY111"/>
  <c r="CZ111" s="1"/>
  <c r="DE111"/>
  <c r="DF111" s="1"/>
  <c r="DK111"/>
  <c r="DL111" s="1"/>
  <c r="DQ111"/>
  <c r="DR111" s="1"/>
  <c r="DT111"/>
  <c r="EL111" s="1"/>
  <c r="DU111"/>
  <c r="EM111" s="1"/>
  <c r="EC111"/>
  <c r="ED111" s="1"/>
  <c r="EI111"/>
  <c r="EJ111" s="1"/>
  <c r="EU111"/>
  <c r="EV111" s="1"/>
  <c r="FB111"/>
  <c r="FC111" s="1"/>
  <c r="FI111"/>
  <c r="FJ111" s="1"/>
  <c r="FP111"/>
  <c r="FQ111" s="1"/>
  <c r="FW111"/>
  <c r="GC111"/>
  <c r="GD111" s="1"/>
  <c r="GI111"/>
  <c r="GJ111" s="1"/>
  <c r="GL111"/>
  <c r="GM111"/>
  <c r="GU111"/>
  <c r="GV111" s="1"/>
  <c r="HB111"/>
  <c r="HC111" s="1"/>
  <c r="HI111"/>
  <c r="HJ111" s="1"/>
  <c r="HP111"/>
  <c r="HQ111" s="1"/>
  <c r="HW111"/>
  <c r="HX111" s="1"/>
  <c r="N112"/>
  <c r="O112" s="1"/>
  <c r="T112"/>
  <c r="Z112"/>
  <c r="AA112" s="1"/>
  <c r="AF112"/>
  <c r="AG112" s="1"/>
  <c r="AI112"/>
  <c r="AJ112"/>
  <c r="AR112"/>
  <c r="AX112"/>
  <c r="AY112" s="1"/>
  <c r="BD112"/>
  <c r="BE112" s="1"/>
  <c r="BG112"/>
  <c r="BH112"/>
  <c r="BP112"/>
  <c r="BQ112" s="1"/>
  <c r="BV112"/>
  <c r="BW112" s="1"/>
  <c r="BY112"/>
  <c r="BZ112"/>
  <c r="CM112"/>
  <c r="CN112" s="1"/>
  <c r="CS112"/>
  <c r="CT112" s="1"/>
  <c r="CY112"/>
  <c r="CZ112" s="1"/>
  <c r="DE112"/>
  <c r="DF112" s="1"/>
  <c r="DK112"/>
  <c r="DL112" s="1"/>
  <c r="DQ112"/>
  <c r="DR112" s="1"/>
  <c r="DT112"/>
  <c r="EL112" s="1"/>
  <c r="DU112"/>
  <c r="EM112" s="1"/>
  <c r="EC112"/>
  <c r="ED112" s="1"/>
  <c r="EI112"/>
  <c r="EJ112" s="1"/>
  <c r="EU112"/>
  <c r="EV112" s="1"/>
  <c r="FB112"/>
  <c r="FC112" s="1"/>
  <c r="FI112"/>
  <c r="FJ112" s="1"/>
  <c r="FP112"/>
  <c r="FQ112" s="1"/>
  <c r="FW112"/>
  <c r="GC112"/>
  <c r="GD112" s="1"/>
  <c r="GI112"/>
  <c r="GJ112" s="1"/>
  <c r="GL112"/>
  <c r="GM112"/>
  <c r="GU112"/>
  <c r="GV112" s="1"/>
  <c r="HB112"/>
  <c r="HC112" s="1"/>
  <c r="HI112"/>
  <c r="HJ112" s="1"/>
  <c r="HP112"/>
  <c r="HQ112" s="1"/>
  <c r="HW112"/>
  <c r="HX112" s="1"/>
  <c r="N113"/>
  <c r="O113" s="1"/>
  <c r="T113"/>
  <c r="Z113"/>
  <c r="AA113" s="1"/>
  <c r="AF113"/>
  <c r="AG113" s="1"/>
  <c r="AI113"/>
  <c r="AJ113"/>
  <c r="AR113"/>
  <c r="AX113"/>
  <c r="AY113" s="1"/>
  <c r="BD113"/>
  <c r="BE113" s="1"/>
  <c r="BG113"/>
  <c r="BH113"/>
  <c r="BP113"/>
  <c r="BQ113" s="1"/>
  <c r="BV113"/>
  <c r="BW113" s="1"/>
  <c r="BY113"/>
  <c r="BZ113"/>
  <c r="CM113"/>
  <c r="CN113" s="1"/>
  <c r="CS113"/>
  <c r="CT113" s="1"/>
  <c r="CY113"/>
  <c r="CZ113" s="1"/>
  <c r="DE113"/>
  <c r="DF113" s="1"/>
  <c r="DK113"/>
  <c r="DL113" s="1"/>
  <c r="DQ113"/>
  <c r="DR113" s="1"/>
  <c r="DT113"/>
  <c r="EL113" s="1"/>
  <c r="DU113"/>
  <c r="EM113" s="1"/>
  <c r="EC113"/>
  <c r="ED113" s="1"/>
  <c r="EI113"/>
  <c r="EJ113" s="1"/>
  <c r="EU113"/>
  <c r="EV113" s="1"/>
  <c r="FB113"/>
  <c r="FC113" s="1"/>
  <c r="FI113"/>
  <c r="FJ113" s="1"/>
  <c r="FP113"/>
  <c r="FQ113" s="1"/>
  <c r="FW113"/>
  <c r="GC113"/>
  <c r="GD113" s="1"/>
  <c r="GI113"/>
  <c r="GJ113" s="1"/>
  <c r="GL113"/>
  <c r="GM113"/>
  <c r="GU113"/>
  <c r="GV113" s="1"/>
  <c r="HB113"/>
  <c r="HC113" s="1"/>
  <c r="HI113"/>
  <c r="HJ113" s="1"/>
  <c r="HP113"/>
  <c r="HQ113" s="1"/>
  <c r="HW113"/>
  <c r="HX113" s="1"/>
  <c r="N114"/>
  <c r="O114" s="1"/>
  <c r="T114"/>
  <c r="Z114"/>
  <c r="AA114" s="1"/>
  <c r="AF114"/>
  <c r="AG114" s="1"/>
  <c r="AI114"/>
  <c r="AJ114"/>
  <c r="AR114"/>
  <c r="AX114"/>
  <c r="AY114" s="1"/>
  <c r="BD114"/>
  <c r="BE114" s="1"/>
  <c r="BG114"/>
  <c r="BH114"/>
  <c r="BP114"/>
  <c r="BQ114" s="1"/>
  <c r="BV114"/>
  <c r="BW114" s="1"/>
  <c r="BY114"/>
  <c r="BZ114"/>
  <c r="CM114"/>
  <c r="CN114" s="1"/>
  <c r="CS114"/>
  <c r="CT114" s="1"/>
  <c r="CY114"/>
  <c r="CZ114" s="1"/>
  <c r="DE114"/>
  <c r="DF114" s="1"/>
  <c r="DK114"/>
  <c r="DL114" s="1"/>
  <c r="DQ114"/>
  <c r="DR114" s="1"/>
  <c r="DT114"/>
  <c r="EL114" s="1"/>
  <c r="DU114"/>
  <c r="EM114" s="1"/>
  <c r="EC114"/>
  <c r="ED114" s="1"/>
  <c r="EI114"/>
  <c r="EJ114" s="1"/>
  <c r="EU114"/>
  <c r="EV114" s="1"/>
  <c r="FB114"/>
  <c r="FC114" s="1"/>
  <c r="FI114"/>
  <c r="FJ114" s="1"/>
  <c r="FP114"/>
  <c r="FQ114" s="1"/>
  <c r="FW114"/>
  <c r="GC114"/>
  <c r="GD114" s="1"/>
  <c r="GI114"/>
  <c r="GJ114" s="1"/>
  <c r="GL114"/>
  <c r="GM114"/>
  <c r="GU114"/>
  <c r="GV114" s="1"/>
  <c r="HB114"/>
  <c r="HC114" s="1"/>
  <c r="HI114"/>
  <c r="HJ114" s="1"/>
  <c r="HP114"/>
  <c r="HQ114" s="1"/>
  <c r="HW114"/>
  <c r="HX114" s="1"/>
  <c r="N115"/>
  <c r="O115" s="1"/>
  <c r="T115"/>
  <c r="Z115"/>
  <c r="AA115" s="1"/>
  <c r="AF115"/>
  <c r="AG115" s="1"/>
  <c r="AI115"/>
  <c r="AJ115"/>
  <c r="AR115"/>
  <c r="AX115"/>
  <c r="AY115" s="1"/>
  <c r="BD115"/>
  <c r="BE115" s="1"/>
  <c r="BG115"/>
  <c r="BH115"/>
  <c r="BP115"/>
  <c r="BQ115" s="1"/>
  <c r="BV115"/>
  <c r="BW115" s="1"/>
  <c r="BY115"/>
  <c r="BZ115"/>
  <c r="CM115"/>
  <c r="CN115" s="1"/>
  <c r="CS115"/>
  <c r="CT115" s="1"/>
  <c r="CY115"/>
  <c r="CZ115" s="1"/>
  <c r="DE115"/>
  <c r="DF115" s="1"/>
  <c r="DK115"/>
  <c r="DL115" s="1"/>
  <c r="DQ115"/>
  <c r="DR115" s="1"/>
  <c r="DT115"/>
  <c r="EL115" s="1"/>
  <c r="DU115"/>
  <c r="EM115" s="1"/>
  <c r="EC115"/>
  <c r="ED115" s="1"/>
  <c r="EI115"/>
  <c r="EJ115" s="1"/>
  <c r="EU115"/>
  <c r="EV115" s="1"/>
  <c r="FB115"/>
  <c r="FC115" s="1"/>
  <c r="FI115"/>
  <c r="FJ115" s="1"/>
  <c r="FP115"/>
  <c r="FQ115" s="1"/>
  <c r="FW115"/>
  <c r="GC115"/>
  <c r="GD115" s="1"/>
  <c r="GI115"/>
  <c r="GJ115" s="1"/>
  <c r="GL115"/>
  <c r="GM115"/>
  <c r="GU115"/>
  <c r="GV115" s="1"/>
  <c r="HB115"/>
  <c r="HC115" s="1"/>
  <c r="HI115"/>
  <c r="HJ115" s="1"/>
  <c r="HP115"/>
  <c r="HQ115" s="1"/>
  <c r="HW115"/>
  <c r="HX115" s="1"/>
  <c r="N116"/>
  <c r="O116" s="1"/>
  <c r="T116"/>
  <c r="Z116"/>
  <c r="AA116" s="1"/>
  <c r="AF116"/>
  <c r="AG116" s="1"/>
  <c r="AI116"/>
  <c r="AJ116"/>
  <c r="AR116"/>
  <c r="AX116"/>
  <c r="AY116" s="1"/>
  <c r="BD116"/>
  <c r="BE116" s="1"/>
  <c r="BG116"/>
  <c r="BH116"/>
  <c r="BP116"/>
  <c r="BQ116" s="1"/>
  <c r="BV116"/>
  <c r="BW116" s="1"/>
  <c r="BY116"/>
  <c r="BZ116"/>
  <c r="CM116"/>
  <c r="CN116" s="1"/>
  <c r="CS116"/>
  <c r="CT116" s="1"/>
  <c r="CY116"/>
  <c r="CZ116" s="1"/>
  <c r="DE116"/>
  <c r="DF116" s="1"/>
  <c r="DK116"/>
  <c r="DL116" s="1"/>
  <c r="DQ116"/>
  <c r="DR116" s="1"/>
  <c r="DT116"/>
  <c r="EL116" s="1"/>
  <c r="DU116"/>
  <c r="EM116" s="1"/>
  <c r="EC116"/>
  <c r="ED116" s="1"/>
  <c r="EI116"/>
  <c r="EJ116" s="1"/>
  <c r="EU116"/>
  <c r="EV116" s="1"/>
  <c r="FB116"/>
  <c r="FC116" s="1"/>
  <c r="FI116"/>
  <c r="FJ116" s="1"/>
  <c r="FP116"/>
  <c r="FQ116" s="1"/>
  <c r="FW116"/>
  <c r="GC116"/>
  <c r="GD116" s="1"/>
  <c r="GI116"/>
  <c r="GJ116" s="1"/>
  <c r="GL116"/>
  <c r="GM116"/>
  <c r="GU116"/>
  <c r="GV116" s="1"/>
  <c r="HB116"/>
  <c r="HC116" s="1"/>
  <c r="HI116"/>
  <c r="HJ116" s="1"/>
  <c r="HP116"/>
  <c r="HQ116" s="1"/>
  <c r="HW116"/>
  <c r="HX116" s="1"/>
  <c r="N117"/>
  <c r="O117" s="1"/>
  <c r="T117"/>
  <c r="Z117"/>
  <c r="AA117" s="1"/>
  <c r="AF117"/>
  <c r="AG117" s="1"/>
  <c r="AI117"/>
  <c r="AJ117"/>
  <c r="AR117"/>
  <c r="AX117"/>
  <c r="AY117" s="1"/>
  <c r="BD117"/>
  <c r="BE117" s="1"/>
  <c r="BG117"/>
  <c r="BH117"/>
  <c r="BP117"/>
  <c r="BQ117" s="1"/>
  <c r="BV117"/>
  <c r="BW117" s="1"/>
  <c r="BY117"/>
  <c r="BZ117"/>
  <c r="CM117"/>
  <c r="CN117" s="1"/>
  <c r="CS117"/>
  <c r="CT117" s="1"/>
  <c r="CY117"/>
  <c r="CZ117" s="1"/>
  <c r="DE117"/>
  <c r="DF117" s="1"/>
  <c r="DK117"/>
  <c r="DL117" s="1"/>
  <c r="DQ117"/>
  <c r="DR117" s="1"/>
  <c r="DT117"/>
  <c r="EL117" s="1"/>
  <c r="DU117"/>
  <c r="EM117" s="1"/>
  <c r="EC117"/>
  <c r="ED117" s="1"/>
  <c r="EI117"/>
  <c r="EJ117" s="1"/>
  <c r="EU117"/>
  <c r="EV117" s="1"/>
  <c r="FB117"/>
  <c r="FC117" s="1"/>
  <c r="FI117"/>
  <c r="FJ117" s="1"/>
  <c r="FP117"/>
  <c r="FQ117" s="1"/>
  <c r="FW117"/>
  <c r="GC117"/>
  <c r="GD117" s="1"/>
  <c r="GI117"/>
  <c r="GJ117" s="1"/>
  <c r="GL117"/>
  <c r="GM117"/>
  <c r="GU117"/>
  <c r="GV117" s="1"/>
  <c r="HB117"/>
  <c r="HC117" s="1"/>
  <c r="HI117"/>
  <c r="HJ117" s="1"/>
  <c r="HP117"/>
  <c r="HQ117" s="1"/>
  <c r="HW117"/>
  <c r="HX117" s="1"/>
  <c r="N118"/>
  <c r="O118" s="1"/>
  <c r="T118"/>
  <c r="Z118"/>
  <c r="AA118" s="1"/>
  <c r="AF118"/>
  <c r="AG118" s="1"/>
  <c r="AI118"/>
  <c r="AJ118"/>
  <c r="AR118"/>
  <c r="AX118"/>
  <c r="AY118" s="1"/>
  <c r="BD118"/>
  <c r="BE118" s="1"/>
  <c r="BG118"/>
  <c r="BH118"/>
  <c r="BP118"/>
  <c r="BQ118" s="1"/>
  <c r="BV118"/>
  <c r="BW118" s="1"/>
  <c r="BY118"/>
  <c r="BZ118"/>
  <c r="CM118"/>
  <c r="CN118" s="1"/>
  <c r="CS118"/>
  <c r="CT118" s="1"/>
  <c r="CY118"/>
  <c r="CZ118" s="1"/>
  <c r="DE118"/>
  <c r="DF118" s="1"/>
  <c r="DK118"/>
  <c r="DL118" s="1"/>
  <c r="DQ118"/>
  <c r="DR118" s="1"/>
  <c r="DT118"/>
  <c r="EL118" s="1"/>
  <c r="DU118"/>
  <c r="EM118" s="1"/>
  <c r="EC118"/>
  <c r="ED118" s="1"/>
  <c r="EI118"/>
  <c r="EJ118" s="1"/>
  <c r="EU118"/>
  <c r="EV118" s="1"/>
  <c r="FB118"/>
  <c r="FC118" s="1"/>
  <c r="FI118"/>
  <c r="FJ118" s="1"/>
  <c r="FP118"/>
  <c r="FQ118" s="1"/>
  <c r="FW118"/>
  <c r="GC118"/>
  <c r="GD118" s="1"/>
  <c r="GI118"/>
  <c r="GJ118" s="1"/>
  <c r="GL118"/>
  <c r="GM118"/>
  <c r="GU118"/>
  <c r="GV118" s="1"/>
  <c r="HB118"/>
  <c r="HC118" s="1"/>
  <c r="HI118"/>
  <c r="HJ118" s="1"/>
  <c r="HP118"/>
  <c r="HQ118" s="1"/>
  <c r="HW118"/>
  <c r="HX118" s="1"/>
  <c r="N119"/>
  <c r="O119" s="1"/>
  <c r="T119"/>
  <c r="Z119"/>
  <c r="AA119" s="1"/>
  <c r="AF119"/>
  <c r="AG119" s="1"/>
  <c r="AI119"/>
  <c r="AJ119"/>
  <c r="AR119"/>
  <c r="AX119"/>
  <c r="AY119" s="1"/>
  <c r="BD119"/>
  <c r="BE119" s="1"/>
  <c r="BG119"/>
  <c r="BH119"/>
  <c r="BP119"/>
  <c r="BQ119" s="1"/>
  <c r="BV119"/>
  <c r="BW119" s="1"/>
  <c r="BY119"/>
  <c r="BZ119"/>
  <c r="CM119"/>
  <c r="CN119" s="1"/>
  <c r="CS119"/>
  <c r="CT119" s="1"/>
  <c r="CY119"/>
  <c r="CZ119" s="1"/>
  <c r="DE119"/>
  <c r="DF119" s="1"/>
  <c r="DK119"/>
  <c r="DL119" s="1"/>
  <c r="DQ119"/>
  <c r="DR119" s="1"/>
  <c r="DT119"/>
  <c r="EL119" s="1"/>
  <c r="DU119"/>
  <c r="EM119" s="1"/>
  <c r="EC119"/>
  <c r="ED119" s="1"/>
  <c r="EI119"/>
  <c r="EJ119" s="1"/>
  <c r="EU119"/>
  <c r="EV119" s="1"/>
  <c r="FB119"/>
  <c r="FC119" s="1"/>
  <c r="FI119"/>
  <c r="FJ119" s="1"/>
  <c r="FP119"/>
  <c r="FQ119" s="1"/>
  <c r="FW119"/>
  <c r="GC119"/>
  <c r="GD119" s="1"/>
  <c r="GI119"/>
  <c r="GJ119" s="1"/>
  <c r="GL119"/>
  <c r="GM119"/>
  <c r="GU119"/>
  <c r="GV119" s="1"/>
  <c r="HB119"/>
  <c r="HC119" s="1"/>
  <c r="HI119"/>
  <c r="HJ119" s="1"/>
  <c r="HP119"/>
  <c r="HQ119" s="1"/>
  <c r="HW119"/>
  <c r="HX119" s="1"/>
  <c r="N121"/>
  <c r="O121" s="1"/>
  <c r="T121"/>
  <c r="Z121"/>
  <c r="AA121" s="1"/>
  <c r="AF121"/>
  <c r="AG121" s="1"/>
  <c r="AI121"/>
  <c r="AJ121"/>
  <c r="AR121"/>
  <c r="AX121"/>
  <c r="AY121" s="1"/>
  <c r="BD121"/>
  <c r="BE121" s="1"/>
  <c r="BG121"/>
  <c r="BH121"/>
  <c r="BP121"/>
  <c r="BQ121" s="1"/>
  <c r="BV121"/>
  <c r="BW121" s="1"/>
  <c r="BY121"/>
  <c r="BZ121"/>
  <c r="CM121"/>
  <c r="CN121" s="1"/>
  <c r="CS121"/>
  <c r="CT121" s="1"/>
  <c r="CY121"/>
  <c r="CZ121" s="1"/>
  <c r="DE121"/>
  <c r="DF121" s="1"/>
  <c r="DK121"/>
  <c r="DL121" s="1"/>
  <c r="DQ121"/>
  <c r="DR121" s="1"/>
  <c r="DT121"/>
  <c r="EL121" s="1"/>
  <c r="DU121"/>
  <c r="EM121" s="1"/>
  <c r="EC121"/>
  <c r="ED121" s="1"/>
  <c r="EI121"/>
  <c r="EJ121" s="1"/>
  <c r="EU121"/>
  <c r="EV121" s="1"/>
  <c r="FB121"/>
  <c r="FC121" s="1"/>
  <c r="FI121"/>
  <c r="FJ121" s="1"/>
  <c r="FP121"/>
  <c r="FQ121" s="1"/>
  <c r="FW121"/>
  <c r="GC121"/>
  <c r="GD121" s="1"/>
  <c r="GI121"/>
  <c r="GJ121" s="1"/>
  <c r="GL121"/>
  <c r="GM121"/>
  <c r="GU121"/>
  <c r="GV121" s="1"/>
  <c r="HB121"/>
  <c r="HC121" s="1"/>
  <c r="HI121"/>
  <c r="HJ121" s="1"/>
  <c r="HP121"/>
  <c r="HQ121" s="1"/>
  <c r="HW121"/>
  <c r="HX121" s="1"/>
  <c r="N122"/>
  <c r="O122" s="1"/>
  <c r="T122"/>
  <c r="Z122"/>
  <c r="AA122" s="1"/>
  <c r="AF122"/>
  <c r="AG122" s="1"/>
  <c r="AI122"/>
  <c r="AJ122"/>
  <c r="AR122"/>
  <c r="AX122"/>
  <c r="AY122" s="1"/>
  <c r="BD122"/>
  <c r="BE122" s="1"/>
  <c r="BG122"/>
  <c r="BH122"/>
  <c r="BP122"/>
  <c r="BQ122" s="1"/>
  <c r="BV122"/>
  <c r="BW122" s="1"/>
  <c r="BY122"/>
  <c r="BZ122"/>
  <c r="CM122"/>
  <c r="CN122" s="1"/>
  <c r="CS122"/>
  <c r="CT122" s="1"/>
  <c r="CY122"/>
  <c r="CZ122" s="1"/>
  <c r="DE122"/>
  <c r="DF122" s="1"/>
  <c r="DK122"/>
  <c r="DL122" s="1"/>
  <c r="DQ122"/>
  <c r="DR122" s="1"/>
  <c r="DT122"/>
  <c r="EL122" s="1"/>
  <c r="DU122"/>
  <c r="EM122" s="1"/>
  <c r="EC122"/>
  <c r="ED122" s="1"/>
  <c r="EI122"/>
  <c r="EJ122" s="1"/>
  <c r="EU122"/>
  <c r="EV122" s="1"/>
  <c r="FB122"/>
  <c r="FC122" s="1"/>
  <c r="FI122"/>
  <c r="FJ122" s="1"/>
  <c r="FP122"/>
  <c r="FQ122" s="1"/>
  <c r="FW122"/>
  <c r="GC122"/>
  <c r="GD122" s="1"/>
  <c r="GI122"/>
  <c r="GJ122" s="1"/>
  <c r="GL122"/>
  <c r="GM122"/>
  <c r="GU122"/>
  <c r="GV122" s="1"/>
  <c r="HB122"/>
  <c r="HC122" s="1"/>
  <c r="HI122"/>
  <c r="HJ122" s="1"/>
  <c r="HP122"/>
  <c r="HQ122" s="1"/>
  <c r="HW122"/>
  <c r="HX122" s="1"/>
  <c r="N123"/>
  <c r="O123" s="1"/>
  <c r="T123"/>
  <c r="Z123"/>
  <c r="AA123" s="1"/>
  <c r="AF123"/>
  <c r="AG123" s="1"/>
  <c r="AI123"/>
  <c r="AJ123"/>
  <c r="AR123"/>
  <c r="AX123"/>
  <c r="AY123" s="1"/>
  <c r="BD123"/>
  <c r="BE123" s="1"/>
  <c r="BG123"/>
  <c r="BH123"/>
  <c r="BP123"/>
  <c r="BQ123" s="1"/>
  <c r="BV123"/>
  <c r="BW123" s="1"/>
  <c r="BY123"/>
  <c r="BZ123"/>
  <c r="CM123"/>
  <c r="CN123" s="1"/>
  <c r="CS123"/>
  <c r="CT123" s="1"/>
  <c r="CY123"/>
  <c r="CZ123" s="1"/>
  <c r="DE123"/>
  <c r="DF123" s="1"/>
  <c r="DK123"/>
  <c r="DL123" s="1"/>
  <c r="DQ123"/>
  <c r="DR123" s="1"/>
  <c r="DT123"/>
  <c r="EL123" s="1"/>
  <c r="DU123"/>
  <c r="EM123" s="1"/>
  <c r="EC123"/>
  <c r="ED123" s="1"/>
  <c r="EI123"/>
  <c r="EJ123" s="1"/>
  <c r="EU123"/>
  <c r="EV123" s="1"/>
  <c r="FB123"/>
  <c r="FC123" s="1"/>
  <c r="FI123"/>
  <c r="FJ123" s="1"/>
  <c r="FP123"/>
  <c r="FQ123" s="1"/>
  <c r="FW123"/>
  <c r="GC123"/>
  <c r="GD123" s="1"/>
  <c r="GI123"/>
  <c r="GJ123" s="1"/>
  <c r="GL123"/>
  <c r="GM123"/>
  <c r="GU123"/>
  <c r="GV123" s="1"/>
  <c r="HB123"/>
  <c r="HC123" s="1"/>
  <c r="HI123"/>
  <c r="HJ123" s="1"/>
  <c r="HP123"/>
  <c r="HQ123" s="1"/>
  <c r="HW123"/>
  <c r="HX123" s="1"/>
  <c r="N124"/>
  <c r="O124" s="1"/>
  <c r="T124"/>
  <c r="Z124"/>
  <c r="AA124" s="1"/>
  <c r="AF124"/>
  <c r="AG124" s="1"/>
  <c r="AI124"/>
  <c r="AJ124"/>
  <c r="AR124"/>
  <c r="AX124"/>
  <c r="AY124" s="1"/>
  <c r="BD124"/>
  <c r="BE124" s="1"/>
  <c r="BG124"/>
  <c r="BH124"/>
  <c r="BP124"/>
  <c r="BQ124" s="1"/>
  <c r="BV124"/>
  <c r="BW124" s="1"/>
  <c r="BY124"/>
  <c r="BZ124"/>
  <c r="CM124"/>
  <c r="CN124" s="1"/>
  <c r="CS124"/>
  <c r="CT124" s="1"/>
  <c r="CY124"/>
  <c r="CZ124" s="1"/>
  <c r="DE124"/>
  <c r="DF124" s="1"/>
  <c r="DK124"/>
  <c r="DL124" s="1"/>
  <c r="DQ124"/>
  <c r="DR124" s="1"/>
  <c r="DT124"/>
  <c r="EL124" s="1"/>
  <c r="DU124"/>
  <c r="EM124" s="1"/>
  <c r="EC124"/>
  <c r="ED124" s="1"/>
  <c r="EI124"/>
  <c r="EJ124" s="1"/>
  <c r="EU124"/>
  <c r="EV124" s="1"/>
  <c r="FB124"/>
  <c r="FC124" s="1"/>
  <c r="FI124"/>
  <c r="FJ124" s="1"/>
  <c r="FP124"/>
  <c r="FQ124" s="1"/>
  <c r="FW124"/>
  <c r="GC124"/>
  <c r="GD124" s="1"/>
  <c r="GI124"/>
  <c r="GJ124" s="1"/>
  <c r="GL124"/>
  <c r="GM124"/>
  <c r="GU124"/>
  <c r="GV124" s="1"/>
  <c r="HB124"/>
  <c r="HC124" s="1"/>
  <c r="HI124"/>
  <c r="HJ124" s="1"/>
  <c r="HP124"/>
  <c r="HQ124" s="1"/>
  <c r="HW124"/>
  <c r="HX124" s="1"/>
  <c r="N125"/>
  <c r="O125" s="1"/>
  <c r="T125"/>
  <c r="Z125"/>
  <c r="AA125" s="1"/>
  <c r="AF125"/>
  <c r="AG125" s="1"/>
  <c r="AI125"/>
  <c r="AJ125"/>
  <c r="AR125"/>
  <c r="AX125"/>
  <c r="AY125" s="1"/>
  <c r="BD125"/>
  <c r="BE125" s="1"/>
  <c r="BG125"/>
  <c r="BH125"/>
  <c r="BP125"/>
  <c r="BQ125" s="1"/>
  <c r="BV125"/>
  <c r="BW125" s="1"/>
  <c r="BY125"/>
  <c r="BZ125"/>
  <c r="CM125"/>
  <c r="CN125" s="1"/>
  <c r="CS125"/>
  <c r="CT125" s="1"/>
  <c r="CY125"/>
  <c r="CZ125" s="1"/>
  <c r="DE125"/>
  <c r="DF125" s="1"/>
  <c r="DK125"/>
  <c r="DL125" s="1"/>
  <c r="DQ125"/>
  <c r="DR125" s="1"/>
  <c r="DT125"/>
  <c r="EL125" s="1"/>
  <c r="DU125"/>
  <c r="EM125" s="1"/>
  <c r="EC125"/>
  <c r="ED125" s="1"/>
  <c r="EI125"/>
  <c r="EJ125" s="1"/>
  <c r="EU125"/>
  <c r="EV125" s="1"/>
  <c r="FB125"/>
  <c r="FC125" s="1"/>
  <c r="FI125"/>
  <c r="FJ125" s="1"/>
  <c r="FP125"/>
  <c r="FQ125" s="1"/>
  <c r="FW125"/>
  <c r="GC125"/>
  <c r="GD125" s="1"/>
  <c r="GI125"/>
  <c r="GJ125" s="1"/>
  <c r="GL125"/>
  <c r="GM125"/>
  <c r="GU125"/>
  <c r="GV125" s="1"/>
  <c r="HB125"/>
  <c r="HC125" s="1"/>
  <c r="HI125"/>
  <c r="HJ125" s="1"/>
  <c r="HP125"/>
  <c r="HQ125" s="1"/>
  <c r="HW125"/>
  <c r="HX125" s="1"/>
  <c r="N126"/>
  <c r="O126" s="1"/>
  <c r="T126"/>
  <c r="Z126"/>
  <c r="AA126" s="1"/>
  <c r="AF126"/>
  <c r="AG126" s="1"/>
  <c r="AI126"/>
  <c r="AJ126"/>
  <c r="AR126"/>
  <c r="AX126"/>
  <c r="AY126" s="1"/>
  <c r="BD126"/>
  <c r="BE126" s="1"/>
  <c r="BG126"/>
  <c r="BH126"/>
  <c r="BP126"/>
  <c r="BQ126" s="1"/>
  <c r="BV126"/>
  <c r="BW126" s="1"/>
  <c r="BY126"/>
  <c r="BZ126"/>
  <c r="CM126"/>
  <c r="CN126" s="1"/>
  <c r="CS126"/>
  <c r="CT126" s="1"/>
  <c r="CY126"/>
  <c r="CZ126" s="1"/>
  <c r="DE126"/>
  <c r="DF126" s="1"/>
  <c r="DK126"/>
  <c r="DL126" s="1"/>
  <c r="DQ126"/>
  <c r="DR126" s="1"/>
  <c r="DT126"/>
  <c r="EL126" s="1"/>
  <c r="DU126"/>
  <c r="EM126" s="1"/>
  <c r="EC126"/>
  <c r="ED126" s="1"/>
  <c r="EI126"/>
  <c r="EJ126" s="1"/>
  <c r="EU126"/>
  <c r="EV126" s="1"/>
  <c r="FB126"/>
  <c r="FC126" s="1"/>
  <c r="FI126"/>
  <c r="FJ126" s="1"/>
  <c r="FP126"/>
  <c r="FQ126" s="1"/>
  <c r="FW126"/>
  <c r="GC126"/>
  <c r="GD126" s="1"/>
  <c r="GI126"/>
  <c r="GJ126" s="1"/>
  <c r="GL126"/>
  <c r="GM126"/>
  <c r="GU126"/>
  <c r="GV126" s="1"/>
  <c r="HB126"/>
  <c r="HC126" s="1"/>
  <c r="HI126"/>
  <c r="HJ126" s="1"/>
  <c r="HP126"/>
  <c r="HQ126" s="1"/>
  <c r="HW126"/>
  <c r="HX126" s="1"/>
  <c r="N127"/>
  <c r="O127" s="1"/>
  <c r="T127"/>
  <c r="Z127"/>
  <c r="AA127" s="1"/>
  <c r="AF127"/>
  <c r="AG127" s="1"/>
  <c r="AI127"/>
  <c r="AJ127"/>
  <c r="AR127"/>
  <c r="AX127"/>
  <c r="AY127" s="1"/>
  <c r="BD127"/>
  <c r="BE127" s="1"/>
  <c r="BG127"/>
  <c r="BH127"/>
  <c r="BP127"/>
  <c r="BQ127" s="1"/>
  <c r="BV127"/>
  <c r="BW127" s="1"/>
  <c r="BY127"/>
  <c r="BZ127"/>
  <c r="CM127"/>
  <c r="CN127" s="1"/>
  <c r="CS127"/>
  <c r="CT127" s="1"/>
  <c r="CY127"/>
  <c r="CZ127" s="1"/>
  <c r="DE127"/>
  <c r="DF127" s="1"/>
  <c r="DK127"/>
  <c r="DL127" s="1"/>
  <c r="DQ127"/>
  <c r="DR127" s="1"/>
  <c r="DT127"/>
  <c r="EL127" s="1"/>
  <c r="DU127"/>
  <c r="EM127" s="1"/>
  <c r="EC127"/>
  <c r="ED127" s="1"/>
  <c r="EI127"/>
  <c r="EJ127" s="1"/>
  <c r="EU127"/>
  <c r="EV127" s="1"/>
  <c r="FB127"/>
  <c r="FC127" s="1"/>
  <c r="FI127"/>
  <c r="FJ127" s="1"/>
  <c r="FP127"/>
  <c r="FQ127" s="1"/>
  <c r="FW127"/>
  <c r="FX127" s="1"/>
  <c r="GC127"/>
  <c r="GD127" s="1"/>
  <c r="GI127"/>
  <c r="GJ127" s="1"/>
  <c r="GL127"/>
  <c r="GM127"/>
  <c r="GU127"/>
  <c r="GV127" s="1"/>
  <c r="HB127"/>
  <c r="HC127" s="1"/>
  <c r="HI127"/>
  <c r="HJ127" s="1"/>
  <c r="HP127"/>
  <c r="HQ127" s="1"/>
  <c r="HW127"/>
  <c r="HX127" s="1"/>
  <c r="N128"/>
  <c r="O128" s="1"/>
  <c r="T128"/>
  <c r="U128" s="1"/>
  <c r="Z128"/>
  <c r="AA128" s="1"/>
  <c r="AF128"/>
  <c r="AG128" s="1"/>
  <c r="AI128"/>
  <c r="AJ128"/>
  <c r="AK128"/>
  <c r="AR128"/>
  <c r="AS128" s="1"/>
  <c r="AX128"/>
  <c r="AY128" s="1"/>
  <c r="BD128"/>
  <c r="BE128" s="1"/>
  <c r="BG128"/>
  <c r="BH128"/>
  <c r="BP128"/>
  <c r="BQ128" s="1"/>
  <c r="BV128"/>
  <c r="BW128" s="1"/>
  <c r="BY128"/>
  <c r="BZ128"/>
  <c r="CM128"/>
  <c r="CN128" s="1"/>
  <c r="CS128"/>
  <c r="CT128" s="1"/>
  <c r="CY128"/>
  <c r="CZ128" s="1"/>
  <c r="DE128"/>
  <c r="DF128" s="1"/>
  <c r="DK128"/>
  <c r="DL128" s="1"/>
  <c r="DQ128"/>
  <c r="DR128" s="1"/>
  <c r="DT128"/>
  <c r="EL128" s="1"/>
  <c r="DU128"/>
  <c r="EM128" s="1"/>
  <c r="EC128"/>
  <c r="ED128" s="1"/>
  <c r="EI128"/>
  <c r="EJ128" s="1"/>
  <c r="EU128"/>
  <c r="EV128" s="1"/>
  <c r="FB128"/>
  <c r="FC128" s="1"/>
  <c r="FI128"/>
  <c r="FJ128" s="1"/>
  <c r="FP128"/>
  <c r="FQ128" s="1"/>
  <c r="FW128"/>
  <c r="FX128" s="1"/>
  <c r="GC128"/>
  <c r="GD128" s="1"/>
  <c r="GI128"/>
  <c r="GJ128" s="1"/>
  <c r="GL128"/>
  <c r="GM128"/>
  <c r="GU128"/>
  <c r="GV128" s="1"/>
  <c r="HB128"/>
  <c r="HC128" s="1"/>
  <c r="HI128"/>
  <c r="HJ128" s="1"/>
  <c r="HP128"/>
  <c r="HQ128" s="1"/>
  <c r="HW128"/>
  <c r="HX128" s="1"/>
  <c r="N129"/>
  <c r="O129" s="1"/>
  <c r="T129"/>
  <c r="U129" s="1"/>
  <c r="Z129"/>
  <c r="AA129" s="1"/>
  <c r="AF129"/>
  <c r="AG129" s="1"/>
  <c r="AI129"/>
  <c r="AJ129"/>
  <c r="AR129"/>
  <c r="AS129" s="1"/>
  <c r="AX129"/>
  <c r="AY129" s="1"/>
  <c r="BD129"/>
  <c r="BE129" s="1"/>
  <c r="BG129"/>
  <c r="BH129"/>
  <c r="BP129"/>
  <c r="BQ129" s="1"/>
  <c r="BV129"/>
  <c r="BW129" s="1"/>
  <c r="BY129"/>
  <c r="BZ129"/>
  <c r="CM129"/>
  <c r="CN129" s="1"/>
  <c r="CS129"/>
  <c r="CT129" s="1"/>
  <c r="CY129"/>
  <c r="CZ129" s="1"/>
  <c r="DE129"/>
  <c r="DF129" s="1"/>
  <c r="DK129"/>
  <c r="DL129" s="1"/>
  <c r="DQ129"/>
  <c r="DR129" s="1"/>
  <c r="DT129"/>
  <c r="EL129" s="1"/>
  <c r="DU129"/>
  <c r="EM129" s="1"/>
  <c r="EC129"/>
  <c r="ED129" s="1"/>
  <c r="EI129"/>
  <c r="EJ129" s="1"/>
  <c r="EU129"/>
  <c r="EV129" s="1"/>
  <c r="FB129"/>
  <c r="FC129" s="1"/>
  <c r="FI129"/>
  <c r="FJ129" s="1"/>
  <c r="FP129"/>
  <c r="FQ129" s="1"/>
  <c r="FW129"/>
  <c r="FX129" s="1"/>
  <c r="GC129"/>
  <c r="GD129" s="1"/>
  <c r="GI129"/>
  <c r="GJ129" s="1"/>
  <c r="GL129"/>
  <c r="GM129"/>
  <c r="GU129"/>
  <c r="GV129" s="1"/>
  <c r="HB129"/>
  <c r="HC129" s="1"/>
  <c r="HI129"/>
  <c r="HJ129" s="1"/>
  <c r="HP129"/>
  <c r="HQ129" s="1"/>
  <c r="HW129"/>
  <c r="HX129" s="1"/>
  <c r="N130"/>
  <c r="O130" s="1"/>
  <c r="T130"/>
  <c r="U130" s="1"/>
  <c r="Z130"/>
  <c r="AA130" s="1"/>
  <c r="AF130"/>
  <c r="AG130" s="1"/>
  <c r="AI130"/>
  <c r="AJ130"/>
  <c r="AR130"/>
  <c r="AS130" s="1"/>
  <c r="AX130"/>
  <c r="AY130" s="1"/>
  <c r="BD130"/>
  <c r="BE130" s="1"/>
  <c r="BG130"/>
  <c r="BH130"/>
  <c r="BP130"/>
  <c r="BQ130" s="1"/>
  <c r="BV130"/>
  <c r="BW130" s="1"/>
  <c r="BY130"/>
  <c r="BZ130"/>
  <c r="CM130"/>
  <c r="CN130" s="1"/>
  <c r="CS130"/>
  <c r="CT130" s="1"/>
  <c r="CY130"/>
  <c r="CZ130" s="1"/>
  <c r="DE130"/>
  <c r="DF130" s="1"/>
  <c r="DK130"/>
  <c r="DL130" s="1"/>
  <c r="DQ130"/>
  <c r="DR130" s="1"/>
  <c r="DT130"/>
  <c r="EL130" s="1"/>
  <c r="DU130"/>
  <c r="EM130" s="1"/>
  <c r="EC130"/>
  <c r="ED130" s="1"/>
  <c r="EI130"/>
  <c r="EJ130" s="1"/>
  <c r="EU130"/>
  <c r="EV130" s="1"/>
  <c r="FB130"/>
  <c r="FC130" s="1"/>
  <c r="FI130"/>
  <c r="FJ130" s="1"/>
  <c r="FP130"/>
  <c r="FQ130" s="1"/>
  <c r="FW130"/>
  <c r="FX130" s="1"/>
  <c r="GC130"/>
  <c r="GD130" s="1"/>
  <c r="GI130"/>
  <c r="GJ130" s="1"/>
  <c r="GL130"/>
  <c r="GM130"/>
  <c r="GU130"/>
  <c r="GV130" s="1"/>
  <c r="HB130"/>
  <c r="HC130" s="1"/>
  <c r="HI130"/>
  <c r="HJ130" s="1"/>
  <c r="HP130"/>
  <c r="HQ130" s="1"/>
  <c r="HW130"/>
  <c r="HX130" s="1"/>
  <c r="N131"/>
  <c r="O131" s="1"/>
  <c r="T131"/>
  <c r="U131" s="1"/>
  <c r="Z131"/>
  <c r="AA131" s="1"/>
  <c r="AF131"/>
  <c r="AG131" s="1"/>
  <c r="AI131"/>
  <c r="AJ131"/>
  <c r="AR131"/>
  <c r="AS131" s="1"/>
  <c r="AX131"/>
  <c r="AY131" s="1"/>
  <c r="BD131"/>
  <c r="BE131" s="1"/>
  <c r="BG131"/>
  <c r="BH131"/>
  <c r="BP131"/>
  <c r="BQ131" s="1"/>
  <c r="BV131"/>
  <c r="BW131" s="1"/>
  <c r="BY131"/>
  <c r="BZ131"/>
  <c r="CM131"/>
  <c r="CN131" s="1"/>
  <c r="CS131"/>
  <c r="CT131" s="1"/>
  <c r="CY131"/>
  <c r="CZ131" s="1"/>
  <c r="DE131"/>
  <c r="DF131" s="1"/>
  <c r="DK131"/>
  <c r="DL131" s="1"/>
  <c r="DQ131"/>
  <c r="DR131" s="1"/>
  <c r="DT131"/>
  <c r="EL131" s="1"/>
  <c r="DU131"/>
  <c r="EM131" s="1"/>
  <c r="EC131"/>
  <c r="ED131" s="1"/>
  <c r="EI131"/>
  <c r="EJ131" s="1"/>
  <c r="EU131"/>
  <c r="EV131" s="1"/>
  <c r="FB131"/>
  <c r="FC131" s="1"/>
  <c r="FI131"/>
  <c r="FJ131" s="1"/>
  <c r="FP131"/>
  <c r="FQ131" s="1"/>
  <c r="FW131"/>
  <c r="FX131" s="1"/>
  <c r="GC131"/>
  <c r="GD131" s="1"/>
  <c r="GI131"/>
  <c r="GJ131" s="1"/>
  <c r="GL131"/>
  <c r="GM131"/>
  <c r="GU131"/>
  <c r="GV131" s="1"/>
  <c r="HB131"/>
  <c r="HC131" s="1"/>
  <c r="HI131"/>
  <c r="HJ131" s="1"/>
  <c r="HP131"/>
  <c r="HQ131" s="1"/>
  <c r="HW131"/>
  <c r="HX131" s="1"/>
  <c r="N132"/>
  <c r="O132" s="1"/>
  <c r="T132"/>
  <c r="U132" s="1"/>
  <c r="Z132"/>
  <c r="AA132" s="1"/>
  <c r="AF132"/>
  <c r="AG132" s="1"/>
  <c r="AI132"/>
  <c r="AJ132"/>
  <c r="AR132"/>
  <c r="AS132" s="1"/>
  <c r="AX132"/>
  <c r="AY132" s="1"/>
  <c r="BD132"/>
  <c r="BE132" s="1"/>
  <c r="BG132"/>
  <c r="BH132"/>
  <c r="BI132"/>
  <c r="BP132"/>
  <c r="BQ132" s="1"/>
  <c r="BV132"/>
  <c r="BW132" s="1"/>
  <c r="BY132"/>
  <c r="BZ132"/>
  <c r="CM132"/>
  <c r="CN132" s="1"/>
  <c r="CS132"/>
  <c r="CT132" s="1"/>
  <c r="CY132"/>
  <c r="CZ132" s="1"/>
  <c r="DE132"/>
  <c r="DF132" s="1"/>
  <c r="DK132"/>
  <c r="DL132" s="1"/>
  <c r="DQ132"/>
  <c r="DR132" s="1"/>
  <c r="DT132"/>
  <c r="EL132" s="1"/>
  <c r="DU132"/>
  <c r="EM132" s="1"/>
  <c r="EC132"/>
  <c r="ED132" s="1"/>
  <c r="EI132"/>
  <c r="EJ132" s="1"/>
  <c r="EU132"/>
  <c r="EV132" s="1"/>
  <c r="FB132"/>
  <c r="FC132" s="1"/>
  <c r="FI132"/>
  <c r="FJ132" s="1"/>
  <c r="FP132"/>
  <c r="FQ132" s="1"/>
  <c r="FW132"/>
  <c r="FX132" s="1"/>
  <c r="GC132"/>
  <c r="GD132" s="1"/>
  <c r="GI132"/>
  <c r="GJ132" s="1"/>
  <c r="GL132"/>
  <c r="GM132"/>
  <c r="GU132"/>
  <c r="GV132" s="1"/>
  <c r="HB132"/>
  <c r="HC132" s="1"/>
  <c r="HI132"/>
  <c r="HJ132" s="1"/>
  <c r="HP132"/>
  <c r="HQ132" s="1"/>
  <c r="HW132"/>
  <c r="HX132" s="1"/>
  <c r="N134"/>
  <c r="O134" s="1"/>
  <c r="T134"/>
  <c r="U134" s="1"/>
  <c r="Z134"/>
  <c r="AA134" s="1"/>
  <c r="AF134"/>
  <c r="AG134" s="1"/>
  <c r="AI134"/>
  <c r="AJ134"/>
  <c r="AR134"/>
  <c r="AS134" s="1"/>
  <c r="AX134"/>
  <c r="AY134" s="1"/>
  <c r="BD134"/>
  <c r="BE134" s="1"/>
  <c r="BG134"/>
  <c r="BH134"/>
  <c r="BP134"/>
  <c r="BQ134" s="1"/>
  <c r="BV134"/>
  <c r="BW134" s="1"/>
  <c r="BY134"/>
  <c r="BZ134"/>
  <c r="CM134"/>
  <c r="CN134" s="1"/>
  <c r="CS134"/>
  <c r="CT134" s="1"/>
  <c r="CY134"/>
  <c r="CZ134" s="1"/>
  <c r="DE134"/>
  <c r="DF134" s="1"/>
  <c r="DK134"/>
  <c r="DL134" s="1"/>
  <c r="DQ134"/>
  <c r="DR134" s="1"/>
  <c r="DT134"/>
  <c r="EL134" s="1"/>
  <c r="DU134"/>
  <c r="EM134" s="1"/>
  <c r="EC134"/>
  <c r="ED134" s="1"/>
  <c r="EI134"/>
  <c r="EJ134" s="1"/>
  <c r="EU134"/>
  <c r="EV134" s="1"/>
  <c r="FB134"/>
  <c r="FC134" s="1"/>
  <c r="FI134"/>
  <c r="FJ134" s="1"/>
  <c r="FP134"/>
  <c r="FQ134" s="1"/>
  <c r="FW134"/>
  <c r="FX134" s="1"/>
  <c r="GC134"/>
  <c r="GD134" s="1"/>
  <c r="GI134"/>
  <c r="GJ134" s="1"/>
  <c r="GL134"/>
  <c r="GM134"/>
  <c r="GU134"/>
  <c r="GV134" s="1"/>
  <c r="HB134"/>
  <c r="HC134" s="1"/>
  <c r="HI134"/>
  <c r="HJ134" s="1"/>
  <c r="HP134"/>
  <c r="HQ134" s="1"/>
  <c r="HW134"/>
  <c r="HX134" s="1"/>
  <c r="N135"/>
  <c r="O135" s="1"/>
  <c r="T135"/>
  <c r="U135" s="1"/>
  <c r="Z135"/>
  <c r="AA135" s="1"/>
  <c r="AF135"/>
  <c r="AG135" s="1"/>
  <c r="AI135"/>
  <c r="AJ135"/>
  <c r="AR135"/>
  <c r="AS135" s="1"/>
  <c r="AX135"/>
  <c r="AY135" s="1"/>
  <c r="BD135"/>
  <c r="BE135" s="1"/>
  <c r="BG135"/>
  <c r="BH135"/>
  <c r="BP135"/>
  <c r="BQ135" s="1"/>
  <c r="BV135"/>
  <c r="BW135" s="1"/>
  <c r="BY135"/>
  <c r="BZ135"/>
  <c r="CM135"/>
  <c r="CN135" s="1"/>
  <c r="CS135"/>
  <c r="CT135" s="1"/>
  <c r="CY135"/>
  <c r="CZ135" s="1"/>
  <c r="DE135"/>
  <c r="DF135" s="1"/>
  <c r="DK135"/>
  <c r="DL135" s="1"/>
  <c r="DQ135"/>
  <c r="DR135" s="1"/>
  <c r="DT135"/>
  <c r="DU135"/>
  <c r="EM135" s="1"/>
  <c r="EC135"/>
  <c r="ED135" s="1"/>
  <c r="EI135"/>
  <c r="EJ135" s="1"/>
  <c r="EL135"/>
  <c r="EU135"/>
  <c r="EV135" s="1"/>
  <c r="FB135"/>
  <c r="FC135" s="1"/>
  <c r="FI135"/>
  <c r="FJ135" s="1"/>
  <c r="FP135"/>
  <c r="FQ135" s="1"/>
  <c r="FW135"/>
  <c r="FX135" s="1"/>
  <c r="GC135"/>
  <c r="GD135" s="1"/>
  <c r="GI135"/>
  <c r="GJ135" s="1"/>
  <c r="GL135"/>
  <c r="GM135"/>
  <c r="GU135"/>
  <c r="GV135" s="1"/>
  <c r="HB135"/>
  <c r="HC135" s="1"/>
  <c r="HI135"/>
  <c r="HJ135" s="1"/>
  <c r="HP135"/>
  <c r="HQ135" s="1"/>
  <c r="HW135"/>
  <c r="HX135" s="1"/>
  <c r="N136"/>
  <c r="O136" s="1"/>
  <c r="T136"/>
  <c r="U136" s="1"/>
  <c r="Z136"/>
  <c r="AA136" s="1"/>
  <c r="AF136"/>
  <c r="AG136" s="1"/>
  <c r="AI136"/>
  <c r="AJ136"/>
  <c r="AR136"/>
  <c r="AS136" s="1"/>
  <c r="AX136"/>
  <c r="AY136" s="1"/>
  <c r="BD136"/>
  <c r="BE136" s="1"/>
  <c r="BG136"/>
  <c r="BH136"/>
  <c r="BP136"/>
  <c r="BQ136" s="1"/>
  <c r="BV136"/>
  <c r="BW136" s="1"/>
  <c r="BY136"/>
  <c r="BZ136"/>
  <c r="CM136"/>
  <c r="CN136" s="1"/>
  <c r="CS136"/>
  <c r="CT136" s="1"/>
  <c r="CY136"/>
  <c r="CZ136" s="1"/>
  <c r="DE136"/>
  <c r="DF136" s="1"/>
  <c r="DK136"/>
  <c r="DL136" s="1"/>
  <c r="DQ136"/>
  <c r="DR136" s="1"/>
  <c r="DT136"/>
  <c r="DU136"/>
  <c r="EM136" s="1"/>
  <c r="EC136"/>
  <c r="ED136" s="1"/>
  <c r="EI136"/>
  <c r="EJ136" s="1"/>
  <c r="EL136"/>
  <c r="EU136"/>
  <c r="EV136" s="1"/>
  <c r="FB136"/>
  <c r="FC136" s="1"/>
  <c r="FI136"/>
  <c r="FJ136" s="1"/>
  <c r="FP136"/>
  <c r="FQ136" s="1"/>
  <c r="FW136"/>
  <c r="FX136" s="1"/>
  <c r="GC136"/>
  <c r="GD136" s="1"/>
  <c r="GI136"/>
  <c r="GJ136" s="1"/>
  <c r="GL136"/>
  <c r="GM136"/>
  <c r="GN136"/>
  <c r="GU136"/>
  <c r="GV136" s="1"/>
  <c r="HB136"/>
  <c r="HC136" s="1"/>
  <c r="HI136"/>
  <c r="HJ136" s="1"/>
  <c r="HP136"/>
  <c r="HQ136" s="1"/>
  <c r="HW136"/>
  <c r="HX136" s="1"/>
  <c r="N137"/>
  <c r="O137" s="1"/>
  <c r="T137"/>
  <c r="U137" s="1"/>
  <c r="Z137"/>
  <c r="AA137" s="1"/>
  <c r="AF137"/>
  <c r="AG137" s="1"/>
  <c r="AI137"/>
  <c r="AJ137"/>
  <c r="AR137"/>
  <c r="AS137" s="1"/>
  <c r="AX137"/>
  <c r="AY137" s="1"/>
  <c r="BD137"/>
  <c r="BE137" s="1"/>
  <c r="BG137"/>
  <c r="BH137"/>
  <c r="BP137"/>
  <c r="BQ137" s="1"/>
  <c r="BV137"/>
  <c r="BW137" s="1"/>
  <c r="BY137"/>
  <c r="BZ137"/>
  <c r="CM137"/>
  <c r="CN137" s="1"/>
  <c r="CS137"/>
  <c r="CT137" s="1"/>
  <c r="CY137"/>
  <c r="CZ137" s="1"/>
  <c r="DE137"/>
  <c r="DF137" s="1"/>
  <c r="DK137"/>
  <c r="DL137" s="1"/>
  <c r="DQ137"/>
  <c r="DR137" s="1"/>
  <c r="DT137"/>
  <c r="EL137" s="1"/>
  <c r="DU137"/>
  <c r="EM137" s="1"/>
  <c r="EC137"/>
  <c r="ED137" s="1"/>
  <c r="EI137"/>
  <c r="EJ137" s="1"/>
  <c r="EU137"/>
  <c r="EV137" s="1"/>
  <c r="FB137"/>
  <c r="FC137" s="1"/>
  <c r="FI137"/>
  <c r="FJ137" s="1"/>
  <c r="FP137"/>
  <c r="FQ137" s="1"/>
  <c r="FW137"/>
  <c r="FX137" s="1"/>
  <c r="GC137"/>
  <c r="GD137" s="1"/>
  <c r="GI137"/>
  <c r="GJ137" s="1"/>
  <c r="GL137"/>
  <c r="GM137"/>
  <c r="GU137"/>
  <c r="GV137" s="1"/>
  <c r="HB137"/>
  <c r="HC137" s="1"/>
  <c r="HI137"/>
  <c r="HJ137" s="1"/>
  <c r="HP137"/>
  <c r="HQ137" s="1"/>
  <c r="HW137"/>
  <c r="HX137" s="1"/>
  <c r="N138"/>
  <c r="O138" s="1"/>
  <c r="T138"/>
  <c r="U138" s="1"/>
  <c r="Z138"/>
  <c r="AA138" s="1"/>
  <c r="AF138"/>
  <c r="AG138" s="1"/>
  <c r="AI138"/>
  <c r="AJ138"/>
  <c r="AR138"/>
  <c r="AS138" s="1"/>
  <c r="AX138"/>
  <c r="AY138" s="1"/>
  <c r="BD138"/>
  <c r="BE138" s="1"/>
  <c r="BG138"/>
  <c r="BH138"/>
  <c r="BP138"/>
  <c r="BQ138" s="1"/>
  <c r="BV138"/>
  <c r="BW138" s="1"/>
  <c r="BY138"/>
  <c r="BZ138"/>
  <c r="CM138"/>
  <c r="CN138" s="1"/>
  <c r="CS138"/>
  <c r="CT138" s="1"/>
  <c r="CY138"/>
  <c r="CZ138" s="1"/>
  <c r="DE138"/>
  <c r="DF138" s="1"/>
  <c r="DK138"/>
  <c r="DL138" s="1"/>
  <c r="DQ138"/>
  <c r="DR138" s="1"/>
  <c r="DT138"/>
  <c r="EL138" s="1"/>
  <c r="DU138"/>
  <c r="EM138" s="1"/>
  <c r="EC138"/>
  <c r="ED138" s="1"/>
  <c r="EI138"/>
  <c r="EJ138" s="1"/>
  <c r="EU138"/>
  <c r="EV138" s="1"/>
  <c r="FB138"/>
  <c r="FC138" s="1"/>
  <c r="FI138"/>
  <c r="FJ138" s="1"/>
  <c r="FP138"/>
  <c r="FQ138" s="1"/>
  <c r="FW138"/>
  <c r="FX138" s="1"/>
  <c r="GC138"/>
  <c r="GD138" s="1"/>
  <c r="GI138"/>
  <c r="GJ138" s="1"/>
  <c r="GL138"/>
  <c r="GM138"/>
  <c r="GU138"/>
  <c r="GV138" s="1"/>
  <c r="HB138"/>
  <c r="HC138" s="1"/>
  <c r="HI138"/>
  <c r="HJ138" s="1"/>
  <c r="HP138"/>
  <c r="HQ138" s="1"/>
  <c r="HW138"/>
  <c r="HX138" s="1"/>
  <c r="N139"/>
  <c r="O139" s="1"/>
  <c r="T139"/>
  <c r="U139" s="1"/>
  <c r="Z139"/>
  <c r="AA139" s="1"/>
  <c r="AF139"/>
  <c r="AG139" s="1"/>
  <c r="AI139"/>
  <c r="AJ139"/>
  <c r="AR139"/>
  <c r="AS139" s="1"/>
  <c r="AX139"/>
  <c r="AY139" s="1"/>
  <c r="BD139"/>
  <c r="BE139" s="1"/>
  <c r="BG139"/>
  <c r="BH139"/>
  <c r="BP139"/>
  <c r="BQ139" s="1"/>
  <c r="BV139"/>
  <c r="BW139" s="1"/>
  <c r="BY139"/>
  <c r="BZ139"/>
  <c r="CM139"/>
  <c r="CN139" s="1"/>
  <c r="CS139"/>
  <c r="CT139" s="1"/>
  <c r="CY139"/>
  <c r="CZ139" s="1"/>
  <c r="DE139"/>
  <c r="DF139" s="1"/>
  <c r="DK139"/>
  <c r="DL139" s="1"/>
  <c r="DQ139"/>
  <c r="DR139" s="1"/>
  <c r="DT139"/>
  <c r="EL139" s="1"/>
  <c r="DU139"/>
  <c r="EM139" s="1"/>
  <c r="EC139"/>
  <c r="ED139" s="1"/>
  <c r="EI139"/>
  <c r="EJ139" s="1"/>
  <c r="EU139"/>
  <c r="EV139" s="1"/>
  <c r="FB139"/>
  <c r="FC139" s="1"/>
  <c r="FI139"/>
  <c r="FJ139" s="1"/>
  <c r="FP139"/>
  <c r="FQ139" s="1"/>
  <c r="FW139"/>
  <c r="FX139" s="1"/>
  <c r="GC139"/>
  <c r="GD139" s="1"/>
  <c r="GI139"/>
  <c r="GJ139" s="1"/>
  <c r="GL139"/>
  <c r="GM139"/>
  <c r="GU139"/>
  <c r="GV139" s="1"/>
  <c r="HB139"/>
  <c r="HC139" s="1"/>
  <c r="HI139"/>
  <c r="HJ139" s="1"/>
  <c r="HP139"/>
  <c r="HQ139" s="1"/>
  <c r="HW139"/>
  <c r="HX139" s="1"/>
  <c r="FG70" i="1"/>
  <c r="CE127" i="3"/>
  <c r="IA53"/>
  <c r="IA10"/>
  <c r="CD139"/>
  <c r="HZ139"/>
  <c r="CD137"/>
  <c r="HZ137"/>
  <c r="CD135"/>
  <c r="HZ135"/>
  <c r="CD131"/>
  <c r="HZ131"/>
  <c r="CD129"/>
  <c r="HZ129"/>
  <c r="CE139"/>
  <c r="IA139"/>
  <c r="CE137"/>
  <c r="CE135"/>
  <c r="IA135"/>
  <c r="IA132"/>
  <c r="CE131"/>
  <c r="IA131"/>
  <c r="CE129"/>
  <c r="IA129"/>
  <c r="IA127"/>
  <c r="HZ90"/>
  <c r="HZ85"/>
  <c r="HZ81"/>
  <c r="HZ77"/>
  <c r="HZ67"/>
  <c r="IA64"/>
  <c r="CE55"/>
  <c r="IA55"/>
  <c r="CE54"/>
  <c r="IA54"/>
  <c r="CE46"/>
  <c r="IA46"/>
  <c r="CE45"/>
  <c r="IA45"/>
  <c r="CE38"/>
  <c r="IA38"/>
  <c r="CE37"/>
  <c r="IA37"/>
  <c r="CE30"/>
  <c r="IA30"/>
  <c r="CE29"/>
  <c r="IA29"/>
  <c r="CE21"/>
  <c r="IA21"/>
  <c r="CE20"/>
  <c r="IA20"/>
  <c r="CE12"/>
  <c r="IA12"/>
  <c r="CE11"/>
  <c r="IA11"/>
  <c r="CD138"/>
  <c r="HZ138"/>
  <c r="CD136"/>
  <c r="HZ136"/>
  <c r="CD134"/>
  <c r="HZ134"/>
  <c r="CD132"/>
  <c r="HZ132"/>
  <c r="JD132" s="1"/>
  <c r="CD130"/>
  <c r="HZ130"/>
  <c r="IA137"/>
  <c r="IA59"/>
  <c r="U127"/>
  <c r="AK127"/>
  <c r="AS126"/>
  <c r="BI126"/>
  <c r="FX125"/>
  <c r="GN125"/>
  <c r="GO125" s="1"/>
  <c r="U125"/>
  <c r="AK125"/>
  <c r="AL125" s="1"/>
  <c r="AS124"/>
  <c r="BI124"/>
  <c r="BJ124" s="1"/>
  <c r="FX123"/>
  <c r="GN123"/>
  <c r="U123"/>
  <c r="AK123"/>
  <c r="AS122"/>
  <c r="BI122"/>
  <c r="FX121"/>
  <c r="GN121"/>
  <c r="GO121" s="1"/>
  <c r="U121"/>
  <c r="AK121"/>
  <c r="AL121" s="1"/>
  <c r="AS119"/>
  <c r="BI119"/>
  <c r="BJ119" s="1"/>
  <c r="FX118"/>
  <c r="GN118"/>
  <c r="U118"/>
  <c r="AK118"/>
  <c r="AS117"/>
  <c r="BI117"/>
  <c r="FX116"/>
  <c r="GN116"/>
  <c r="GO116" s="1"/>
  <c r="U116"/>
  <c r="AK116"/>
  <c r="AL116" s="1"/>
  <c r="AS115"/>
  <c r="BI115"/>
  <c r="BJ115" s="1"/>
  <c r="FX114"/>
  <c r="GN114"/>
  <c r="U114"/>
  <c r="AK114"/>
  <c r="AS113"/>
  <c r="BI113"/>
  <c r="FX112"/>
  <c r="GN112"/>
  <c r="GO112" s="1"/>
  <c r="U112"/>
  <c r="AK112"/>
  <c r="AL112" s="1"/>
  <c r="AS111"/>
  <c r="BI111"/>
  <c r="BJ111" s="1"/>
  <c r="FX110"/>
  <c r="GN110"/>
  <c r="U110"/>
  <c r="AK110"/>
  <c r="AS109"/>
  <c r="BI109"/>
  <c r="FX108"/>
  <c r="GN108"/>
  <c r="GO108" s="1"/>
  <c r="U108"/>
  <c r="AK108"/>
  <c r="AL108" s="1"/>
  <c r="AS107"/>
  <c r="BI107"/>
  <c r="BJ107" s="1"/>
  <c r="FX106"/>
  <c r="GN106"/>
  <c r="U106"/>
  <c r="AK106"/>
  <c r="AS105"/>
  <c r="BI105"/>
  <c r="FX104"/>
  <c r="GN104"/>
  <c r="GO104" s="1"/>
  <c r="U104"/>
  <c r="AK104"/>
  <c r="AL104" s="1"/>
  <c r="AS103"/>
  <c r="BI103"/>
  <c r="BJ103" s="1"/>
  <c r="FX102"/>
  <c r="GN102"/>
  <c r="U102"/>
  <c r="AK102"/>
  <c r="AS101"/>
  <c r="BI101"/>
  <c r="FX100"/>
  <c r="GN100"/>
  <c r="GO100" s="1"/>
  <c r="U100"/>
  <c r="AK100"/>
  <c r="AL100" s="1"/>
  <c r="AS99"/>
  <c r="BI99"/>
  <c r="BJ99" s="1"/>
  <c r="FX98"/>
  <c r="GN98"/>
  <c r="U98"/>
  <c r="AK98"/>
  <c r="AS97"/>
  <c r="BI97"/>
  <c r="FX96"/>
  <c r="GN96"/>
  <c r="GO96" s="1"/>
  <c r="U96"/>
  <c r="AK96"/>
  <c r="AL96" s="1"/>
  <c r="AS94"/>
  <c r="BI94"/>
  <c r="BJ94" s="1"/>
  <c r="FX93"/>
  <c r="GN93"/>
  <c r="U93"/>
  <c r="AK93"/>
  <c r="AS92"/>
  <c r="BI92"/>
  <c r="AS127"/>
  <c r="BI127"/>
  <c r="BJ127" s="1"/>
  <c r="FX126"/>
  <c r="GN126"/>
  <c r="GO126" s="1"/>
  <c r="U126"/>
  <c r="AK126"/>
  <c r="AL126" s="1"/>
  <c r="AS125"/>
  <c r="BI125"/>
  <c r="FX124"/>
  <c r="GN124"/>
  <c r="U124"/>
  <c r="AK124"/>
  <c r="AL124" s="1"/>
  <c r="AS123"/>
  <c r="BI123"/>
  <c r="FX122"/>
  <c r="GN122"/>
  <c r="U122"/>
  <c r="AK122"/>
  <c r="AL122" s="1"/>
  <c r="AS121"/>
  <c r="BI121"/>
  <c r="FX119"/>
  <c r="GN119"/>
  <c r="U119"/>
  <c r="AK119"/>
  <c r="AL119" s="1"/>
  <c r="AS118"/>
  <c r="BI118"/>
  <c r="BJ118" s="1"/>
  <c r="FX117"/>
  <c r="GN117"/>
  <c r="GO117" s="1"/>
  <c r="U117"/>
  <c r="AK117"/>
  <c r="AL117" s="1"/>
  <c r="AS116"/>
  <c r="BI116"/>
  <c r="FX115"/>
  <c r="GN115"/>
  <c r="U115"/>
  <c r="AK115"/>
  <c r="AL115" s="1"/>
  <c r="AS114"/>
  <c r="BI114"/>
  <c r="FX113"/>
  <c r="GN113"/>
  <c r="U113"/>
  <c r="AK113"/>
  <c r="AL113" s="1"/>
  <c r="AS112"/>
  <c r="BI112"/>
  <c r="FX111"/>
  <c r="GN111"/>
  <c r="U111"/>
  <c r="AK111"/>
  <c r="AL111" s="1"/>
  <c r="AS110"/>
  <c r="BI110"/>
  <c r="BJ110" s="1"/>
  <c r="FX109"/>
  <c r="GN109"/>
  <c r="GO109" s="1"/>
  <c r="U109"/>
  <c r="AK109"/>
  <c r="AL109" s="1"/>
  <c r="AS108"/>
  <c r="BI108"/>
  <c r="FX107"/>
  <c r="GN107"/>
  <c r="U107"/>
  <c r="AK107"/>
  <c r="AL107" s="1"/>
  <c r="AS106"/>
  <c r="BI106"/>
  <c r="FX105"/>
  <c r="GN105"/>
  <c r="U105"/>
  <c r="AK105"/>
  <c r="AL105" s="1"/>
  <c r="AS104"/>
  <c r="BI104"/>
  <c r="FX103"/>
  <c r="GN103"/>
  <c r="U103"/>
  <c r="AK103"/>
  <c r="AL103" s="1"/>
  <c r="AS102"/>
  <c r="BI102"/>
  <c r="BJ102" s="1"/>
  <c r="FX101"/>
  <c r="GN101"/>
  <c r="GO101" s="1"/>
  <c r="U101"/>
  <c r="AK101"/>
  <c r="AL101" s="1"/>
  <c r="AS100"/>
  <c r="BI100"/>
  <c r="FX99"/>
  <c r="GN99"/>
  <c r="U99"/>
  <c r="AK99"/>
  <c r="AL99" s="1"/>
  <c r="AS98"/>
  <c r="BI98"/>
  <c r="FX97"/>
  <c r="GN97"/>
  <c r="U97"/>
  <c r="AK97"/>
  <c r="AL97" s="1"/>
  <c r="AS96"/>
  <c r="BI96"/>
  <c r="FX94"/>
  <c r="GN94"/>
  <c r="U94"/>
  <c r="AK94"/>
  <c r="AL94" s="1"/>
  <c r="AS93"/>
  <c r="BI93"/>
  <c r="BJ93" s="1"/>
  <c r="FX92"/>
  <c r="GN92"/>
  <c r="GO92" s="1"/>
  <c r="U92"/>
  <c r="AK92"/>
  <c r="AL92" s="1"/>
  <c r="CE126"/>
  <c r="IA126"/>
  <c r="CE125"/>
  <c r="IA125"/>
  <c r="CE124"/>
  <c r="IA124"/>
  <c r="CE123"/>
  <c r="IA123"/>
  <c r="CE122"/>
  <c r="IA122"/>
  <c r="CE121"/>
  <c r="IA121"/>
  <c r="CE119"/>
  <c r="IA119"/>
  <c r="CE118"/>
  <c r="IA118"/>
  <c r="CE117"/>
  <c r="IA117"/>
  <c r="CE116"/>
  <c r="IA116"/>
  <c r="CE115"/>
  <c r="IA115"/>
  <c r="CE114"/>
  <c r="IA114"/>
  <c r="CE113"/>
  <c r="IA113"/>
  <c r="CE112"/>
  <c r="IA112"/>
  <c r="CE111"/>
  <c r="IA111"/>
  <c r="CE110"/>
  <c r="IA110"/>
  <c r="CE109"/>
  <c r="IA109"/>
  <c r="CE108"/>
  <c r="IA108"/>
  <c r="CE107"/>
  <c r="IA107"/>
  <c r="CE106"/>
  <c r="IA106"/>
  <c r="CE105"/>
  <c r="IA105"/>
  <c r="CE104"/>
  <c r="IA104"/>
  <c r="CE103"/>
  <c r="IA103"/>
  <c r="CE102"/>
  <c r="IA102"/>
  <c r="CE101"/>
  <c r="IA101"/>
  <c r="CE100"/>
  <c r="IA100"/>
  <c r="CE99"/>
  <c r="IA99"/>
  <c r="CE98"/>
  <c r="IA98"/>
  <c r="CE97"/>
  <c r="IA97"/>
  <c r="CE96"/>
  <c r="IA96"/>
  <c r="CE94"/>
  <c r="IA94"/>
  <c r="CE93"/>
  <c r="IA93"/>
  <c r="CE92"/>
  <c r="IA92"/>
  <c r="GN91"/>
  <c r="GO91" s="1"/>
  <c r="CE91"/>
  <c r="IA91"/>
  <c r="BI91"/>
  <c r="AK91"/>
  <c r="AL91" s="1"/>
  <c r="GN90"/>
  <c r="GO90" s="1"/>
  <c r="CE90"/>
  <c r="IA90"/>
  <c r="BI90"/>
  <c r="BJ90" s="1"/>
  <c r="AK90"/>
  <c r="AL90" s="1"/>
  <c r="GN89"/>
  <c r="GO89" s="1"/>
  <c r="CE89"/>
  <c r="IA89"/>
  <c r="BI89"/>
  <c r="BJ89" s="1"/>
  <c r="AK89"/>
  <c r="AL89" s="1"/>
  <c r="GN87"/>
  <c r="GO87" s="1"/>
  <c r="CE87"/>
  <c r="IA87"/>
  <c r="BI87"/>
  <c r="BJ87" s="1"/>
  <c r="AK87"/>
  <c r="AL87" s="1"/>
  <c r="GN86"/>
  <c r="GO86" s="1"/>
  <c r="CE86"/>
  <c r="IA86"/>
  <c r="BI86"/>
  <c r="BJ86" s="1"/>
  <c r="AK86"/>
  <c r="AL86" s="1"/>
  <c r="GN85"/>
  <c r="GO85" s="1"/>
  <c r="CE85"/>
  <c r="IA85"/>
  <c r="BI85"/>
  <c r="BJ85" s="1"/>
  <c r="AK85"/>
  <c r="AL85" s="1"/>
  <c r="GN84"/>
  <c r="GO84" s="1"/>
  <c r="CE84"/>
  <c r="IA84"/>
  <c r="BI84"/>
  <c r="BJ84" s="1"/>
  <c r="AK84"/>
  <c r="AL84" s="1"/>
  <c r="GN83"/>
  <c r="GO83" s="1"/>
  <c r="CE83"/>
  <c r="IA83"/>
  <c r="BI83"/>
  <c r="BJ83" s="1"/>
  <c r="AK83"/>
  <c r="AL83" s="1"/>
  <c r="GN82"/>
  <c r="GO82" s="1"/>
  <c r="CE82"/>
  <c r="IA82"/>
  <c r="BI82"/>
  <c r="BJ82" s="1"/>
  <c r="AK82"/>
  <c r="AL82" s="1"/>
  <c r="GN81"/>
  <c r="GO81" s="1"/>
  <c r="CE81"/>
  <c r="IA81"/>
  <c r="BI81"/>
  <c r="BJ81" s="1"/>
  <c r="AK81"/>
  <c r="AL81" s="1"/>
  <c r="GN80"/>
  <c r="GO80" s="1"/>
  <c r="CE80"/>
  <c r="IA80"/>
  <c r="BI80"/>
  <c r="BJ80" s="1"/>
  <c r="AK80"/>
  <c r="AL80" s="1"/>
  <c r="GN79"/>
  <c r="GO79" s="1"/>
  <c r="CE79"/>
  <c r="IA79"/>
  <c r="BI79"/>
  <c r="BJ79" s="1"/>
  <c r="AK79"/>
  <c r="AL79" s="1"/>
  <c r="GN78"/>
  <c r="GO78" s="1"/>
  <c r="CE78"/>
  <c r="IA78"/>
  <c r="BI78"/>
  <c r="BJ78" s="1"/>
  <c r="AK78"/>
  <c r="AL78" s="1"/>
  <c r="GN77"/>
  <c r="GO77" s="1"/>
  <c r="CE77"/>
  <c r="IA77"/>
  <c r="BI77"/>
  <c r="BJ77" s="1"/>
  <c r="AK77"/>
  <c r="AL77" s="1"/>
  <c r="GN69"/>
  <c r="GO69" s="1"/>
  <c r="CE69"/>
  <c r="IA69"/>
  <c r="BI69"/>
  <c r="AK69"/>
  <c r="AL69" s="1"/>
  <c r="GN68"/>
  <c r="GO68" s="1"/>
  <c r="CE68"/>
  <c r="IA68"/>
  <c r="BI68"/>
  <c r="AK68"/>
  <c r="AL68" s="1"/>
  <c r="GN67"/>
  <c r="CE67"/>
  <c r="IA67"/>
  <c r="BI67"/>
  <c r="BJ67" s="1"/>
  <c r="AK67"/>
  <c r="GN66"/>
  <c r="GO66" s="1"/>
  <c r="BI65"/>
  <c r="AK65"/>
  <c r="CD65"/>
  <c r="HZ65"/>
  <c r="GN64"/>
  <c r="GN62"/>
  <c r="BI61"/>
  <c r="BJ61" s="1"/>
  <c r="AK61"/>
  <c r="CD61"/>
  <c r="HZ61"/>
  <c r="GN60"/>
  <c r="GO60" s="1"/>
  <c r="BI59"/>
  <c r="AK59"/>
  <c r="AL59" s="1"/>
  <c r="CD59"/>
  <c r="HZ59"/>
  <c r="JD59" s="1"/>
  <c r="GN58"/>
  <c r="BI57"/>
  <c r="BJ57" s="1"/>
  <c r="AK57"/>
  <c r="GN56"/>
  <c r="GO56" s="1"/>
  <c r="CE56"/>
  <c r="IA56"/>
  <c r="BI56"/>
  <c r="AK56"/>
  <c r="AL56" s="1"/>
  <c r="GN55"/>
  <c r="BI53"/>
  <c r="AK53"/>
  <c r="GN52"/>
  <c r="CE52"/>
  <c r="IA52"/>
  <c r="BI52"/>
  <c r="AK52"/>
  <c r="AL52" s="1"/>
  <c r="GN51"/>
  <c r="BI48"/>
  <c r="AK48"/>
  <c r="GN47"/>
  <c r="CE47"/>
  <c r="IA47"/>
  <c r="BI47"/>
  <c r="AK47"/>
  <c r="GN46"/>
  <c r="BI44"/>
  <c r="AK44"/>
  <c r="GN43"/>
  <c r="CE43"/>
  <c r="IA43"/>
  <c r="BI43"/>
  <c r="AK43"/>
  <c r="AL43" s="1"/>
  <c r="GN42"/>
  <c r="BI40"/>
  <c r="AK40"/>
  <c r="AL40" s="1"/>
  <c r="GN39"/>
  <c r="CE39"/>
  <c r="IA39"/>
  <c r="BI39"/>
  <c r="BJ39" s="1"/>
  <c r="AK39"/>
  <c r="GN38"/>
  <c r="GO38" s="1"/>
  <c r="BI36"/>
  <c r="AK36"/>
  <c r="AL36" s="1"/>
  <c r="GN35"/>
  <c r="CE35"/>
  <c r="IA35"/>
  <c r="BI35"/>
  <c r="BJ35" s="1"/>
  <c r="AK35"/>
  <c r="AL35" s="1"/>
  <c r="GN34"/>
  <c r="BI32"/>
  <c r="AK32"/>
  <c r="GN31"/>
  <c r="CE31"/>
  <c r="IA31"/>
  <c r="BI31"/>
  <c r="AK31"/>
  <c r="GN30"/>
  <c r="BI28"/>
  <c r="AK28"/>
  <c r="AL28" s="1"/>
  <c r="GN27"/>
  <c r="CE27"/>
  <c r="IA27"/>
  <c r="BI27"/>
  <c r="BJ27" s="1"/>
  <c r="AK27"/>
  <c r="AL27" s="1"/>
  <c r="GN26"/>
  <c r="BI23"/>
  <c r="AK23"/>
  <c r="GN22"/>
  <c r="GO22" s="1"/>
  <c r="CE22"/>
  <c r="IA22"/>
  <c r="BI22"/>
  <c r="AK22"/>
  <c r="AL22" s="1"/>
  <c r="GN21"/>
  <c r="BI19"/>
  <c r="BJ19" s="1"/>
  <c r="AK19"/>
  <c r="GN17"/>
  <c r="GO17" s="1"/>
  <c r="CE17"/>
  <c r="IA17"/>
  <c r="BI17"/>
  <c r="AK17"/>
  <c r="AL17" s="1"/>
  <c r="GN16"/>
  <c r="BI14"/>
  <c r="AK14"/>
  <c r="GN13"/>
  <c r="CE13"/>
  <c r="IA13"/>
  <c r="BI13"/>
  <c r="AK13"/>
  <c r="GN12"/>
  <c r="BI10"/>
  <c r="AK10"/>
  <c r="GN9"/>
  <c r="CE9"/>
  <c r="IA9"/>
  <c r="BI9"/>
  <c r="AK9"/>
  <c r="AL9" s="1"/>
  <c r="GN8"/>
  <c r="CD66"/>
  <c r="HZ66"/>
  <c r="CD64"/>
  <c r="HZ64"/>
  <c r="JD64" s="1"/>
  <c r="CD62"/>
  <c r="HZ62"/>
  <c r="CD60"/>
  <c r="HZ60"/>
  <c r="CD58"/>
  <c r="HZ58"/>
  <c r="GO136"/>
  <c r="BJ132"/>
  <c r="AL128"/>
  <c r="AL127"/>
  <c r="BJ126"/>
  <c r="BJ125"/>
  <c r="GO124"/>
  <c r="GO123"/>
  <c r="BJ123"/>
  <c r="AL123"/>
  <c r="GO122"/>
  <c r="BJ122"/>
  <c r="BJ121"/>
  <c r="GO119"/>
  <c r="GO118"/>
  <c r="AL118"/>
  <c r="BJ117"/>
  <c r="BJ116"/>
  <c r="GO115"/>
  <c r="GO114"/>
  <c r="BJ114"/>
  <c r="AL114"/>
  <c r="GO113"/>
  <c r="BJ113"/>
  <c r="BJ112"/>
  <c r="GO111"/>
  <c r="GO110"/>
  <c r="AL110"/>
  <c r="BJ109"/>
  <c r="BJ108"/>
  <c r="GO107"/>
  <c r="GO106"/>
  <c r="BJ106"/>
  <c r="AL106"/>
  <c r="GO105"/>
  <c r="BJ105"/>
  <c r="BJ104"/>
  <c r="GO103"/>
  <c r="GO102"/>
  <c r="AL102"/>
  <c r="BJ101"/>
  <c r="BJ100"/>
  <c r="GO99"/>
  <c r="GO98"/>
  <c r="BJ98"/>
  <c r="AL98"/>
  <c r="GO97"/>
  <c r="BJ97"/>
  <c r="BJ96"/>
  <c r="GO94"/>
  <c r="GO93"/>
  <c r="AL93"/>
  <c r="BJ92"/>
  <c r="BJ91"/>
  <c r="DV139"/>
  <c r="CA139"/>
  <c r="CB139" s="1"/>
  <c r="DV138"/>
  <c r="CA138"/>
  <c r="DV137"/>
  <c r="CA137"/>
  <c r="CB137" s="1"/>
  <c r="DV136"/>
  <c r="CA136"/>
  <c r="DV135"/>
  <c r="CA135"/>
  <c r="CB135" s="1"/>
  <c r="DV134"/>
  <c r="CA134"/>
  <c r="DV132"/>
  <c r="CA132"/>
  <c r="DV131"/>
  <c r="CA131"/>
  <c r="CB131" s="1"/>
  <c r="DV130"/>
  <c r="CA130"/>
  <c r="DV129"/>
  <c r="CA129"/>
  <c r="CB129" s="1"/>
  <c r="DV128"/>
  <c r="CA128"/>
  <c r="DV127"/>
  <c r="CA127"/>
  <c r="CB127" s="1"/>
  <c r="DV126"/>
  <c r="CA126"/>
  <c r="CB126" s="1"/>
  <c r="DV125"/>
  <c r="CA125"/>
  <c r="CB125" s="1"/>
  <c r="DV124"/>
  <c r="CA124"/>
  <c r="CB124" s="1"/>
  <c r="DV123"/>
  <c r="CA123"/>
  <c r="CB123" s="1"/>
  <c r="DV122"/>
  <c r="CA122"/>
  <c r="CB122" s="1"/>
  <c r="DV121"/>
  <c r="CA121"/>
  <c r="CB121" s="1"/>
  <c r="DV119"/>
  <c r="CA119"/>
  <c r="CB119" s="1"/>
  <c r="DV118"/>
  <c r="CA118"/>
  <c r="CB118" s="1"/>
  <c r="DV117"/>
  <c r="CA117"/>
  <c r="CB117" s="1"/>
  <c r="DV116"/>
  <c r="CA116"/>
  <c r="CB116" s="1"/>
  <c r="DV115"/>
  <c r="CA115"/>
  <c r="CB115" s="1"/>
  <c r="DV114"/>
  <c r="CA114"/>
  <c r="CB114" s="1"/>
  <c r="DV113"/>
  <c r="CA113"/>
  <c r="CB113" s="1"/>
  <c r="DV112"/>
  <c r="CA112"/>
  <c r="CB112" s="1"/>
  <c r="DV111"/>
  <c r="CA111"/>
  <c r="CB111" s="1"/>
  <c r="DV110"/>
  <c r="CA110"/>
  <c r="CB110" s="1"/>
  <c r="DV109"/>
  <c r="CA109"/>
  <c r="CB109" s="1"/>
  <c r="DV108"/>
  <c r="CA108"/>
  <c r="CB108" s="1"/>
  <c r="DV107"/>
  <c r="CA107"/>
  <c r="CB107" s="1"/>
  <c r="DV106"/>
  <c r="CA106"/>
  <c r="CB106" s="1"/>
  <c r="DV105"/>
  <c r="CA105"/>
  <c r="CB105" s="1"/>
  <c r="DV104"/>
  <c r="CA104"/>
  <c r="CB104" s="1"/>
  <c r="DV103"/>
  <c r="CA103"/>
  <c r="CB103" s="1"/>
  <c r="DV102"/>
  <c r="CA102"/>
  <c r="CB102" s="1"/>
  <c r="DV101"/>
  <c r="CA101"/>
  <c r="CB101" s="1"/>
  <c r="DV100"/>
  <c r="CA100"/>
  <c r="CB100" s="1"/>
  <c r="DV99"/>
  <c r="CA99"/>
  <c r="CB99" s="1"/>
  <c r="DV98"/>
  <c r="CA98"/>
  <c r="CB98" s="1"/>
  <c r="DV97"/>
  <c r="CA97"/>
  <c r="CB97" s="1"/>
  <c r="DV96"/>
  <c r="CA96"/>
  <c r="CB96" s="1"/>
  <c r="DV94"/>
  <c r="CA94"/>
  <c r="CB94" s="1"/>
  <c r="DV93"/>
  <c r="CA93"/>
  <c r="CB93" s="1"/>
  <c r="DV92"/>
  <c r="CA92"/>
  <c r="CB92" s="1"/>
  <c r="DV91"/>
  <c r="CA91"/>
  <c r="CB91" s="1"/>
  <c r="DV90"/>
  <c r="CA90"/>
  <c r="CB90" s="1"/>
  <c r="DV89"/>
  <c r="CA89"/>
  <c r="CB89" s="1"/>
  <c r="DV87"/>
  <c r="CA87"/>
  <c r="CB87" s="1"/>
  <c r="DV86"/>
  <c r="CA86"/>
  <c r="CB86" s="1"/>
  <c r="DV85"/>
  <c r="CA85"/>
  <c r="CB85" s="1"/>
  <c r="DV84"/>
  <c r="CA84"/>
  <c r="CB84" s="1"/>
  <c r="DV83"/>
  <c r="CA83"/>
  <c r="CB83" s="1"/>
  <c r="DV82"/>
  <c r="CA82"/>
  <c r="CB82" s="1"/>
  <c r="DV81"/>
  <c r="CA81"/>
  <c r="CB81" s="1"/>
  <c r="DV80"/>
  <c r="CA80"/>
  <c r="CB80" s="1"/>
  <c r="DV79"/>
  <c r="CA79"/>
  <c r="CB79" s="1"/>
  <c r="DV78"/>
  <c r="CA78"/>
  <c r="CB78" s="1"/>
  <c r="DV77"/>
  <c r="CA77"/>
  <c r="CB77" s="1"/>
  <c r="BJ69"/>
  <c r="BJ68"/>
  <c r="GO67"/>
  <c r="AL67"/>
  <c r="CD56"/>
  <c r="HZ56"/>
  <c r="JD56" s="1"/>
  <c r="CD54"/>
  <c r="HZ54"/>
  <c r="JD54" s="1"/>
  <c r="CD52"/>
  <c r="HZ52"/>
  <c r="JD52" s="1"/>
  <c r="CD49"/>
  <c r="HZ49"/>
  <c r="CD47"/>
  <c r="HZ47"/>
  <c r="JD47" s="1"/>
  <c r="CD45"/>
  <c r="HZ45"/>
  <c r="JD45" s="1"/>
  <c r="CD43"/>
  <c r="HZ43"/>
  <c r="JD43" s="1"/>
  <c r="CD41"/>
  <c r="HZ41"/>
  <c r="CD39"/>
  <c r="HZ39"/>
  <c r="JD39" s="1"/>
  <c r="CD37"/>
  <c r="HZ37"/>
  <c r="JD37" s="1"/>
  <c r="CD35"/>
  <c r="HZ35"/>
  <c r="JD35" s="1"/>
  <c r="CD33"/>
  <c r="HZ33"/>
  <c r="CD31"/>
  <c r="HZ31"/>
  <c r="JD31" s="1"/>
  <c r="CD29"/>
  <c r="HZ29"/>
  <c r="JD29" s="1"/>
  <c r="CD27"/>
  <c r="HZ27"/>
  <c r="JD27" s="1"/>
  <c r="CD24"/>
  <c r="HZ24"/>
  <c r="CD22"/>
  <c r="HZ22"/>
  <c r="JD22" s="1"/>
  <c r="CD20"/>
  <c r="HZ20"/>
  <c r="JD20" s="1"/>
  <c r="CD17"/>
  <c r="HZ17"/>
  <c r="JD17" s="1"/>
  <c r="CD15"/>
  <c r="HZ15"/>
  <c r="CD13"/>
  <c r="HZ13"/>
  <c r="JD13" s="1"/>
  <c r="CD11"/>
  <c r="HZ11"/>
  <c r="JD11" s="1"/>
  <c r="CD9"/>
  <c r="HZ9"/>
  <c r="JD9" s="1"/>
  <c r="CD7"/>
  <c r="DV69"/>
  <c r="EN69" s="1"/>
  <c r="EO69" s="1"/>
  <c r="CA69"/>
  <c r="DV68"/>
  <c r="CA68"/>
  <c r="DV67"/>
  <c r="DW67" s="1"/>
  <c r="CA67"/>
  <c r="CD57"/>
  <c r="HZ57"/>
  <c r="CD55"/>
  <c r="HZ55"/>
  <c r="CD53"/>
  <c r="HZ53"/>
  <c r="JD53" s="1"/>
  <c r="CD51"/>
  <c r="HZ51"/>
  <c r="CD48"/>
  <c r="HZ48"/>
  <c r="CD46"/>
  <c r="HZ46"/>
  <c r="CD44"/>
  <c r="HZ44"/>
  <c r="CD42"/>
  <c r="HZ42"/>
  <c r="CD40"/>
  <c r="HZ40"/>
  <c r="CD38"/>
  <c r="HZ38"/>
  <c r="CD36"/>
  <c r="HZ36"/>
  <c r="CD34"/>
  <c r="HZ34"/>
  <c r="CD32"/>
  <c r="HZ32"/>
  <c r="CD30"/>
  <c r="HZ30"/>
  <c r="CD28"/>
  <c r="HZ28"/>
  <c r="CD26"/>
  <c r="HZ26"/>
  <c r="CD23"/>
  <c r="HZ23"/>
  <c r="CD21"/>
  <c r="HZ21"/>
  <c r="CD19"/>
  <c r="HZ19"/>
  <c r="CD16"/>
  <c r="HZ16"/>
  <c r="CD14"/>
  <c r="HZ14"/>
  <c r="CD12"/>
  <c r="HZ12"/>
  <c r="CD10"/>
  <c r="HZ10"/>
  <c r="JD10" s="1"/>
  <c r="CD8"/>
  <c r="HZ8"/>
  <c r="DV66"/>
  <c r="EN66" s="1"/>
  <c r="EO66" s="1"/>
  <c r="CA66"/>
  <c r="DV65"/>
  <c r="CA65"/>
  <c r="DV64"/>
  <c r="EN64" s="1"/>
  <c r="EO64" s="1"/>
  <c r="CA64"/>
  <c r="DV62"/>
  <c r="EN62" s="1"/>
  <c r="EO62" s="1"/>
  <c r="CA62"/>
  <c r="CB62" s="1"/>
  <c r="DV61"/>
  <c r="EN61" s="1"/>
  <c r="EO61" s="1"/>
  <c r="CA61"/>
  <c r="DV60"/>
  <c r="CA60"/>
  <c r="CB60" s="1"/>
  <c r="DV59"/>
  <c r="EN59" s="1"/>
  <c r="EO59" s="1"/>
  <c r="CA59"/>
  <c r="DV58"/>
  <c r="EN58" s="1"/>
  <c r="EO58" s="1"/>
  <c r="CA58"/>
  <c r="CB58" s="1"/>
  <c r="DV57"/>
  <c r="CA57"/>
  <c r="DV56"/>
  <c r="EN56" s="1"/>
  <c r="EO56" s="1"/>
  <c r="CA56"/>
  <c r="DV55"/>
  <c r="EN55" s="1"/>
  <c r="EO55" s="1"/>
  <c r="CA55"/>
  <c r="DV54"/>
  <c r="CA54"/>
  <c r="CB54" s="1"/>
  <c r="DV53"/>
  <c r="CA53"/>
  <c r="DV52"/>
  <c r="EN52" s="1"/>
  <c r="EO52" s="1"/>
  <c r="CA52"/>
  <c r="CB52" s="1"/>
  <c r="DV51"/>
  <c r="EN51" s="1"/>
  <c r="EO51" s="1"/>
  <c r="CA51"/>
  <c r="DV49"/>
  <c r="EN49" s="1"/>
  <c r="EO49" s="1"/>
  <c r="CA49"/>
  <c r="CB49" s="1"/>
  <c r="DV48"/>
  <c r="EN48" s="1"/>
  <c r="EO48" s="1"/>
  <c r="CA48"/>
  <c r="DV47"/>
  <c r="EN47" s="1"/>
  <c r="EO47" s="1"/>
  <c r="CA47"/>
  <c r="CB47" s="1"/>
  <c r="DV46"/>
  <c r="CA46"/>
  <c r="CB46" s="1"/>
  <c r="DV45"/>
  <c r="EN45" s="1"/>
  <c r="EO45" s="1"/>
  <c r="CA45"/>
  <c r="DV44"/>
  <c r="EN44" s="1"/>
  <c r="EO44" s="1"/>
  <c r="CA44"/>
  <c r="CB44" s="1"/>
  <c r="DV43"/>
  <c r="CA43"/>
  <c r="CB43" s="1"/>
  <c r="DV42"/>
  <c r="EN42" s="1"/>
  <c r="EO42" s="1"/>
  <c r="CA42"/>
  <c r="IB42"/>
  <c r="IO42" s="1"/>
  <c r="DV41"/>
  <c r="EN41" s="1"/>
  <c r="EO41" s="1"/>
  <c r="CA41"/>
  <c r="CB41" s="1"/>
  <c r="DV40"/>
  <c r="CA40"/>
  <c r="CF40" s="1"/>
  <c r="DV39"/>
  <c r="EN39" s="1"/>
  <c r="EO39" s="1"/>
  <c r="CA39"/>
  <c r="DV38"/>
  <c r="EN38" s="1"/>
  <c r="EO38" s="1"/>
  <c r="CA38"/>
  <c r="DV37"/>
  <c r="CA37"/>
  <c r="CB37" s="1"/>
  <c r="DV36"/>
  <c r="EN36" s="1"/>
  <c r="CA36"/>
  <c r="DV35"/>
  <c r="EN35" s="1"/>
  <c r="EO35" s="1"/>
  <c r="CA35"/>
  <c r="CF35" s="1"/>
  <c r="CG35" s="1"/>
  <c r="DV34"/>
  <c r="EN34" s="1"/>
  <c r="EO34" s="1"/>
  <c r="CA34"/>
  <c r="DV33"/>
  <c r="EN33" s="1"/>
  <c r="EO33" s="1"/>
  <c r="CA33"/>
  <c r="CB33" s="1"/>
  <c r="DV32"/>
  <c r="EN32" s="1"/>
  <c r="EO32" s="1"/>
  <c r="CA32"/>
  <c r="CF32" s="1"/>
  <c r="DV31"/>
  <c r="EN31" s="1"/>
  <c r="EO31" s="1"/>
  <c r="CA31"/>
  <c r="CF31" s="1"/>
  <c r="CG31" s="1"/>
  <c r="DV30"/>
  <c r="CA30"/>
  <c r="CB30" s="1"/>
  <c r="DV29"/>
  <c r="EN29" s="1"/>
  <c r="EO29" s="1"/>
  <c r="CA29"/>
  <c r="DV28"/>
  <c r="EN28" s="1"/>
  <c r="EO28" s="1"/>
  <c r="CA28"/>
  <c r="CF28" s="1"/>
  <c r="DV27"/>
  <c r="CA27"/>
  <c r="CF27" s="1"/>
  <c r="CG27" s="1"/>
  <c r="DV26"/>
  <c r="EN26" s="1"/>
  <c r="EO26" s="1"/>
  <c r="CA26"/>
  <c r="CB26" s="1"/>
  <c r="DV24"/>
  <c r="EN24" s="1"/>
  <c r="EO24" s="1"/>
  <c r="CA24"/>
  <c r="CB24" s="1"/>
  <c r="DV23"/>
  <c r="CA23"/>
  <c r="CB23" s="1"/>
  <c r="DV22"/>
  <c r="EN22" s="1"/>
  <c r="EO22" s="1"/>
  <c r="CA22"/>
  <c r="DV21"/>
  <c r="EN21" s="1"/>
  <c r="EO21" s="1"/>
  <c r="CA21"/>
  <c r="DV20"/>
  <c r="CA20"/>
  <c r="CB20" s="1"/>
  <c r="DV19"/>
  <c r="EN19" s="1"/>
  <c r="EO19" s="1"/>
  <c r="CA19"/>
  <c r="DV17"/>
  <c r="EN17" s="1"/>
  <c r="EO17" s="1"/>
  <c r="CA17"/>
  <c r="CF17" s="1"/>
  <c r="CG17" s="1"/>
  <c r="DV16"/>
  <c r="EN16" s="1"/>
  <c r="EO16" s="1"/>
  <c r="CA16"/>
  <c r="DV15"/>
  <c r="EN15" s="1"/>
  <c r="EO15" s="1"/>
  <c r="CA15"/>
  <c r="CB15" s="1"/>
  <c r="DV14"/>
  <c r="EN14" s="1"/>
  <c r="EO14" s="1"/>
  <c r="CA14"/>
  <c r="DV13"/>
  <c r="EN13" s="1"/>
  <c r="EO13" s="1"/>
  <c r="CA13"/>
  <c r="CF13" s="1"/>
  <c r="CG13" s="1"/>
  <c r="DV12"/>
  <c r="CA12"/>
  <c r="CB12" s="1"/>
  <c r="DV11"/>
  <c r="EN11" s="1"/>
  <c r="EO11" s="1"/>
  <c r="CA11"/>
  <c r="CB11" s="1"/>
  <c r="DV10"/>
  <c r="CA10"/>
  <c r="CF10" s="1"/>
  <c r="DV9"/>
  <c r="EN9" s="1"/>
  <c r="EO9" s="1"/>
  <c r="CA9"/>
  <c r="DV8"/>
  <c r="CA8"/>
  <c r="CB8" s="1"/>
  <c r="DV7"/>
  <c r="EN7" s="1"/>
  <c r="EO7" s="1"/>
  <c r="CA7"/>
  <c r="CB7" s="1"/>
  <c r="B138"/>
  <c r="B208"/>
  <c r="B66"/>
  <c r="B134"/>
  <c r="B202"/>
  <c r="B130"/>
  <c r="B60"/>
  <c r="B198"/>
  <c r="B126"/>
  <c r="B56"/>
  <c r="B194"/>
  <c r="B122"/>
  <c r="B52"/>
  <c r="B191"/>
  <c r="B119"/>
  <c r="B49"/>
  <c r="B189"/>
  <c r="B117"/>
  <c r="B47"/>
  <c r="B187"/>
  <c r="B115"/>
  <c r="B45"/>
  <c r="GO65"/>
  <c r="BJ65"/>
  <c r="AL65"/>
  <c r="GO64"/>
  <c r="AL64"/>
  <c r="GO62"/>
  <c r="AL62"/>
  <c r="AL61"/>
  <c r="GO59"/>
  <c r="BJ59"/>
  <c r="GO58"/>
  <c r="AL58"/>
  <c r="GO57"/>
  <c r="AL57"/>
  <c r="BJ56"/>
  <c r="GO55"/>
  <c r="BJ54"/>
  <c r="GO53"/>
  <c r="BJ53"/>
  <c r="AL53"/>
  <c r="GO52"/>
  <c r="BJ52"/>
  <c r="GO51"/>
  <c r="AL51"/>
  <c r="BJ48"/>
  <c r="AL48"/>
  <c r="GO47"/>
  <c r="BJ47"/>
  <c r="AL47"/>
  <c r="GO46"/>
  <c r="BJ44"/>
  <c r="AL44"/>
  <c r="GO43"/>
  <c r="BJ43"/>
  <c r="GO42"/>
  <c r="AL42"/>
  <c r="BJ40"/>
  <c r="GO39"/>
  <c r="AL39"/>
  <c r="BJ36"/>
  <c r="GO35"/>
  <c r="GO34"/>
  <c r="BJ32"/>
  <c r="AL32"/>
  <c r="GO31"/>
  <c r="BJ31"/>
  <c r="AL31"/>
  <c r="GO30"/>
  <c r="AL30"/>
  <c r="BJ28"/>
  <c r="GO27"/>
  <c r="GO26"/>
  <c r="AL23"/>
  <c r="BJ22"/>
  <c r="GO21"/>
  <c r="AL19"/>
  <c r="BJ17"/>
  <c r="GO16"/>
  <c r="AL16"/>
  <c r="BJ14"/>
  <c r="AL14"/>
  <c r="GO13"/>
  <c r="BJ13"/>
  <c r="AL13"/>
  <c r="GO12"/>
  <c r="BJ10"/>
  <c r="AL10"/>
  <c r="GO9"/>
  <c r="BJ9"/>
  <c r="GO8"/>
  <c r="B185"/>
  <c r="B113"/>
  <c r="B43"/>
  <c r="B183"/>
  <c r="B111"/>
  <c r="B41"/>
  <c r="B181"/>
  <c r="B109"/>
  <c r="B39"/>
  <c r="B179"/>
  <c r="B107"/>
  <c r="B37"/>
  <c r="B177"/>
  <c r="B105"/>
  <c r="B35"/>
  <c r="B175"/>
  <c r="B103"/>
  <c r="B33"/>
  <c r="B173"/>
  <c r="B101"/>
  <c r="B31"/>
  <c r="B171"/>
  <c r="B99"/>
  <c r="B29"/>
  <c r="B169"/>
  <c r="B97"/>
  <c r="B27"/>
  <c r="B166"/>
  <c r="B94"/>
  <c r="B24"/>
  <c r="B164"/>
  <c r="B92"/>
  <c r="B22"/>
  <c r="B162"/>
  <c r="B90"/>
  <c r="B20"/>
  <c r="B159"/>
  <c r="B87"/>
  <c r="B17"/>
  <c r="B157"/>
  <c r="B85"/>
  <c r="B15"/>
  <c r="B155"/>
  <c r="B83"/>
  <c r="B13"/>
  <c r="B10"/>
  <c r="B152"/>
  <c r="B80"/>
  <c r="B8"/>
  <c r="B150"/>
  <c r="B78"/>
  <c r="B149"/>
  <c r="B7"/>
  <c r="B77"/>
  <c r="B69"/>
  <c r="B211"/>
  <c r="B139"/>
  <c r="B67"/>
  <c r="B209"/>
  <c r="B137"/>
  <c r="B65"/>
  <c r="B207"/>
  <c r="B135"/>
  <c r="B61"/>
  <c r="B131"/>
  <c r="B201"/>
  <c r="B57"/>
  <c r="B127"/>
  <c r="B197"/>
  <c r="B53"/>
  <c r="B123"/>
  <c r="B193"/>
  <c r="B48"/>
  <c r="B118"/>
  <c r="B188"/>
  <c r="B44"/>
  <c r="B186"/>
  <c r="B114"/>
  <c r="B42"/>
  <c r="B184"/>
  <c r="B112"/>
  <c r="B40"/>
  <c r="B182"/>
  <c r="B110"/>
  <c r="B38"/>
  <c r="B180"/>
  <c r="B108"/>
  <c r="B36"/>
  <c r="B178"/>
  <c r="B106"/>
  <c r="B34"/>
  <c r="B176"/>
  <c r="B104"/>
  <c r="B32"/>
  <c r="B174"/>
  <c r="B102"/>
  <c r="B30"/>
  <c r="B172"/>
  <c r="B100"/>
  <c r="B28"/>
  <c r="B170"/>
  <c r="B98"/>
  <c r="B26"/>
  <c r="B168"/>
  <c r="B96"/>
  <c r="B23"/>
  <c r="B93"/>
  <c r="B163"/>
  <c r="B19"/>
  <c r="B89"/>
  <c r="B16"/>
  <c r="B158"/>
  <c r="B86"/>
  <c r="B14"/>
  <c r="B156"/>
  <c r="B84"/>
  <c r="B153"/>
  <c r="B81"/>
  <c r="B11"/>
  <c r="B151"/>
  <c r="B79"/>
  <c r="B9"/>
  <c r="IB17"/>
  <c r="ID17" s="1"/>
  <c r="IB13"/>
  <c r="ID13" s="1"/>
  <c r="EN67"/>
  <c r="EO67" s="1"/>
  <c r="EN68"/>
  <c r="EO68" s="1"/>
  <c r="DW68"/>
  <c r="DW69"/>
  <c r="CF67"/>
  <c r="CB67"/>
  <c r="CB68"/>
  <c r="CB69"/>
  <c r="EN77"/>
  <c r="EO77" s="1"/>
  <c r="DW77"/>
  <c r="EN78"/>
  <c r="EO78" s="1"/>
  <c r="DW78"/>
  <c r="EN79"/>
  <c r="EO79" s="1"/>
  <c r="DW79"/>
  <c r="EN80"/>
  <c r="EO80" s="1"/>
  <c r="DW80"/>
  <c r="EN81"/>
  <c r="EO81" s="1"/>
  <c r="DW81"/>
  <c r="EN82"/>
  <c r="EO82" s="1"/>
  <c r="DW82"/>
  <c r="EN83"/>
  <c r="EO83" s="1"/>
  <c r="DW83"/>
  <c r="EN84"/>
  <c r="EO84" s="1"/>
  <c r="DW84"/>
  <c r="EN85"/>
  <c r="EO85" s="1"/>
  <c r="DW85"/>
  <c r="EN86"/>
  <c r="EO86" s="1"/>
  <c r="DW86"/>
  <c r="EN87"/>
  <c r="EO87" s="1"/>
  <c r="DW87"/>
  <c r="EN89"/>
  <c r="EO89" s="1"/>
  <c r="DW89"/>
  <c r="EN90"/>
  <c r="EO90" s="1"/>
  <c r="DW90"/>
  <c r="EN91"/>
  <c r="EO91" s="1"/>
  <c r="DW91"/>
  <c r="EN92"/>
  <c r="EO92" s="1"/>
  <c r="DW92"/>
  <c r="EN93"/>
  <c r="EO93" s="1"/>
  <c r="DW93"/>
  <c r="EN94"/>
  <c r="EO94" s="1"/>
  <c r="DW94"/>
  <c r="EN96"/>
  <c r="EO96" s="1"/>
  <c r="DW96"/>
  <c r="EN97"/>
  <c r="EO97" s="1"/>
  <c r="DW97"/>
  <c r="EN98"/>
  <c r="EO98" s="1"/>
  <c r="DW98"/>
  <c r="EN99"/>
  <c r="EO99" s="1"/>
  <c r="DW99"/>
  <c r="EN100"/>
  <c r="EO100" s="1"/>
  <c r="DW100"/>
  <c r="EN101"/>
  <c r="EO101" s="1"/>
  <c r="DW101"/>
  <c r="EN102"/>
  <c r="EO102" s="1"/>
  <c r="DW102"/>
  <c r="EN103"/>
  <c r="EO103" s="1"/>
  <c r="DW103"/>
  <c r="EN104"/>
  <c r="EO104" s="1"/>
  <c r="DW104"/>
  <c r="EN105"/>
  <c r="EO105" s="1"/>
  <c r="DW105"/>
  <c r="EN106"/>
  <c r="EO106" s="1"/>
  <c r="DW106"/>
  <c r="EN107"/>
  <c r="EO107" s="1"/>
  <c r="DW107"/>
  <c r="EN108"/>
  <c r="EO108" s="1"/>
  <c r="DW108"/>
  <c r="EN109"/>
  <c r="EO109" s="1"/>
  <c r="DW109"/>
  <c r="EN110"/>
  <c r="EO110" s="1"/>
  <c r="DW110"/>
  <c r="EN111"/>
  <c r="EO111" s="1"/>
  <c r="DW111"/>
  <c r="EN112"/>
  <c r="EO112" s="1"/>
  <c r="DW112"/>
  <c r="EN113"/>
  <c r="EO113" s="1"/>
  <c r="DW113"/>
  <c r="EN114"/>
  <c r="EO114" s="1"/>
  <c r="DW114"/>
  <c r="EN115"/>
  <c r="EO115" s="1"/>
  <c r="DW115"/>
  <c r="EN116"/>
  <c r="EO116" s="1"/>
  <c r="DW116"/>
  <c r="EN117"/>
  <c r="EO117" s="1"/>
  <c r="DW117"/>
  <c r="EN118"/>
  <c r="EO118" s="1"/>
  <c r="DW118"/>
  <c r="EN119"/>
  <c r="EO119" s="1"/>
  <c r="DW119"/>
  <c r="EN121"/>
  <c r="EO121" s="1"/>
  <c r="DW121"/>
  <c r="EN122"/>
  <c r="EO122" s="1"/>
  <c r="DW122"/>
  <c r="EN123"/>
  <c r="EO123" s="1"/>
  <c r="DW123"/>
  <c r="EN124"/>
  <c r="EO124" s="1"/>
  <c r="DW124"/>
  <c r="EN125"/>
  <c r="EO125" s="1"/>
  <c r="DW125"/>
  <c r="EN126"/>
  <c r="EO126" s="1"/>
  <c r="DW126"/>
  <c r="EN127"/>
  <c r="EO127" s="1"/>
  <c r="DW127"/>
  <c r="EN128"/>
  <c r="EO128" s="1"/>
  <c r="DW128"/>
  <c r="EN129"/>
  <c r="EO129" s="1"/>
  <c r="DW129"/>
  <c r="EN130"/>
  <c r="EO130" s="1"/>
  <c r="DW130"/>
  <c r="EN131"/>
  <c r="EO131" s="1"/>
  <c r="DW131"/>
  <c r="EN132"/>
  <c r="EO132" s="1"/>
  <c r="DW132"/>
  <c r="EN134"/>
  <c r="EO134" s="1"/>
  <c r="DW134"/>
  <c r="EN135"/>
  <c r="EO135" s="1"/>
  <c r="DW135"/>
  <c r="EN136"/>
  <c r="EO136" s="1"/>
  <c r="DW136"/>
  <c r="EN137"/>
  <c r="EO137" s="1"/>
  <c r="DW137"/>
  <c r="EN138"/>
  <c r="EO138" s="1"/>
  <c r="DW138"/>
  <c r="EN139"/>
  <c r="EO139" s="1"/>
  <c r="DW139"/>
  <c r="CF77"/>
  <c r="CF78"/>
  <c r="CF79"/>
  <c r="CF80"/>
  <c r="CF81"/>
  <c r="CF82"/>
  <c r="CF83"/>
  <c r="CF84"/>
  <c r="CF85"/>
  <c r="CF86"/>
  <c r="CF87"/>
  <c r="CF89"/>
  <c r="CF90"/>
  <c r="CF91"/>
  <c r="CF92"/>
  <c r="CF93"/>
  <c r="CF94"/>
  <c r="CF96"/>
  <c r="CF97"/>
  <c r="CF98"/>
  <c r="CF99"/>
  <c r="CF100"/>
  <c r="CF101"/>
  <c r="CF102"/>
  <c r="CF103"/>
  <c r="CF104"/>
  <c r="CF105"/>
  <c r="CF106"/>
  <c r="CF107"/>
  <c r="CF108"/>
  <c r="CF109"/>
  <c r="CF110"/>
  <c r="CF111"/>
  <c r="CF112"/>
  <c r="CF113"/>
  <c r="CF114"/>
  <c r="CF115"/>
  <c r="CF116"/>
  <c r="CF117"/>
  <c r="CF118"/>
  <c r="CF119"/>
  <c r="CF121"/>
  <c r="CF122"/>
  <c r="CF123"/>
  <c r="CF124"/>
  <c r="CF125"/>
  <c r="CF126"/>
  <c r="CF127"/>
  <c r="CB128"/>
  <c r="CB130"/>
  <c r="CB132"/>
  <c r="CB134"/>
  <c r="CB136"/>
  <c r="CB138"/>
  <c r="GC12" i="1"/>
  <c r="IB125" i="3"/>
  <c r="ID125" s="1"/>
  <c r="IB121"/>
  <c r="ID121" s="1"/>
  <c r="IB112"/>
  <c r="ID112" s="1"/>
  <c r="IB108"/>
  <c r="ID108" s="1"/>
  <c r="IB104"/>
  <c r="ID104" s="1"/>
  <c r="IB96"/>
  <c r="ID96" s="1"/>
  <c r="IB91"/>
  <c r="ID91" s="1"/>
  <c r="IB89"/>
  <c r="ID89" s="1"/>
  <c r="IB86"/>
  <c r="ID86" s="1"/>
  <c r="IB84"/>
  <c r="ID84" s="1"/>
  <c r="IB80"/>
  <c r="ID80" s="1"/>
  <c r="IB126"/>
  <c r="ID126" s="1"/>
  <c r="IB122"/>
  <c r="ID122" s="1"/>
  <c r="IB117"/>
  <c r="ID117" s="1"/>
  <c r="IB109"/>
  <c r="ID109" s="1"/>
  <c r="IB105"/>
  <c r="ID105" s="1"/>
  <c r="IB101"/>
  <c r="ID101" s="1"/>
  <c r="IB92"/>
  <c r="ID92" s="1"/>
  <c r="IB68"/>
  <c r="IO68" s="1"/>
  <c r="IB127"/>
  <c r="ID127" s="1"/>
  <c r="IB123"/>
  <c r="ID123" s="1"/>
  <c r="IB114"/>
  <c r="ID114" s="1"/>
  <c r="IB110"/>
  <c r="ID110" s="1"/>
  <c r="IB106"/>
  <c r="ID106" s="1"/>
  <c r="IB98"/>
  <c r="ID98" s="1"/>
  <c r="IB93"/>
  <c r="ID93" s="1"/>
  <c r="IB90"/>
  <c r="ID90" s="1"/>
  <c r="IB87"/>
  <c r="ID87" s="1"/>
  <c r="IB85"/>
  <c r="ID85" s="1"/>
  <c r="IB81"/>
  <c r="ID81" s="1"/>
  <c r="IB77"/>
  <c r="ID77" s="1"/>
  <c r="IB124"/>
  <c r="ID124" s="1"/>
  <c r="IB115"/>
  <c r="ID115" s="1"/>
  <c r="IB111"/>
  <c r="ID111" s="1"/>
  <c r="IB107"/>
  <c r="ID107" s="1"/>
  <c r="IB99"/>
  <c r="ID99" s="1"/>
  <c r="IB94"/>
  <c r="ID94" s="1"/>
  <c r="IB69"/>
  <c r="ID69" s="1"/>
  <c r="IB67"/>
  <c r="IC67" s="1"/>
  <c r="GC22" i="1"/>
  <c r="GC20"/>
  <c r="GC17"/>
  <c r="GC15"/>
  <c r="GC13"/>
  <c r="GC69"/>
  <c r="GC67"/>
  <c r="GC65"/>
  <c r="GC61"/>
  <c r="GC59"/>
  <c r="GC57"/>
  <c r="GC55"/>
  <c r="GC53"/>
  <c r="GC68"/>
  <c r="GC66"/>
  <c r="GC64"/>
  <c r="GC62"/>
  <c r="GC60"/>
  <c r="GC58"/>
  <c r="GC56"/>
  <c r="GC54"/>
  <c r="GC52"/>
  <c r="GC49"/>
  <c r="GC47"/>
  <c r="GC45"/>
  <c r="GC43"/>
  <c r="GC41"/>
  <c r="GC39"/>
  <c r="GC37"/>
  <c r="GC35"/>
  <c r="GC33"/>
  <c r="GC31"/>
  <c r="GC29"/>
  <c r="GC27"/>
  <c r="GC8"/>
  <c r="GC24"/>
  <c r="GC10"/>
  <c r="GC51"/>
  <c r="GC48"/>
  <c r="GC46"/>
  <c r="GC44"/>
  <c r="GC42"/>
  <c r="GC40"/>
  <c r="GC38"/>
  <c r="GC36"/>
  <c r="GC34"/>
  <c r="GC32"/>
  <c r="GC30"/>
  <c r="GC28"/>
  <c r="GC26"/>
  <c r="GC21"/>
  <c r="GC19"/>
  <c r="GC16"/>
  <c r="GC14"/>
  <c r="GC11"/>
  <c r="GC9"/>
  <c r="AT12" i="7"/>
  <c r="AT20"/>
  <c r="AT24"/>
  <c r="AT29"/>
  <c r="AT33"/>
  <c r="AT37"/>
  <c r="AT41"/>
  <c r="AT45"/>
  <c r="AT49"/>
  <c r="AT54"/>
  <c r="AT58"/>
  <c r="AT62"/>
  <c r="AT66"/>
  <c r="B82" i="3"/>
  <c r="AC221" i="6"/>
  <c r="Z226"/>
  <c r="G220"/>
  <c r="D225"/>
  <c r="AC230"/>
  <c r="AE235"/>
  <c r="AB241"/>
  <c r="Y246"/>
  <c r="V251"/>
  <c r="S256"/>
  <c r="P262"/>
  <c r="M267"/>
  <c r="J272"/>
  <c r="G277"/>
  <c r="N231"/>
  <c r="K237"/>
  <c r="H242"/>
  <c r="E247"/>
  <c r="AO251"/>
  <c r="AL256"/>
  <c r="AI262"/>
  <c r="AF267"/>
  <c r="AC272"/>
  <c r="Z277"/>
  <c r="T219"/>
  <c r="P224"/>
  <c r="M230"/>
  <c r="AI222"/>
  <c r="AF227"/>
  <c r="W233"/>
  <c r="T239"/>
  <c r="Q244"/>
  <c r="N249"/>
  <c r="K254"/>
  <c r="H259"/>
  <c r="E265"/>
  <c r="AO269"/>
  <c r="AI279"/>
  <c r="AN233"/>
  <c r="AK239"/>
  <c r="AR239" s="1"/>
  <c r="AH244"/>
  <c r="AE249"/>
  <c r="AB254"/>
  <c r="Y259"/>
  <c r="V265"/>
  <c r="S270"/>
  <c r="P275"/>
  <c r="M280"/>
  <c r="Q223"/>
  <c r="N228"/>
  <c r="AH221"/>
  <c r="AE226"/>
  <c r="M248"/>
  <c r="AE250"/>
  <c r="J253"/>
  <c r="AB255"/>
  <c r="G258"/>
  <c r="Y260"/>
  <c r="D264"/>
  <c r="AO232"/>
  <c r="AL238"/>
  <c r="AI243"/>
  <c r="AF248"/>
  <c r="AC253"/>
  <c r="Z258"/>
  <c r="W264"/>
  <c r="K268"/>
  <c r="H273"/>
  <c r="E278"/>
  <c r="AL219"/>
  <c r="AH224"/>
  <c r="P218"/>
  <c r="N223"/>
  <c r="K228"/>
  <c r="AO233"/>
  <c r="AL239"/>
  <c r="AI244"/>
  <c r="AF249"/>
  <c r="T220"/>
  <c r="Q225"/>
  <c r="AL218"/>
  <c r="AH223"/>
  <c r="AE228"/>
  <c r="V234"/>
  <c r="S240"/>
  <c r="P245"/>
  <c r="M250"/>
  <c r="J255"/>
  <c r="G260"/>
  <c r="D266"/>
  <c r="AN270"/>
  <c r="AK275"/>
  <c r="AM275" s="1"/>
  <c r="AH280"/>
  <c r="AO234"/>
  <c r="AL240"/>
  <c r="AI245"/>
  <c r="AF250"/>
  <c r="AC255"/>
  <c r="Z260"/>
  <c r="W266"/>
  <c r="T271"/>
  <c r="Q276"/>
  <c r="G223"/>
  <c r="D228"/>
  <c r="Z221"/>
  <c r="W226"/>
  <c r="N232"/>
  <c r="K238"/>
  <c r="H243"/>
  <c r="E248"/>
  <c r="AO252"/>
  <c r="AL257"/>
  <c r="AI263"/>
  <c r="AF268"/>
  <c r="AC273"/>
  <c r="Z278"/>
  <c r="AE232"/>
  <c r="AB238"/>
  <c r="Y243"/>
  <c r="V248"/>
  <c r="S253"/>
  <c r="P258"/>
  <c r="M264"/>
  <c r="J269"/>
  <c r="D279"/>
  <c r="H222"/>
  <c r="E227"/>
  <c r="Y220"/>
  <c r="V225"/>
  <c r="M231"/>
  <c r="AE233"/>
  <c r="J237"/>
  <c r="L237" s="1"/>
  <c r="AB239"/>
  <c r="G242"/>
  <c r="Y244"/>
  <c r="D247"/>
  <c r="V266"/>
  <c r="AN268"/>
  <c r="AP268" s="1"/>
  <c r="S271"/>
  <c r="U271" s="1"/>
  <c r="AK273"/>
  <c r="AM273" s="1"/>
  <c r="P276"/>
  <c r="AH278"/>
  <c r="AF231"/>
  <c r="AC237"/>
  <c r="Z242"/>
  <c r="W247"/>
  <c r="T252"/>
  <c r="Q257"/>
  <c r="N263"/>
  <c r="T269"/>
  <c r="N279"/>
  <c r="G221"/>
  <c r="D226"/>
  <c r="Y219"/>
  <c r="W224"/>
  <c r="T230"/>
  <c r="K235"/>
  <c r="H241"/>
  <c r="H224"/>
  <c r="E230"/>
  <c r="Y222"/>
  <c r="V227"/>
  <c r="M233"/>
  <c r="J239"/>
  <c r="G244"/>
  <c r="D249"/>
  <c r="AN253"/>
  <c r="AK258"/>
  <c r="AM258" s="1"/>
  <c r="AH264"/>
  <c r="AE269"/>
  <c r="Y279"/>
  <c r="AF233"/>
  <c r="AC239"/>
  <c r="Z244"/>
  <c r="W249"/>
  <c r="T254"/>
  <c r="Q259"/>
  <c r="N265"/>
  <c r="K270"/>
  <c r="H275"/>
  <c r="E280"/>
  <c r="AK221"/>
  <c r="AM221" s="1"/>
  <c r="AH226"/>
  <c r="Q220"/>
  <c r="N225"/>
  <c r="E231"/>
  <c r="AO235"/>
  <c r="AL241"/>
  <c r="AI246"/>
  <c r="AF251"/>
  <c r="AC256"/>
  <c r="Z262"/>
  <c r="W267"/>
  <c r="T272"/>
  <c r="Q277"/>
  <c r="V231"/>
  <c r="S237"/>
  <c r="P242"/>
  <c r="M247"/>
  <c r="J252"/>
  <c r="G257"/>
  <c r="D263"/>
  <c r="AN267"/>
  <c r="AK272"/>
  <c r="AM272" s="1"/>
  <c r="AH277"/>
  <c r="AL220"/>
  <c r="AI225"/>
  <c r="Q219"/>
  <c r="M224"/>
  <c r="J230"/>
  <c r="V249"/>
  <c r="X249" s="1"/>
  <c r="AN251"/>
  <c r="S254"/>
  <c r="AK256"/>
  <c r="AM256" s="1"/>
  <c r="P259"/>
  <c r="R259" s="1"/>
  <c r="AH262"/>
  <c r="T235"/>
  <c r="Q241"/>
  <c r="N246"/>
  <c r="K251"/>
  <c r="H256"/>
  <c r="E262"/>
  <c r="AF265"/>
  <c r="AC270"/>
  <c r="Z275"/>
  <c r="W280"/>
  <c r="P222"/>
  <c r="M227"/>
  <c r="AI220"/>
  <c r="AF225"/>
  <c r="W231"/>
  <c r="T237"/>
  <c r="U237" s="1"/>
  <c r="Q242"/>
  <c r="N247"/>
  <c r="K252"/>
  <c r="AL222"/>
  <c r="AI227"/>
  <c r="P221"/>
  <c r="M226"/>
  <c r="D232"/>
  <c r="AN237"/>
  <c r="AK242"/>
  <c r="AH247"/>
  <c r="AE252"/>
  <c r="AB257"/>
  <c r="Y263"/>
  <c r="V268"/>
  <c r="S273"/>
  <c r="P278"/>
  <c r="W232"/>
  <c r="T238"/>
  <c r="Q243"/>
  <c r="N248"/>
  <c r="K253"/>
  <c r="H258"/>
  <c r="E264"/>
  <c r="AO268"/>
  <c r="AL273"/>
  <c r="AI278"/>
  <c r="AB220"/>
  <c r="Y225"/>
  <c r="G219"/>
  <c r="E224"/>
  <c r="AO228"/>
  <c r="AF234"/>
  <c r="AC240"/>
  <c r="Z245"/>
  <c r="W250"/>
  <c r="T255"/>
  <c r="Q260"/>
  <c r="N266"/>
  <c r="K271"/>
  <c r="H276"/>
  <c r="J235"/>
  <c r="G241"/>
  <c r="I241" s="1"/>
  <c r="D246"/>
  <c r="AN250"/>
  <c r="AK255"/>
  <c r="AH260"/>
  <c r="AE266"/>
  <c r="AB271"/>
  <c r="Y276"/>
  <c r="AB219"/>
  <c r="Z224"/>
  <c r="H218"/>
  <c r="D223"/>
  <c r="AN227"/>
  <c r="V232"/>
  <c r="X232" s="1"/>
  <c r="AN234"/>
  <c r="AP234" s="1"/>
  <c r="S238"/>
  <c r="AK240"/>
  <c r="AM240" s="1"/>
  <c r="P243"/>
  <c r="R243" s="1"/>
  <c r="AH245"/>
  <c r="AJ245" s="1"/>
  <c r="M265"/>
  <c r="O265" s="1"/>
  <c r="AE267"/>
  <c r="AG267" s="1"/>
  <c r="J270"/>
  <c r="AB272"/>
  <c r="AD272" s="1"/>
  <c r="G275"/>
  <c r="I275" s="1"/>
  <c r="Y277"/>
  <c r="AA277" s="1"/>
  <c r="D280"/>
  <c r="K234"/>
  <c r="H240"/>
  <c r="E245"/>
  <c r="AO249"/>
  <c r="AL254"/>
  <c r="AI259"/>
  <c r="AO266"/>
  <c r="AL271"/>
  <c r="AI276"/>
  <c r="Y218"/>
  <c r="Y223"/>
  <c r="V228"/>
  <c r="E222"/>
  <c r="AO226"/>
  <c r="AF232"/>
  <c r="AC238"/>
  <c r="Z243"/>
  <c r="W248"/>
  <c r="E246"/>
  <c r="Q258"/>
  <c r="T253"/>
  <c r="F247"/>
  <c r="F264"/>
  <c r="N264"/>
  <c r="AO267"/>
  <c r="AL272"/>
  <c r="AI277"/>
  <c r="AN231"/>
  <c r="AR231" s="1"/>
  <c r="AK237"/>
  <c r="AH242"/>
  <c r="AE247"/>
  <c r="AB252"/>
  <c r="Y257"/>
  <c r="V263"/>
  <c r="S268"/>
  <c r="P273"/>
  <c r="M278"/>
  <c r="AF220"/>
  <c r="AC225"/>
  <c r="K219"/>
  <c r="G224"/>
  <c r="Y233"/>
  <c r="V239"/>
  <c r="S244"/>
  <c r="P249"/>
  <c r="M254"/>
  <c r="J259"/>
  <c r="G265"/>
  <c r="D270"/>
  <c r="AK279"/>
  <c r="E234"/>
  <c r="AO239"/>
  <c r="AL244"/>
  <c r="AI249"/>
  <c r="AF254"/>
  <c r="AC259"/>
  <c r="AI266"/>
  <c r="AF271"/>
  <c r="AC276"/>
  <c r="S218"/>
  <c r="S223"/>
  <c r="P228"/>
  <c r="AL221"/>
  <c r="AI226"/>
  <c r="Z232"/>
  <c r="W238"/>
  <c r="T243"/>
  <c r="Q248"/>
  <c r="N253"/>
  <c r="K258"/>
  <c r="H264"/>
  <c r="AI267"/>
  <c r="AF272"/>
  <c r="AC277"/>
  <c r="AH231"/>
  <c r="AE237"/>
  <c r="AB242"/>
  <c r="Y247"/>
  <c r="V252"/>
  <c r="S257"/>
  <c r="P263"/>
  <c r="M268"/>
  <c r="J273"/>
  <c r="G278"/>
  <c r="Z220"/>
  <c r="W225"/>
  <c r="E219"/>
  <c r="AN223"/>
  <c r="AP223" s="1"/>
  <c r="AK228"/>
  <c r="AB234"/>
  <c r="Y240"/>
  <c r="V245"/>
  <c r="S250"/>
  <c r="P255"/>
  <c r="M260"/>
  <c r="J266"/>
  <c r="G271"/>
  <c r="D276"/>
  <c r="AN280"/>
  <c r="H235"/>
  <c r="E241"/>
  <c r="AO245"/>
  <c r="AL250"/>
  <c r="AI255"/>
  <c r="AF260"/>
  <c r="T265"/>
  <c r="Q270"/>
  <c r="N275"/>
  <c r="K280"/>
  <c r="M223"/>
  <c r="O223" s="1"/>
  <c r="W220"/>
  <c r="T225"/>
  <c r="K231"/>
  <c r="H237"/>
  <c r="E242"/>
  <c r="AO246"/>
  <c r="AL251"/>
  <c r="AI256"/>
  <c r="AF262"/>
  <c r="AC267"/>
  <c r="Z272"/>
  <c r="W277"/>
  <c r="AB231"/>
  <c r="Y237"/>
  <c r="V242"/>
  <c r="S247"/>
  <c r="P252"/>
  <c r="M257"/>
  <c r="J263"/>
  <c r="G268"/>
  <c r="D273"/>
  <c r="AN277"/>
  <c r="E221"/>
  <c r="AO225"/>
  <c r="W219"/>
  <c r="S224"/>
  <c r="V243"/>
  <c r="AN245"/>
  <c r="AP245" s="1"/>
  <c r="S248"/>
  <c r="AK250"/>
  <c r="P253"/>
  <c r="AH255"/>
  <c r="AJ255" s="1"/>
  <c r="S265"/>
  <c r="AK267"/>
  <c r="AM267" s="1"/>
  <c r="P270"/>
  <c r="R270" s="1"/>
  <c r="AH272"/>
  <c r="W230"/>
  <c r="Z235"/>
  <c r="W241"/>
  <c r="T246"/>
  <c r="Q251"/>
  <c r="N256"/>
  <c r="K262"/>
  <c r="AL265"/>
  <c r="AI270"/>
  <c r="AF275"/>
  <c r="AC280"/>
  <c r="V222"/>
  <c r="S227"/>
  <c r="AO220"/>
  <c r="AL225"/>
  <c r="AC231"/>
  <c r="Z237"/>
  <c r="W242"/>
  <c r="T247"/>
  <c r="Q252"/>
  <c r="N257"/>
  <c r="K263"/>
  <c r="Q269"/>
  <c r="K279"/>
  <c r="P233"/>
  <c r="M239"/>
  <c r="J244"/>
  <c r="G249"/>
  <c r="D254"/>
  <c r="AN258"/>
  <c r="AP258" s="1"/>
  <c r="AK264"/>
  <c r="AH269"/>
  <c r="AB279"/>
  <c r="W221"/>
  <c r="K225"/>
  <c r="AF218"/>
  <c r="AB223"/>
  <c r="Y228"/>
  <c r="G233"/>
  <c r="Y235"/>
  <c r="AA235" s="1"/>
  <c r="D239"/>
  <c r="AC254"/>
  <c r="Z259"/>
  <c r="AF266"/>
  <c r="AC271"/>
  <c r="Z276"/>
  <c r="AE230"/>
  <c r="AB235"/>
  <c r="Y241"/>
  <c r="V246"/>
  <c r="S251"/>
  <c r="P256"/>
  <c r="M262"/>
  <c r="J267"/>
  <c r="G272"/>
  <c r="D277"/>
  <c r="T224"/>
  <c r="Q230"/>
  <c r="AB221"/>
  <c r="Y226"/>
  <c r="AA226" s="1"/>
  <c r="D230"/>
  <c r="AH234"/>
  <c r="AE240"/>
  <c r="AB245"/>
  <c r="Y250"/>
  <c r="V255"/>
  <c r="S260"/>
  <c r="P266"/>
  <c r="M271"/>
  <c r="J276"/>
  <c r="N235"/>
  <c r="K241"/>
  <c r="H246"/>
  <c r="E251"/>
  <c r="AO255"/>
  <c r="AL260"/>
  <c r="Z265"/>
  <c r="W270"/>
  <c r="T275"/>
  <c r="Q280"/>
  <c r="J222"/>
  <c r="G227"/>
  <c r="AC220"/>
  <c r="Z225"/>
  <c r="Q231"/>
  <c r="N237"/>
  <c r="K242"/>
  <c r="H247"/>
  <c r="E252"/>
  <c r="AO256"/>
  <c r="AL262"/>
  <c r="E269"/>
  <c r="AO273"/>
  <c r="AL278"/>
  <c r="D233"/>
  <c r="AN238"/>
  <c r="AP238" s="1"/>
  <c r="AK243"/>
  <c r="AH248"/>
  <c r="AE253"/>
  <c r="AB258"/>
  <c r="Y264"/>
  <c r="V269"/>
  <c r="P279"/>
  <c r="AI221"/>
  <c r="AF226"/>
  <c r="M220"/>
  <c r="J225"/>
  <c r="L225" s="1"/>
  <c r="AN230"/>
  <c r="AK235"/>
  <c r="AH241"/>
  <c r="AE246"/>
  <c r="AB251"/>
  <c r="Y256"/>
  <c r="V262"/>
  <c r="S267"/>
  <c r="P272"/>
  <c r="M277"/>
  <c r="T231"/>
  <c r="Q237"/>
  <c r="N242"/>
  <c r="K247"/>
  <c r="H252"/>
  <c r="E257"/>
  <c r="AO262"/>
  <c r="H269"/>
  <c r="AO278"/>
  <c r="AH220"/>
  <c r="AJ220" s="1"/>
  <c r="AE225"/>
  <c r="AG225" s="1"/>
  <c r="J228"/>
  <c r="L228" s="1"/>
  <c r="M219"/>
  <c r="K224"/>
  <c r="H230"/>
  <c r="AL234"/>
  <c r="AI240"/>
  <c r="AF245"/>
  <c r="AC250"/>
  <c r="Z255"/>
  <c r="W260"/>
  <c r="T266"/>
  <c r="Q271"/>
  <c r="N276"/>
  <c r="P235"/>
  <c r="M241"/>
  <c r="J246"/>
  <c r="G251"/>
  <c r="D256"/>
  <c r="AN260"/>
  <c r="AK266"/>
  <c r="AM266" s="1"/>
  <c r="AH271"/>
  <c r="AE276"/>
  <c r="AF224"/>
  <c r="N218"/>
  <c r="AN221"/>
  <c r="AK226"/>
  <c r="AM226" s="1"/>
  <c r="P230"/>
  <c r="AB232"/>
  <c r="G235"/>
  <c r="Y238"/>
  <c r="D241"/>
  <c r="V259"/>
  <c r="AN262"/>
  <c r="M275"/>
  <c r="O275" s="1"/>
  <c r="AE277"/>
  <c r="J280"/>
  <c r="L280" s="1"/>
  <c r="Q234"/>
  <c r="N240"/>
  <c r="K245"/>
  <c r="H250"/>
  <c r="E255"/>
  <c r="AO259"/>
  <c r="H267"/>
  <c r="E272"/>
  <c r="AO276"/>
  <c r="AE218"/>
  <c r="AG218" s="1"/>
  <c r="AE223"/>
  <c r="AB228"/>
  <c r="K222"/>
  <c r="H227"/>
  <c r="AL232"/>
  <c r="AI238"/>
  <c r="AF243"/>
  <c r="AC248"/>
  <c r="Z253"/>
  <c r="W258"/>
  <c r="T264"/>
  <c r="H268"/>
  <c r="E273"/>
  <c r="AO277"/>
  <c r="G232"/>
  <c r="D238"/>
  <c r="AN242"/>
  <c r="AK247"/>
  <c r="AM247" s="1"/>
  <c r="AH252"/>
  <c r="AE257"/>
  <c r="AB263"/>
  <c r="Y268"/>
  <c r="V273"/>
  <c r="S278"/>
  <c r="N220"/>
  <c r="T226"/>
  <c r="AO219"/>
  <c r="AK224"/>
  <c r="AM224" s="1"/>
  <c r="AH230"/>
  <c r="V241"/>
  <c r="X241" s="1"/>
  <c r="AN243"/>
  <c r="S246"/>
  <c r="U246" s="1"/>
  <c r="AK248"/>
  <c r="P251"/>
  <c r="R251" s="1"/>
  <c r="AH253"/>
  <c r="AK265"/>
  <c r="AM265" s="1"/>
  <c r="P268"/>
  <c r="AH270"/>
  <c r="AJ270" s="1"/>
  <c r="V257"/>
  <c r="S263"/>
  <c r="AN276"/>
  <c r="Q232"/>
  <c r="N238"/>
  <c r="K243"/>
  <c r="H248"/>
  <c r="E253"/>
  <c r="AO257"/>
  <c r="AL263"/>
  <c r="AI268"/>
  <c r="AF273"/>
  <c r="AC278"/>
  <c r="AN222"/>
  <c r="T221"/>
  <c r="Q226"/>
  <c r="H232"/>
  <c r="E238"/>
  <c r="AO242"/>
  <c r="AL247"/>
  <c r="AI252"/>
  <c r="AF257"/>
  <c r="AC263"/>
  <c r="AI269"/>
  <c r="AC279"/>
  <c r="Y232"/>
  <c r="AA232" s="1"/>
  <c r="D235"/>
  <c r="V254"/>
  <c r="AN256"/>
  <c r="S259"/>
  <c r="AK262"/>
  <c r="AM262" s="1"/>
  <c r="M270"/>
  <c r="AE272"/>
  <c r="AG272" s="1"/>
  <c r="J275"/>
  <c r="AB277"/>
  <c r="AD277" s="1"/>
  <c r="AE280"/>
  <c r="Q221"/>
  <c r="E225"/>
  <c r="Z218"/>
  <c r="AN225"/>
  <c r="AP225" s="1"/>
  <c r="S228"/>
  <c r="AE231"/>
  <c r="AG231" s="1"/>
  <c r="J234"/>
  <c r="L234" s="1"/>
  <c r="AB237"/>
  <c r="AD237" s="1"/>
  <c r="G240"/>
  <c r="I240" s="1"/>
  <c r="Y242"/>
  <c r="AA242" s="1"/>
  <c r="D245"/>
  <c r="V264"/>
  <c r="V280"/>
  <c r="X280" s="1"/>
  <c r="K232"/>
  <c r="H238"/>
  <c r="E243"/>
  <c r="AO247"/>
  <c r="AL252"/>
  <c r="AI257"/>
  <c r="AF263"/>
  <c r="AL269"/>
  <c r="AF279"/>
  <c r="AH222"/>
  <c r="AJ222" s="1"/>
  <c r="E220"/>
  <c r="AO224"/>
  <c r="Y230"/>
  <c r="T234"/>
  <c r="Q240"/>
  <c r="N245"/>
  <c r="K250"/>
  <c r="H255"/>
  <c r="E260"/>
  <c r="K267"/>
  <c r="H272"/>
  <c r="E277"/>
  <c r="J231"/>
  <c r="L231" s="1"/>
  <c r="AB233"/>
  <c r="G237"/>
  <c r="I237" s="1"/>
  <c r="Y239"/>
  <c r="D242"/>
  <c r="V260"/>
  <c r="AN263"/>
  <c r="AP263" s="1"/>
  <c r="S266"/>
  <c r="U266" s="1"/>
  <c r="AK268"/>
  <c r="AR268" s="1"/>
  <c r="P271"/>
  <c r="AH273"/>
  <c r="AN219"/>
  <c r="Q227"/>
  <c r="AH225"/>
  <c r="AJ225" s="1"/>
  <c r="M235"/>
  <c r="AE238"/>
  <c r="J241"/>
  <c r="L241" s="1"/>
  <c r="AB243"/>
  <c r="G246"/>
  <c r="I246" s="1"/>
  <c r="Y248"/>
  <c r="D251"/>
  <c r="AH266"/>
  <c r="AJ266" s="1"/>
  <c r="W234"/>
  <c r="T240"/>
  <c r="Q245"/>
  <c r="N250"/>
  <c r="K255"/>
  <c r="H260"/>
  <c r="N267"/>
  <c r="K272"/>
  <c r="H277"/>
  <c r="AK218"/>
  <c r="AM218" s="1"/>
  <c r="S221"/>
  <c r="U221" s="1"/>
  <c r="Z223"/>
  <c r="AF230"/>
  <c r="W235"/>
  <c r="T241"/>
  <c r="Q246"/>
  <c r="N251"/>
  <c r="K256"/>
  <c r="H262"/>
  <c r="AI265"/>
  <c r="AF270"/>
  <c r="AC275"/>
  <c r="Z280"/>
  <c r="V233"/>
  <c r="X233" s="1"/>
  <c r="AN235"/>
  <c r="AP235" s="1"/>
  <c r="S239"/>
  <c r="U239" s="1"/>
  <c r="AK241"/>
  <c r="AM241" s="1"/>
  <c r="P244"/>
  <c r="R244" s="1"/>
  <c r="AH246"/>
  <c r="AJ246" s="1"/>
  <c r="M266"/>
  <c r="O266" s="1"/>
  <c r="AE268"/>
  <c r="AG268" s="1"/>
  <c r="J271"/>
  <c r="L271" s="1"/>
  <c r="AB273"/>
  <c r="AD273" s="1"/>
  <c r="G276"/>
  <c r="I276" s="1"/>
  <c r="Y278"/>
  <c r="AA278" s="1"/>
  <c r="G280"/>
  <c r="D219"/>
  <c r="AE258"/>
  <c r="AB264"/>
  <c r="AE275"/>
  <c r="AG275" s="1"/>
  <c r="AB280"/>
  <c r="AD280" s="1"/>
  <c r="Z233"/>
  <c r="W239"/>
  <c r="T244"/>
  <c r="Q249"/>
  <c r="N254"/>
  <c r="K259"/>
  <c r="H265"/>
  <c r="E270"/>
  <c r="AL279"/>
  <c r="V220"/>
  <c r="X220" s="1"/>
  <c r="S225"/>
  <c r="AK227"/>
  <c r="AR227" s="1"/>
  <c r="AN218"/>
  <c r="AC222"/>
  <c r="Z227"/>
  <c r="Q233"/>
  <c r="N239"/>
  <c r="K244"/>
  <c r="H249"/>
  <c r="E254"/>
  <c r="AO258"/>
  <c r="AL264"/>
  <c r="Z268"/>
  <c r="W273"/>
  <c r="T278"/>
  <c r="M237"/>
  <c r="O237" s="1"/>
  <c r="AE239"/>
  <c r="J242"/>
  <c r="L242" s="1"/>
  <c r="AB244"/>
  <c r="G247"/>
  <c r="I247" s="1"/>
  <c r="Y249"/>
  <c r="D252"/>
  <c r="Y266"/>
  <c r="D269"/>
  <c r="AI223"/>
  <c r="AF228"/>
  <c r="M222"/>
  <c r="AE224"/>
  <c r="V247"/>
  <c r="X247" s="1"/>
  <c r="AN249"/>
  <c r="AP249" s="1"/>
  <c r="S252"/>
  <c r="U252" s="1"/>
  <c r="AK254"/>
  <c r="AM254" s="1"/>
  <c r="P257"/>
  <c r="R257" s="1"/>
  <c r="AH259"/>
  <c r="AJ259" s="1"/>
  <c r="AE265"/>
  <c r="AG265" s="1"/>
  <c r="J268"/>
  <c r="L268" s="1"/>
  <c r="AB270"/>
  <c r="AD270" s="1"/>
  <c r="G273"/>
  <c r="I273" s="1"/>
  <c r="Y275"/>
  <c r="AA275" s="1"/>
  <c r="D278"/>
  <c r="AO230"/>
  <c r="AL235"/>
  <c r="AI241"/>
  <c r="AF246"/>
  <c r="AC251"/>
  <c r="Z256"/>
  <c r="W262"/>
  <c r="K266"/>
  <c r="H271"/>
  <c r="E276"/>
  <c r="AO280"/>
  <c r="Y221"/>
  <c r="V226"/>
  <c r="X226" s="1"/>
  <c r="AN228"/>
  <c r="AP228" s="1"/>
  <c r="N221"/>
  <c r="K226"/>
  <c r="K233"/>
  <c r="H239"/>
  <c r="E244"/>
  <c r="AO248"/>
  <c r="AL253"/>
  <c r="AI258"/>
  <c r="AF264"/>
  <c r="T268"/>
  <c r="U268" s="1"/>
  <c r="Q273"/>
  <c r="N278"/>
  <c r="M243"/>
  <c r="AE245"/>
  <c r="AG245" s="1"/>
  <c r="J248"/>
  <c r="AB250"/>
  <c r="AD250" s="1"/>
  <c r="G253"/>
  <c r="Y255"/>
  <c r="D258"/>
  <c r="V277"/>
  <c r="X277" s="1"/>
  <c r="AN279"/>
  <c r="K221"/>
  <c r="AL224"/>
  <c r="Z228"/>
  <c r="AK220"/>
  <c r="AM220" s="1"/>
  <c r="P223"/>
  <c r="R223" s="1"/>
  <c r="M228"/>
  <c r="O228" s="1"/>
  <c r="Y231"/>
  <c r="D234"/>
  <c r="V253"/>
  <c r="AN255"/>
  <c r="AP255" s="1"/>
  <c r="S258"/>
  <c r="AK260"/>
  <c r="AM260" s="1"/>
  <c r="P264"/>
  <c r="V270"/>
  <c r="AN272"/>
  <c r="AP272" s="1"/>
  <c r="S275"/>
  <c r="U275" s="1"/>
  <c r="AK277"/>
  <c r="P280"/>
  <c r="R280" s="1"/>
  <c r="AI230"/>
  <c r="AF235"/>
  <c r="AC241"/>
  <c r="Z246"/>
  <c r="W251"/>
  <c r="T256"/>
  <c r="Q262"/>
  <c r="E266"/>
  <c r="AO270"/>
  <c r="AL275"/>
  <c r="AI280"/>
  <c r="AK223"/>
  <c r="P226"/>
  <c r="R226" s="1"/>
  <c r="AH228"/>
  <c r="H221"/>
  <c r="I221" s="1"/>
  <c r="AI224"/>
  <c r="W228"/>
  <c r="N234"/>
  <c r="K240"/>
  <c r="H245"/>
  <c r="E250"/>
  <c r="AO254"/>
  <c r="AL259"/>
  <c r="E267"/>
  <c r="AO271"/>
  <c r="AL276"/>
  <c r="D231"/>
  <c r="V250"/>
  <c r="X250" s="1"/>
  <c r="AN252"/>
  <c r="AP252" s="1"/>
  <c r="S255"/>
  <c r="U255" s="1"/>
  <c r="AK257"/>
  <c r="AM257" s="1"/>
  <c r="P260"/>
  <c r="R260" s="1"/>
  <c r="AH263"/>
  <c r="AJ263" s="1"/>
  <c r="J219"/>
  <c r="V219"/>
  <c r="AC218"/>
  <c r="AL255"/>
  <c r="AI260"/>
  <c r="W265"/>
  <c r="T270"/>
  <c r="Q275"/>
  <c r="N280"/>
  <c r="S234"/>
  <c r="U234" s="1"/>
  <c r="P240"/>
  <c r="M245"/>
  <c r="J250"/>
  <c r="L250" s="1"/>
  <c r="G255"/>
  <c r="I255" s="1"/>
  <c r="D260"/>
  <c r="AN265"/>
  <c r="AP265" s="1"/>
  <c r="AK270"/>
  <c r="AH275"/>
  <c r="K223"/>
  <c r="H228"/>
  <c r="AK222"/>
  <c r="AM222" s="1"/>
  <c r="G231"/>
  <c r="D237"/>
  <c r="AN241"/>
  <c r="AK246"/>
  <c r="AH251"/>
  <c r="AE256"/>
  <c r="AB262"/>
  <c r="Y267"/>
  <c r="V272"/>
  <c r="S277"/>
  <c r="Z231"/>
  <c r="W237"/>
  <c r="T242"/>
  <c r="Q247"/>
  <c r="N252"/>
  <c r="K257"/>
  <c r="H263"/>
  <c r="N269"/>
  <c r="H279"/>
  <c r="AN220"/>
  <c r="AP220" s="1"/>
  <c r="AK225"/>
  <c r="AM225" s="1"/>
  <c r="S219"/>
  <c r="Q224"/>
  <c r="N230"/>
  <c r="E235"/>
  <c r="AO240"/>
  <c r="AL245"/>
  <c r="AI250"/>
  <c r="AF255"/>
  <c r="AC260"/>
  <c r="Q265"/>
  <c r="N270"/>
  <c r="K275"/>
  <c r="H280"/>
  <c r="M234"/>
  <c r="J240"/>
  <c r="G245"/>
  <c r="I245" s="1"/>
  <c r="D250"/>
  <c r="AN254"/>
  <c r="AK259"/>
  <c r="AH265"/>
  <c r="AJ265" s="1"/>
  <c r="AE270"/>
  <c r="AG270" s="1"/>
  <c r="AB275"/>
  <c r="AD275" s="1"/>
  <c r="Y280"/>
  <c r="AA280" s="1"/>
  <c r="E223"/>
  <c r="F223" s="1"/>
  <c r="AO227"/>
  <c r="V221"/>
  <c r="S226"/>
  <c r="J232"/>
  <c r="L232" s="1"/>
  <c r="G238"/>
  <c r="I238" s="1"/>
  <c r="D243"/>
  <c r="AN247"/>
  <c r="AP247" s="1"/>
  <c r="AK252"/>
  <c r="AM252" s="1"/>
  <c r="AH257"/>
  <c r="AJ257" s="1"/>
  <c r="AE263"/>
  <c r="AG263" s="1"/>
  <c r="AB268"/>
  <c r="Y273"/>
  <c r="V278"/>
  <c r="AC232"/>
  <c r="Z238"/>
  <c r="W243"/>
  <c r="T248"/>
  <c r="Q253"/>
  <c r="N258"/>
  <c r="K264"/>
  <c r="AL267"/>
  <c r="AI272"/>
  <c r="AF277"/>
  <c r="Z219"/>
  <c r="V224"/>
  <c r="AO222"/>
  <c r="AL227"/>
  <c r="AC233"/>
  <c r="Z239"/>
  <c r="W244"/>
  <c r="T249"/>
  <c r="Q254"/>
  <c r="N259"/>
  <c r="K265"/>
  <c r="H270"/>
  <c r="E275"/>
  <c r="AO279"/>
  <c r="G234"/>
  <c r="D240"/>
  <c r="AN244"/>
  <c r="AK249"/>
  <c r="AH254"/>
  <c r="AE259"/>
  <c r="AB265"/>
  <c r="Y270"/>
  <c r="V275"/>
  <c r="W223"/>
  <c r="T228"/>
  <c r="J223"/>
  <c r="M242"/>
  <c r="O242" s="1"/>
  <c r="AE244"/>
  <c r="J247"/>
  <c r="L247" s="1"/>
  <c r="AB249"/>
  <c r="G252"/>
  <c r="I252" s="1"/>
  <c r="Y254"/>
  <c r="D257"/>
  <c r="AB266"/>
  <c r="G269"/>
  <c r="I269" s="1"/>
  <c r="Y271"/>
  <c r="H233"/>
  <c r="E239"/>
  <c r="AO243"/>
  <c r="AL248"/>
  <c r="AI253"/>
  <c r="AF258"/>
  <c r="AC264"/>
  <c r="Q268"/>
  <c r="N273"/>
  <c r="K278"/>
  <c r="D220"/>
  <c r="AN224"/>
  <c r="V218"/>
  <c r="T223"/>
  <c r="Q228"/>
  <c r="H234"/>
  <c r="E240"/>
  <c r="AO244"/>
  <c r="AL249"/>
  <c r="AI254"/>
  <c r="AF259"/>
  <c r="AL266"/>
  <c r="AI271"/>
  <c r="AF276"/>
  <c r="AK230"/>
  <c r="AH235"/>
  <c r="AE241"/>
  <c r="AB246"/>
  <c r="Y251"/>
  <c r="V256"/>
  <c r="S262"/>
  <c r="P267"/>
  <c r="M272"/>
  <c r="J277"/>
  <c r="AO218"/>
  <c r="AF222"/>
  <c r="AC227"/>
  <c r="J221"/>
  <c r="G226"/>
  <c r="AK231"/>
  <c r="P234"/>
  <c r="R234" s="1"/>
  <c r="AH237"/>
  <c r="AO250"/>
  <c r="H257"/>
  <c r="E263"/>
  <c r="K269"/>
  <c r="E279"/>
  <c r="J233"/>
  <c r="L233" s="1"/>
  <c r="G239"/>
  <c r="I239" s="1"/>
  <c r="D244"/>
  <c r="AN248"/>
  <c r="AP248" s="1"/>
  <c r="AK253"/>
  <c r="AM253" s="1"/>
  <c r="AH258"/>
  <c r="AJ258" s="1"/>
  <c r="AE264"/>
  <c r="AB269"/>
  <c r="V279"/>
  <c r="AO221"/>
  <c r="AL226"/>
  <c r="S220"/>
  <c r="U220" s="1"/>
  <c r="P225"/>
  <c r="R225" s="1"/>
  <c r="AH227"/>
  <c r="AJ227" s="1"/>
  <c r="P232"/>
  <c r="R232" s="1"/>
  <c r="M238"/>
  <c r="O238" s="1"/>
  <c r="J243"/>
  <c r="L243" s="1"/>
  <c r="G248"/>
  <c r="I248" s="1"/>
  <c r="D253"/>
  <c r="AN257"/>
  <c r="AP257" s="1"/>
  <c r="AK263"/>
  <c r="AM263" s="1"/>
  <c r="AH268"/>
  <c r="AJ268" s="1"/>
  <c r="AE273"/>
  <c r="AG273" s="1"/>
  <c r="AB278"/>
  <c r="AD278" s="1"/>
  <c r="AI232"/>
  <c r="AF238"/>
  <c r="AC243"/>
  <c r="Z248"/>
  <c r="W253"/>
  <c r="T258"/>
  <c r="Q264"/>
  <c r="E268"/>
  <c r="AO272"/>
  <c r="AL277"/>
  <c r="AF219"/>
  <c r="AB224"/>
  <c r="J218"/>
  <c r="H223"/>
  <c r="E228"/>
  <c r="AI233"/>
  <c r="AF239"/>
  <c r="AC244"/>
  <c r="Z249"/>
  <c r="W254"/>
  <c r="T259"/>
  <c r="Z266"/>
  <c r="W271"/>
  <c r="T276"/>
  <c r="V235"/>
  <c r="X235" s="1"/>
  <c r="S241"/>
  <c r="U241" s="1"/>
  <c r="P246"/>
  <c r="R246" s="1"/>
  <c r="M251"/>
  <c r="O251" s="1"/>
  <c r="J256"/>
  <c r="L256" s="1"/>
  <c r="G262"/>
  <c r="I262" s="1"/>
  <c r="D267"/>
  <c r="AN271"/>
  <c r="AP271" s="1"/>
  <c r="AK276"/>
  <c r="AM276" s="1"/>
  <c r="P219"/>
  <c r="N224"/>
  <c r="K230"/>
  <c r="AE222"/>
  <c r="AG222" s="1"/>
  <c r="AB227"/>
  <c r="AD227" s="1"/>
  <c r="S233"/>
  <c r="P239"/>
  <c r="M244"/>
  <c r="J249"/>
  <c r="G254"/>
  <c r="D259"/>
  <c r="AN264"/>
  <c r="AK269"/>
  <c r="AM269" s="1"/>
  <c r="AE279"/>
  <c r="AG279" s="1"/>
  <c r="AL233"/>
  <c r="AI239"/>
  <c r="AF244"/>
  <c r="AC249"/>
  <c r="Z254"/>
  <c r="W259"/>
  <c r="AC266"/>
  <c r="Z271"/>
  <c r="W276"/>
  <c r="M218"/>
  <c r="O218" s="1"/>
  <c r="D222"/>
  <c r="AN226"/>
  <c r="AP226" s="1"/>
  <c r="S230"/>
  <c r="U230" s="1"/>
  <c r="AF221"/>
  <c r="AC226"/>
  <c r="T232"/>
  <c r="Q238"/>
  <c r="N243"/>
  <c r="K248"/>
  <c r="H253"/>
  <c r="E258"/>
  <c r="AO263"/>
  <c r="AL268"/>
  <c r="AI273"/>
  <c r="AF278"/>
  <c r="AK232"/>
  <c r="AM232" s="1"/>
  <c r="AH238"/>
  <c r="AJ238" s="1"/>
  <c r="AE243"/>
  <c r="AG243" s="1"/>
  <c r="AB248"/>
  <c r="AD248" s="1"/>
  <c r="Y253"/>
  <c r="AA253" s="1"/>
  <c r="V258"/>
  <c r="X258" s="1"/>
  <c r="S264"/>
  <c r="P269"/>
  <c r="R269" s="1"/>
  <c r="J279"/>
  <c r="L279" s="1"/>
  <c r="N222"/>
  <c r="K227"/>
  <c r="AE220"/>
  <c r="AG220" s="1"/>
  <c r="AB225"/>
  <c r="AD225" s="1"/>
  <c r="G228"/>
  <c r="I228" s="1"/>
  <c r="S231"/>
  <c r="AK233"/>
  <c r="AM233" s="1"/>
  <c r="P237"/>
  <c r="R237" s="1"/>
  <c r="AH239"/>
  <c r="M258"/>
  <c r="O258" s="1"/>
  <c r="AE260"/>
  <c r="AG260" s="1"/>
  <c r="J264"/>
  <c r="V276"/>
  <c r="X276" s="1"/>
  <c r="AN278"/>
  <c r="AP278" s="1"/>
  <c r="AL231"/>
  <c r="AI237"/>
  <c r="AF242"/>
  <c r="AC247"/>
  <c r="Z252"/>
  <c r="W257"/>
  <c r="T263"/>
  <c r="U263" s="1"/>
  <c r="Z269"/>
  <c r="T279"/>
  <c r="M221"/>
  <c r="J226"/>
  <c r="L226" s="1"/>
  <c r="AE219"/>
  <c r="AC224"/>
  <c r="Z230"/>
  <c r="Q235"/>
  <c r="N241"/>
  <c r="K246"/>
  <c r="H251"/>
  <c r="E256"/>
  <c r="AO260"/>
  <c r="AC265"/>
  <c r="Z270"/>
  <c r="W275"/>
  <c r="T280"/>
  <c r="Y234"/>
  <c r="V240"/>
  <c r="S245"/>
  <c r="P250"/>
  <c r="M255"/>
  <c r="J260"/>
  <c r="G266"/>
  <c r="D271"/>
  <c r="AN275"/>
  <c r="AK280"/>
  <c r="AO223"/>
  <c r="AL228"/>
  <c r="S222"/>
  <c r="P227"/>
  <c r="R227" s="1"/>
  <c r="M240"/>
  <c r="O240" s="1"/>
  <c r="AE242"/>
  <c r="J245"/>
  <c r="L245" s="1"/>
  <c r="AB247"/>
  <c r="AD247" s="1"/>
  <c r="G250"/>
  <c r="I250" s="1"/>
  <c r="Y252"/>
  <c r="D255"/>
  <c r="G267"/>
  <c r="I267" s="1"/>
  <c r="Y269"/>
  <c r="D272"/>
  <c r="AN259"/>
  <c r="AP259" s="1"/>
  <c r="S279"/>
  <c r="AI234"/>
  <c r="AF240"/>
  <c r="AC245"/>
  <c r="Z250"/>
  <c r="W255"/>
  <c r="T260"/>
  <c r="Q266"/>
  <c r="N271"/>
  <c r="K276"/>
  <c r="J224"/>
  <c r="AL223"/>
  <c r="AI228"/>
  <c r="Z234"/>
  <c r="W240"/>
  <c r="T245"/>
  <c r="U245" s="1"/>
  <c r="Q250"/>
  <c r="N255"/>
  <c r="K260"/>
  <c r="Q267"/>
  <c r="N272"/>
  <c r="K277"/>
  <c r="P231"/>
  <c r="R231" s="1"/>
  <c r="AH233"/>
  <c r="AJ233" s="1"/>
  <c r="M253"/>
  <c r="O253" s="1"/>
  <c r="AE255"/>
  <c r="AG255" s="1"/>
  <c r="J258"/>
  <c r="L258" s="1"/>
  <c r="AB260"/>
  <c r="AD260" s="1"/>
  <c r="G264"/>
  <c r="V271"/>
  <c r="X271" s="1"/>
  <c r="AN273"/>
  <c r="AP273" s="1"/>
  <c r="S276"/>
  <c r="U276" s="1"/>
  <c r="AK278"/>
  <c r="AM278" s="1"/>
  <c r="Z222"/>
  <c r="W227"/>
  <c r="D221"/>
  <c r="J227"/>
  <c r="L227" s="1"/>
  <c r="AB230"/>
  <c r="AD230" s="1"/>
  <c r="AN232"/>
  <c r="AP232" s="1"/>
  <c r="S235"/>
  <c r="U235" s="1"/>
  <c r="AK238"/>
  <c r="AM238" s="1"/>
  <c r="P241"/>
  <c r="R241" s="1"/>
  <c r="AH243"/>
  <c r="AJ243" s="1"/>
  <c r="M263"/>
  <c r="O263" s="1"/>
  <c r="M279"/>
  <c r="O279" s="1"/>
  <c r="AC234"/>
  <c r="Z240"/>
  <c r="W245"/>
  <c r="T250"/>
  <c r="Q255"/>
  <c r="N260"/>
  <c r="T267"/>
  <c r="AS267" s="1"/>
  <c r="Q272"/>
  <c r="N277"/>
  <c r="H219"/>
  <c r="D224"/>
  <c r="W222"/>
  <c r="T227"/>
  <c r="AO231"/>
  <c r="AL237"/>
  <c r="AI242"/>
  <c r="AF247"/>
  <c r="AC252"/>
  <c r="Z257"/>
  <c r="W263"/>
  <c r="AC269"/>
  <c r="W279"/>
  <c r="S232"/>
  <c r="U232" s="1"/>
  <c r="AK234"/>
  <c r="AM234" s="1"/>
  <c r="P238"/>
  <c r="R238" s="1"/>
  <c r="AH240"/>
  <c r="AJ240" s="1"/>
  <c r="M259"/>
  <c r="AE262"/>
  <c r="AG262" s="1"/>
  <c r="J265"/>
  <c r="L265" s="1"/>
  <c r="AB267"/>
  <c r="AD267" s="1"/>
  <c r="G270"/>
  <c r="I270" s="1"/>
  <c r="Y272"/>
  <c r="AA272" s="1"/>
  <c r="D275"/>
  <c r="AC223"/>
  <c r="T218"/>
  <c r="D227"/>
  <c r="V237"/>
  <c r="X237" s="1"/>
  <c r="AN239"/>
  <c r="AP239" s="1"/>
  <c r="S242"/>
  <c r="U242" s="1"/>
  <c r="AK244"/>
  <c r="AM244" s="1"/>
  <c r="P247"/>
  <c r="R247" s="1"/>
  <c r="AH249"/>
  <c r="AJ249" s="1"/>
  <c r="Y265"/>
  <c r="AA265" s="1"/>
  <c r="D268"/>
  <c r="E232"/>
  <c r="AS232" s="1"/>
  <c r="AO237"/>
  <c r="AL242"/>
  <c r="AM242" s="1"/>
  <c r="AI247"/>
  <c r="AF252"/>
  <c r="AC257"/>
  <c r="Z263"/>
  <c r="AA263" s="1"/>
  <c r="AF269"/>
  <c r="Z279"/>
  <c r="AA279" s="1"/>
  <c r="J220"/>
  <c r="AK219"/>
  <c r="AM219" s="1"/>
  <c r="N227"/>
  <c r="O227" s="1"/>
  <c r="E233"/>
  <c r="F233" s="1"/>
  <c r="AO238"/>
  <c r="AL243"/>
  <c r="AI248"/>
  <c r="AF253"/>
  <c r="AG253" s="1"/>
  <c r="AC258"/>
  <c r="Z264"/>
  <c r="N268"/>
  <c r="K273"/>
  <c r="H278"/>
  <c r="M232"/>
  <c r="O232" s="1"/>
  <c r="AE234"/>
  <c r="AG234" s="1"/>
  <c r="J238"/>
  <c r="L238" s="1"/>
  <c r="AB240"/>
  <c r="AD240" s="1"/>
  <c r="G243"/>
  <c r="I243" s="1"/>
  <c r="Y245"/>
  <c r="AA245" s="1"/>
  <c r="D248"/>
  <c r="V267"/>
  <c r="X267" s="1"/>
  <c r="AN269"/>
  <c r="AP269" s="1"/>
  <c r="S272"/>
  <c r="P277"/>
  <c r="R277" s="1"/>
  <c r="AH279"/>
  <c r="AJ279" s="1"/>
  <c r="M256"/>
  <c r="O256" s="1"/>
  <c r="J262"/>
  <c r="L262" s="1"/>
  <c r="M273"/>
  <c r="O273" s="1"/>
  <c r="J278"/>
  <c r="L278" s="1"/>
  <c r="H231"/>
  <c r="I231" s="1"/>
  <c r="E237"/>
  <c r="AO241"/>
  <c r="AL246"/>
  <c r="AI251"/>
  <c r="AJ251" s="1"/>
  <c r="AF256"/>
  <c r="AC262"/>
  <c r="Z267"/>
  <c r="W272"/>
  <c r="X272" s="1"/>
  <c r="T277"/>
  <c r="N219"/>
  <c r="O219" s="1"/>
  <c r="AE221"/>
  <c r="AB226"/>
  <c r="AD226" s="1"/>
  <c r="G230"/>
  <c r="I230" s="1"/>
  <c r="K220"/>
  <c r="H225"/>
  <c r="AL230"/>
  <c r="AI235"/>
  <c r="AF241"/>
  <c r="AC246"/>
  <c r="Z251"/>
  <c r="AA251" s="1"/>
  <c r="W256"/>
  <c r="T262"/>
  <c r="H266"/>
  <c r="E271"/>
  <c r="F271" s="1"/>
  <c r="FR60" i="1"/>
  <c r="FS60" s="1"/>
  <c r="FT60" s="1"/>
  <c r="AO275" i="6"/>
  <c r="AP275" s="1"/>
  <c r="AL280"/>
  <c r="V238"/>
  <c r="X238" s="1"/>
  <c r="AN240"/>
  <c r="AP240" s="1"/>
  <c r="S243"/>
  <c r="U243" s="1"/>
  <c r="AK245"/>
  <c r="AM245" s="1"/>
  <c r="P248"/>
  <c r="R248" s="1"/>
  <c r="AH250"/>
  <c r="AJ250" s="1"/>
  <c r="P265"/>
  <c r="R265" s="1"/>
  <c r="AH267"/>
  <c r="AJ267" s="1"/>
  <c r="N226"/>
  <c r="O226" s="1"/>
  <c r="AI219"/>
  <c r="V223"/>
  <c r="X223" s="1"/>
  <c r="M246"/>
  <c r="O246" s="1"/>
  <c r="AE248"/>
  <c r="AG248" s="1"/>
  <c r="J251"/>
  <c r="L251" s="1"/>
  <c r="AB253"/>
  <c r="AD253" s="1"/>
  <c r="G256"/>
  <c r="I256" s="1"/>
  <c r="Y258"/>
  <c r="AA258" s="1"/>
  <c r="D262"/>
  <c r="AN266"/>
  <c r="AP266" s="1"/>
  <c r="S269"/>
  <c r="AK271"/>
  <c r="AM271" s="1"/>
  <c r="AH276"/>
  <c r="AJ276" s="1"/>
  <c r="T233"/>
  <c r="U233" s="1"/>
  <c r="Q239"/>
  <c r="R239" s="1"/>
  <c r="N244"/>
  <c r="K249"/>
  <c r="H254"/>
  <c r="I254" s="1"/>
  <c r="E259"/>
  <c r="AS259" s="1"/>
  <c r="FR48" i="1"/>
  <c r="FS48" s="1"/>
  <c r="AO264" i="6"/>
  <c r="AC268"/>
  <c r="AD268" s="1"/>
  <c r="Z273"/>
  <c r="W278"/>
  <c r="P220"/>
  <c r="R220" s="1"/>
  <c r="M225"/>
  <c r="O225" s="1"/>
  <c r="AE227"/>
  <c r="AG227" s="1"/>
  <c r="AH218"/>
  <c r="AF223"/>
  <c r="AC228"/>
  <c r="AC235"/>
  <c r="Z241"/>
  <c r="AA241" s="1"/>
  <c r="W246"/>
  <c r="T251"/>
  <c r="AS251" s="1"/>
  <c r="Q256"/>
  <c r="N262"/>
  <c r="AS262" s="1"/>
  <c r="AO265"/>
  <c r="AL270"/>
  <c r="AS270" s="1"/>
  <c r="AI275"/>
  <c r="AF280"/>
  <c r="AS280" s="1"/>
  <c r="V244"/>
  <c r="X244" s="1"/>
  <c r="AN246"/>
  <c r="AP246" s="1"/>
  <c r="S249"/>
  <c r="U249" s="1"/>
  <c r="AK251"/>
  <c r="AM251" s="1"/>
  <c r="P254"/>
  <c r="AH256"/>
  <c r="AJ256" s="1"/>
  <c r="M276"/>
  <c r="O276" s="1"/>
  <c r="AE278"/>
  <c r="AG278" s="1"/>
  <c r="T222"/>
  <c r="H226"/>
  <c r="I226" s="1"/>
  <c r="AC219"/>
  <c r="G222"/>
  <c r="I222" s="1"/>
  <c r="Y224"/>
  <c r="V230"/>
  <c r="X230" s="1"/>
  <c r="AH232"/>
  <c r="AJ232" s="1"/>
  <c r="M252"/>
  <c r="O252" s="1"/>
  <c r="AE254"/>
  <c r="AG254" s="1"/>
  <c r="J257"/>
  <c r="L257" s="1"/>
  <c r="AB259"/>
  <c r="AD259" s="1"/>
  <c r="G263"/>
  <c r="I263" s="1"/>
  <c r="M269"/>
  <c r="O269" s="1"/>
  <c r="AE271"/>
  <c r="AG271" s="1"/>
  <c r="AB276"/>
  <c r="AD276" s="1"/>
  <c r="G279"/>
  <c r="I279" s="1"/>
  <c r="N233"/>
  <c r="K239"/>
  <c r="L239" s="1"/>
  <c r="H244"/>
  <c r="I244" s="1"/>
  <c r="E249"/>
  <c r="F249" s="1"/>
  <c r="FR38" i="1"/>
  <c r="FS38" s="1"/>
  <c r="AO253" i="6"/>
  <c r="AP253" s="1"/>
  <c r="AL258"/>
  <c r="AI264"/>
  <c r="W268"/>
  <c r="X268" s="1"/>
  <c r="T273"/>
  <c r="Q278"/>
  <c r="AB222"/>
  <c r="AD222" s="1"/>
  <c r="G225"/>
  <c r="Y227"/>
  <c r="AA227" s="1"/>
  <c r="AB218"/>
  <c r="AD218" s="1"/>
  <c r="Q222"/>
  <c r="AS222" s="1"/>
  <c r="E226"/>
  <c r="FR15" i="1"/>
  <c r="FS15" s="1"/>
  <c r="AI231" i="6"/>
  <c r="AF237"/>
  <c r="AG237" s="1"/>
  <c r="AC242"/>
  <c r="Z247"/>
  <c r="FR36" i="1"/>
  <c r="FS36" s="1"/>
  <c r="W252" i="6"/>
  <c r="X252" s="1"/>
  <c r="T257"/>
  <c r="Q263"/>
  <c r="R263" s="1"/>
  <c r="W269"/>
  <c r="Q279"/>
  <c r="R279" s="1"/>
  <c r="M249"/>
  <c r="O249" s="1"/>
  <c r="AE251"/>
  <c r="AG251" s="1"/>
  <c r="J254"/>
  <c r="L254" s="1"/>
  <c r="AB256"/>
  <c r="AD256" s="1"/>
  <c r="G259"/>
  <c r="I259" s="1"/>
  <c r="Y262"/>
  <c r="AA262" s="1"/>
  <c r="D265"/>
  <c r="S280"/>
  <c r="U280" s="1"/>
  <c r="W218"/>
  <c r="AH219"/>
  <c r="K218"/>
  <c r="L218" s="1"/>
  <c r="Q218"/>
  <c r="R218" s="1"/>
  <c r="H220"/>
  <c r="I220" s="1"/>
  <c r="G218"/>
  <c r="I218" s="1"/>
  <c r="E218"/>
  <c r="F218" s="1"/>
  <c r="AI218"/>
  <c r="FR35" i="1"/>
  <c r="FS35" s="1"/>
  <c r="FR11"/>
  <c r="FS11" s="1"/>
  <c r="AA223" i="6"/>
  <c r="AD271"/>
  <c r="AJ260"/>
  <c r="AP250"/>
  <c r="AA225"/>
  <c r="AD257"/>
  <c r="AJ247"/>
  <c r="AP237"/>
  <c r="R222"/>
  <c r="FR51" i="1"/>
  <c r="FS51" s="1"/>
  <c r="L252" i="6"/>
  <c r="R242"/>
  <c r="X231"/>
  <c r="AJ226"/>
  <c r="AG269"/>
  <c r="X227"/>
  <c r="FR19" i="1"/>
  <c r="FS19" s="1"/>
  <c r="AJ278" i="6"/>
  <c r="AA220"/>
  <c r="L269"/>
  <c r="R258"/>
  <c r="X248"/>
  <c r="AD238"/>
  <c r="I223"/>
  <c r="L255"/>
  <c r="R245"/>
  <c r="X234"/>
  <c r="AJ223"/>
  <c r="FR67" i="1"/>
  <c r="FS67" s="1"/>
  <c r="FT67" s="1"/>
  <c r="I258" i="6"/>
  <c r="L253"/>
  <c r="O248"/>
  <c r="O280"/>
  <c r="U270"/>
  <c r="AA259"/>
  <c r="AG249"/>
  <c r="AM239"/>
  <c r="AS265"/>
  <c r="FR54" i="1"/>
  <c r="FS54" s="1"/>
  <c r="FT54" s="1"/>
  <c r="I277" i="6"/>
  <c r="O267"/>
  <c r="U256"/>
  <c r="AA246"/>
  <c r="AG235"/>
  <c r="F246"/>
  <c r="I219"/>
  <c r="F232"/>
  <c r="R221"/>
  <c r="F226"/>
  <c r="O264"/>
  <c r="F228"/>
  <c r="AR228"/>
  <c r="AJ224"/>
  <c r="X228"/>
  <c r="AA218"/>
  <c r="AS245"/>
  <c r="FR34" i="1"/>
  <c r="FS34" s="1"/>
  <c r="AP227" i="6"/>
  <c r="AA276"/>
  <c r="AG266"/>
  <c r="AM255"/>
  <c r="AD220"/>
  <c r="AG252"/>
  <c r="L230"/>
  <c r="AJ277"/>
  <c r="AP267"/>
  <c r="I257"/>
  <c r="O247"/>
  <c r="FR20" i="1"/>
  <c r="FS20" s="1"/>
  <c r="FT20" s="1"/>
  <c r="FR69"/>
  <c r="FS69" s="1"/>
  <c r="O233" i="6"/>
  <c r="AA222"/>
  <c r="AA244"/>
  <c r="AD239"/>
  <c r="AG233"/>
  <c r="X225"/>
  <c r="AS227"/>
  <c r="FR16" i="1"/>
  <c r="FS16" s="1"/>
  <c r="FU16" s="1"/>
  <c r="U253" i="6"/>
  <c r="AA243"/>
  <c r="AG232"/>
  <c r="AS248"/>
  <c r="FR37" i="1"/>
  <c r="FS37" s="1"/>
  <c r="AJ280" i="6"/>
  <c r="AP270"/>
  <c r="I260"/>
  <c r="O250"/>
  <c r="U240"/>
  <c r="AG228"/>
  <c r="AA260"/>
  <c r="AD255"/>
  <c r="AG250"/>
  <c r="AG226"/>
  <c r="R275"/>
  <c r="X265"/>
  <c r="AD254"/>
  <c r="AJ244"/>
  <c r="AP233"/>
  <c r="O230"/>
  <c r="L272"/>
  <c r="R262"/>
  <c r="X251"/>
  <c r="AD241"/>
  <c r="AS224"/>
  <c r="FR13" i="1"/>
  <c r="FS13" s="1"/>
  <c r="AA224" i="6"/>
  <c r="F262"/>
  <c r="F248"/>
  <c r="F268"/>
  <c r="F227"/>
  <c r="F221"/>
  <c r="I264"/>
  <c r="F272"/>
  <c r="AG219"/>
  <c r="O221"/>
  <c r="L264"/>
  <c r="U264"/>
  <c r="F222"/>
  <c r="AP264"/>
  <c r="AD224"/>
  <c r="AG264"/>
  <c r="F244"/>
  <c r="L221"/>
  <c r="AP224"/>
  <c r="X224"/>
  <c r="U219"/>
  <c r="F260"/>
  <c r="X219"/>
  <c r="F231"/>
  <c r="F234"/>
  <c r="AR234"/>
  <c r="F258"/>
  <c r="AA221"/>
  <c r="AD264"/>
  <c r="F219"/>
  <c r="F251"/>
  <c r="F242"/>
  <c r="X264"/>
  <c r="F238"/>
  <c r="F256"/>
  <c r="AA264"/>
  <c r="F230"/>
  <c r="AD221"/>
  <c r="F277"/>
  <c r="F239"/>
  <c r="AM264"/>
  <c r="F254"/>
  <c r="FR8" i="1"/>
  <c r="FS8" s="1"/>
  <c r="FT8" s="1"/>
  <c r="FR7"/>
  <c r="FS7" s="1"/>
  <c r="FR26"/>
  <c r="FS26" s="1"/>
  <c r="L220" i="6"/>
  <c r="O255"/>
  <c r="AA234"/>
  <c r="FR47" i="1"/>
  <c r="FS47" s="1"/>
  <c r="FT47" s="1"/>
  <c r="O244" i="6"/>
  <c r="FR68" i="1"/>
  <c r="FS68" s="1"/>
  <c r="AJ237" i="6"/>
  <c r="AM231"/>
  <c r="O272"/>
  <c r="AG241"/>
  <c r="AA271"/>
  <c r="AD266"/>
  <c r="AA254"/>
  <c r="AD249"/>
  <c r="AG244"/>
  <c r="X275"/>
  <c r="AD265"/>
  <c r="AJ254"/>
  <c r="AP244"/>
  <c r="I234"/>
  <c r="X278"/>
  <c r="AD262"/>
  <c r="AP241"/>
  <c r="AM270"/>
  <c r="FR56" i="1"/>
  <c r="FS56" s="1"/>
  <c r="AJ228" i="6"/>
  <c r="AM223"/>
  <c r="AP279"/>
  <c r="I253"/>
  <c r="L248"/>
  <c r="O243"/>
  <c r="O222"/>
  <c r="AA266"/>
  <c r="AA249"/>
  <c r="AD244"/>
  <c r="AG239"/>
  <c r="AS254"/>
  <c r="FR43" i="1"/>
  <c r="FS43" s="1"/>
  <c r="AM227" i="6"/>
  <c r="FR59" i="1"/>
  <c r="FS59" s="1"/>
  <c r="I280" i="6"/>
  <c r="AJ273"/>
  <c r="AM268"/>
  <c r="AS277"/>
  <c r="FR66" i="1"/>
  <c r="FS66" s="1"/>
  <c r="FU66" s="1"/>
  <c r="AS225" i="6"/>
  <c r="FR14" i="1"/>
  <c r="FS14" s="1"/>
  <c r="L275" i="6"/>
  <c r="O270"/>
  <c r="U259"/>
  <c r="X254"/>
  <c r="AS238"/>
  <c r="FR27" i="1"/>
  <c r="FS27" s="1"/>
  <c r="FT27" s="1"/>
  <c r="AP222" i="6"/>
  <c r="X257"/>
  <c r="R268"/>
  <c r="AJ253"/>
  <c r="AM248"/>
  <c r="AP243"/>
  <c r="AJ230"/>
  <c r="AA268"/>
  <c r="AG257"/>
  <c r="FR62" i="1"/>
  <c r="FS62" s="1"/>
  <c r="AG223" i="6"/>
  <c r="AS272"/>
  <c r="FR61" i="1"/>
  <c r="FS61" s="1"/>
  <c r="X259" i="6"/>
  <c r="AA238"/>
  <c r="AD232"/>
  <c r="AG276"/>
  <c r="L246"/>
  <c r="R235"/>
  <c r="O277"/>
  <c r="AA256"/>
  <c r="AG246"/>
  <c r="AM235"/>
  <c r="AM243"/>
  <c r="AS269"/>
  <c r="I227"/>
  <c r="O271"/>
  <c r="U260"/>
  <c r="AA250"/>
  <c r="AG240"/>
  <c r="L267"/>
  <c r="R256"/>
  <c r="X246"/>
  <c r="AD235"/>
  <c r="I233"/>
  <c r="AD223"/>
  <c r="L244"/>
  <c r="R233"/>
  <c r="U227"/>
  <c r="AJ272"/>
  <c r="AP277"/>
  <c r="I268"/>
  <c r="O257"/>
  <c r="AA237"/>
  <c r="FR31" i="1"/>
  <c r="FS31" s="1"/>
  <c r="AP280" i="6"/>
  <c r="I271"/>
  <c r="O260"/>
  <c r="U250"/>
  <c r="AA240"/>
  <c r="AM228"/>
  <c r="I278"/>
  <c r="O268"/>
  <c r="U223"/>
  <c r="I265"/>
  <c r="O254"/>
  <c r="AA233"/>
  <c r="R273"/>
  <c r="X263"/>
  <c r="AD252"/>
  <c r="AJ242"/>
  <c r="F225"/>
  <c r="AR264"/>
  <c r="AR279"/>
  <c r="O224"/>
  <c r="F265"/>
  <c r="AG221"/>
  <c r="AR275"/>
  <c r="F275"/>
  <c r="F224"/>
  <c r="L224"/>
  <c r="AR255"/>
  <c r="F255"/>
  <c r="R219"/>
  <c r="F267"/>
  <c r="F253"/>
  <c r="F220"/>
  <c r="F257"/>
  <c r="AR240"/>
  <c r="F240"/>
  <c r="F243"/>
  <c r="X221"/>
  <c r="AR250"/>
  <c r="F250"/>
  <c r="F237"/>
  <c r="AR237"/>
  <c r="L219"/>
  <c r="R264"/>
  <c r="F278"/>
  <c r="AG224"/>
  <c r="F269"/>
  <c r="F252"/>
  <c r="AP219"/>
  <c r="F245"/>
  <c r="F235"/>
  <c r="F241"/>
  <c r="AP221"/>
  <c r="AS221"/>
  <c r="FR10" i="1"/>
  <c r="FS10" s="1"/>
  <c r="F273" i="6"/>
  <c r="F276"/>
  <c r="AR276"/>
  <c r="F270"/>
  <c r="AR270"/>
  <c r="I224"/>
  <c r="FR22" i="1"/>
  <c r="FS22" s="1"/>
  <c r="AM280" i="6"/>
  <c r="L260"/>
  <c r="R250"/>
  <c r="X240"/>
  <c r="AS256"/>
  <c r="FR45" i="1"/>
  <c r="FS45" s="1"/>
  <c r="L249" i="6"/>
  <c r="FR17" i="1"/>
  <c r="FS17" s="1"/>
  <c r="AS268" i="6"/>
  <c r="FR57" i="1"/>
  <c r="FS57" s="1"/>
  <c r="FU57" s="1"/>
  <c r="X279" i="6"/>
  <c r="AD269"/>
  <c r="FR52" i="1"/>
  <c r="FS52" s="1"/>
  <c r="L277" i="6"/>
  <c r="R267"/>
  <c r="X256"/>
  <c r="AD246"/>
  <c r="AJ235"/>
  <c r="AS240"/>
  <c r="FR29" i="1"/>
  <c r="FS29" s="1"/>
  <c r="X218" i="6"/>
  <c r="FR28" i="1"/>
  <c r="FS28" s="1"/>
  <c r="AA270" i="6"/>
  <c r="AG259"/>
  <c r="AM249"/>
  <c r="AS275"/>
  <c r="FR64" i="1"/>
  <c r="FS64" s="1"/>
  <c r="AS223" i="6"/>
  <c r="FR12" i="1"/>
  <c r="FS12" s="1"/>
  <c r="AS235" i="6"/>
  <c r="FR24" i="1"/>
  <c r="FS24" s="1"/>
  <c r="U277" i="6"/>
  <c r="AA267"/>
  <c r="AG256"/>
  <c r="AM246"/>
  <c r="AJ275"/>
  <c r="AS250"/>
  <c r="AT250" s="1"/>
  <c r="FR39" i="1"/>
  <c r="FS39" s="1"/>
  <c r="FU39" s="1"/>
  <c r="AS266" i="6"/>
  <c r="FR55" i="1"/>
  <c r="FS55" s="1"/>
  <c r="AM277" i="6"/>
  <c r="X253"/>
  <c r="AA231"/>
  <c r="FR33" i="1"/>
  <c r="FS33" s="1"/>
  <c r="AS276" i="6"/>
  <c r="FR65" i="1"/>
  <c r="FS65" s="1"/>
  <c r="AP218" i="6"/>
  <c r="AG258"/>
  <c r="AA248"/>
  <c r="AD243"/>
  <c r="AG238"/>
  <c r="AA239"/>
  <c r="AD233"/>
  <c r="AS260"/>
  <c r="FR49" i="1"/>
  <c r="FS49" s="1"/>
  <c r="AA230" i="6"/>
  <c r="FR9" i="1"/>
  <c r="FS9" s="1"/>
  <c r="FR32"/>
  <c r="FS32" s="1"/>
  <c r="FT32" s="1"/>
  <c r="U228" i="6"/>
  <c r="AS253"/>
  <c r="FR42" i="1"/>
  <c r="FS42" s="1"/>
  <c r="X273" i="6"/>
  <c r="AD263"/>
  <c r="AJ252"/>
  <c r="AP242"/>
  <c r="I232"/>
  <c r="AS255"/>
  <c r="FR44" i="1"/>
  <c r="FS44" s="1"/>
  <c r="AG277" i="6"/>
  <c r="AJ271"/>
  <c r="AP260"/>
  <c r="I251"/>
  <c r="O241"/>
  <c r="AS257"/>
  <c r="FR46" i="1"/>
  <c r="FS46" s="1"/>
  <c r="R272" i="6"/>
  <c r="X262"/>
  <c r="AD251"/>
  <c r="AJ241"/>
  <c r="AP230"/>
  <c r="O220"/>
  <c r="X269"/>
  <c r="AD258"/>
  <c r="AJ248"/>
  <c r="AS252"/>
  <c r="FR41" i="1"/>
  <c r="FS41" s="1"/>
  <c r="L222" i="6"/>
  <c r="FR40" i="1"/>
  <c r="FS40" s="1"/>
  <c r="L276" i="6"/>
  <c r="R266"/>
  <c r="X255"/>
  <c r="AD245"/>
  <c r="AJ234"/>
  <c r="I272"/>
  <c r="U251"/>
  <c r="AG230"/>
  <c r="AA228"/>
  <c r="AD279"/>
  <c r="AJ269"/>
  <c r="I249"/>
  <c r="O239"/>
  <c r="X222"/>
  <c r="R253"/>
  <c r="U248"/>
  <c r="X243"/>
  <c r="L263"/>
  <c r="R252"/>
  <c r="X242"/>
  <c r="AD231"/>
  <c r="FR30" i="1"/>
  <c r="FS30" s="1"/>
  <c r="L266" i="6"/>
  <c r="R255"/>
  <c r="X245"/>
  <c r="AD234"/>
  <c r="L273"/>
  <c r="AD242"/>
  <c r="AJ231"/>
  <c r="R228"/>
  <c r="AS234"/>
  <c r="FR23" i="1"/>
  <c r="FS23" s="1"/>
  <c r="AM279" i="6"/>
  <c r="L259"/>
  <c r="R249"/>
  <c r="X239"/>
  <c r="O278"/>
  <c r="AA257"/>
  <c r="AG247"/>
  <c r="AM237"/>
  <c r="R224"/>
  <c r="AJ221"/>
  <c r="F266"/>
  <c r="F279"/>
  <c r="AA219"/>
  <c r="F263"/>
  <c r="AS264"/>
  <c r="AT264" s="1"/>
  <c r="FR53" i="1"/>
  <c r="FS53" s="1"/>
  <c r="FX64"/>
  <c r="FY64" s="1"/>
  <c r="FX24"/>
  <c r="FY24" s="1"/>
  <c r="FX54"/>
  <c r="FY54" s="1"/>
  <c r="FX45"/>
  <c r="FY45" s="1"/>
  <c r="FX7"/>
  <c r="FY7" s="1"/>
  <c r="FX31"/>
  <c r="FY31" s="1"/>
  <c r="FX69"/>
  <c r="FY69" s="1"/>
  <c r="GA69" s="1"/>
  <c r="FX38"/>
  <c r="FY38" s="1"/>
  <c r="FX55"/>
  <c r="FY55" s="1"/>
  <c r="FX26"/>
  <c r="FY26" s="1"/>
  <c r="FX57"/>
  <c r="FY57" s="1"/>
  <c r="FX52"/>
  <c r="FY52" s="1"/>
  <c r="FX28"/>
  <c r="FY28" s="1"/>
  <c r="FX12"/>
  <c r="FY12" s="1"/>
  <c r="FX8"/>
  <c r="FY8" s="1"/>
  <c r="FX39"/>
  <c r="FY39" s="1"/>
  <c r="FX46"/>
  <c r="FY46" s="1"/>
  <c r="FZ46" s="1"/>
  <c r="FX13"/>
  <c r="FY13" s="1"/>
  <c r="FX42"/>
  <c r="FY42" s="1"/>
  <c r="FX40"/>
  <c r="FY40" s="1"/>
  <c r="FZ40" s="1"/>
  <c r="FX44"/>
  <c r="FY44" s="1"/>
  <c r="GA44" s="1"/>
  <c r="FX41"/>
  <c r="FY41" s="1"/>
  <c r="FZ41" s="1"/>
  <c r="FX58"/>
  <c r="FY58" s="1"/>
  <c r="FX33"/>
  <c r="FY33" s="1"/>
  <c r="FX30"/>
  <c r="FY30" s="1"/>
  <c r="FX66"/>
  <c r="FY66" s="1"/>
  <c r="FZ66" s="1"/>
  <c r="FX49"/>
  <c r="FY49" s="1"/>
  <c r="FX56"/>
  <c r="FY56" s="1"/>
  <c r="FX10"/>
  <c r="FY10" s="1"/>
  <c r="GA10" s="1"/>
  <c r="FX22"/>
  <c r="FY22" s="1"/>
  <c r="FX17"/>
  <c r="FY17" s="1"/>
  <c r="FX29"/>
  <c r="FY29" s="1"/>
  <c r="FZ29" s="1"/>
  <c r="FX65"/>
  <c r="FY65" s="1"/>
  <c r="FX32"/>
  <c r="FY32" s="1"/>
  <c r="FX23"/>
  <c r="FY23" s="1"/>
  <c r="FX9"/>
  <c r="FY9" s="1"/>
  <c r="FZ9" s="1"/>
  <c r="FX47"/>
  <c r="FY47" s="1"/>
  <c r="GA47" s="1"/>
  <c r="FX68"/>
  <c r="FY68" s="1"/>
  <c r="GA68" s="1"/>
  <c r="FX43"/>
  <c r="FY43" s="1"/>
  <c r="GA43" s="1"/>
  <c r="FX59"/>
  <c r="FY59" s="1"/>
  <c r="GA59" s="1"/>
  <c r="FX14"/>
  <c r="FY14" s="1"/>
  <c r="FX27"/>
  <c r="FY27" s="1"/>
  <c r="FZ27" s="1"/>
  <c r="FX61"/>
  <c r="FY61" s="1"/>
  <c r="FX53"/>
  <c r="FY53" s="1"/>
  <c r="FX19"/>
  <c r="FY19" s="1"/>
  <c r="FX20"/>
  <c r="FY20" s="1"/>
  <c r="FZ20" s="1"/>
  <c r="FX37"/>
  <c r="FY37" s="1"/>
  <c r="FX48"/>
  <c r="FY48" s="1"/>
  <c r="FX36"/>
  <c r="FY36" s="1"/>
  <c r="FX15"/>
  <c r="FY15" s="1"/>
  <c r="FX11"/>
  <c r="FY11" s="1"/>
  <c r="FX51"/>
  <c r="FY51" s="1"/>
  <c r="FX67"/>
  <c r="FY67" s="1"/>
  <c r="FX34"/>
  <c r="FY34" s="1"/>
  <c r="FX16"/>
  <c r="FY16" s="1"/>
  <c r="FX35"/>
  <c r="FY35" s="1"/>
  <c r="CB9" i="3"/>
  <c r="DW13"/>
  <c r="DW15"/>
  <c r="CB17"/>
  <c r="DW21"/>
  <c r="DW24"/>
  <c r="CB31"/>
  <c r="DW59"/>
  <c r="DW62"/>
  <c r="BI139"/>
  <c r="BJ139" s="1"/>
  <c r="AK139"/>
  <c r="BI137"/>
  <c r="BJ137" s="1"/>
  <c r="AK132"/>
  <c r="GN131"/>
  <c r="GO131" s="1"/>
  <c r="BI130"/>
  <c r="BJ130" s="1"/>
  <c r="AK130"/>
  <c r="CD85"/>
  <c r="CG85" s="1"/>
  <c r="AK12"/>
  <c r="AL12" s="1"/>
  <c r="IO7"/>
  <c r="IO67"/>
  <c r="ID68"/>
  <c r="EO36"/>
  <c r="ID42"/>
  <c r="IO69"/>
  <c r="EN53"/>
  <c r="EO53" s="1"/>
  <c r="DW53"/>
  <c r="IC77"/>
  <c r="IB103"/>
  <c r="ID103" s="1"/>
  <c r="IB119"/>
  <c r="ID119" s="1"/>
  <c r="IB79"/>
  <c r="ID79" s="1"/>
  <c r="IB83"/>
  <c r="ID83" s="1"/>
  <c r="IB102"/>
  <c r="ID102" s="1"/>
  <c r="IB118"/>
  <c r="ID118" s="1"/>
  <c r="IB97"/>
  <c r="ID97" s="1"/>
  <c r="IB113"/>
  <c r="ID113" s="1"/>
  <c r="IB78"/>
  <c r="ID78" s="1"/>
  <c r="IB82"/>
  <c r="ID82" s="1"/>
  <c r="IB100"/>
  <c r="ID100" s="1"/>
  <c r="IB116"/>
  <c r="ID116" s="1"/>
  <c r="IB35"/>
  <c r="IO35" s="1"/>
  <c r="DW34"/>
  <c r="CB42"/>
  <c r="DW56"/>
  <c r="HZ7"/>
  <c r="GN135"/>
  <c r="GO135" s="1"/>
  <c r="GN128"/>
  <c r="GO128" s="1"/>
  <c r="BI21"/>
  <c r="BJ21" s="1"/>
  <c r="AK21"/>
  <c r="AL21" s="1"/>
  <c r="CE19"/>
  <c r="IA19"/>
  <c r="AK7"/>
  <c r="AL7" s="1"/>
  <c r="IB31"/>
  <c r="IC31" s="1"/>
  <c r="IB44"/>
  <c r="IB47"/>
  <c r="DW9"/>
  <c r="DW26"/>
  <c r="DW31"/>
  <c r="CB35"/>
  <c r="DW44"/>
  <c r="DW47"/>
  <c r="DW49"/>
  <c r="DW52"/>
  <c r="CB57"/>
  <c r="DW58"/>
  <c r="DW61"/>
  <c r="U29"/>
  <c r="AK29"/>
  <c r="AL29" s="1"/>
  <c r="GN139"/>
  <c r="BI138"/>
  <c r="BJ138" s="1"/>
  <c r="AK138"/>
  <c r="BI136"/>
  <c r="BJ136" s="1"/>
  <c r="CE136"/>
  <c r="IA136"/>
  <c r="GN132"/>
  <c r="GO132" s="1"/>
  <c r="BI131"/>
  <c r="BJ131" s="1"/>
  <c r="AK131"/>
  <c r="BI129"/>
  <c r="BJ129" s="1"/>
  <c r="AK49"/>
  <c r="AL49" s="1"/>
  <c r="GN40"/>
  <c r="GO40" s="1"/>
  <c r="BI38"/>
  <c r="BJ38" s="1"/>
  <c r="AK38"/>
  <c r="AL38" s="1"/>
  <c r="BI29"/>
  <c r="BJ29" s="1"/>
  <c r="FX28"/>
  <c r="GN28"/>
  <c r="GO28" s="1"/>
  <c r="CE128"/>
  <c r="IA128"/>
  <c r="CE44"/>
  <c r="IA44"/>
  <c r="IC44" s="1"/>
  <c r="CE36"/>
  <c r="IA36"/>
  <c r="CE28"/>
  <c r="IA28"/>
  <c r="BI26"/>
  <c r="BJ26" s="1"/>
  <c r="AK26"/>
  <c r="AL26" s="1"/>
  <c r="BI20"/>
  <c r="BJ20" s="1"/>
  <c r="B12"/>
  <c r="B154"/>
  <c r="CE7"/>
  <c r="IA7"/>
  <c r="EN12"/>
  <c r="EO12" s="1"/>
  <c r="DW12"/>
  <c r="CF19"/>
  <c r="CB19"/>
  <c r="IB19"/>
  <c r="IO19" s="1"/>
  <c r="EN20"/>
  <c r="EO20" s="1"/>
  <c r="DW20"/>
  <c r="CF22"/>
  <c r="CB22"/>
  <c r="EN23"/>
  <c r="DW23"/>
  <c r="EN43"/>
  <c r="EO43" s="1"/>
  <c r="DW43"/>
  <c r="EN46"/>
  <c r="EO46" s="1"/>
  <c r="DW46"/>
  <c r="CF53"/>
  <c r="CG53" s="1"/>
  <c r="CB53"/>
  <c r="EN54"/>
  <c r="EO54" s="1"/>
  <c r="DW54"/>
  <c r="CF56"/>
  <c r="CB56"/>
  <c r="EN57"/>
  <c r="DW57"/>
  <c r="CF59"/>
  <c r="CB59"/>
  <c r="EN60"/>
  <c r="EO60" s="1"/>
  <c r="DW60"/>
  <c r="EN8"/>
  <c r="EO8" s="1"/>
  <c r="DW8"/>
  <c r="IB9"/>
  <c r="IO9" s="1"/>
  <c r="EN10"/>
  <c r="EO10" s="1"/>
  <c r="DW10"/>
  <c r="EN27"/>
  <c r="DW27"/>
  <c r="EN30"/>
  <c r="EO30" s="1"/>
  <c r="DW30"/>
  <c r="CF36"/>
  <c r="CB36"/>
  <c r="EN37"/>
  <c r="EO37" s="1"/>
  <c r="DW37"/>
  <c r="CF39"/>
  <c r="CB39"/>
  <c r="EN40"/>
  <c r="DW40"/>
  <c r="CF43"/>
  <c r="CG43" s="1"/>
  <c r="IB43"/>
  <c r="IC43" s="1"/>
  <c r="IB64"/>
  <c r="IO64" s="1"/>
  <c r="EN65"/>
  <c r="DW65"/>
  <c r="CB10"/>
  <c r="DW11"/>
  <c r="CB27"/>
  <c r="DW35"/>
  <c r="DW38"/>
  <c r="CB40"/>
  <c r="DW41"/>
  <c r="CB65"/>
  <c r="U54"/>
  <c r="AK54"/>
  <c r="GN138"/>
  <c r="GO138" s="1"/>
  <c r="CE138"/>
  <c r="GN137"/>
  <c r="GO137" s="1"/>
  <c r="AK137"/>
  <c r="AL137" s="1"/>
  <c r="AK136"/>
  <c r="AL136" s="1"/>
  <c r="BI135"/>
  <c r="BI134"/>
  <c r="GN130"/>
  <c r="CE130"/>
  <c r="GN129"/>
  <c r="GO129" s="1"/>
  <c r="AK129"/>
  <c r="CF129" s="1"/>
  <c r="CG129" s="1"/>
  <c r="CD128"/>
  <c r="HZ128"/>
  <c r="CD127"/>
  <c r="CD126"/>
  <c r="CG126" s="1"/>
  <c r="CD125"/>
  <c r="CD124"/>
  <c r="CD123"/>
  <c r="CD122"/>
  <c r="CG122" s="1"/>
  <c r="CD121"/>
  <c r="CD119"/>
  <c r="CG119" s="1"/>
  <c r="CD118"/>
  <c r="CD117"/>
  <c r="CG117" s="1"/>
  <c r="CD116"/>
  <c r="CD115"/>
  <c r="CD114"/>
  <c r="CD113"/>
  <c r="CG113" s="1"/>
  <c r="CD112"/>
  <c r="CD111"/>
  <c r="CG111" s="1"/>
  <c r="CD110"/>
  <c r="CD109"/>
  <c r="CG109" s="1"/>
  <c r="CD108"/>
  <c r="CD107"/>
  <c r="CD106"/>
  <c r="CD105"/>
  <c r="CG105" s="1"/>
  <c r="CD104"/>
  <c r="CD103"/>
  <c r="CG103" s="1"/>
  <c r="CD102"/>
  <c r="CD101"/>
  <c r="CG101" s="1"/>
  <c r="CD100"/>
  <c r="CD99"/>
  <c r="CD98"/>
  <c r="CD97"/>
  <c r="CG97" s="1"/>
  <c r="CD96"/>
  <c r="CD94"/>
  <c r="CG94" s="1"/>
  <c r="CD93"/>
  <c r="CD92"/>
  <c r="CG92" s="1"/>
  <c r="CD91"/>
  <c r="CD87"/>
  <c r="CD86"/>
  <c r="CD83"/>
  <c r="CG83" s="1"/>
  <c r="CD82"/>
  <c r="CD79"/>
  <c r="CG79" s="1"/>
  <c r="CD78"/>
  <c r="U66"/>
  <c r="AK66"/>
  <c r="AL66" s="1"/>
  <c r="FX61"/>
  <c r="GN61"/>
  <c r="GO61" s="1"/>
  <c r="U60"/>
  <c r="AK60"/>
  <c r="AS51"/>
  <c r="BI51"/>
  <c r="BJ51" s="1"/>
  <c r="FX48"/>
  <c r="GN48"/>
  <c r="GO48" s="1"/>
  <c r="CE134"/>
  <c r="CD89"/>
  <c r="CD84"/>
  <c r="CG84" s="1"/>
  <c r="CD80"/>
  <c r="CD69"/>
  <c r="CD68"/>
  <c r="CE66"/>
  <c r="IA66"/>
  <c r="CE60"/>
  <c r="CE58"/>
  <c r="IA58"/>
  <c r="AK55"/>
  <c r="AL55" s="1"/>
  <c r="CE62"/>
  <c r="IA62"/>
  <c r="CE49"/>
  <c r="IA49"/>
  <c r="BI46"/>
  <c r="AK37"/>
  <c r="BI34"/>
  <c r="CE33"/>
  <c r="IA33"/>
  <c r="GN32"/>
  <c r="BI30"/>
  <c r="BJ30" s="1"/>
  <c r="AK20"/>
  <c r="AL20" s="1"/>
  <c r="BI16"/>
  <c r="BJ16" s="1"/>
  <c r="CE15"/>
  <c r="IA15"/>
  <c r="GN14"/>
  <c r="GN11"/>
  <c r="GO11" s="1"/>
  <c r="BI8"/>
  <c r="CE41"/>
  <c r="IA41"/>
  <c r="CE24"/>
  <c r="IA24"/>
  <c r="IB28"/>
  <c r="IB52"/>
  <c r="IO52" s="1"/>
  <c r="IC9"/>
  <c r="IC13"/>
  <c r="IC17"/>
  <c r="IC47"/>
  <c r="IB10"/>
  <c r="IO10" s="1"/>
  <c r="EO27"/>
  <c r="IB27"/>
  <c r="IB36"/>
  <c r="IO36" s="1"/>
  <c r="IB53"/>
  <c r="CB14"/>
  <c r="CB16"/>
  <c r="CB21"/>
  <c r="CB29"/>
  <c r="CB32"/>
  <c r="CB34"/>
  <c r="CB38"/>
  <c r="CB45"/>
  <c r="CB48"/>
  <c r="CB51"/>
  <c r="CB55"/>
  <c r="CB66"/>
  <c r="DW66"/>
  <c r="B209" i="7"/>
  <c r="B138"/>
  <c r="B68"/>
  <c r="B279" i="6"/>
  <c r="B138"/>
  <c r="B208"/>
  <c r="B68"/>
  <c r="B207" i="7"/>
  <c r="B136"/>
  <c r="B66"/>
  <c r="B277" i="6"/>
  <c r="B136"/>
  <c r="B206"/>
  <c r="B66"/>
  <c r="B205" i="7"/>
  <c r="B134"/>
  <c r="B64"/>
  <c r="B275" i="6"/>
  <c r="B134"/>
  <c r="B204"/>
  <c r="B64"/>
  <c r="B203" i="7"/>
  <c r="B132"/>
  <c r="B62"/>
  <c r="B273" i="6"/>
  <c r="B132"/>
  <c r="B202"/>
  <c r="B62"/>
  <c r="B201" i="7"/>
  <c r="B130"/>
  <c r="B60"/>
  <c r="B271" i="6"/>
  <c r="B130"/>
  <c r="B200"/>
  <c r="B60"/>
  <c r="B199" i="7"/>
  <c r="B128"/>
  <c r="B58"/>
  <c r="B269" i="6"/>
  <c r="B128"/>
  <c r="B198"/>
  <c r="B58"/>
  <c r="B197" i="7"/>
  <c r="B126"/>
  <c r="B56"/>
  <c r="B267" i="6"/>
  <c r="B126"/>
  <c r="B196"/>
  <c r="B56"/>
  <c r="B195" i="7"/>
  <c r="B124"/>
  <c r="B54"/>
  <c r="B265" i="6"/>
  <c r="B124"/>
  <c r="B194"/>
  <c r="B54"/>
  <c r="B193" i="7"/>
  <c r="B122"/>
  <c r="B52"/>
  <c r="B263" i="6"/>
  <c r="B122"/>
  <c r="B192"/>
  <c r="B52"/>
  <c r="B190" i="7"/>
  <c r="B119"/>
  <c r="B49"/>
  <c r="B260" i="6"/>
  <c r="B119"/>
  <c r="B189"/>
  <c r="B49"/>
  <c r="B188" i="7"/>
  <c r="B117"/>
  <c r="B47"/>
  <c r="B258" i="6"/>
  <c r="B117"/>
  <c r="B187"/>
  <c r="B47"/>
  <c r="B186" i="7"/>
  <c r="B115"/>
  <c r="B45"/>
  <c r="B256" i="6"/>
  <c r="B115"/>
  <c r="B185"/>
  <c r="B45"/>
  <c r="B184" i="7"/>
  <c r="B113"/>
  <c r="B43"/>
  <c r="B254" i="6"/>
  <c r="B113"/>
  <c r="B183"/>
  <c r="B43"/>
  <c r="B182" i="7"/>
  <c r="B111"/>
  <c r="B41"/>
  <c r="B252" i="6"/>
  <c r="B111"/>
  <c r="B181"/>
  <c r="B41"/>
  <c r="B180" i="7"/>
  <c r="B109"/>
  <c r="B39"/>
  <c r="B250" i="6"/>
  <c r="B179"/>
  <c r="B109"/>
  <c r="B39"/>
  <c r="B178" i="7"/>
  <c r="B107"/>
  <c r="B37"/>
  <c r="B248" i="6"/>
  <c r="B177"/>
  <c r="B107"/>
  <c r="B37"/>
  <c r="B176" i="7"/>
  <c r="B105"/>
  <c r="B35"/>
  <c r="B246" i="6"/>
  <c r="B175"/>
  <c r="B105"/>
  <c r="B35"/>
  <c r="B174" i="7"/>
  <c r="B103"/>
  <c r="B33"/>
  <c r="B244" i="6"/>
  <c r="B173"/>
  <c r="B103"/>
  <c r="B33"/>
  <c r="B172" i="7"/>
  <c r="B101"/>
  <c r="B31"/>
  <c r="B242" i="6"/>
  <c r="B171"/>
  <c r="B101"/>
  <c r="B31"/>
  <c r="B170" i="7"/>
  <c r="B99"/>
  <c r="B29"/>
  <c r="B240" i="6"/>
  <c r="B169"/>
  <c r="B99"/>
  <c r="B29"/>
  <c r="B168" i="7"/>
  <c r="B97"/>
  <c r="B27"/>
  <c r="B238" i="6"/>
  <c r="B167"/>
  <c r="B97"/>
  <c r="B27"/>
  <c r="B165" i="7"/>
  <c r="B94"/>
  <c r="B24"/>
  <c r="B235" i="6"/>
  <c r="B164"/>
  <c r="B94"/>
  <c r="B24"/>
  <c r="B163" i="7"/>
  <c r="B92"/>
  <c r="B22"/>
  <c r="B233" i="6"/>
  <c r="B162"/>
  <c r="B92"/>
  <c r="B22"/>
  <c r="B161" i="7"/>
  <c r="B90"/>
  <c r="B20"/>
  <c r="B231" i="6"/>
  <c r="B160"/>
  <c r="B90"/>
  <c r="B20"/>
  <c r="B158" i="7"/>
  <c r="B87"/>
  <c r="B17"/>
  <c r="B228" i="6"/>
  <c r="B157"/>
  <c r="B87"/>
  <c r="B17"/>
  <c r="B156" i="7"/>
  <c r="B85"/>
  <c r="B15"/>
  <c r="B226" i="6"/>
  <c r="B155"/>
  <c r="B85"/>
  <c r="B15"/>
  <c r="B154" i="7"/>
  <c r="B83"/>
  <c r="B13"/>
  <c r="B224" i="6"/>
  <c r="B153"/>
  <c r="B83"/>
  <c r="B13"/>
  <c r="B151" i="7"/>
  <c r="B80"/>
  <c r="B10"/>
  <c r="B150" i="6"/>
  <c r="B221"/>
  <c r="B80"/>
  <c r="B10"/>
  <c r="B149" i="7"/>
  <c r="B78"/>
  <c r="B8"/>
  <c r="B148" i="6"/>
  <c r="B219"/>
  <c r="B78"/>
  <c r="B8"/>
  <c r="CE65" i="3"/>
  <c r="CE61"/>
  <c r="CE57"/>
  <c r="CE48"/>
  <c r="CE40"/>
  <c r="CE32"/>
  <c r="CE23"/>
  <c r="CE14"/>
  <c r="BI12"/>
  <c r="AK11"/>
  <c r="BI128"/>
  <c r="BI62"/>
  <c r="BJ62" s="1"/>
  <c r="BI58"/>
  <c r="BJ58" s="1"/>
  <c r="GN54"/>
  <c r="GO54" s="1"/>
  <c r="CE51"/>
  <c r="GN49"/>
  <c r="GO49" s="1"/>
  <c r="BI49"/>
  <c r="GN45"/>
  <c r="GO45" s="1"/>
  <c r="CE42"/>
  <c r="GN41"/>
  <c r="GO41" s="1"/>
  <c r="BI41"/>
  <c r="BJ41" s="1"/>
  <c r="GN37"/>
  <c r="GO37" s="1"/>
  <c r="CE34"/>
  <c r="GN33"/>
  <c r="GO33" s="1"/>
  <c r="BI33"/>
  <c r="GN29"/>
  <c r="GO29" s="1"/>
  <c r="CE26"/>
  <c r="GN24"/>
  <c r="GO24" s="1"/>
  <c r="BI24"/>
  <c r="BJ24" s="1"/>
  <c r="GN20"/>
  <c r="GO20" s="1"/>
  <c r="CE16"/>
  <c r="GN15"/>
  <c r="GO15" s="1"/>
  <c r="BI15"/>
  <c r="CE8"/>
  <c r="GN7"/>
  <c r="GO7" s="1"/>
  <c r="BI7"/>
  <c r="BJ7" s="1"/>
  <c r="B210" i="7"/>
  <c r="B139"/>
  <c r="B69"/>
  <c r="B209" i="6"/>
  <c r="B280"/>
  <c r="B139"/>
  <c r="B69"/>
  <c r="B208" i="7"/>
  <c r="B137"/>
  <c r="B67"/>
  <c r="B207" i="6"/>
  <c r="B278"/>
  <c r="B137"/>
  <c r="B67"/>
  <c r="B206" i="7"/>
  <c r="B135"/>
  <c r="B65"/>
  <c r="B205" i="6"/>
  <c r="B276"/>
  <c r="B135"/>
  <c r="B65"/>
  <c r="B202" i="7"/>
  <c r="B131"/>
  <c r="B61"/>
  <c r="B201" i="6"/>
  <c r="B272"/>
  <c r="B131"/>
  <c r="B61"/>
  <c r="B200" i="7"/>
  <c r="B129"/>
  <c r="B59"/>
  <c r="B199" i="6"/>
  <c r="B270"/>
  <c r="B129"/>
  <c r="B59"/>
  <c r="B198" i="7"/>
  <c r="B127"/>
  <c r="B57"/>
  <c r="B197" i="6"/>
  <c r="B268"/>
  <c r="B127"/>
  <c r="B57"/>
  <c r="B125" i="7"/>
  <c r="B55"/>
  <c r="B196"/>
  <c r="B195" i="6"/>
  <c r="B266"/>
  <c r="B125"/>
  <c r="B55"/>
  <c r="B194" i="7"/>
  <c r="B123"/>
  <c r="B53"/>
  <c r="B193" i="6"/>
  <c r="B264"/>
  <c r="B123"/>
  <c r="B53"/>
  <c r="B192" i="7"/>
  <c r="B121"/>
  <c r="B51"/>
  <c r="B191" i="6"/>
  <c r="B262"/>
  <c r="B121"/>
  <c r="B51"/>
  <c r="B189" i="7"/>
  <c r="B118"/>
  <c r="B48"/>
  <c r="B188" i="6"/>
  <c r="B259"/>
  <c r="B118"/>
  <c r="B48"/>
  <c r="B116" i="7"/>
  <c r="B46"/>
  <c r="B187"/>
  <c r="B186" i="6"/>
  <c r="B257"/>
  <c r="B116"/>
  <c r="B46"/>
  <c r="B185" i="7"/>
  <c r="B114"/>
  <c r="B44"/>
  <c r="B184" i="6"/>
  <c r="B255"/>
  <c r="B114"/>
  <c r="B44"/>
  <c r="B183" i="7"/>
  <c r="B112"/>
  <c r="B42"/>
  <c r="B182" i="6"/>
  <c r="B253"/>
  <c r="B112"/>
  <c r="B42"/>
  <c r="B181" i="7"/>
  <c r="B110"/>
  <c r="B40"/>
  <c r="B180" i="6"/>
  <c r="B251"/>
  <c r="B110"/>
  <c r="B40"/>
  <c r="B179" i="7"/>
  <c r="B108"/>
  <c r="B38"/>
  <c r="B178" i="6"/>
  <c r="B249"/>
  <c r="B108"/>
  <c r="B38"/>
  <c r="B177" i="7"/>
  <c r="B106"/>
  <c r="B36"/>
  <c r="B176" i="6"/>
  <c r="B247"/>
  <c r="B106"/>
  <c r="B36"/>
  <c r="B175" i="7"/>
  <c r="B104"/>
  <c r="B34"/>
  <c r="B174" i="6"/>
  <c r="B245"/>
  <c r="B104"/>
  <c r="B34"/>
  <c r="B173" i="7"/>
  <c r="B102"/>
  <c r="B32"/>
  <c r="B172" i="6"/>
  <c r="B243"/>
  <c r="B102"/>
  <c r="B32"/>
  <c r="B171" i="7"/>
  <c r="B100"/>
  <c r="B30"/>
  <c r="B170" i="6"/>
  <c r="B241"/>
  <c r="B100"/>
  <c r="B30"/>
  <c r="B169" i="7"/>
  <c r="B98"/>
  <c r="B28"/>
  <c r="B168" i="6"/>
  <c r="B239"/>
  <c r="B98"/>
  <c r="B28"/>
  <c r="B167" i="7"/>
  <c r="B96"/>
  <c r="B26"/>
  <c r="B166" i="6"/>
  <c r="B237"/>
  <c r="B96"/>
  <c r="B26"/>
  <c r="B93" i="7"/>
  <c r="B163" i="6"/>
  <c r="B23"/>
  <c r="B91" i="7"/>
  <c r="B161" i="6"/>
  <c r="B21"/>
  <c r="B89" i="7"/>
  <c r="B159" i="6"/>
  <c r="B19"/>
  <c r="B157" i="7"/>
  <c r="B86"/>
  <c r="B16"/>
  <c r="B156" i="6"/>
  <c r="B227"/>
  <c r="B86"/>
  <c r="B16"/>
  <c r="B155" i="7"/>
  <c r="B84"/>
  <c r="B14"/>
  <c r="B154" i="6"/>
  <c r="B225"/>
  <c r="B84"/>
  <c r="B14"/>
  <c r="B152" i="7"/>
  <c r="B81"/>
  <c r="B11"/>
  <c r="B222" i="6"/>
  <c r="B151"/>
  <c r="B81"/>
  <c r="B11"/>
  <c r="B150" i="7"/>
  <c r="B79"/>
  <c r="B9"/>
  <c r="B220" i="6"/>
  <c r="B149"/>
  <c r="B79"/>
  <c r="B9"/>
  <c r="B148" i="7"/>
  <c r="B77"/>
  <c r="B7"/>
  <c r="B218" i="6"/>
  <c r="B147"/>
  <c r="B77"/>
  <c r="B7"/>
  <c r="B12"/>
  <c r="B153" i="7"/>
  <c r="B82"/>
  <c r="B12"/>
  <c r="B152" i="6"/>
  <c r="B223"/>
  <c r="AL130" i="3"/>
  <c r="CF130"/>
  <c r="AL132"/>
  <c r="CF132"/>
  <c r="CF139"/>
  <c r="CG139" s="1"/>
  <c r="AL139"/>
  <c r="ID31"/>
  <c r="IO31"/>
  <c r="ID43"/>
  <c r="ID9"/>
  <c r="ID47"/>
  <c r="IO47"/>
  <c r="ID44"/>
  <c r="IO44"/>
  <c r="IC28"/>
  <c r="ID64"/>
  <c r="ID19"/>
  <c r="IC53"/>
  <c r="IC36"/>
  <c r="IC10"/>
  <c r="IC35"/>
  <c r="ID35"/>
  <c r="CF21"/>
  <c r="AL138"/>
  <c r="CF138"/>
  <c r="CG138" s="1"/>
  <c r="GO139"/>
  <c r="IB139"/>
  <c r="ID139" s="1"/>
  <c r="IB26"/>
  <c r="IO26" s="1"/>
  <c r="AL131"/>
  <c r="IB132"/>
  <c r="ID132" s="1"/>
  <c r="CF20"/>
  <c r="CG20" s="1"/>
  <c r="GO32"/>
  <c r="IB32"/>
  <c r="BJ34"/>
  <c r="IB34"/>
  <c r="IO34" s="1"/>
  <c r="BJ46"/>
  <c r="HZ68"/>
  <c r="JD68" s="1"/>
  <c r="HZ84"/>
  <c r="JD84" s="1"/>
  <c r="IA134"/>
  <c r="IB48"/>
  <c r="IO48" s="1"/>
  <c r="IB51"/>
  <c r="IO51" s="1"/>
  <c r="IB60"/>
  <c r="AL60"/>
  <c r="IB61"/>
  <c r="IO61" s="1"/>
  <c r="HZ79"/>
  <c r="JD79" s="1"/>
  <c r="HZ83"/>
  <c r="JD83" s="1"/>
  <c r="HZ87"/>
  <c r="JD87" s="1"/>
  <c r="CG87"/>
  <c r="HZ92"/>
  <c r="JD92" s="1"/>
  <c r="HZ94"/>
  <c r="JD94" s="1"/>
  <c r="HZ97"/>
  <c r="JD97" s="1"/>
  <c r="HZ99"/>
  <c r="JD99" s="1"/>
  <c r="CG99"/>
  <c r="HZ101"/>
  <c r="JD101" s="1"/>
  <c r="HZ103"/>
  <c r="JD103" s="1"/>
  <c r="HZ105"/>
  <c r="JD105" s="1"/>
  <c r="HZ107"/>
  <c r="JD107" s="1"/>
  <c r="CG107"/>
  <c r="HZ109"/>
  <c r="JD109" s="1"/>
  <c r="HZ111"/>
  <c r="JD111" s="1"/>
  <c r="HZ113"/>
  <c r="JD113" s="1"/>
  <c r="HZ115"/>
  <c r="JD115" s="1"/>
  <c r="CG115"/>
  <c r="HZ117"/>
  <c r="JD117" s="1"/>
  <c r="HZ119"/>
  <c r="JD119" s="1"/>
  <c r="HZ122"/>
  <c r="JD122" s="1"/>
  <c r="HZ124"/>
  <c r="JD124" s="1"/>
  <c r="CG124"/>
  <c r="HZ126"/>
  <c r="JD126" s="1"/>
  <c r="GO130"/>
  <c r="IB130"/>
  <c r="ID130" s="1"/>
  <c r="BJ135"/>
  <c r="CF137"/>
  <c r="CG137" s="1"/>
  <c r="IA138"/>
  <c r="CF54"/>
  <c r="CG54" s="1"/>
  <c r="AL54"/>
  <c r="CF16"/>
  <c r="CG16" s="1"/>
  <c r="IB16"/>
  <c r="IB8"/>
  <c r="IO8" s="1"/>
  <c r="BJ8"/>
  <c r="GO14"/>
  <c r="IB14"/>
  <c r="CF30"/>
  <c r="CG30" s="1"/>
  <c r="AL37"/>
  <c r="IA60"/>
  <c r="HZ69"/>
  <c r="JD69" s="1"/>
  <c r="HZ80"/>
  <c r="JD80" s="1"/>
  <c r="CG80"/>
  <c r="HZ89"/>
  <c r="JD89" s="1"/>
  <c r="CG89"/>
  <c r="HZ78"/>
  <c r="JD78" s="1"/>
  <c r="CG78"/>
  <c r="HZ82"/>
  <c r="JD82" s="1"/>
  <c r="CG82"/>
  <c r="HZ86"/>
  <c r="JD86" s="1"/>
  <c r="CG86"/>
  <c r="HZ91"/>
  <c r="JD91" s="1"/>
  <c r="CG91"/>
  <c r="HZ93"/>
  <c r="JD93" s="1"/>
  <c r="CG93"/>
  <c r="HZ96"/>
  <c r="JD96" s="1"/>
  <c r="CG96"/>
  <c r="HZ98"/>
  <c r="JD98" s="1"/>
  <c r="CG98"/>
  <c r="HZ100"/>
  <c r="JD100" s="1"/>
  <c r="CG100"/>
  <c r="HZ102"/>
  <c r="JD102" s="1"/>
  <c r="CG102"/>
  <c r="HZ104"/>
  <c r="JD104" s="1"/>
  <c r="CG104"/>
  <c r="HZ106"/>
  <c r="JD106" s="1"/>
  <c r="CG106"/>
  <c r="HZ108"/>
  <c r="JD108" s="1"/>
  <c r="CG108"/>
  <c r="HZ110"/>
  <c r="JD110" s="1"/>
  <c r="CG110"/>
  <c r="HZ112"/>
  <c r="JD112" s="1"/>
  <c r="CG112"/>
  <c r="HZ114"/>
  <c r="JD114" s="1"/>
  <c r="CG114"/>
  <c r="HZ116"/>
  <c r="JD116" s="1"/>
  <c r="CG116"/>
  <c r="HZ118"/>
  <c r="JD118" s="1"/>
  <c r="CG118"/>
  <c r="HZ121"/>
  <c r="JD121" s="1"/>
  <c r="CG121"/>
  <c r="HZ123"/>
  <c r="JD123" s="1"/>
  <c r="CG123"/>
  <c r="HZ125"/>
  <c r="JD125" s="1"/>
  <c r="CG125"/>
  <c r="HZ127"/>
  <c r="JD127" s="1"/>
  <c r="CG127"/>
  <c r="AL129"/>
  <c r="IA130"/>
  <c r="IC130" s="1"/>
  <c r="BJ134"/>
  <c r="CF136"/>
  <c r="CG136" s="1"/>
  <c r="IB138"/>
  <c r="ID138" s="1"/>
  <c r="EO65"/>
  <c r="IB65"/>
  <c r="IO65" s="1"/>
  <c r="EO40"/>
  <c r="IB40"/>
  <c r="IO40" s="1"/>
  <c r="CG39"/>
  <c r="IB39"/>
  <c r="IO39" s="1"/>
  <c r="IB59"/>
  <c r="IO59" s="1"/>
  <c r="EO57"/>
  <c r="IB57"/>
  <c r="IO57" s="1"/>
  <c r="CG56"/>
  <c r="IB56"/>
  <c r="IO56" s="1"/>
  <c r="EO23"/>
  <c r="IB23"/>
  <c r="ID23" s="1"/>
  <c r="CG22"/>
  <c r="IB22"/>
  <c r="IO22" s="1"/>
  <c r="CF62"/>
  <c r="CG62" s="1"/>
  <c r="IA40"/>
  <c r="IA65"/>
  <c r="IB15"/>
  <c r="IO15" s="1"/>
  <c r="IA16"/>
  <c r="IA26"/>
  <c r="IC26" s="1"/>
  <c r="IB33"/>
  <c r="IO33" s="1"/>
  <c r="IA34"/>
  <c r="IC34" s="1"/>
  <c r="IA42"/>
  <c r="IC42" s="1"/>
  <c r="IB49"/>
  <c r="IO49" s="1"/>
  <c r="IA51"/>
  <c r="IC51" s="1"/>
  <c r="CF58"/>
  <c r="CG58" s="1"/>
  <c r="AL11"/>
  <c r="IA14"/>
  <c r="IC14" s="1"/>
  <c r="IA32"/>
  <c r="IC32" s="1"/>
  <c r="IA48"/>
  <c r="IC48" s="1"/>
  <c r="IA61"/>
  <c r="IC61" s="1"/>
  <c r="IB45"/>
  <c r="IO45" s="1"/>
  <c r="CF7"/>
  <c r="CG7" s="1"/>
  <c r="IA8"/>
  <c r="BJ128"/>
  <c r="CF128"/>
  <c r="CG128" s="1"/>
  <c r="IA23"/>
  <c r="IC23" s="1"/>
  <c r="IA57"/>
  <c r="IC57" s="1"/>
  <c r="IB29"/>
  <c r="IO29" s="1"/>
  <c r="IB54"/>
  <c r="IO54" s="1"/>
  <c r="IB37"/>
  <c r="IO37" s="1"/>
  <c r="IB20"/>
  <c r="IO20" s="1"/>
  <c r="ID40"/>
  <c r="ID65"/>
  <c r="ID8"/>
  <c r="ID61"/>
  <c r="ID51"/>
  <c r="ID48"/>
  <c r="ID14"/>
  <c r="IO14"/>
  <c r="ID16"/>
  <c r="IO16"/>
  <c r="ID60"/>
  <c r="IO60"/>
  <c r="ID34"/>
  <c r="ID32"/>
  <c r="IO32"/>
  <c r="ID26"/>
  <c r="IC15"/>
  <c r="ID22"/>
  <c r="ID59"/>
  <c r="IC39"/>
  <c r="CG21"/>
  <c r="IB21"/>
  <c r="IO21" s="1"/>
  <c r="IB136"/>
  <c r="ID136" s="1"/>
  <c r="IB134"/>
  <c r="ID134" s="1"/>
  <c r="IB129"/>
  <c r="ID129" s="1"/>
  <c r="IB38"/>
  <c r="IO38" s="1"/>
  <c r="IB131"/>
  <c r="ID131" s="1"/>
  <c r="IB55"/>
  <c r="IO55" s="1"/>
  <c r="IB46"/>
  <c r="IO46" s="1"/>
  <c r="IC134"/>
  <c r="IB30"/>
  <c r="IO30" s="1"/>
  <c r="IB66"/>
  <c r="IO66" s="1"/>
  <c r="IB128"/>
  <c r="ID128" s="1"/>
  <c r="IC65"/>
  <c r="IB137"/>
  <c r="ID137" s="1"/>
  <c r="IB135"/>
  <c r="ID135" s="1"/>
  <c r="IB11"/>
  <c r="IO11" s="1"/>
  <c r="IC7"/>
  <c r="IB58"/>
  <c r="IO58" s="1"/>
  <c r="IB41"/>
  <c r="IO41" s="1"/>
  <c r="IB24"/>
  <c r="IO24" s="1"/>
  <c r="IB12"/>
  <c r="IO12" s="1"/>
  <c r="IB62"/>
  <c r="IO62" s="1"/>
  <c r="IC12"/>
  <c r="IC24"/>
  <c r="ID55"/>
  <c r="IC41"/>
  <c r="ID66"/>
  <c r="IC46"/>
  <c r="IC38"/>
  <c r="IA196"/>
  <c r="IB169"/>
  <c r="IB204"/>
  <c r="IA156"/>
  <c r="IA210"/>
  <c r="IA165"/>
  <c r="IA158"/>
  <c r="IA202"/>
  <c r="IA173"/>
  <c r="IA162"/>
  <c r="IA188"/>
  <c r="IA194"/>
  <c r="IA206"/>
  <c r="IA204"/>
  <c r="IA209"/>
  <c r="IB172"/>
  <c r="IB151"/>
  <c r="IA170"/>
  <c r="IA164"/>
  <c r="IA184"/>
  <c r="IA198"/>
  <c r="IA180"/>
  <c r="IA181"/>
  <c r="IA163"/>
  <c r="IA157"/>
  <c r="IA153"/>
  <c r="IB183"/>
  <c r="IA203"/>
  <c r="IB199"/>
  <c r="IA187"/>
  <c r="IA193"/>
  <c r="IA177"/>
  <c r="IA166"/>
  <c r="IB187"/>
  <c r="IB209"/>
  <c r="IB189"/>
  <c r="IA199"/>
  <c r="IB180"/>
  <c r="IA208"/>
  <c r="IB196"/>
  <c r="IB177"/>
  <c r="IB152"/>
  <c r="IB154"/>
  <c r="IB208"/>
  <c r="IB188"/>
  <c r="IB182"/>
  <c r="IA211"/>
  <c r="IA168"/>
  <c r="IA159"/>
  <c r="IA179"/>
  <c r="IB159"/>
  <c r="IB200"/>
  <c r="IB194"/>
  <c r="IB202"/>
  <c r="IA200"/>
  <c r="IB191"/>
  <c r="IA189"/>
  <c r="IB179"/>
  <c r="IB175"/>
  <c r="IA169"/>
  <c r="IA161"/>
  <c r="IA174"/>
  <c r="IB163"/>
  <c r="IA152"/>
  <c r="IB210"/>
  <c r="IB206"/>
  <c r="IB190"/>
  <c r="IB185"/>
  <c r="IA207"/>
  <c r="IB195"/>
  <c r="IA175"/>
  <c r="IB165"/>
  <c r="IB157"/>
  <c r="IA150"/>
  <c r="IB203"/>
  <c r="IA201"/>
  <c r="IB197"/>
  <c r="IA185"/>
  <c r="IB178"/>
  <c r="IB174"/>
  <c r="IA151"/>
  <c r="IA176"/>
  <c r="IB168"/>
  <c r="IB153"/>
  <c r="IA190"/>
  <c r="IB161"/>
  <c r="IB201"/>
  <c r="IA171"/>
  <c r="IA154"/>
  <c r="IA178"/>
  <c r="IA195"/>
  <c r="IA186"/>
  <c r="IB193"/>
  <c r="IB198"/>
  <c r="IB171"/>
  <c r="IB162"/>
  <c r="IA155"/>
  <c r="IA182"/>
  <c r="IB184"/>
  <c r="IA191"/>
  <c r="IB176"/>
  <c r="IB170"/>
  <c r="IB164"/>
  <c r="IB156"/>
  <c r="IA197"/>
  <c r="IB211"/>
  <c r="IB207"/>
  <c r="IB186"/>
  <c r="IB181"/>
  <c r="IA183"/>
  <c r="IB173"/>
  <c r="IA172"/>
  <c r="IB166"/>
  <c r="IB158"/>
  <c r="IB150"/>
  <c r="IB155"/>
  <c r="HZ172"/>
  <c r="HZ166"/>
  <c r="HZ151"/>
  <c r="HZ184"/>
  <c r="HZ194"/>
  <c r="HZ202"/>
  <c r="HZ159"/>
  <c r="HZ208"/>
  <c r="IA149"/>
  <c r="HZ155"/>
  <c r="HZ201"/>
  <c r="HZ180"/>
  <c r="HZ174"/>
  <c r="HZ203"/>
  <c r="HZ150"/>
  <c r="HZ185"/>
  <c r="HZ190"/>
  <c r="IC190" s="1"/>
  <c r="HZ176"/>
  <c r="HZ196"/>
  <c r="HZ170"/>
  <c r="HZ164"/>
  <c r="HZ169"/>
  <c r="HZ179"/>
  <c r="HZ199"/>
  <c r="IC199" s="1"/>
  <c r="HZ183"/>
  <c r="HZ158"/>
  <c r="HZ207"/>
  <c r="HZ189"/>
  <c r="HZ162"/>
  <c r="HZ178"/>
  <c r="HZ165"/>
  <c r="HZ188"/>
  <c r="HZ156"/>
  <c r="HZ182"/>
  <c r="HZ157"/>
  <c r="HZ181"/>
  <c r="IC181" s="1"/>
  <c r="HZ154"/>
  <c r="IC154" s="1"/>
  <c r="HZ171"/>
  <c r="HZ193"/>
  <c r="IC193" s="1"/>
  <c r="HZ186"/>
  <c r="HZ195"/>
  <c r="HZ161"/>
  <c r="HZ206"/>
  <c r="HZ210"/>
  <c r="IC210" s="1"/>
  <c r="HZ187"/>
  <c r="HZ168"/>
  <c r="HZ152"/>
  <c r="IC152" s="1"/>
  <c r="HZ175"/>
  <c r="IC175" s="1"/>
  <c r="HZ200"/>
  <c r="HZ209"/>
  <c r="HZ173"/>
  <c r="HZ163"/>
  <c r="HZ197"/>
  <c r="IC197" s="1"/>
  <c r="HZ153"/>
  <c r="HZ198"/>
  <c r="HZ204"/>
  <c r="HZ177"/>
  <c r="IC177" s="1"/>
  <c r="HZ191"/>
  <c r="HZ211"/>
  <c r="H13"/>
  <c r="H14"/>
  <c r="IP14" s="1"/>
  <c r="H11"/>
  <c r="H35"/>
  <c r="IP35" s="1"/>
  <c r="H54"/>
  <c r="H59"/>
  <c r="H38"/>
  <c r="H56"/>
  <c r="H40"/>
  <c r="H19"/>
  <c r="H47"/>
  <c r="IP47" s="1"/>
  <c r="H67"/>
  <c r="IP67" s="1"/>
  <c r="H20"/>
  <c r="IP20" s="1"/>
  <c r="H31"/>
  <c r="IP31" s="1"/>
  <c r="H45"/>
  <c r="IP45" s="1"/>
  <c r="H26"/>
  <c r="H28"/>
  <c r="H32"/>
  <c r="IP32" s="1"/>
  <c r="H36"/>
  <c r="H61"/>
  <c r="H8"/>
  <c r="H22"/>
  <c r="IP22" s="1"/>
  <c r="H62"/>
  <c r="H15"/>
  <c r="H23"/>
  <c r="H43"/>
  <c r="H48"/>
  <c r="H64"/>
  <c r="IP64" s="1"/>
  <c r="H68"/>
  <c r="IP68" s="1"/>
  <c r="H10"/>
  <c r="H21"/>
  <c r="IP21" s="1"/>
  <c r="H27"/>
  <c r="H30"/>
  <c r="IP30" s="1"/>
  <c r="H33"/>
  <c r="IP33" s="1"/>
  <c r="H37"/>
  <c r="H57"/>
  <c r="IP57" s="1"/>
  <c r="H41"/>
  <c r="IP41" s="1"/>
  <c r="H24"/>
  <c r="IP24" s="1"/>
  <c r="H9"/>
  <c r="IP9" s="1"/>
  <c r="H16"/>
  <c r="IP16" s="1"/>
  <c r="H39"/>
  <c r="IP39" s="1"/>
  <c r="H49"/>
  <c r="IP49" s="1"/>
  <c r="H65"/>
  <c r="IP65" s="1"/>
  <c r="H69"/>
  <c r="IP69" s="1"/>
  <c r="H55"/>
  <c r="H42"/>
  <c r="IP42" s="1"/>
  <c r="H12"/>
  <c r="IP12" s="1"/>
  <c r="H34"/>
  <c r="IP34" s="1"/>
  <c r="H58"/>
  <c r="IP58" s="1"/>
  <c r="H52"/>
  <c r="IP52" s="1"/>
  <c r="H60"/>
  <c r="IP60" s="1"/>
  <c r="H17"/>
  <c r="H29"/>
  <c r="H46"/>
  <c r="IP46" s="1"/>
  <c r="H51"/>
  <c r="H66"/>
  <c r="H44"/>
  <c r="IP44" s="1"/>
  <c r="H53"/>
  <c r="HZ149"/>
  <c r="H7"/>
  <c r="IP7" s="1"/>
  <c r="AT48" i="7" l="1"/>
  <c r="AT47"/>
  <c r="AT113"/>
  <c r="AT57"/>
  <c r="AT21"/>
  <c r="AT23"/>
  <c r="AT30"/>
  <c r="AT32"/>
  <c r="AT38"/>
  <c r="AT40"/>
  <c r="AT42"/>
  <c r="AT44"/>
  <c r="AT52"/>
  <c r="AT56"/>
  <c r="AT87"/>
  <c r="AT90"/>
  <c r="AT92"/>
  <c r="AT115"/>
  <c r="AT117"/>
  <c r="AT124"/>
  <c r="AT132"/>
  <c r="AT64"/>
  <c r="AT68"/>
  <c r="AT136"/>
  <c r="AT22"/>
  <c r="AT55"/>
  <c r="AT131"/>
  <c r="AT138"/>
  <c r="AT135"/>
  <c r="AT137"/>
  <c r="AT13"/>
  <c r="AT15"/>
  <c r="AT17"/>
  <c r="AT27"/>
  <c r="AT31"/>
  <c r="AT35"/>
  <c r="AT39"/>
  <c r="AT60"/>
  <c r="AT65"/>
  <c r="AT67"/>
  <c r="AT104"/>
  <c r="AT106"/>
  <c r="AT108"/>
  <c r="AT110"/>
  <c r="AT112"/>
  <c r="AT114"/>
  <c r="AT116"/>
  <c r="AT121"/>
  <c r="AT123"/>
  <c r="AT125"/>
  <c r="AT127"/>
  <c r="AT129"/>
  <c r="AT134"/>
  <c r="AT9"/>
  <c r="AT11"/>
  <c r="AT19"/>
  <c r="AT34"/>
  <c r="AT36"/>
  <c r="AT43"/>
  <c r="AT51"/>
  <c r="AT53"/>
  <c r="AT78"/>
  <c r="AT80"/>
  <c r="AT82"/>
  <c r="AT84"/>
  <c r="AT86"/>
  <c r="AT89"/>
  <c r="AT91"/>
  <c r="AT93"/>
  <c r="AT96"/>
  <c r="AT98"/>
  <c r="AT100"/>
  <c r="AT102"/>
  <c r="AT26"/>
  <c r="AT28"/>
  <c r="AT59"/>
  <c r="AT61"/>
  <c r="AR223" i="6"/>
  <c r="AR249"/>
  <c r="AR235"/>
  <c r="AR269"/>
  <c r="AP231"/>
  <c r="AR246"/>
  <c r="AR267"/>
  <c r="AR233"/>
  <c r="AR221"/>
  <c r="AT221" s="1"/>
  <c r="AS247"/>
  <c r="AS228"/>
  <c r="AS258"/>
  <c r="AP254"/>
  <c r="AS246"/>
  <c r="U267"/>
  <c r="AS237"/>
  <c r="U269"/>
  <c r="U272"/>
  <c r="U231"/>
  <c r="U226"/>
  <c r="U225"/>
  <c r="U254"/>
  <c r="X270"/>
  <c r="X266"/>
  <c r="AA255"/>
  <c r="AS230"/>
  <c r="AS243"/>
  <c r="O259"/>
  <c r="O234"/>
  <c r="O245"/>
  <c r="O235"/>
  <c r="R254"/>
  <c r="R240"/>
  <c r="R276"/>
  <c r="U222"/>
  <c r="U262"/>
  <c r="U258"/>
  <c r="U278"/>
  <c r="U224"/>
  <c r="U247"/>
  <c r="U218"/>
  <c r="U244"/>
  <c r="U273"/>
  <c r="AR259"/>
  <c r="AR263"/>
  <c r="AR260"/>
  <c r="AR245"/>
  <c r="AT237"/>
  <c r="AR247"/>
  <c r="AT247" s="1"/>
  <c r="AR273"/>
  <c r="AR241"/>
  <c r="AR220"/>
  <c r="AR224"/>
  <c r="AT224" s="1"/>
  <c r="AR280"/>
  <c r="AT280" s="1"/>
  <c r="AR242"/>
  <c r="U257"/>
  <c r="AT246"/>
  <c r="AJ218"/>
  <c r="AS273"/>
  <c r="AT273" s="1"/>
  <c r="AT255"/>
  <c r="AT275"/>
  <c r="F280"/>
  <c r="AR225"/>
  <c r="AT225" s="1"/>
  <c r="AS241"/>
  <c r="O262"/>
  <c r="AT260"/>
  <c r="AS239"/>
  <c r="AT239" s="1"/>
  <c r="AR278"/>
  <c r="AR243"/>
  <c r="AT243" s="1"/>
  <c r="AR257"/>
  <c r="AT257" s="1"/>
  <c r="AR253"/>
  <c r="AT253" s="1"/>
  <c r="AR266"/>
  <c r="AS242"/>
  <c r="AT242" s="1"/>
  <c r="AG280"/>
  <c r="AM230"/>
  <c r="AS219"/>
  <c r="AR258"/>
  <c r="AT258" s="1"/>
  <c r="AR226"/>
  <c r="AS220"/>
  <c r="AS278"/>
  <c r="AS233"/>
  <c r="AT233" s="1"/>
  <c r="I266"/>
  <c r="AM259"/>
  <c r="L240"/>
  <c r="R271"/>
  <c r="X260"/>
  <c r="AP256"/>
  <c r="AP262"/>
  <c r="I235"/>
  <c r="R230"/>
  <c r="U265"/>
  <c r="L270"/>
  <c r="U238"/>
  <c r="L235"/>
  <c r="AJ262"/>
  <c r="AP251"/>
  <c r="I242"/>
  <c r="O231"/>
  <c r="AT161"/>
  <c r="AT163"/>
  <c r="AT208"/>
  <c r="AR262"/>
  <c r="AS231"/>
  <c r="AT231" s="1"/>
  <c r="AT147"/>
  <c r="AT149"/>
  <c r="AT151"/>
  <c r="AT153"/>
  <c r="AT155"/>
  <c r="AT157"/>
  <c r="AT160"/>
  <c r="AT162"/>
  <c r="AT164"/>
  <c r="AT167"/>
  <c r="AT169"/>
  <c r="AT171"/>
  <c r="AT173"/>
  <c r="AT175"/>
  <c r="AT177"/>
  <c r="AT179"/>
  <c r="AT181"/>
  <c r="AT183"/>
  <c r="AT185"/>
  <c r="AT187"/>
  <c r="AT189"/>
  <c r="AT192"/>
  <c r="AT194"/>
  <c r="AT196"/>
  <c r="AT198"/>
  <c r="AT200"/>
  <c r="AT202"/>
  <c r="AT205"/>
  <c r="AT262"/>
  <c r="AD228"/>
  <c r="AS244"/>
  <c r="AA273"/>
  <c r="AS263"/>
  <c r="AT270"/>
  <c r="AT245"/>
  <c r="AR252"/>
  <c r="AT252" s="1"/>
  <c r="AT267"/>
  <c r="F259"/>
  <c r="AR271"/>
  <c r="AR265"/>
  <c r="AT265" s="1"/>
  <c r="AA247"/>
  <c r="AR277"/>
  <c r="AT277" s="1"/>
  <c r="AR230"/>
  <c r="AR238"/>
  <c r="AT238" s="1"/>
  <c r="AR244"/>
  <c r="AR272"/>
  <c r="AT272" s="1"/>
  <c r="AR248"/>
  <c r="AT248" s="1"/>
  <c r="R278"/>
  <c r="AJ219"/>
  <c r="AS279"/>
  <c r="AT279" s="1"/>
  <c r="I225"/>
  <c r="AS249"/>
  <c r="AT249" s="1"/>
  <c r="AS271"/>
  <c r="AA252"/>
  <c r="AG242"/>
  <c r="L223"/>
  <c r="AP276"/>
  <c r="AM250"/>
  <c r="AT9"/>
  <c r="AT11"/>
  <c r="AT13"/>
  <c r="AT15"/>
  <c r="AT17"/>
  <c r="AT20"/>
  <c r="AT22"/>
  <c r="AT24"/>
  <c r="AT27"/>
  <c r="AT29"/>
  <c r="AT31"/>
  <c r="AT33"/>
  <c r="AT35"/>
  <c r="AT37"/>
  <c r="AT39"/>
  <c r="AT41"/>
  <c r="AT43"/>
  <c r="AT45"/>
  <c r="AT47"/>
  <c r="AT49"/>
  <c r="AT52"/>
  <c r="AT54"/>
  <c r="AT56"/>
  <c r="AT58"/>
  <c r="AT60"/>
  <c r="AT62"/>
  <c r="AT65"/>
  <c r="AT67"/>
  <c r="U279"/>
  <c r="AA269"/>
  <c r="AJ239"/>
  <c r="AT134"/>
  <c r="AT136"/>
  <c r="AT138"/>
  <c r="AT227"/>
  <c r="AT69"/>
  <c r="AT78"/>
  <c r="AT80"/>
  <c r="AT82"/>
  <c r="AT84"/>
  <c r="AT86"/>
  <c r="AT89"/>
  <c r="AT91"/>
  <c r="AT93"/>
  <c r="AT96"/>
  <c r="AT98"/>
  <c r="AT100"/>
  <c r="AT102"/>
  <c r="AT104"/>
  <c r="AT106"/>
  <c r="AT108"/>
  <c r="AT110"/>
  <c r="AT112"/>
  <c r="AT114"/>
  <c r="AT116"/>
  <c r="AT118"/>
  <c r="AT121"/>
  <c r="AT123"/>
  <c r="AT125"/>
  <c r="AT127"/>
  <c r="AT129"/>
  <c r="AT131"/>
  <c r="AT135"/>
  <c r="AT137"/>
  <c r="AT139"/>
  <c r="AT8"/>
  <c r="AT10"/>
  <c r="AT12"/>
  <c r="AT14"/>
  <c r="AT16"/>
  <c r="AT19"/>
  <c r="AT21"/>
  <c r="AT23"/>
  <c r="AT26"/>
  <c r="AT28"/>
  <c r="AT30"/>
  <c r="AT32"/>
  <c r="AT34"/>
  <c r="AT36"/>
  <c r="AT38"/>
  <c r="AT40"/>
  <c r="AT42"/>
  <c r="AT44"/>
  <c r="AT46"/>
  <c r="AT48"/>
  <c r="AT51"/>
  <c r="AT53"/>
  <c r="AT55"/>
  <c r="AT57"/>
  <c r="AT59"/>
  <c r="AT61"/>
  <c r="AT64"/>
  <c r="AT66"/>
  <c r="AT68"/>
  <c r="AT223"/>
  <c r="AT235"/>
  <c r="AT269"/>
  <c r="AT240"/>
  <c r="AS226"/>
  <c r="AT276"/>
  <c r="AT228"/>
  <c r="AT259"/>
  <c r="AT268"/>
  <c r="AT266"/>
  <c r="AR254"/>
  <c r="AT254" s="1"/>
  <c r="AR256"/>
  <c r="AT256" s="1"/>
  <c r="AR251"/>
  <c r="AT251" s="1"/>
  <c r="AR219"/>
  <c r="AT219" s="1"/>
  <c r="AT234"/>
  <c r="AR222"/>
  <c r="AT222" s="1"/>
  <c r="AJ264"/>
  <c r="AR232"/>
  <c r="AT232" s="1"/>
  <c r="AD219"/>
  <c r="FU60" i="1"/>
  <c r="AS218" i="6"/>
  <c r="AR218"/>
  <c r="FT57" i="1"/>
  <c r="B116" i="3"/>
  <c r="B46"/>
  <c r="B190"/>
  <c r="B121"/>
  <c r="B51"/>
  <c r="B195"/>
  <c r="B125"/>
  <c r="B55"/>
  <c r="B199"/>
  <c r="B129"/>
  <c r="B59"/>
  <c r="B203"/>
  <c r="B64"/>
  <c r="B68"/>
  <c r="ID45"/>
  <c r="BI45"/>
  <c r="BJ45" s="1"/>
  <c r="AK45"/>
  <c r="AL45" s="1"/>
  <c r="GN44"/>
  <c r="GO44" s="1"/>
  <c r="AK41"/>
  <c r="AK34"/>
  <c r="AL34" s="1"/>
  <c r="GN19"/>
  <c r="GO19" s="1"/>
  <c r="ID38"/>
  <c r="IC66"/>
  <c r="IC21"/>
  <c r="IC55"/>
  <c r="IC33"/>
  <c r="IC11"/>
  <c r="IC60"/>
  <c r="IP51"/>
  <c r="IC30"/>
  <c r="IC59"/>
  <c r="IO23"/>
  <c r="IP23" s="1"/>
  <c r="IC8"/>
  <c r="IC112"/>
  <c r="CF51"/>
  <c r="CG51" s="1"/>
  <c r="CF29"/>
  <c r="CG29" s="1"/>
  <c r="IC19"/>
  <c r="IC64"/>
  <c r="IC52"/>
  <c r="CF49"/>
  <c r="CG49" s="1"/>
  <c r="CF12"/>
  <c r="CG12" s="1"/>
  <c r="JD128"/>
  <c r="CG130"/>
  <c r="CG36"/>
  <c r="CF48"/>
  <c r="CF57"/>
  <c r="CG57" s="1"/>
  <c r="CF61"/>
  <c r="IO53"/>
  <c r="ID53"/>
  <c r="IO27"/>
  <c r="IC27"/>
  <c r="IO28"/>
  <c r="IP28" s="1"/>
  <c r="ID28"/>
  <c r="ID37"/>
  <c r="JD135"/>
  <c r="CF38"/>
  <c r="CG38" s="1"/>
  <c r="CF131"/>
  <c r="CG131" s="1"/>
  <c r="CF26"/>
  <c r="CG26" s="1"/>
  <c r="IO43"/>
  <c r="IP43" s="1"/>
  <c r="CG19"/>
  <c r="IO13"/>
  <c r="IP13" s="1"/>
  <c r="IP11"/>
  <c r="IP59"/>
  <c r="ID11"/>
  <c r="IC58"/>
  <c r="IC54"/>
  <c r="IC84"/>
  <c r="IC68"/>
  <c r="DW39"/>
  <c r="AK24"/>
  <c r="GN23"/>
  <c r="GO23" s="1"/>
  <c r="AK15"/>
  <c r="AL15" s="1"/>
  <c r="BI11"/>
  <c r="IP53"/>
  <c r="IC96"/>
  <c r="DW7"/>
  <c r="CB13"/>
  <c r="CG32"/>
  <c r="IC29"/>
  <c r="IC20"/>
  <c r="IC40"/>
  <c r="CD90"/>
  <c r="CG90" s="1"/>
  <c r="BI37"/>
  <c r="IP55"/>
  <c r="IP38"/>
  <c r="IC136"/>
  <c r="IC121"/>
  <c r="IC104"/>
  <c r="IC82"/>
  <c r="JD7"/>
  <c r="CF44"/>
  <c r="CG44" s="1"/>
  <c r="CF47"/>
  <c r="CG47" s="1"/>
  <c r="CF65"/>
  <c r="CG65" s="1"/>
  <c r="IC90"/>
  <c r="JD129"/>
  <c r="JD131"/>
  <c r="IC139"/>
  <c r="CG40"/>
  <c r="DW45"/>
  <c r="CF23"/>
  <c r="CG23" s="1"/>
  <c r="CG67"/>
  <c r="AS66"/>
  <c r="BI66"/>
  <c r="AS60"/>
  <c r="BI60"/>
  <c r="AS64"/>
  <c r="BI64"/>
  <c r="BJ64" s="1"/>
  <c r="AK135"/>
  <c r="AL135" s="1"/>
  <c r="GN134"/>
  <c r="GO134" s="1"/>
  <c r="GN127"/>
  <c r="GO127" s="1"/>
  <c r="BI55"/>
  <c r="AK46"/>
  <c r="AL46" s="1"/>
  <c r="BI42"/>
  <c r="BJ42" s="1"/>
  <c r="GN36"/>
  <c r="GO36" s="1"/>
  <c r="AK8"/>
  <c r="IP37"/>
  <c r="IP15"/>
  <c r="IP56"/>
  <c r="IP8"/>
  <c r="IP61"/>
  <c r="IP48"/>
  <c r="IP26"/>
  <c r="IP10"/>
  <c r="IP29"/>
  <c r="IP66"/>
  <c r="IP27"/>
  <c r="IP54"/>
  <c r="IP62"/>
  <c r="IC135"/>
  <c r="IC137"/>
  <c r="IC56"/>
  <c r="IC22"/>
  <c r="IC49"/>
  <c r="IC45"/>
  <c r="IC37"/>
  <c r="ID29"/>
  <c r="ID54"/>
  <c r="ID20"/>
  <c r="ID57"/>
  <c r="IC16"/>
  <c r="IP40"/>
  <c r="IC125"/>
  <c r="IC116"/>
  <c r="IC108"/>
  <c r="IC100"/>
  <c r="IC91"/>
  <c r="IC89"/>
  <c r="IC126"/>
  <c r="IC122"/>
  <c r="IC117"/>
  <c r="IC113"/>
  <c r="IC109"/>
  <c r="IC105"/>
  <c r="IC101"/>
  <c r="IC97"/>
  <c r="IC92"/>
  <c r="IC83"/>
  <c r="ID27"/>
  <c r="IP36"/>
  <c r="CG28"/>
  <c r="CG48"/>
  <c r="CG61"/>
  <c r="IP19"/>
  <c r="DW55"/>
  <c r="DW42"/>
  <c r="DW33"/>
  <c r="DW64"/>
  <c r="DW51"/>
  <c r="ID67"/>
  <c r="IO17"/>
  <c r="IP17" s="1"/>
  <c r="DW36"/>
  <c r="CB64"/>
  <c r="CB61"/>
  <c r="DW32"/>
  <c r="DW28"/>
  <c r="DW17"/>
  <c r="CF69"/>
  <c r="CG69" s="1"/>
  <c r="CF68"/>
  <c r="CG68" s="1"/>
  <c r="BJ23"/>
  <c r="CF9"/>
  <c r="CG9" s="1"/>
  <c r="CF14"/>
  <c r="CG14" s="1"/>
  <c r="CB28"/>
  <c r="CF52"/>
  <c r="CG52" s="1"/>
  <c r="JD12"/>
  <c r="JD21"/>
  <c r="JD30"/>
  <c r="JD38"/>
  <c r="JD46"/>
  <c r="JD55"/>
  <c r="AK134"/>
  <c r="CE132"/>
  <c r="CG132" s="1"/>
  <c r="CD81"/>
  <c r="CG81" s="1"/>
  <c r="CD77"/>
  <c r="CG77" s="1"/>
  <c r="CE64"/>
  <c r="CE59"/>
  <c r="CG59" s="1"/>
  <c r="AK33"/>
  <c r="AL33" s="1"/>
  <c r="GN10"/>
  <c r="GO10" s="1"/>
  <c r="CE10"/>
  <c r="CG10" s="1"/>
  <c r="IC62"/>
  <c r="DW14"/>
  <c r="DW16"/>
  <c r="DW19"/>
  <c r="JD15"/>
  <c r="JD24"/>
  <c r="JD33"/>
  <c r="JD41"/>
  <c r="JD49"/>
  <c r="JD58"/>
  <c r="JD60"/>
  <c r="JD62"/>
  <c r="JD66"/>
  <c r="JD130"/>
  <c r="JD134"/>
  <c r="JD136"/>
  <c r="JD138"/>
  <c r="JD77"/>
  <c r="JD85"/>
  <c r="JD137"/>
  <c r="JD139"/>
  <c r="ID46"/>
  <c r="ID30"/>
  <c r="ID41"/>
  <c r="ID21"/>
  <c r="ID58"/>
  <c r="ID24"/>
  <c r="ID62"/>
  <c r="ID12"/>
  <c r="IC128"/>
  <c r="IC138"/>
  <c r="IC131"/>
  <c r="IC129"/>
  <c r="ID39"/>
  <c r="ID56"/>
  <c r="ID15"/>
  <c r="ID49"/>
  <c r="ID33"/>
  <c r="BJ49"/>
  <c r="BJ33"/>
  <c r="BJ15"/>
  <c r="BJ12"/>
  <c r="IC127"/>
  <c r="IC123"/>
  <c r="IC118"/>
  <c r="IC114"/>
  <c r="IC110"/>
  <c r="IC106"/>
  <c r="IC102"/>
  <c r="IC98"/>
  <c r="IC93"/>
  <c r="IC86"/>
  <c r="IC78"/>
  <c r="IC80"/>
  <c r="IC69"/>
  <c r="IC124"/>
  <c r="IC119"/>
  <c r="IC115"/>
  <c r="IC111"/>
  <c r="IC107"/>
  <c r="IC103"/>
  <c r="IC99"/>
  <c r="IC94"/>
  <c r="IC87"/>
  <c r="IC79"/>
  <c r="IC132"/>
  <c r="ID10"/>
  <c r="ID36"/>
  <c r="ID52"/>
  <c r="IC81"/>
  <c r="IC85"/>
  <c r="DW22"/>
  <c r="DW29"/>
  <c r="DW48"/>
  <c r="JD8"/>
  <c r="JD14"/>
  <c r="JD16"/>
  <c r="JD19"/>
  <c r="JD23"/>
  <c r="JD26"/>
  <c r="JD28"/>
  <c r="JD32"/>
  <c r="JD34"/>
  <c r="JD36"/>
  <c r="JD40"/>
  <c r="JD42"/>
  <c r="JD44"/>
  <c r="JD48"/>
  <c r="JD51"/>
  <c r="JD57"/>
  <c r="JD61"/>
  <c r="JD65"/>
  <c r="JD67"/>
  <c r="JD81"/>
  <c r="JD90"/>
  <c r="JC8"/>
  <c r="JC10"/>
  <c r="JC12"/>
  <c r="JC14"/>
  <c r="JC16"/>
  <c r="JC19"/>
  <c r="JC21"/>
  <c r="JC23"/>
  <c r="JC26"/>
  <c r="JC28"/>
  <c r="JC30"/>
  <c r="JC32"/>
  <c r="JC34"/>
  <c r="JC36"/>
  <c r="JC38"/>
  <c r="JC40"/>
  <c r="JC42"/>
  <c r="JC44"/>
  <c r="JC46"/>
  <c r="JC48"/>
  <c r="JC51"/>
  <c r="JC53"/>
  <c r="JC55"/>
  <c r="JC57"/>
  <c r="JC59"/>
  <c r="JC61"/>
  <c r="JC64"/>
  <c r="JC66"/>
  <c r="JC68"/>
  <c r="IX7"/>
  <c r="JA7" s="1"/>
  <c r="IX9"/>
  <c r="JA9" s="1"/>
  <c r="IX11"/>
  <c r="JA11" s="1"/>
  <c r="IX13"/>
  <c r="JA13" s="1"/>
  <c r="IX15"/>
  <c r="JA15" s="1"/>
  <c r="IX17"/>
  <c r="JA17" s="1"/>
  <c r="IX20"/>
  <c r="JA20" s="1"/>
  <c r="IX22"/>
  <c r="JA22" s="1"/>
  <c r="IX24"/>
  <c r="JA24" s="1"/>
  <c r="IX27"/>
  <c r="JA27" s="1"/>
  <c r="IX29"/>
  <c r="IX31"/>
  <c r="JA31" s="1"/>
  <c r="IX33"/>
  <c r="JA33" s="1"/>
  <c r="IX35"/>
  <c r="JA35" s="1"/>
  <c r="IX37"/>
  <c r="JA37" s="1"/>
  <c r="IX39"/>
  <c r="JA39" s="1"/>
  <c r="IX41"/>
  <c r="JA41" s="1"/>
  <c r="IX43"/>
  <c r="JA43" s="1"/>
  <c r="IX45"/>
  <c r="IX47"/>
  <c r="JA47" s="1"/>
  <c r="IX49"/>
  <c r="JA49" s="1"/>
  <c r="IX52"/>
  <c r="JA52" s="1"/>
  <c r="IX54"/>
  <c r="JA54" s="1"/>
  <c r="IX56"/>
  <c r="JA56" s="1"/>
  <c r="IX58"/>
  <c r="JA58" s="1"/>
  <c r="IX60"/>
  <c r="JA60" s="1"/>
  <c r="IX62"/>
  <c r="JA62" s="1"/>
  <c r="IX65"/>
  <c r="JA65" s="1"/>
  <c r="IX67"/>
  <c r="JA67" s="1"/>
  <c r="IX69"/>
  <c r="JA69" s="1"/>
  <c r="JC7"/>
  <c r="JC9"/>
  <c r="JC11"/>
  <c r="JC13"/>
  <c r="JC15"/>
  <c r="JC17"/>
  <c r="JC20"/>
  <c r="JC22"/>
  <c r="JC24"/>
  <c r="JC27"/>
  <c r="JC29"/>
  <c r="JC31"/>
  <c r="JC33"/>
  <c r="JC35"/>
  <c r="JC37"/>
  <c r="JC39"/>
  <c r="JC41"/>
  <c r="JC43"/>
  <c r="JC45"/>
  <c r="JC47"/>
  <c r="JC49"/>
  <c r="JC52"/>
  <c r="JC54"/>
  <c r="JC56"/>
  <c r="JC58"/>
  <c r="JC60"/>
  <c r="JC62"/>
  <c r="JC65"/>
  <c r="JC67"/>
  <c r="JC69"/>
  <c r="IX8"/>
  <c r="JA8" s="1"/>
  <c r="IX10"/>
  <c r="JA10" s="1"/>
  <c r="IX12"/>
  <c r="JA12" s="1"/>
  <c r="IX14"/>
  <c r="JA14" s="1"/>
  <c r="IX16"/>
  <c r="IX19"/>
  <c r="JA19" s="1"/>
  <c r="IX21"/>
  <c r="JA21" s="1"/>
  <c r="IX23"/>
  <c r="JA23" s="1"/>
  <c r="IX26"/>
  <c r="JA26" s="1"/>
  <c r="IX28"/>
  <c r="JA28" s="1"/>
  <c r="IX30"/>
  <c r="JA30" s="1"/>
  <c r="IX32"/>
  <c r="JA32" s="1"/>
  <c r="IX34"/>
  <c r="JA34" s="1"/>
  <c r="IX36"/>
  <c r="JA36" s="1"/>
  <c r="IX38"/>
  <c r="JA38" s="1"/>
  <c r="IX40"/>
  <c r="JA40" s="1"/>
  <c r="IX42"/>
  <c r="JA42" s="1"/>
  <c r="IX44"/>
  <c r="JA44" s="1"/>
  <c r="IX46"/>
  <c r="JA46" s="1"/>
  <c r="IX48"/>
  <c r="JA48" s="1"/>
  <c r="IX51"/>
  <c r="JA51" s="1"/>
  <c r="IX53"/>
  <c r="JA53" s="1"/>
  <c r="IX55"/>
  <c r="JA55" s="1"/>
  <c r="IX57"/>
  <c r="JA57" s="1"/>
  <c r="IX59"/>
  <c r="JA59" s="1"/>
  <c r="IX61"/>
  <c r="JA61" s="1"/>
  <c r="IX64"/>
  <c r="JA64" s="1"/>
  <c r="IX66"/>
  <c r="JA66" s="1"/>
  <c r="IX68"/>
  <c r="JA68" s="1"/>
  <c r="JB7"/>
  <c r="JB8"/>
  <c r="JB9"/>
  <c r="JB10"/>
  <c r="JB11"/>
  <c r="JB12"/>
  <c r="JB13"/>
  <c r="JB14"/>
  <c r="JB15"/>
  <c r="JB16"/>
  <c r="JB17"/>
  <c r="JB19"/>
  <c r="JB20"/>
  <c r="JB21"/>
  <c r="JB22"/>
  <c r="JB23"/>
  <c r="JB24"/>
  <c r="JB26"/>
  <c r="JB27"/>
  <c r="JB28"/>
  <c r="JB29"/>
  <c r="JB30"/>
  <c r="JB31"/>
  <c r="JB32"/>
  <c r="JB33"/>
  <c r="JB34"/>
  <c r="JB35"/>
  <c r="JB36"/>
  <c r="JB37"/>
  <c r="JB38"/>
  <c r="JB39"/>
  <c r="JB40"/>
  <c r="JB41"/>
  <c r="JB42"/>
  <c r="JB43"/>
  <c r="JB44"/>
  <c r="JB45"/>
  <c r="JB46"/>
  <c r="JB47"/>
  <c r="JB48"/>
  <c r="JB49"/>
  <c r="JB51"/>
  <c r="JB52"/>
  <c r="JB53"/>
  <c r="JB54"/>
  <c r="JB55"/>
  <c r="JB56"/>
  <c r="JB57"/>
  <c r="JB58"/>
  <c r="JB59"/>
  <c r="JB60"/>
  <c r="JB61"/>
  <c r="JB62"/>
  <c r="JB64"/>
  <c r="JB65"/>
  <c r="JB66"/>
  <c r="JB67"/>
  <c r="JB68"/>
  <c r="JB69"/>
  <c r="JC78"/>
  <c r="IX78"/>
  <c r="JC80"/>
  <c r="IX80"/>
  <c r="JC82"/>
  <c r="IX82"/>
  <c r="JC84"/>
  <c r="IX84"/>
  <c r="JC86"/>
  <c r="IX86"/>
  <c r="JC89"/>
  <c r="IX89"/>
  <c r="JC91"/>
  <c r="IX91"/>
  <c r="JC93"/>
  <c r="IX93"/>
  <c r="JC96"/>
  <c r="IX96"/>
  <c r="JC98"/>
  <c r="IX98"/>
  <c r="JC100"/>
  <c r="IX100"/>
  <c r="JC102"/>
  <c r="IX102"/>
  <c r="JC104"/>
  <c r="IX104"/>
  <c r="JC106"/>
  <c r="IX106"/>
  <c r="JC108"/>
  <c r="IX108"/>
  <c r="JC110"/>
  <c r="IX110"/>
  <c r="JC112"/>
  <c r="IX112"/>
  <c r="JC114"/>
  <c r="IX114"/>
  <c r="JC116"/>
  <c r="IX116"/>
  <c r="JC118"/>
  <c r="IX118"/>
  <c r="JC121"/>
  <c r="IX121"/>
  <c r="JC123"/>
  <c r="IX123"/>
  <c r="JC125"/>
  <c r="IX125"/>
  <c r="IX127"/>
  <c r="IX129"/>
  <c r="IX131"/>
  <c r="IX135"/>
  <c r="IX137"/>
  <c r="IX139"/>
  <c r="JC77"/>
  <c r="IX77"/>
  <c r="JC79"/>
  <c r="IX79"/>
  <c r="JC81"/>
  <c r="IX81"/>
  <c r="JC83"/>
  <c r="IX83"/>
  <c r="JC85"/>
  <c r="IX85"/>
  <c r="JC87"/>
  <c r="IX87"/>
  <c r="JC90"/>
  <c r="IX90"/>
  <c r="JC92"/>
  <c r="IX92"/>
  <c r="JC94"/>
  <c r="IX94"/>
  <c r="JC97"/>
  <c r="IX97"/>
  <c r="JC99"/>
  <c r="IX99"/>
  <c r="JC101"/>
  <c r="IX101"/>
  <c r="JC103"/>
  <c r="IX103"/>
  <c r="JC105"/>
  <c r="IX105"/>
  <c r="JC107"/>
  <c r="IX107"/>
  <c r="JC109"/>
  <c r="IX109"/>
  <c r="JC111"/>
  <c r="IX111"/>
  <c r="JC113"/>
  <c r="IX113"/>
  <c r="JC115"/>
  <c r="IX115"/>
  <c r="JC117"/>
  <c r="IX117"/>
  <c r="JC119"/>
  <c r="IX119"/>
  <c r="JC122"/>
  <c r="IX122"/>
  <c r="JC124"/>
  <c r="IX124"/>
  <c r="IX126"/>
  <c r="IX128"/>
  <c r="IX130"/>
  <c r="IX132"/>
  <c r="IX134"/>
  <c r="IX136"/>
  <c r="IX138"/>
  <c r="FX62" i="1"/>
  <c r="FY62" s="1"/>
  <c r="GA62" s="1"/>
  <c r="FX60"/>
  <c r="FY60" s="1"/>
  <c r="FZ60" s="1"/>
  <c r="FR58"/>
  <c r="FS58" s="1"/>
  <c r="FT58" s="1"/>
  <c r="B54" i="3"/>
  <c r="B124"/>
  <c r="B196"/>
  <c r="B58"/>
  <c r="B128"/>
  <c r="B200"/>
  <c r="B62"/>
  <c r="B132"/>
  <c r="B204"/>
  <c r="IC211"/>
  <c r="IC204"/>
  <c r="IC200"/>
  <c r="IC168"/>
  <c r="IC157"/>
  <c r="IC189"/>
  <c r="IC183"/>
  <c r="IC159"/>
  <c r="IC194"/>
  <c r="IC151"/>
  <c r="IC172"/>
  <c r="B89" i="6"/>
  <c r="B230"/>
  <c r="B19" i="7"/>
  <c r="B160"/>
  <c r="B91" i="6"/>
  <c r="B232"/>
  <c r="B21" i="7"/>
  <c r="B162"/>
  <c r="B93" i="6"/>
  <c r="B234"/>
  <c r="B23" i="7"/>
  <c r="B164"/>
  <c r="FX21" i="1"/>
  <c r="FY21" s="1"/>
  <c r="FZ21" s="1"/>
  <c r="FR21"/>
  <c r="FS21" s="1"/>
  <c r="FU21" s="1"/>
  <c r="B161" i="3"/>
  <c r="B91"/>
  <c r="B21"/>
  <c r="B165"/>
  <c r="IC149"/>
  <c r="IC191"/>
  <c r="IC163"/>
  <c r="IC209"/>
  <c r="IC187"/>
  <c r="IC161"/>
  <c r="IC195"/>
  <c r="IC182"/>
  <c r="IC156"/>
  <c r="IC188"/>
  <c r="IC165"/>
  <c r="IC162"/>
  <c r="IC158"/>
  <c r="IC169"/>
  <c r="IC164"/>
  <c r="IC150"/>
  <c r="IC203"/>
  <c r="IC180"/>
  <c r="IC155"/>
  <c r="IC208"/>
  <c r="IC202"/>
  <c r="IC184"/>
  <c r="IC166"/>
  <c r="GF7" i="1"/>
  <c r="GE10"/>
  <c r="GE12"/>
  <c r="GE14"/>
  <c r="GE16"/>
  <c r="GE19"/>
  <c r="GE21"/>
  <c r="GE23"/>
  <c r="GE26"/>
  <c r="GE28"/>
  <c r="GE30"/>
  <c r="GE32"/>
  <c r="GE34"/>
  <c r="GE36"/>
  <c r="GE38"/>
  <c r="GE40"/>
  <c r="GE42"/>
  <c r="GE44"/>
  <c r="GE46"/>
  <c r="GE48"/>
  <c r="GE51"/>
  <c r="GE53"/>
  <c r="GE55"/>
  <c r="GE57"/>
  <c r="GE59"/>
  <c r="GE61"/>
  <c r="GE7"/>
  <c r="GE9"/>
  <c r="GE11"/>
  <c r="GE13"/>
  <c r="GE15"/>
  <c r="GE17"/>
  <c r="GE20"/>
  <c r="GE22"/>
  <c r="GE24"/>
  <c r="GE27"/>
  <c r="GE29"/>
  <c r="GE31"/>
  <c r="GE33"/>
  <c r="GE35"/>
  <c r="GE37"/>
  <c r="GE39"/>
  <c r="GE41"/>
  <c r="GE43"/>
  <c r="GE45"/>
  <c r="GE47"/>
  <c r="GE49"/>
  <c r="GE52"/>
  <c r="GE54"/>
  <c r="GE56"/>
  <c r="GE58"/>
  <c r="GE60"/>
  <c r="GE62"/>
  <c r="GI8"/>
  <c r="FU67"/>
  <c r="FT39"/>
  <c r="GA29"/>
  <c r="FZ65"/>
  <c r="GA65"/>
  <c r="FZ7"/>
  <c r="GA7"/>
  <c r="FT44"/>
  <c r="FU44"/>
  <c r="FU22"/>
  <c r="FT22"/>
  <c r="FU51"/>
  <c r="FT51"/>
  <c r="GF12"/>
  <c r="FU47"/>
  <c r="FU54"/>
  <c r="GH12"/>
  <c r="GA39"/>
  <c r="FZ39"/>
  <c r="GA24"/>
  <c r="FZ24"/>
  <c r="FT42"/>
  <c r="FU42"/>
  <c r="FT10"/>
  <c r="FU10"/>
  <c r="FU61"/>
  <c r="FT61"/>
  <c r="FU35"/>
  <c r="FT35"/>
  <c r="GH7"/>
  <c r="GF8"/>
  <c r="GH8"/>
  <c r="GF9"/>
  <c r="GH9"/>
  <c r="GF10"/>
  <c r="GH10"/>
  <c r="GF11"/>
  <c r="GH11"/>
  <c r="GF13"/>
  <c r="GH13"/>
  <c r="GF14"/>
  <c r="GH14"/>
  <c r="GF15"/>
  <c r="GH15"/>
  <c r="GF16"/>
  <c r="GH16"/>
  <c r="GF17"/>
  <c r="GH17"/>
  <c r="GF19"/>
  <c r="GH19"/>
  <c r="GF20"/>
  <c r="GH20"/>
  <c r="GF21"/>
  <c r="GH21"/>
  <c r="GF22"/>
  <c r="GH22"/>
  <c r="GF23"/>
  <c r="GH23"/>
  <c r="GG24"/>
  <c r="GI24"/>
  <c r="GF26"/>
  <c r="GH26"/>
  <c r="GF27"/>
  <c r="GH27"/>
  <c r="GF28"/>
  <c r="GH28"/>
  <c r="GF29"/>
  <c r="GH29"/>
  <c r="GF30"/>
  <c r="GH30"/>
  <c r="GF31"/>
  <c r="GH31"/>
  <c r="GF32"/>
  <c r="GH32"/>
  <c r="GF33"/>
  <c r="GH33"/>
  <c r="GF34"/>
  <c r="GH34"/>
  <c r="GF35"/>
  <c r="GH35"/>
  <c r="GF36"/>
  <c r="GH36"/>
  <c r="GF37"/>
  <c r="GH37"/>
  <c r="GF38"/>
  <c r="GH38"/>
  <c r="GF39"/>
  <c r="GH39"/>
  <c r="GF40"/>
  <c r="GH40"/>
  <c r="GF41"/>
  <c r="GH41"/>
  <c r="GF42"/>
  <c r="GH42"/>
  <c r="GF43"/>
  <c r="GH43"/>
  <c r="GF44"/>
  <c r="GH44"/>
  <c r="GF45"/>
  <c r="GH45"/>
  <c r="GF46"/>
  <c r="GH46"/>
  <c r="GF47"/>
  <c r="GH47"/>
  <c r="GF48"/>
  <c r="GH48"/>
  <c r="GF49"/>
  <c r="GH49"/>
  <c r="GF51"/>
  <c r="GH51"/>
  <c r="GF52"/>
  <c r="GH52"/>
  <c r="GF53"/>
  <c r="GH53"/>
  <c r="GF54"/>
  <c r="GH54"/>
  <c r="GF55"/>
  <c r="GH55"/>
  <c r="GF56"/>
  <c r="GH56"/>
  <c r="GF57"/>
  <c r="GH57"/>
  <c r="GF58"/>
  <c r="GH58"/>
  <c r="GF59"/>
  <c r="GH59"/>
  <c r="GF60"/>
  <c r="GH60"/>
  <c r="GF61"/>
  <c r="GH61"/>
  <c r="GF62"/>
  <c r="GH62"/>
  <c r="GA20"/>
  <c r="GA66"/>
  <c r="FZ43"/>
  <c r="GG7"/>
  <c r="GG8"/>
  <c r="GG9"/>
  <c r="GG10"/>
  <c r="GG11"/>
  <c r="GG12"/>
  <c r="GI12"/>
  <c r="GG13"/>
  <c r="GG14"/>
  <c r="GG15"/>
  <c r="GG16"/>
  <c r="GG17"/>
  <c r="GG19"/>
  <c r="GG20"/>
  <c r="GG21"/>
  <c r="GG22"/>
  <c r="GG23"/>
  <c r="GH24"/>
  <c r="GG26"/>
  <c r="GG27"/>
  <c r="GG28"/>
  <c r="GG29"/>
  <c r="GG30"/>
  <c r="GG31"/>
  <c r="GG32"/>
  <c r="GG33"/>
  <c r="GG34"/>
  <c r="GG35"/>
  <c r="GG36"/>
  <c r="GG37"/>
  <c r="GG38"/>
  <c r="GG39"/>
  <c r="GG40"/>
  <c r="GG41"/>
  <c r="GG42"/>
  <c r="GG43"/>
  <c r="GG44"/>
  <c r="GG45"/>
  <c r="GG46"/>
  <c r="GG47"/>
  <c r="GG48"/>
  <c r="GG49"/>
  <c r="GG51"/>
  <c r="GG52"/>
  <c r="GG53"/>
  <c r="GG54"/>
  <c r="GG55"/>
  <c r="GG56"/>
  <c r="GG57"/>
  <c r="GG58"/>
  <c r="GG59"/>
  <c r="GG60"/>
  <c r="GG61"/>
  <c r="GG62"/>
  <c r="IO77" i="3"/>
  <c r="IP77" s="1"/>
  <c r="JB77"/>
  <c r="IO78"/>
  <c r="IP78" s="1"/>
  <c r="JB78"/>
  <c r="IO79"/>
  <c r="IP79" s="1"/>
  <c r="JB79"/>
  <c r="IO80"/>
  <c r="IP80" s="1"/>
  <c r="JB80"/>
  <c r="IO81"/>
  <c r="IP81" s="1"/>
  <c r="JB81"/>
  <c r="IO82"/>
  <c r="IP82" s="1"/>
  <c r="JB82"/>
  <c r="IO83"/>
  <c r="IP83" s="1"/>
  <c r="JB83"/>
  <c r="IO84"/>
  <c r="IP84" s="1"/>
  <c r="JB84"/>
  <c r="IO85"/>
  <c r="IP85" s="1"/>
  <c r="JB85"/>
  <c r="IO86"/>
  <c r="IP86" s="1"/>
  <c r="JB86"/>
  <c r="IO87"/>
  <c r="IP87" s="1"/>
  <c r="JB87"/>
  <c r="IO89"/>
  <c r="IP89" s="1"/>
  <c r="JB89"/>
  <c r="IO90"/>
  <c r="IP90" s="1"/>
  <c r="JB90"/>
  <c r="IO91"/>
  <c r="IP91" s="1"/>
  <c r="JB91"/>
  <c r="IO92"/>
  <c r="IP92" s="1"/>
  <c r="JB92"/>
  <c r="IO93"/>
  <c r="IP93" s="1"/>
  <c r="JB93"/>
  <c r="IO94"/>
  <c r="IP94" s="1"/>
  <c r="JB94"/>
  <c r="IO96"/>
  <c r="IP96" s="1"/>
  <c r="JB96"/>
  <c r="IO97"/>
  <c r="IP97" s="1"/>
  <c r="JB97"/>
  <c r="IO98"/>
  <c r="IP98" s="1"/>
  <c r="JB98"/>
  <c r="IO99"/>
  <c r="IP99" s="1"/>
  <c r="JB99"/>
  <c r="IO100"/>
  <c r="IP100" s="1"/>
  <c r="JB100"/>
  <c r="IO101"/>
  <c r="IP101" s="1"/>
  <c r="JB101"/>
  <c r="IO102"/>
  <c r="IP102" s="1"/>
  <c r="JB102"/>
  <c r="IO103"/>
  <c r="IP103" s="1"/>
  <c r="JB103"/>
  <c r="IO104"/>
  <c r="IP104" s="1"/>
  <c r="JB104"/>
  <c r="IO105"/>
  <c r="IP105" s="1"/>
  <c r="JB105"/>
  <c r="IO106"/>
  <c r="IP106" s="1"/>
  <c r="JB106"/>
  <c r="IO107"/>
  <c r="IP107" s="1"/>
  <c r="JB107"/>
  <c r="IO108"/>
  <c r="IP108" s="1"/>
  <c r="JB108"/>
  <c r="IO109"/>
  <c r="IP109" s="1"/>
  <c r="JB109"/>
  <c r="IO110"/>
  <c r="IP110" s="1"/>
  <c r="JB110"/>
  <c r="IO111"/>
  <c r="IP111" s="1"/>
  <c r="JB111"/>
  <c r="IO112"/>
  <c r="IP112" s="1"/>
  <c r="JB112"/>
  <c r="IO113"/>
  <c r="IP113" s="1"/>
  <c r="JB113"/>
  <c r="IO114"/>
  <c r="IP114" s="1"/>
  <c r="JB114"/>
  <c r="IO115"/>
  <c r="IP115" s="1"/>
  <c r="JB115"/>
  <c r="IO116"/>
  <c r="IP116" s="1"/>
  <c r="JB116"/>
  <c r="IO117"/>
  <c r="IP117" s="1"/>
  <c r="JB117"/>
  <c r="IO118"/>
  <c r="IP118" s="1"/>
  <c r="JB118"/>
  <c r="IO119"/>
  <c r="IP119" s="1"/>
  <c r="JB119"/>
  <c r="IO121"/>
  <c r="IP121" s="1"/>
  <c r="JB121"/>
  <c r="IO122"/>
  <c r="IP122" s="1"/>
  <c r="JB122"/>
  <c r="IO123"/>
  <c r="IP123" s="1"/>
  <c r="JB123"/>
  <c r="IO124"/>
  <c r="IP124" s="1"/>
  <c r="JB124"/>
  <c r="IO125"/>
  <c r="IP125" s="1"/>
  <c r="JB125"/>
  <c r="IO126"/>
  <c r="IP126" s="1"/>
  <c r="IO127"/>
  <c r="IP127" s="1"/>
  <c r="IO128"/>
  <c r="IP128" s="1"/>
  <c r="IO129"/>
  <c r="IP129" s="1"/>
  <c r="IO130"/>
  <c r="IP130" s="1"/>
  <c r="IO131"/>
  <c r="IP131" s="1"/>
  <c r="IO132"/>
  <c r="IP132" s="1"/>
  <c r="IO134"/>
  <c r="IP134" s="1"/>
  <c r="IO135"/>
  <c r="IP135" s="1"/>
  <c r="IO136"/>
  <c r="IP136" s="1"/>
  <c r="IO137"/>
  <c r="IP137" s="1"/>
  <c r="IO138"/>
  <c r="IP138" s="1"/>
  <c r="IO139"/>
  <c r="IP139" s="1"/>
  <c r="JC126"/>
  <c r="JC127"/>
  <c r="JC128"/>
  <c r="JC129"/>
  <c r="JC130"/>
  <c r="JC131"/>
  <c r="JC132"/>
  <c r="JC134"/>
  <c r="JC135"/>
  <c r="JC136"/>
  <c r="JC137"/>
  <c r="JC138"/>
  <c r="JC139"/>
  <c r="JB126"/>
  <c r="JB127"/>
  <c r="JB128"/>
  <c r="JB129"/>
  <c r="JB130"/>
  <c r="JB131"/>
  <c r="JB132"/>
  <c r="JB134"/>
  <c r="JB135"/>
  <c r="JB136"/>
  <c r="JB137"/>
  <c r="JB138"/>
  <c r="JB139"/>
  <c r="IC198"/>
  <c r="IC153"/>
  <c r="IC173"/>
  <c r="IC206"/>
  <c r="IC186"/>
  <c r="IC171"/>
  <c r="IC178"/>
  <c r="IC207"/>
  <c r="IC179"/>
  <c r="IC170"/>
  <c r="IC196"/>
  <c r="IC176"/>
  <c r="IC185"/>
  <c r="IC174"/>
  <c r="IC201"/>
  <c r="FZ58" i="1"/>
  <c r="GA58"/>
  <c r="FZ52"/>
  <c r="GA52"/>
  <c r="FZ54"/>
  <c r="GA54"/>
  <c r="FU12"/>
  <c r="FT12"/>
  <c r="FT14"/>
  <c r="FU14"/>
  <c r="FT43"/>
  <c r="FU43"/>
  <c r="GA45"/>
  <c r="FZ45"/>
  <c r="FU53"/>
  <c r="FT53"/>
  <c r="FT17"/>
  <c r="FU17"/>
  <c r="FT59"/>
  <c r="FU59"/>
  <c r="GA46"/>
  <c r="GC70"/>
  <c r="GA36"/>
  <c r="FZ36"/>
  <c r="FZ53"/>
  <c r="GA53"/>
  <c r="FZ56"/>
  <c r="GA56"/>
  <c r="FZ8"/>
  <c r="GA8"/>
  <c r="FZ28"/>
  <c r="GA28"/>
  <c r="FZ38"/>
  <c r="GA38"/>
  <c r="GA60"/>
  <c r="FT33"/>
  <c r="FU33"/>
  <c r="FT24"/>
  <c r="FU24"/>
  <c r="FT45"/>
  <c r="FU45"/>
  <c r="FT19"/>
  <c r="FU19"/>
  <c r="FU11"/>
  <c r="FT11"/>
  <c r="FU36"/>
  <c r="FT36"/>
  <c r="FT15"/>
  <c r="FU15"/>
  <c r="FZ34"/>
  <c r="GA34"/>
  <c r="FZ48"/>
  <c r="GA48"/>
  <c r="FZ61"/>
  <c r="GA61"/>
  <c r="FZ14"/>
  <c r="GA14"/>
  <c r="GA23"/>
  <c r="FZ23"/>
  <c r="FZ32"/>
  <c r="GA32"/>
  <c r="GA17"/>
  <c r="FZ17"/>
  <c r="FZ22"/>
  <c r="GA22"/>
  <c r="FZ33"/>
  <c r="GA33"/>
  <c r="FZ26"/>
  <c r="GA26"/>
  <c r="FZ31"/>
  <c r="GA31"/>
  <c r="FU49"/>
  <c r="FT49"/>
  <c r="FU55"/>
  <c r="FT55"/>
  <c r="FT31"/>
  <c r="FU31"/>
  <c r="FU68"/>
  <c r="FT68"/>
  <c r="FU69"/>
  <c r="FT69"/>
  <c r="FU48"/>
  <c r="FT48"/>
  <c r="FZ69"/>
  <c r="FU20"/>
  <c r="FU8"/>
  <c r="FU27"/>
  <c r="GA41"/>
  <c r="FU32"/>
  <c r="FT16"/>
  <c r="IY64" i="3"/>
  <c r="IY65"/>
  <c r="IY66"/>
  <c r="IY67"/>
  <c r="IY68"/>
  <c r="IY69"/>
  <c r="IY51"/>
  <c r="IY52"/>
  <c r="IY53"/>
  <c r="IY54"/>
  <c r="IY55"/>
  <c r="IY56"/>
  <c r="IY57"/>
  <c r="IY58"/>
  <c r="IY59"/>
  <c r="IY60"/>
  <c r="IY61"/>
  <c r="IY62"/>
  <c r="IY26"/>
  <c r="IY27"/>
  <c r="IY28"/>
  <c r="IY29"/>
  <c r="IY30"/>
  <c r="IY31"/>
  <c r="IY32"/>
  <c r="IY33"/>
  <c r="IY34"/>
  <c r="IY35"/>
  <c r="IY36"/>
  <c r="IY37"/>
  <c r="IY38"/>
  <c r="IY39"/>
  <c r="IY40"/>
  <c r="IY41"/>
  <c r="IY42"/>
  <c r="IY43"/>
  <c r="IY44"/>
  <c r="IY45"/>
  <c r="IY46"/>
  <c r="IY47"/>
  <c r="IY48"/>
  <c r="IY49"/>
  <c r="IY19"/>
  <c r="IY20"/>
  <c r="IY21"/>
  <c r="IY22"/>
  <c r="IY23"/>
  <c r="IY24"/>
  <c r="IY8"/>
  <c r="IY9"/>
  <c r="IY10"/>
  <c r="IY11"/>
  <c r="IY12"/>
  <c r="IY13"/>
  <c r="IY14"/>
  <c r="IY15"/>
  <c r="IY16"/>
  <c r="IY17"/>
  <c r="IY7"/>
  <c r="GA67" i="1"/>
  <c r="FZ67"/>
  <c r="GA51"/>
  <c r="FZ51"/>
  <c r="GA11"/>
  <c r="FZ11"/>
  <c r="GA37"/>
  <c r="FZ37"/>
  <c r="FZ62"/>
  <c r="GA49"/>
  <c r="FZ49"/>
  <c r="FZ13"/>
  <c r="GA13"/>
  <c r="GA57"/>
  <c r="FZ57"/>
  <c r="FZ55"/>
  <c r="GA55"/>
  <c r="FT30"/>
  <c r="FU30"/>
  <c r="FT46"/>
  <c r="FU46"/>
  <c r="FU9"/>
  <c r="FT9"/>
  <c r="FU65"/>
  <c r="FT65"/>
  <c r="FT64"/>
  <c r="FU64"/>
  <c r="FU52"/>
  <c r="FT52"/>
  <c r="FU26"/>
  <c r="FT26"/>
  <c r="FT13"/>
  <c r="FU13"/>
  <c r="FU37"/>
  <c r="FT37"/>
  <c r="FU38"/>
  <c r="FT38"/>
  <c r="FZ35"/>
  <c r="GA35"/>
  <c r="FZ16"/>
  <c r="GA16"/>
  <c r="GA15"/>
  <c r="FZ15"/>
  <c r="FZ19"/>
  <c r="GA19"/>
  <c r="GA30"/>
  <c r="FZ30"/>
  <c r="GA42"/>
  <c r="FZ42"/>
  <c r="FZ12"/>
  <c r="GA12"/>
  <c r="GA64"/>
  <c r="FZ64"/>
  <c r="FT23"/>
  <c r="FU23"/>
  <c r="FU40"/>
  <c r="FT40"/>
  <c r="FT41"/>
  <c r="FU41"/>
  <c r="FU28"/>
  <c r="FT28"/>
  <c r="FU29"/>
  <c r="FT29"/>
  <c r="FU58"/>
  <c r="FU62"/>
  <c r="FT62"/>
  <c r="FT56"/>
  <c r="FU56"/>
  <c r="FT7"/>
  <c r="FU7"/>
  <c r="FT34"/>
  <c r="FU34"/>
  <c r="FZ68"/>
  <c r="GA40"/>
  <c r="FZ44"/>
  <c r="FZ59"/>
  <c r="FZ10"/>
  <c r="FZ47"/>
  <c r="GA27"/>
  <c r="GA9"/>
  <c r="FT66"/>
  <c r="GA21" l="1"/>
  <c r="GA70" s="1"/>
  <c r="AT263" i="6"/>
  <c r="AT241"/>
  <c r="FX70" i="1"/>
  <c r="FY70" s="1"/>
  <c r="AT278" i="6"/>
  <c r="AT220"/>
  <c r="AT244"/>
  <c r="AT230"/>
  <c r="AT271"/>
  <c r="AT226"/>
  <c r="FR70" i="1"/>
  <c r="FS70" s="1"/>
  <c r="FT21"/>
  <c r="AT218" i="6"/>
  <c r="AL41" i="3"/>
  <c r="CF41"/>
  <c r="CG41" s="1"/>
  <c r="CF34"/>
  <c r="CG34" s="1"/>
  <c r="CF45"/>
  <c r="CG45" s="1"/>
  <c r="AL24"/>
  <c r="CF24"/>
  <c r="CG24" s="1"/>
  <c r="CF11"/>
  <c r="CG11" s="1"/>
  <c r="BJ11"/>
  <c r="CF15"/>
  <c r="CG15" s="1"/>
  <c r="BJ37"/>
  <c r="CF37"/>
  <c r="CG37" s="1"/>
  <c r="JA16"/>
  <c r="JA45"/>
  <c r="JA29"/>
  <c r="AL8"/>
  <c r="CF8"/>
  <c r="CG8" s="1"/>
  <c r="BJ55"/>
  <c r="CF55"/>
  <c r="CG55" s="1"/>
  <c r="CF42"/>
  <c r="CG42" s="1"/>
  <c r="CF46"/>
  <c r="CG46" s="1"/>
  <c r="CF60"/>
  <c r="CG60" s="1"/>
  <c r="BJ60"/>
  <c r="CF66"/>
  <c r="CG66" s="1"/>
  <c r="BJ66"/>
  <c r="CF135"/>
  <c r="CG135" s="1"/>
  <c r="CF64"/>
  <c r="CG64" s="1"/>
  <c r="CF33"/>
  <c r="CG33" s="1"/>
  <c r="AL134"/>
  <c r="CF134"/>
  <c r="CG134" s="1"/>
  <c r="GK7" i="1"/>
  <c r="GK12"/>
  <c r="GK24"/>
  <c r="GK62"/>
  <c r="GK61"/>
  <c r="GK60"/>
  <c r="GK59"/>
  <c r="GK58"/>
  <c r="GK57"/>
  <c r="GK56"/>
  <c r="GK55"/>
  <c r="GK54"/>
  <c r="GK53"/>
  <c r="GK52"/>
  <c r="GK51"/>
  <c r="GK49"/>
  <c r="GK48"/>
  <c r="GK47"/>
  <c r="GK46"/>
  <c r="GK45"/>
  <c r="GK44"/>
  <c r="GK43"/>
  <c r="GK42"/>
  <c r="GK41"/>
  <c r="GK40"/>
  <c r="GK39"/>
  <c r="GK38"/>
  <c r="GK37"/>
  <c r="GK36"/>
  <c r="GK35"/>
  <c r="GK34"/>
  <c r="GK33"/>
  <c r="GK32"/>
  <c r="GK31"/>
  <c r="GK30"/>
  <c r="GK29"/>
  <c r="GK28"/>
  <c r="GK27"/>
  <c r="GK26"/>
  <c r="GK23"/>
  <c r="GK22"/>
  <c r="GK21"/>
  <c r="GK20"/>
  <c r="GK19"/>
  <c r="GK17"/>
  <c r="GK16"/>
  <c r="GK15"/>
  <c r="GK14"/>
  <c r="GK13"/>
  <c r="GK11"/>
  <c r="GK10"/>
  <c r="GK9"/>
  <c r="GK8"/>
  <c r="JA123" i="3"/>
  <c r="IY123"/>
  <c r="JA116"/>
  <c r="IY116"/>
  <c r="JA112"/>
  <c r="IY112"/>
  <c r="JA108"/>
  <c r="IY108"/>
  <c r="JA104"/>
  <c r="IY104"/>
  <c r="JA102"/>
  <c r="IY102"/>
  <c r="JA98"/>
  <c r="IY98"/>
  <c r="JA93"/>
  <c r="IY93"/>
  <c r="JA89"/>
  <c r="IY89"/>
  <c r="JA84"/>
  <c r="IY84"/>
  <c r="JA80"/>
  <c r="IY80"/>
  <c r="JA125"/>
  <c r="IY125"/>
  <c r="JA121"/>
  <c r="IY121"/>
  <c r="JA118"/>
  <c r="IY118"/>
  <c r="JA114"/>
  <c r="IY114"/>
  <c r="JA110"/>
  <c r="IY110"/>
  <c r="JA106"/>
  <c r="IY106"/>
  <c r="JA100"/>
  <c r="IY100"/>
  <c r="JA96"/>
  <c r="IY96"/>
  <c r="JA91"/>
  <c r="IY91"/>
  <c r="JA86"/>
  <c r="IY86"/>
  <c r="JA82"/>
  <c r="IY82"/>
  <c r="JA78"/>
  <c r="IY78"/>
  <c r="JA124"/>
  <c r="IY124"/>
  <c r="JA122"/>
  <c r="IY122"/>
  <c r="JA119"/>
  <c r="IY119"/>
  <c r="JA117"/>
  <c r="IY117"/>
  <c r="JA115"/>
  <c r="IY115"/>
  <c r="JA113"/>
  <c r="IY113"/>
  <c r="JA111"/>
  <c r="IY111"/>
  <c r="JA109"/>
  <c r="IY109"/>
  <c r="JA107"/>
  <c r="IY107"/>
  <c r="JA105"/>
  <c r="IY105"/>
  <c r="JA103"/>
  <c r="IY103"/>
  <c r="JA101"/>
  <c r="IY101"/>
  <c r="JA99"/>
  <c r="IY99"/>
  <c r="JA97"/>
  <c r="IY97"/>
  <c r="JA94"/>
  <c r="IY94"/>
  <c r="JA92"/>
  <c r="IY92"/>
  <c r="JA90"/>
  <c r="IY90"/>
  <c r="JA87"/>
  <c r="IY87"/>
  <c r="JA85"/>
  <c r="IY85"/>
  <c r="JA83"/>
  <c r="IY83"/>
  <c r="JA81"/>
  <c r="IY81"/>
  <c r="JA79"/>
  <c r="IY79"/>
  <c r="JA77"/>
  <c r="IY77"/>
  <c r="JA139"/>
  <c r="IY139"/>
  <c r="JA138"/>
  <c r="IY138"/>
  <c r="JA137"/>
  <c r="IY137"/>
  <c r="JA136"/>
  <c r="IY136"/>
  <c r="JA135"/>
  <c r="IY135"/>
  <c r="JA134"/>
  <c r="IY134"/>
  <c r="JA132"/>
  <c r="IY132"/>
  <c r="JA131"/>
  <c r="IY131"/>
  <c r="JA130"/>
  <c r="IY130"/>
  <c r="JA129"/>
  <c r="IY129"/>
  <c r="JA128"/>
  <c r="IY128"/>
  <c r="JA127"/>
  <c r="IY127"/>
  <c r="JA126"/>
  <c r="IY126"/>
  <c r="FZ70" i="1"/>
  <c r="FZ71" s="1"/>
  <c r="FT70"/>
  <c r="FT71" s="1"/>
  <c r="FU70"/>
  <c r="CR53" l="1"/>
  <c r="DV20"/>
  <c r="DV49"/>
  <c r="BN55"/>
  <c r="BD44"/>
  <c r="U10"/>
  <c r="EU14"/>
  <c r="P51"/>
  <c r="CM38"/>
  <c r="EF42"/>
  <c r="CC8"/>
  <c r="EU10"/>
  <c r="AY38"/>
  <c r="EA45"/>
  <c r="DG61"/>
  <c r="U52"/>
  <c r="AY10"/>
  <c r="EZ13"/>
  <c r="AE61"/>
  <c r="CW52"/>
  <c r="EF53"/>
  <c r="AE10"/>
  <c r="EP24"/>
  <c r="CR44"/>
  <c r="Z55"/>
  <c r="BD53"/>
  <c r="DV60"/>
  <c r="CR51"/>
  <c r="CH51" l="1"/>
  <c r="CR43"/>
  <c r="AO7"/>
  <c r="DV26"/>
  <c r="CR16"/>
  <c r="AK7"/>
  <c r="EZ27"/>
  <c r="P44"/>
  <c r="DR10"/>
  <c r="DG15"/>
  <c r="AZ21"/>
  <c r="DR45"/>
  <c r="P53"/>
  <c r="P14"/>
  <c r="Q8"/>
  <c r="EU23"/>
  <c r="BJ49"/>
  <c r="CC10"/>
  <c r="EA38"/>
  <c r="BS60"/>
  <c r="DL14"/>
  <c r="AY13"/>
  <c r="AE12"/>
  <c r="DQ16"/>
  <c r="BI19"/>
  <c r="U29"/>
  <c r="DL33"/>
  <c r="EF35"/>
  <c r="DL37"/>
  <c r="P54"/>
  <c r="BJ58"/>
  <c r="Q39"/>
  <c r="CM46"/>
  <c r="BS48"/>
  <c r="CM20"/>
  <c r="EZ56"/>
  <c r="AJ62"/>
  <c r="CW12"/>
  <c r="AZ16"/>
  <c r="Q34"/>
  <c r="CW36"/>
  <c r="Q42"/>
  <c r="BJ46"/>
  <c r="EP48"/>
  <c r="DB44"/>
  <c r="AT53"/>
  <c r="CM12"/>
  <c r="EU16"/>
  <c r="EP33"/>
  <c r="EP37"/>
  <c r="AT54"/>
  <c r="EZ58"/>
  <c r="EK48"/>
  <c r="Q51"/>
  <c r="R51" s="1"/>
  <c r="EZ52"/>
  <c r="EF22"/>
  <c r="DL45"/>
  <c r="BI42"/>
  <c r="EK27"/>
  <c r="AY36"/>
  <c r="U57"/>
  <c r="BS9"/>
  <c r="BS15"/>
  <c r="DR26"/>
  <c r="BJ28"/>
  <c r="EZ33"/>
  <c r="P35"/>
  <c r="BJ52"/>
  <c r="BJ42"/>
  <c r="DG48"/>
  <c r="EA51"/>
  <c r="AZ62"/>
  <c r="DB52"/>
  <c r="U44"/>
  <c r="AT56"/>
  <c r="EA42"/>
  <c r="AZ12"/>
  <c r="AE27"/>
  <c r="BI30"/>
  <c r="EA35"/>
  <c r="EU37"/>
  <c r="EA54"/>
  <c r="AE57"/>
  <c r="EZ55"/>
  <c r="BI38"/>
  <c r="EZ31"/>
  <c r="AY42"/>
  <c r="AZ14"/>
  <c r="AY30"/>
  <c r="EF32"/>
  <c r="DL34"/>
  <c r="DR44"/>
  <c r="BS44"/>
  <c r="EP22"/>
  <c r="P22"/>
  <c r="EA10"/>
  <c r="EK13"/>
  <c r="AJ42"/>
  <c r="AY60"/>
  <c r="AK27"/>
  <c r="DQ30"/>
  <c r="EU34"/>
  <c r="AZ56"/>
  <c r="EF43"/>
  <c r="DB49"/>
  <c r="BX14"/>
  <c r="DV30"/>
  <c r="BN29"/>
  <c r="BI62"/>
  <c r="BS42"/>
  <c r="AY17"/>
  <c r="DB32"/>
  <c r="DB36"/>
  <c r="AZ57"/>
  <c r="BI47"/>
  <c r="EF38"/>
  <c r="BJ20"/>
  <c r="DB23"/>
  <c r="AE37"/>
  <c r="BJ56"/>
  <c r="EU41"/>
  <c r="AZ49"/>
  <c r="EU52"/>
  <c r="AY9"/>
  <c r="AK15"/>
  <c r="Q17"/>
  <c r="Q20"/>
  <c r="BI23"/>
  <c r="DB27"/>
  <c r="AJ34"/>
  <c r="AZ52"/>
  <c r="AK43"/>
  <c r="EU49"/>
  <c r="DG44"/>
  <c r="EU60"/>
  <c r="EP11"/>
  <c r="P15"/>
  <c r="AT19"/>
  <c r="BI21"/>
  <c r="EU28"/>
  <c r="DQ35"/>
  <c r="BJ14"/>
  <c r="AE23"/>
  <c r="AZ27"/>
  <c r="CW29"/>
  <c r="DR32"/>
  <c r="AZ41"/>
  <c r="BS43"/>
  <c r="AK47"/>
  <c r="Q49"/>
  <c r="EU55"/>
  <c r="EU7"/>
  <c r="EK9"/>
  <c r="EF9"/>
  <c r="DB15"/>
  <c r="AT17"/>
  <c r="AE21"/>
  <c r="CW26"/>
  <c r="CC28"/>
  <c r="EK36"/>
  <c r="Q52"/>
  <c r="DG41"/>
  <c r="AT51"/>
  <c r="U61"/>
  <c r="DG52"/>
  <c r="AJ24"/>
  <c r="EA19"/>
  <c r="AE28"/>
  <c r="BJ12"/>
  <c r="DB33"/>
  <c r="AT35"/>
  <c r="Q56"/>
  <c r="EK43"/>
  <c r="U48"/>
  <c r="AE44"/>
  <c r="DQ8"/>
  <c r="CW11"/>
  <c r="DR16"/>
  <c r="AZ17"/>
  <c r="DG28"/>
  <c r="EK33"/>
  <c r="Q35"/>
  <c r="AK37"/>
  <c r="Q54"/>
  <c r="Q38"/>
  <c r="U41"/>
  <c r="DL51"/>
  <c r="EP20"/>
  <c r="EA15"/>
  <c r="AE17"/>
  <c r="AK24"/>
  <c r="AK12"/>
  <c r="EF57"/>
  <c r="EZ59"/>
  <c r="DG20"/>
  <c r="AE20"/>
  <c r="BS56"/>
  <c r="Q11"/>
  <c r="BI41"/>
  <c r="EA61"/>
  <c r="BD26"/>
  <c r="BN28"/>
  <c r="DB20"/>
  <c r="DL53"/>
  <c r="CM7"/>
  <c r="EK62"/>
  <c r="BI16"/>
  <c r="CM23"/>
  <c r="DB58"/>
  <c r="AK39"/>
  <c r="EF41"/>
  <c r="EK49"/>
  <c r="EZ38"/>
  <c r="EU56"/>
  <c r="EK60"/>
  <c r="P48"/>
  <c r="DR60"/>
  <c r="EK8"/>
  <c r="P10"/>
  <c r="BS13"/>
  <c r="CM11"/>
  <c r="BJ26"/>
  <c r="AE30"/>
  <c r="AK31"/>
  <c r="DR34"/>
  <c r="BJ36"/>
  <c r="AZ59"/>
  <c r="AY43"/>
  <c r="EU51"/>
  <c r="EP45"/>
  <c r="BI45"/>
  <c r="CC42"/>
  <c r="AJ19"/>
  <c r="DL29"/>
  <c r="U34"/>
  <c r="AY57"/>
  <c r="BA57" s="1"/>
  <c r="EP46"/>
  <c r="Q61"/>
  <c r="DL20"/>
  <c r="AY31"/>
  <c r="DR17"/>
  <c r="AY29"/>
  <c r="EU35"/>
  <c r="AY37"/>
  <c r="CW58"/>
  <c r="AK42"/>
  <c r="EZ47"/>
  <c r="DQ38"/>
  <c r="AE8"/>
  <c r="BI31"/>
  <c r="AT13"/>
  <c r="AY12"/>
  <c r="BA12" s="1"/>
  <c r="AY16"/>
  <c r="BA16" s="1"/>
  <c r="BS19"/>
  <c r="AK56"/>
  <c r="P58"/>
  <c r="CM39"/>
  <c r="BI46"/>
  <c r="BK46" s="1"/>
  <c r="CM44"/>
  <c r="BI53"/>
  <c r="EK42"/>
  <c r="AK17"/>
  <c r="BJ21"/>
  <c r="DR22"/>
  <c r="EZ32"/>
  <c r="DR54"/>
  <c r="AT57"/>
  <c r="DG47"/>
  <c r="AY49"/>
  <c r="AZ61"/>
  <c r="EA44"/>
  <c r="CC22"/>
  <c r="AT42"/>
  <c r="DQ27"/>
  <c r="DG29"/>
  <c r="AK59"/>
  <c r="AJ43"/>
  <c r="DB47"/>
  <c r="DB7"/>
  <c r="DB19"/>
  <c r="AE29"/>
  <c r="CC33"/>
  <c r="EF46"/>
  <c r="DL48"/>
  <c r="DQ62"/>
  <c r="BI52"/>
  <c r="BK52" s="1"/>
  <c r="CW60"/>
  <c r="AE15"/>
  <c r="DL21"/>
  <c r="DL57"/>
  <c r="EF59"/>
  <c r="EZ41"/>
  <c r="DB61"/>
  <c r="DL62"/>
  <c r="CM62"/>
  <c r="BI9"/>
  <c r="EP15"/>
  <c r="EK30"/>
  <c r="EU33"/>
  <c r="CM35"/>
  <c r="BS41"/>
  <c r="EF47"/>
  <c r="DL49"/>
  <c r="EK61"/>
  <c r="EK38"/>
  <c r="EZ11"/>
  <c r="CW15"/>
  <c r="CC17"/>
  <c r="DR21"/>
  <c r="EP29"/>
  <c r="EP57"/>
  <c r="DR41"/>
  <c r="CW43"/>
  <c r="EA47"/>
  <c r="BS49"/>
  <c r="CW20"/>
  <c r="P8"/>
  <c r="EK10"/>
  <c r="AT14"/>
  <c r="AK11"/>
  <c r="EP16"/>
  <c r="EA26"/>
  <c r="BS28"/>
  <c r="AK33"/>
  <c r="EK7"/>
  <c r="CM60"/>
  <c r="AJ45"/>
  <c r="DL27"/>
  <c r="AJ28"/>
  <c r="EP32"/>
  <c r="EZ37"/>
  <c r="DL41"/>
  <c r="Q44"/>
  <c r="CW47"/>
  <c r="CC49"/>
  <c r="EP61"/>
  <c r="EK44"/>
  <c r="DB56"/>
  <c r="EZ62"/>
  <c r="DB42"/>
  <c r="U26"/>
  <c r="EK32"/>
  <c r="DQ34"/>
  <c r="BI36"/>
  <c r="BK36" s="1"/>
  <c r="AZ39"/>
  <c r="AE41"/>
  <c r="DB48"/>
  <c r="CW38"/>
  <c r="P20"/>
  <c r="EU62"/>
  <c r="DG11"/>
  <c r="EF12"/>
  <c r="AY19"/>
  <c r="AK23"/>
  <c r="DR27"/>
  <c r="Q29"/>
  <c r="AK53"/>
  <c r="Q40"/>
  <c r="BI43"/>
  <c r="DL52"/>
  <c r="U20"/>
  <c r="DB60"/>
  <c r="Q12"/>
  <c r="DL17"/>
  <c r="CM26"/>
  <c r="U28"/>
  <c r="BI33"/>
  <c r="CC35"/>
  <c r="CW37"/>
  <c r="CC54"/>
  <c r="DR39"/>
  <c r="AZ46"/>
  <c r="AJ51"/>
  <c r="AK62"/>
  <c r="DB10"/>
  <c r="AY15"/>
  <c r="P21"/>
  <c r="BJ32"/>
  <c r="DB34"/>
  <c r="DG46"/>
  <c r="DG51"/>
  <c r="AY56"/>
  <c r="BA56" s="1"/>
  <c r="CW14"/>
  <c r="BI12"/>
  <c r="BK12" s="1"/>
  <c r="EZ51"/>
  <c r="AY61"/>
  <c r="BA61" s="1"/>
  <c r="EP10"/>
  <c r="DG9"/>
  <c r="DR9"/>
  <c r="EA23"/>
  <c r="BI29"/>
  <c r="EF33"/>
  <c r="AJ35"/>
  <c r="DL54"/>
  <c r="DR58"/>
  <c r="AK49"/>
  <c r="AZ55"/>
  <c r="CW56"/>
  <c r="AK14"/>
  <c r="DG62"/>
  <c r="AE13"/>
  <c r="P9"/>
  <c r="EK28"/>
  <c r="DQ36"/>
  <c r="EU54"/>
  <c r="DR40"/>
  <c r="AT43"/>
  <c r="EU8"/>
  <c r="DG31"/>
  <c r="DQ14"/>
  <c r="U45"/>
  <c r="EF16"/>
  <c r="EZ19"/>
  <c r="DQ26"/>
  <c r="DS26" s="1"/>
  <c r="CW28"/>
  <c r="AJ29"/>
  <c r="DR38"/>
  <c r="Q32"/>
  <c r="BI34"/>
  <c r="CC36"/>
  <c r="BJ53"/>
  <c r="DR56"/>
  <c r="CM41"/>
  <c r="DQ61"/>
  <c r="EZ20"/>
  <c r="DQ31"/>
  <c r="AY7"/>
  <c r="P42"/>
  <c r="AZ11"/>
  <c r="EP35"/>
  <c r="AZ45"/>
  <c r="EK51"/>
  <c r="AJ8"/>
  <c r="BS22"/>
  <c r="EA12"/>
  <c r="P12"/>
  <c r="AE19"/>
  <c r="EP59"/>
  <c r="AK40"/>
  <c r="DQ43"/>
  <c r="U46"/>
  <c r="EK22"/>
  <c r="EP19"/>
  <c r="DQ33"/>
  <c r="CW35"/>
  <c r="CC37"/>
  <c r="U54"/>
  <c r="AT39"/>
  <c r="DR11"/>
  <c r="Q21"/>
  <c r="EA28"/>
  <c r="BJ10"/>
  <c r="EP30"/>
  <c r="DQ37"/>
  <c r="BI54"/>
  <c r="EA58"/>
  <c r="Q41"/>
  <c r="BJ60"/>
  <c r="DL40"/>
  <c r="U62"/>
  <c r="EA11"/>
  <c r="AJ21"/>
  <c r="AT28"/>
  <c r="DR36"/>
  <c r="DG43"/>
  <c r="DQ49"/>
  <c r="Q60"/>
  <c r="BI44"/>
  <c r="DL56"/>
  <c r="EP14"/>
  <c r="CC13"/>
  <c r="AJ16"/>
  <c r="P19"/>
  <c r="EK26"/>
  <c r="BN14"/>
  <c r="DV27"/>
  <c r="CH12"/>
  <c r="DV16"/>
  <c r="CH39"/>
  <c r="BN27"/>
  <c r="CH58"/>
  <c r="Z15"/>
  <c r="AO28"/>
  <c r="BX59"/>
  <c r="Z8"/>
  <c r="BD55"/>
  <c r="DV48"/>
  <c r="AO15"/>
  <c r="Z54"/>
  <c r="DV41"/>
  <c r="DV38"/>
  <c r="Z35"/>
  <c r="BX8"/>
  <c r="DV62"/>
  <c r="AO40"/>
  <c r="CR46"/>
  <c r="BN47"/>
  <c r="AO45"/>
  <c r="CC52"/>
  <c r="AJ53"/>
  <c r="EP60"/>
  <c r="CC40"/>
  <c r="U16"/>
  <c r="EZ35"/>
  <c r="P37"/>
  <c r="AZ54"/>
  <c r="P57"/>
  <c r="AZ38"/>
  <c r="BA38" s="1"/>
  <c r="DR42"/>
  <c r="BS46"/>
  <c r="DQ56"/>
  <c r="BS7"/>
  <c r="AJ7"/>
  <c r="DB13"/>
  <c r="U42"/>
  <c r="CM21"/>
  <c r="AK52"/>
  <c r="AJ47"/>
  <c r="AL47" s="1"/>
  <c r="BS8"/>
  <c r="EA31"/>
  <c r="AY21"/>
  <c r="BA21" s="1"/>
  <c r="AK28"/>
  <c r="AZ29"/>
  <c r="EK34"/>
  <c r="Q36"/>
  <c r="Q55"/>
  <c r="CM57"/>
  <c r="AE59"/>
  <c r="DB46"/>
  <c r="EK31"/>
  <c r="DQ15"/>
  <c r="BI17"/>
  <c r="AJ32"/>
  <c r="DB54"/>
  <c r="BJ41"/>
  <c r="EF52"/>
  <c r="AT38"/>
  <c r="CM22"/>
  <c r="DG14"/>
  <c r="BS11"/>
  <c r="DG19"/>
  <c r="DL26"/>
  <c r="EF28"/>
  <c r="BJ33"/>
  <c r="DB35"/>
  <c r="DR59"/>
  <c r="CW46"/>
  <c r="U51"/>
  <c r="U53"/>
  <c r="EF45"/>
  <c r="DB11"/>
  <c r="AJ15"/>
  <c r="AL15" s="1"/>
  <c r="AE26"/>
  <c r="AK35"/>
  <c r="Q37"/>
  <c r="CW54"/>
  <c r="CC9"/>
  <c r="EZ15"/>
  <c r="EF17"/>
  <c r="CC27"/>
  <c r="AE32"/>
  <c r="EK54"/>
  <c r="AK38"/>
  <c r="EP47"/>
  <c r="EU61"/>
  <c r="P7"/>
  <c r="AT24"/>
  <c r="P13"/>
  <c r="Q13"/>
  <c r="EU30"/>
  <c r="Q31"/>
  <c r="AJ33"/>
  <c r="AL33" s="1"/>
  <c r="AJ37"/>
  <c r="AL37" s="1"/>
  <c r="AZ44"/>
  <c r="CC39"/>
  <c r="EF56"/>
  <c r="AJ13"/>
  <c r="BI13"/>
  <c r="AZ13"/>
  <c r="DL16"/>
  <c r="Q22"/>
  <c r="DQ28"/>
  <c r="AK32"/>
  <c r="CC34"/>
  <c r="U36"/>
  <c r="EP31"/>
  <c r="EK14"/>
  <c r="CW24"/>
  <c r="DR13"/>
  <c r="BS16"/>
  <c r="CM19"/>
  <c r="AZ22"/>
  <c r="AJ58"/>
  <c r="BI48"/>
  <c r="CC51"/>
  <c r="EP38"/>
  <c r="BI20"/>
  <c r="BK20" s="1"/>
  <c r="DL22"/>
  <c r="BI10"/>
  <c r="CC24"/>
  <c r="P23"/>
  <c r="BI27"/>
  <c r="DG34"/>
  <c r="DQ54"/>
  <c r="DS54" s="1"/>
  <c r="BI40"/>
  <c r="P11"/>
  <c r="AK19"/>
  <c r="EA46"/>
  <c r="AE48"/>
  <c r="AY51"/>
  <c r="EA53"/>
  <c r="DQ60"/>
  <c r="DS60" s="1"/>
  <c r="U12"/>
  <c r="DG33"/>
  <c r="AY35"/>
  <c r="BS37"/>
  <c r="AY54"/>
  <c r="BA54" s="1"/>
  <c r="DB43"/>
  <c r="EP44"/>
  <c r="AY8"/>
  <c r="EF31"/>
  <c r="DL60"/>
  <c r="DQ17"/>
  <c r="DS17" s="1"/>
  <c r="DB21"/>
  <c r="AZ30"/>
  <c r="DB37"/>
  <c r="AZ58"/>
  <c r="EU39"/>
  <c r="DQ51"/>
  <c r="DG10"/>
  <c r="EA24"/>
  <c r="AY40"/>
  <c r="DL9"/>
  <c r="AK21"/>
  <c r="CW27"/>
  <c r="EF29"/>
  <c r="EA32"/>
  <c r="BS34"/>
  <c r="CM36"/>
  <c r="DQ59"/>
  <c r="P43"/>
  <c r="EF13"/>
  <c r="BS12"/>
  <c r="P27"/>
  <c r="AZ35"/>
  <c r="CW39"/>
  <c r="BJ45"/>
  <c r="DQ47"/>
  <c r="BI49"/>
  <c r="BK49" s="1"/>
  <c r="AK60"/>
  <c r="EP8"/>
  <c r="EA56"/>
  <c r="AZ40"/>
  <c r="BJ47"/>
  <c r="DR49"/>
  <c r="DQ52"/>
  <c r="AE38"/>
  <c r="AT45"/>
  <c r="EU12"/>
  <c r="Q19"/>
  <c r="BJ29"/>
  <c r="DL59"/>
  <c r="EA48"/>
  <c r="BS51"/>
  <c r="DL38"/>
  <c r="DG53"/>
  <c r="U56"/>
  <c r="EF62"/>
  <c r="CM40"/>
  <c r="BS14"/>
  <c r="CW9"/>
  <c r="P16"/>
  <c r="CW30"/>
  <c r="EA41"/>
  <c r="CC61"/>
  <c r="EP53"/>
  <c r="AE31"/>
  <c r="EZ24"/>
  <c r="CM13"/>
  <c r="CC45"/>
  <c r="AT23"/>
  <c r="CM27"/>
  <c r="AK30"/>
  <c r="EA33"/>
  <c r="BS35"/>
  <c r="U58"/>
  <c r="P39"/>
  <c r="DR46"/>
  <c r="EF49"/>
  <c r="DG8"/>
  <c r="P55"/>
  <c r="EU40"/>
  <c r="BS24"/>
  <c r="AK13"/>
  <c r="Q23"/>
  <c r="DR8"/>
  <c r="EF34"/>
  <c r="AZ36"/>
  <c r="DR55"/>
  <c r="CC20"/>
  <c r="EU22"/>
  <c r="EA60"/>
  <c r="CC62"/>
  <c r="CM9"/>
  <c r="Q15"/>
  <c r="CW17"/>
  <c r="AT27"/>
  <c r="BJ37"/>
  <c r="AE47"/>
  <c r="DL61"/>
  <c r="DQ20"/>
  <c r="BI22"/>
  <c r="AZ23"/>
  <c r="CC30"/>
  <c r="EA34"/>
  <c r="DG36"/>
  <c r="Q57"/>
  <c r="CW59"/>
  <c r="DQ41"/>
  <c r="DS41" s="1"/>
  <c r="AJ40"/>
  <c r="AL40" s="1"/>
  <c r="AT16"/>
  <c r="EU26"/>
  <c r="EU36"/>
  <c r="AZ53"/>
  <c r="EK59"/>
  <c r="AJ48"/>
  <c r="DB55"/>
  <c r="EK40"/>
  <c r="CW7"/>
  <c r="AE62"/>
  <c r="EP26"/>
  <c r="AT34"/>
  <c r="AJ57"/>
  <c r="P59"/>
  <c r="AJ41"/>
  <c r="CM51"/>
  <c r="DG55"/>
  <c r="P38"/>
  <c r="AJ56"/>
  <c r="AL56" s="1"/>
  <c r="CW45"/>
  <c r="U13"/>
  <c r="EU21"/>
  <c r="EU27"/>
  <c r="AZ31"/>
  <c r="BS33"/>
  <c r="DR53"/>
  <c r="EU57"/>
  <c r="CM59"/>
  <c r="AK45"/>
  <c r="P47"/>
  <c r="AJ49"/>
  <c r="AL49" s="1"/>
  <c r="BI61"/>
  <c r="EA8"/>
  <c r="AJ55"/>
  <c r="AT31"/>
  <c r="AY14"/>
  <c r="BA14" s="1"/>
  <c r="U15"/>
  <c r="EP21"/>
  <c r="AK10"/>
  <c r="P32"/>
  <c r="DV13"/>
  <c r="CH38"/>
  <c r="AO16"/>
  <c r="CR19"/>
  <c r="BN33"/>
  <c r="BD61"/>
  <c r="BX33"/>
  <c r="CR47"/>
  <c r="BX34"/>
  <c r="CH54"/>
  <c r="Z49"/>
  <c r="CH40"/>
  <c r="BX60"/>
  <c r="BX32"/>
  <c r="CR34"/>
  <c r="BN40"/>
  <c r="Z47"/>
  <c r="Z19"/>
  <c r="CH20"/>
  <c r="CR11"/>
  <c r="BX11"/>
  <c r="BJ30"/>
  <c r="CW32"/>
  <c r="CM54"/>
  <c r="Q58"/>
  <c r="BJ40"/>
  <c r="EP43"/>
  <c r="EA7"/>
  <c r="EA40"/>
  <c r="BI24"/>
  <c r="P26"/>
  <c r="CC29"/>
  <c r="DG39"/>
  <c r="DQ46"/>
  <c r="DR62"/>
  <c r="EF8"/>
  <c r="CW62"/>
  <c r="AZ9"/>
  <c r="BJ19"/>
  <c r="DR24"/>
  <c r="BD29"/>
  <c r="CM32"/>
  <c r="AE34"/>
  <c r="EK37"/>
  <c r="EU58"/>
  <c r="U7"/>
  <c r="CM24"/>
  <c r="AT62"/>
  <c r="AY11"/>
  <c r="BA11" s="1"/>
  <c r="Q16"/>
  <c r="CW19"/>
  <c r="DB26"/>
  <c r="EP36"/>
  <c r="EZ57"/>
  <c r="AY46"/>
  <c r="BA46" s="1"/>
  <c r="AY53"/>
  <c r="BS45"/>
  <c r="AE42"/>
  <c r="Q14"/>
  <c r="BJ17"/>
  <c r="AE33"/>
  <c r="AK55"/>
  <c r="DQ58"/>
  <c r="DS58" s="1"/>
  <c r="BJ51"/>
  <c r="AK61"/>
  <c r="EF20"/>
  <c r="DL31"/>
  <c r="BJ9"/>
  <c r="EK15"/>
  <c r="AZ28"/>
  <c r="AJ30"/>
  <c r="DL58"/>
  <c r="BS39"/>
  <c r="AZ42"/>
  <c r="Q46"/>
  <c r="AK48"/>
  <c r="EU44"/>
  <c r="DB22"/>
  <c r="EP55"/>
  <c r="AT20"/>
  <c r="CM10"/>
  <c r="DQ42"/>
  <c r="DS42" s="1"/>
  <c r="DQ9"/>
  <c r="DS9" s="1"/>
  <c r="Q10"/>
  <c r="EF15"/>
  <c r="CW21"/>
  <c r="U27"/>
  <c r="DR30"/>
  <c r="AY32"/>
  <c r="EK57"/>
  <c r="AK41"/>
  <c r="AT47"/>
  <c r="CM61"/>
  <c r="EZ10"/>
  <c r="AY45"/>
  <c r="BA45" s="1"/>
  <c r="U40"/>
  <c r="DR28"/>
  <c r="P30"/>
  <c r="DL35"/>
  <c r="U39"/>
  <c r="EA55"/>
  <c r="AT52"/>
  <c r="DG56"/>
  <c r="AK9"/>
  <c r="DB12"/>
  <c r="EP49"/>
  <c r="DG38"/>
  <c r="DG42"/>
  <c r="AJ12"/>
  <c r="AL12" s="1"/>
  <c r="AK16"/>
  <c r="CC19"/>
  <c r="AT26"/>
  <c r="EP34"/>
  <c r="AT36"/>
  <c r="AJ59"/>
  <c r="AL59" s="1"/>
  <c r="AY48"/>
  <c r="DB8"/>
  <c r="AE53"/>
  <c r="EA13"/>
  <c r="CC11"/>
  <c r="EA27"/>
  <c r="DG35"/>
  <c r="CM37"/>
  <c r="EK58"/>
  <c r="AY41"/>
  <c r="BA41" s="1"/>
  <c r="AZ47"/>
  <c r="P49"/>
  <c r="CM52"/>
  <c r="EP42"/>
  <c r="DB14"/>
  <c r="EP17"/>
  <c r="U30"/>
  <c r="AY33"/>
  <c r="DG54"/>
  <c r="BJ43"/>
  <c r="DB53"/>
  <c r="U31"/>
  <c r="EK45"/>
  <c r="AZ8"/>
  <c r="AK20"/>
  <c r="CC23"/>
  <c r="CM30"/>
  <c r="DR29"/>
  <c r="AZ32"/>
  <c r="DL36"/>
  <c r="Q53"/>
  <c r="Q43"/>
  <c r="EU47"/>
  <c r="CM49"/>
  <c r="EA22"/>
  <c r="CM45"/>
  <c r="CC15"/>
  <c r="U17"/>
  <c r="AT21"/>
  <c r="EZ30"/>
  <c r="P34"/>
  <c r="EP54"/>
  <c r="EF58"/>
  <c r="EA39"/>
  <c r="AK51"/>
  <c r="AJ61"/>
  <c r="P52"/>
  <c r="EZ14"/>
  <c r="DB24"/>
  <c r="CC60"/>
  <c r="BJ8"/>
  <c r="EZ9"/>
  <c r="AZ15"/>
  <c r="DQ21"/>
  <c r="DS21" s="1"/>
  <c r="DL23"/>
  <c r="P29"/>
  <c r="EU32"/>
  <c r="AY34"/>
  <c r="AE36"/>
  <c r="CC57"/>
  <c r="U59"/>
  <c r="AK8"/>
  <c r="BS26"/>
  <c r="Q30"/>
  <c r="BS36"/>
  <c r="DQ57"/>
  <c r="BI59"/>
  <c r="EZ43"/>
  <c r="DR47"/>
  <c r="Q62"/>
  <c r="DB40"/>
  <c r="AE40"/>
  <c r="EZ12"/>
  <c r="EK19"/>
  <c r="BJ22"/>
  <c r="BN26"/>
  <c r="AK29"/>
  <c r="AZ33"/>
  <c r="AZ37"/>
  <c r="EF54"/>
  <c r="EU48"/>
  <c r="DV46"/>
  <c r="DV31"/>
  <c r="Z33"/>
  <c r="CR22"/>
  <c r="AO54"/>
  <c r="BX12"/>
  <c r="CH28"/>
  <c r="BD59"/>
  <c r="Z43"/>
  <c r="BD47"/>
  <c r="Z37"/>
  <c r="AO51"/>
  <c r="BD8"/>
  <c r="BD10"/>
  <c r="CR37"/>
  <c r="AO47"/>
  <c r="DV61"/>
  <c r="BD43"/>
  <c r="Z20"/>
  <c r="CR14"/>
  <c r="DV32"/>
  <c r="CR41"/>
  <c r="BD49"/>
  <c r="CR62"/>
  <c r="BD34"/>
  <c r="DV37"/>
  <c r="BD45"/>
  <c r="BD51"/>
  <c r="BJ35"/>
  <c r="DR37"/>
  <c r="AT59"/>
  <c r="U43"/>
  <c r="AY47"/>
  <c r="BJ55"/>
  <c r="CC53"/>
  <c r="EK52"/>
  <c r="EF14"/>
  <c r="BI14"/>
  <c r="BK14" s="1"/>
  <c r="AE60"/>
  <c r="U11"/>
  <c r="EZ17"/>
  <c r="AY26"/>
  <c r="EU29"/>
  <c r="CW33"/>
  <c r="AK57"/>
  <c r="Q59"/>
  <c r="DR7"/>
  <c r="CW42"/>
  <c r="EZ21"/>
  <c r="AJ27"/>
  <c r="AL27" s="1"/>
  <c r="BS30"/>
  <c r="U47"/>
  <c r="EA20"/>
  <c r="AT8"/>
  <c r="EU13"/>
  <c r="DL7"/>
  <c r="DL24"/>
  <c r="EF19"/>
  <c r="DR23"/>
  <c r="EZ29"/>
  <c r="BI32"/>
  <c r="BK32" s="1"/>
  <c r="EA59"/>
  <c r="DL39"/>
  <c r="CM8"/>
  <c r="AJ31"/>
  <c r="AL31" s="1"/>
  <c r="EP13"/>
  <c r="DG13"/>
  <c r="DG16"/>
  <c r="CW23"/>
  <c r="P28"/>
  <c r="DB57"/>
  <c r="DG49"/>
  <c r="EF61"/>
  <c r="DB38"/>
  <c r="DQ53"/>
  <c r="EZ45"/>
  <c r="P62"/>
  <c r="DL42"/>
  <c r="U24"/>
  <c r="AT12"/>
  <c r="AJ17"/>
  <c r="AL17" s="1"/>
  <c r="DR31"/>
  <c r="U37"/>
  <c r="DG58"/>
  <c r="EP39"/>
  <c r="DL46"/>
  <c r="AJ44"/>
  <c r="AE9"/>
  <c r="EF11"/>
  <c r="EK29"/>
  <c r="EZ54"/>
  <c r="CM43"/>
  <c r="AE46"/>
  <c r="CM48"/>
  <c r="AE51"/>
  <c r="CC44"/>
  <c r="EU53"/>
  <c r="AE56"/>
  <c r="EZ46"/>
  <c r="EF48"/>
  <c r="BI8"/>
  <c r="DL10"/>
  <c r="EA14"/>
  <c r="DQ7"/>
  <c r="DB9"/>
  <c r="EU17"/>
  <c r="AY23"/>
  <c r="BA23" s="1"/>
  <c r="EF27"/>
  <c r="AJ54"/>
  <c r="EP58"/>
  <c r="EK39"/>
  <c r="Q47"/>
  <c r="CW49"/>
  <c r="BJ61"/>
  <c r="EU20"/>
  <c r="AY55"/>
  <c r="BA55" s="1"/>
  <c r="CC56"/>
  <c r="U9"/>
  <c r="BJ15"/>
  <c r="BJ11"/>
  <c r="AT15"/>
  <c r="AZ19"/>
  <c r="Q26"/>
  <c r="BI28"/>
  <c r="BK28" s="1"/>
  <c r="AK34"/>
  <c r="BS54"/>
  <c r="EU59"/>
  <c r="AT48"/>
  <c r="EF55"/>
  <c r="AT44"/>
  <c r="CM31"/>
  <c r="AE14"/>
  <c r="CC32"/>
  <c r="DB51"/>
  <c r="AY52"/>
  <c r="BA52" s="1"/>
  <c r="CW31"/>
  <c r="EU11"/>
  <c r="AJ11"/>
  <c r="AL11" s="1"/>
  <c r="EZ26"/>
  <c r="AT33"/>
  <c r="AT41"/>
  <c r="Q48"/>
  <c r="BI51"/>
  <c r="BK51" s="1"/>
  <c r="BJ62"/>
  <c r="DL8"/>
  <c r="U55"/>
  <c r="AY22"/>
  <c r="CM16"/>
  <c r="DQ23"/>
  <c r="DQ29"/>
  <c r="DS29" s="1"/>
  <c r="EZ36"/>
  <c r="BJ57"/>
  <c r="EZ8"/>
  <c r="BI55"/>
  <c r="BK55" s="1"/>
  <c r="DQ22"/>
  <c r="DS22" s="1"/>
  <c r="AE7"/>
  <c r="DQ13"/>
  <c r="U60"/>
  <c r="EK11"/>
  <c r="BJ24"/>
  <c r="CM28"/>
  <c r="U35"/>
  <c r="CM58"/>
  <c r="AZ43"/>
  <c r="P46"/>
  <c r="BI11"/>
  <c r="DR19"/>
  <c r="CC21"/>
  <c r="AY28"/>
  <c r="BA28" s="1"/>
  <c r="EK35"/>
  <c r="AY58"/>
  <c r="BA58" s="1"/>
  <c r="BJ39"/>
  <c r="CC41"/>
  <c r="AT49"/>
  <c r="DQ10"/>
  <c r="CW13"/>
  <c r="BI7"/>
  <c r="EU9"/>
  <c r="EP9"/>
  <c r="EA17"/>
  <c r="BS23"/>
  <c r="BJ34"/>
  <c r="AT58"/>
  <c r="AE43"/>
  <c r="EK47"/>
  <c r="CR8"/>
  <c r="BD62"/>
  <c r="BN32"/>
  <c r="BD54"/>
  <c r="AO49"/>
  <c r="BN61"/>
  <c r="AO34"/>
  <c r="Z48"/>
  <c r="DV53"/>
  <c r="Z34"/>
  <c r="BX51"/>
  <c r="CR33"/>
  <c r="AO60"/>
  <c r="AO36"/>
  <c r="BX19"/>
  <c r="AO26"/>
  <c r="CH48"/>
  <c r="AO61"/>
  <c r="BN35"/>
  <c r="CH37"/>
  <c r="Z62"/>
  <c r="BN19"/>
  <c r="AO33"/>
  <c r="AO37"/>
  <c r="BD42"/>
  <c r="BX27"/>
  <c r="DR61"/>
  <c r="EP52"/>
  <c r="AY20"/>
  <c r="EF40"/>
  <c r="DR15"/>
  <c r="BI26"/>
  <c r="BK26" s="1"/>
  <c r="CM29"/>
  <c r="AT30"/>
  <c r="U32"/>
  <c r="DG37"/>
  <c r="CC58"/>
  <c r="AT46"/>
  <c r="AZ60"/>
  <c r="BS52"/>
  <c r="DB31"/>
  <c r="DQ45"/>
  <c r="DS45" s="1"/>
  <c r="CC14"/>
  <c r="EK23"/>
  <c r="EA30"/>
  <c r="EZ34"/>
  <c r="EF36"/>
  <c r="DR57"/>
  <c r="BJ59"/>
  <c r="AE39"/>
  <c r="DQ55"/>
  <c r="DS55" s="1"/>
  <c r="AJ52"/>
  <c r="AL52" s="1"/>
  <c r="AT22"/>
  <c r="EZ7"/>
  <c r="DG45"/>
  <c r="AJ9"/>
  <c r="AL9" s="1"/>
  <c r="EK21"/>
  <c r="DB30"/>
  <c r="BI37"/>
  <c r="BK37" s="1"/>
  <c r="AK44"/>
  <c r="BS58"/>
  <c r="DB39"/>
  <c r="DB62"/>
  <c r="AT7"/>
  <c r="DB45"/>
  <c r="DG12"/>
  <c r="BJ13"/>
  <c r="CC16"/>
  <c r="U19"/>
  <c r="DG23"/>
  <c r="EU43"/>
  <c r="BS55"/>
  <c r="EP56"/>
  <c r="AY24"/>
  <c r="DG21"/>
  <c r="AK26"/>
  <c r="Q28"/>
  <c r="DR48"/>
  <c r="CW61"/>
  <c r="AE52"/>
  <c r="P45"/>
  <c r="EA9"/>
  <c r="AT9"/>
  <c r="BI15"/>
  <c r="EF26"/>
  <c r="DL28"/>
  <c r="CC46"/>
  <c r="CW48"/>
  <c r="EK20"/>
  <c r="CM14"/>
  <c r="U21"/>
  <c r="BI57"/>
  <c r="CW41"/>
  <c r="AZ51"/>
  <c r="EZ44"/>
  <c r="BS38"/>
  <c r="EF10"/>
  <c r="AJ10"/>
  <c r="CM42"/>
  <c r="BI60"/>
  <c r="BK60" s="1"/>
  <c r="DG17"/>
  <c r="EP28"/>
  <c r="AT61"/>
  <c r="DQ44"/>
  <c r="DS44" s="1"/>
  <c r="CM56"/>
  <c r="AY62"/>
  <c r="BA62" s="1"/>
  <c r="EK41"/>
  <c r="CW8"/>
  <c r="EZ53"/>
  <c r="EZ42"/>
  <c r="DG60"/>
  <c r="DR14"/>
  <c r="CW16"/>
  <c r="DB28"/>
  <c r="AT32"/>
  <c r="EF37"/>
  <c r="P41"/>
  <c r="EU46"/>
  <c r="CM55"/>
  <c r="EK56"/>
  <c r="DQ24"/>
  <c r="DS24" s="1"/>
  <c r="AZ7"/>
  <c r="EK12"/>
  <c r="DB17"/>
  <c r="AY27"/>
  <c r="BA27" s="1"/>
  <c r="CM33"/>
  <c r="AE35"/>
  <c r="BI58"/>
  <c r="BK58" s="1"/>
  <c r="EF39"/>
  <c r="DL47"/>
  <c r="EP51"/>
  <c r="CC38"/>
  <c r="EU31"/>
  <c r="EF60"/>
  <c r="CC7"/>
  <c r="EA21"/>
  <c r="AE54"/>
  <c r="DG59"/>
  <c r="BJ48"/>
  <c r="DR51"/>
  <c r="EA62"/>
  <c r="EK17"/>
  <c r="DB29"/>
  <c r="DL32"/>
  <c r="DR35"/>
  <c r="AJ36"/>
  <c r="DB59"/>
  <c r="CC43"/>
  <c r="BS47"/>
  <c r="EZ61"/>
  <c r="DG22"/>
  <c r="CW40"/>
  <c r="DL11"/>
  <c r="AZ26"/>
  <c r="AT37"/>
  <c r="BJ44"/>
  <c r="AY39"/>
  <c r="BA39" s="1"/>
  <c r="AK46"/>
  <c r="DQ48"/>
  <c r="CW51"/>
  <c r="CW53"/>
  <c r="U22"/>
  <c r="EP40"/>
  <c r="DL13"/>
  <c r="Q9"/>
  <c r="DL15"/>
  <c r="P17"/>
  <c r="AJ23"/>
  <c r="AL23" s="1"/>
  <c r="DG26"/>
  <c r="BS32"/>
  <c r="AK54"/>
  <c r="Q27"/>
  <c r="DG32"/>
  <c r="CM34"/>
  <c r="BN42"/>
  <c r="DV9"/>
  <c r="AO9"/>
  <c r="CR15"/>
  <c r="DV19"/>
  <c r="CH34"/>
  <c r="DV17"/>
  <c r="AO58"/>
  <c r="DV51"/>
  <c r="DV35"/>
  <c r="BX58"/>
  <c r="AO55"/>
  <c r="CH22"/>
  <c r="BD15"/>
  <c r="BD33"/>
  <c r="BX35"/>
  <c r="BD37"/>
  <c r="CH47"/>
  <c r="BN49"/>
  <c r="CR30"/>
  <c r="BN34"/>
  <c r="CR57"/>
  <c r="CR24"/>
  <c r="BN17"/>
  <c r="CH44"/>
  <c r="Z53"/>
  <c r="CH57"/>
  <c r="BD52"/>
  <c r="BN54"/>
  <c r="BD58"/>
  <c r="CR52"/>
  <c r="BX7"/>
  <c r="AO21"/>
  <c r="BX62"/>
  <c r="AO57"/>
  <c r="BX43"/>
  <c r="CW10"/>
  <c r="BS61"/>
  <c r="BS10"/>
  <c r="CW44"/>
  <c r="CM53"/>
  <c r="P56"/>
  <c r="P40"/>
  <c r="DG40"/>
  <c r="EP7"/>
  <c r="BS21"/>
  <c r="AZ24"/>
  <c r="BS27"/>
  <c r="AK36"/>
  <c r="BS57"/>
  <c r="EZ39"/>
  <c r="DL55"/>
  <c r="U38"/>
  <c r="EZ60"/>
  <c r="U14"/>
  <c r="AE11"/>
  <c r="DR12"/>
  <c r="EZ28"/>
  <c r="DL30"/>
  <c r="DR33"/>
  <c r="BJ38"/>
  <c r="EP41"/>
  <c r="EZ22"/>
  <c r="DG7"/>
  <c r="BS62"/>
  <c r="CC12"/>
  <c r="AZ20"/>
  <c r="U33"/>
  <c r="EA36"/>
  <c r="CW57"/>
  <c r="CC59"/>
  <c r="BJ7"/>
  <c r="DG24"/>
  <c r="EU15"/>
  <c r="CM17"/>
  <c r="Q24"/>
  <c r="AZ10"/>
  <c r="BA10" s="1"/>
  <c r="EF30"/>
  <c r="DQ39"/>
  <c r="DS39" s="1"/>
  <c r="AE55"/>
  <c r="EK24"/>
  <c r="DQ11"/>
  <c r="DS11" s="1"/>
  <c r="EP12"/>
  <c r="EZ16"/>
  <c r="EP23"/>
  <c r="DG27"/>
  <c r="DG57"/>
  <c r="AY59"/>
  <c r="BA59" s="1"/>
  <c r="AJ39"/>
  <c r="AL39" s="1"/>
  <c r="DR43"/>
  <c r="EZ49"/>
  <c r="P31"/>
  <c r="EF24"/>
  <c r="Q7"/>
  <c r="AE45"/>
  <c r="AE16"/>
  <c r="U23"/>
  <c r="EP27"/>
  <c r="AZ34"/>
  <c r="P36"/>
  <c r="BJ54"/>
  <c r="DB41"/>
  <c r="CM47"/>
  <c r="AE49"/>
  <c r="P61"/>
  <c r="CC55"/>
  <c r="AJ22"/>
  <c r="EP62"/>
  <c r="DB16"/>
  <c r="EF23"/>
  <c r="BS29"/>
  <c r="AE58"/>
  <c r="DL44"/>
  <c r="U8"/>
  <c r="EU45"/>
  <c r="DL12"/>
  <c r="EK16"/>
  <c r="DQ19"/>
  <c r="DS19" s="1"/>
  <c r="DG30"/>
  <c r="AT29"/>
  <c r="BS20"/>
  <c r="BS53"/>
  <c r="EU42"/>
  <c r="AJ46"/>
  <c r="EU38"/>
  <c r="AT55"/>
  <c r="AT10"/>
  <c r="DQ40"/>
  <c r="DS40" s="1"/>
  <c r="AJ60"/>
  <c r="AL60" s="1"/>
  <c r="CM15"/>
  <c r="BS17"/>
  <c r="EF21"/>
  <c r="P33"/>
  <c r="DR52"/>
  <c r="BI39"/>
  <c r="EA43"/>
  <c r="CC47"/>
  <c r="U49"/>
  <c r="AJ38"/>
  <c r="AL38" s="1"/>
  <c r="BI56"/>
  <c r="BK56" s="1"/>
  <c r="EZ40"/>
  <c r="AT40"/>
  <c r="P24"/>
  <c r="AT11"/>
  <c r="DL19"/>
  <c r="AK22"/>
  <c r="CC26"/>
  <c r="EA29"/>
  <c r="DQ32"/>
  <c r="DS32" s="1"/>
  <c r="CW34"/>
  <c r="EA57"/>
  <c r="BS59"/>
  <c r="Q45"/>
  <c r="AJ20"/>
  <c r="AL20" s="1"/>
  <c r="BS31"/>
  <c r="DR20"/>
  <c r="BJ23"/>
  <c r="EA37"/>
  <c r="AK58"/>
  <c r="EA52"/>
  <c r="CC31"/>
  <c r="EF7"/>
  <c r="AJ14"/>
  <c r="AL14" s="1"/>
  <c r="EA16"/>
  <c r="EU19"/>
  <c r="AJ26"/>
  <c r="AL26" s="1"/>
  <c r="EK46"/>
  <c r="CC48"/>
  <c r="CW55"/>
  <c r="EK53"/>
  <c r="AE22"/>
  <c r="EU24"/>
  <c r="AT60"/>
  <c r="BJ27"/>
  <c r="EA49"/>
  <c r="EK55"/>
  <c r="AY44"/>
  <c r="BA44" s="1"/>
  <c r="CW22"/>
  <c r="BS40"/>
  <c r="AE24"/>
  <c r="BJ31"/>
  <c r="DL43"/>
  <c r="P60"/>
  <c r="DQ12"/>
  <c r="BJ16"/>
  <c r="EZ23"/>
  <c r="Q33"/>
  <c r="BI35"/>
  <c r="BK35" s="1"/>
  <c r="AZ48"/>
  <c r="EZ48"/>
  <c r="AO11"/>
  <c r="Z28"/>
  <c r="Z31"/>
  <c r="BN60"/>
  <c r="Z21"/>
  <c r="DV54"/>
  <c r="Z60"/>
  <c r="BN9"/>
  <c r="CR35"/>
  <c r="BD19"/>
  <c r="Z57"/>
  <c r="AO53"/>
  <c r="BN39"/>
  <c r="BX46"/>
  <c r="CH10"/>
  <c r="CH32"/>
  <c r="BX54"/>
  <c r="CR48"/>
  <c r="CR27"/>
  <c r="CH15"/>
  <c r="DV44"/>
  <c r="Z24"/>
  <c r="AO62"/>
  <c r="BD16"/>
  <c r="Z51"/>
  <c r="AO38"/>
  <c r="CR12"/>
  <c r="CR58"/>
  <c r="AO23"/>
  <c r="BX36"/>
  <c r="DV57"/>
  <c r="CH16"/>
  <c r="Z11"/>
  <c r="AE210" i="7" l="1"/>
  <c r="P209"/>
  <c r="AN207"/>
  <c r="AE206"/>
  <c r="P205"/>
  <c r="AN203"/>
  <c r="AE202"/>
  <c r="P201"/>
  <c r="AN199"/>
  <c r="AE198"/>
  <c r="P197"/>
  <c r="AN195"/>
  <c r="AE194"/>
  <c r="N193"/>
  <c r="AL190"/>
  <c r="AC189"/>
  <c r="N188"/>
  <c r="AL186"/>
  <c r="AC185"/>
  <c r="N184"/>
  <c r="AL182"/>
  <c r="AC181"/>
  <c r="N180"/>
  <c r="AL178"/>
  <c r="AC177"/>
  <c r="N176"/>
  <c r="AL174"/>
  <c r="AC173"/>
  <c r="N172"/>
  <c r="AL170"/>
  <c r="AC169"/>
  <c r="N168"/>
  <c r="AL165"/>
  <c r="AC164"/>
  <c r="N163"/>
  <c r="AL161"/>
  <c r="AC160"/>
  <c r="N158"/>
  <c r="AL156"/>
  <c r="AC155"/>
  <c r="AI153"/>
  <c r="AL150"/>
  <c r="AL209"/>
  <c r="AC208"/>
  <c r="N207"/>
  <c r="AL205"/>
  <c r="N203"/>
  <c r="AL201"/>
  <c r="AC200"/>
  <c r="N199"/>
  <c r="AL197"/>
  <c r="AC196"/>
  <c r="N195"/>
  <c r="AN193"/>
  <c r="AE192"/>
  <c r="P190"/>
  <c r="AN188"/>
  <c r="AE187"/>
  <c r="P186"/>
  <c r="AN184"/>
  <c r="AE183"/>
  <c r="P182"/>
  <c r="AN180"/>
  <c r="AE179"/>
  <c r="P178"/>
  <c r="AN176"/>
  <c r="AE175"/>
  <c r="P174"/>
  <c r="AN172"/>
  <c r="AE171"/>
  <c r="P170"/>
  <c r="AN168"/>
  <c r="AE167"/>
  <c r="P165"/>
  <c r="AN163"/>
  <c r="AE162"/>
  <c r="P161"/>
  <c r="AN158"/>
  <c r="AE157"/>
  <c r="P156"/>
  <c r="AL154"/>
  <c r="Z152"/>
  <c r="V210"/>
  <c r="G209"/>
  <c r="AK207"/>
  <c r="Z206"/>
  <c r="G205"/>
  <c r="AK203"/>
  <c r="Z202"/>
  <c r="K201"/>
  <c r="AO199"/>
  <c r="V198"/>
  <c r="G197"/>
  <c r="AK195"/>
  <c r="T194"/>
  <c r="K193"/>
  <c r="AK190"/>
  <c r="AM190" s="1"/>
  <c r="Z189"/>
  <c r="G188"/>
  <c r="AK186"/>
  <c r="AM186" s="1"/>
  <c r="Z185"/>
  <c r="G184"/>
  <c r="AK182"/>
  <c r="AM182" s="1"/>
  <c r="Z181"/>
  <c r="G180"/>
  <c r="AK178"/>
  <c r="AM178" s="1"/>
  <c r="Z177"/>
  <c r="G176"/>
  <c r="AK174"/>
  <c r="AM174" s="1"/>
  <c r="V173"/>
  <c r="G172"/>
  <c r="AO170"/>
  <c r="V169"/>
  <c r="G168"/>
  <c r="AO165"/>
  <c r="Z164"/>
  <c r="K163"/>
  <c r="AO161"/>
  <c r="Z160"/>
  <c r="K158"/>
  <c r="AK156"/>
  <c r="AM156" s="1"/>
  <c r="Z155"/>
  <c r="AE154"/>
  <c r="AB152"/>
  <c r="P150"/>
  <c r="W209"/>
  <c r="H208"/>
  <c r="AB206"/>
  <c r="M205"/>
  <c r="AB202"/>
  <c r="M201"/>
  <c r="D200"/>
  <c r="AF198"/>
  <c r="M197"/>
  <c r="H196"/>
  <c r="AH194"/>
  <c r="M193"/>
  <c r="O193" s="1"/>
  <c r="H192"/>
  <c r="AF189"/>
  <c r="W188"/>
  <c r="H187"/>
  <c r="AF185"/>
  <c r="W184"/>
  <c r="H183"/>
  <c r="AF181"/>
  <c r="W180"/>
  <c r="H179"/>
  <c r="AF177"/>
  <c r="W176"/>
  <c r="H175"/>
  <c r="AB173"/>
  <c r="AD173" s="1"/>
  <c r="W172"/>
  <c r="D171"/>
  <c r="AB169"/>
  <c r="W168"/>
  <c r="D167"/>
  <c r="AB164"/>
  <c r="AD164" s="1"/>
  <c r="M163"/>
  <c r="D162"/>
  <c r="AF160"/>
  <c r="M158"/>
  <c r="O158" s="1"/>
  <c r="H157"/>
  <c r="AB155"/>
  <c r="AD155" s="1"/>
  <c r="AC153"/>
  <c r="M151"/>
  <c r="S198"/>
  <c r="S171"/>
  <c r="S203"/>
  <c r="S201"/>
  <c r="Q161"/>
  <c r="Q156"/>
  <c r="Q170"/>
  <c r="Q171"/>
  <c r="Q167"/>
  <c r="S207"/>
  <c r="S209"/>
  <c r="AN151"/>
  <c r="AO148"/>
  <c r="Y210"/>
  <c r="J209"/>
  <c r="AH207"/>
  <c r="Y206"/>
  <c r="AA206" s="1"/>
  <c r="J205"/>
  <c r="AH203"/>
  <c r="Y202"/>
  <c r="AA202" s="1"/>
  <c r="J201"/>
  <c r="L201" s="1"/>
  <c r="AH199"/>
  <c r="Y198"/>
  <c r="J197"/>
  <c r="AH195"/>
  <c r="W194"/>
  <c r="H193"/>
  <c r="AF190"/>
  <c r="W189"/>
  <c r="H188"/>
  <c r="AF186"/>
  <c r="W185"/>
  <c r="H184"/>
  <c r="AF182"/>
  <c r="W181"/>
  <c r="H180"/>
  <c r="AF178"/>
  <c r="W177"/>
  <c r="H176"/>
  <c r="AF174"/>
  <c r="W173"/>
  <c r="H172"/>
  <c r="AF170"/>
  <c r="W169"/>
  <c r="H168"/>
  <c r="AF165"/>
  <c r="W164"/>
  <c r="H163"/>
  <c r="AF161"/>
  <c r="W160"/>
  <c r="H158"/>
  <c r="AF156"/>
  <c r="W155"/>
  <c r="W153"/>
  <c r="Z150"/>
  <c r="AH210"/>
  <c r="AF209"/>
  <c r="W208"/>
  <c r="H207"/>
  <c r="AF205"/>
  <c r="H203"/>
  <c r="AF201"/>
  <c r="W200"/>
  <c r="H199"/>
  <c r="AF197"/>
  <c r="W196"/>
  <c r="H195"/>
  <c r="AH193"/>
  <c r="Y192"/>
  <c r="J190"/>
  <c r="AH188"/>
  <c r="Y187"/>
  <c r="J186"/>
  <c r="AH184"/>
  <c r="Y183"/>
  <c r="J182"/>
  <c r="AH180"/>
  <c r="Y179"/>
  <c r="J178"/>
  <c r="AH176"/>
  <c r="Y175"/>
  <c r="J174"/>
  <c r="AH172"/>
  <c r="Y171"/>
  <c r="J170"/>
  <c r="AH168"/>
  <c r="Y167"/>
  <c r="J165"/>
  <c r="AH163"/>
  <c r="Y162"/>
  <c r="J161"/>
  <c r="AH158"/>
  <c r="Y157"/>
  <c r="J156"/>
  <c r="AF154"/>
  <c r="N152"/>
  <c r="P210"/>
  <c r="AN208"/>
  <c r="AI207"/>
  <c r="T206"/>
  <c r="AI203"/>
  <c r="P202"/>
  <c r="E201"/>
  <c r="AI199"/>
  <c r="P198"/>
  <c r="AN196"/>
  <c r="AE195"/>
  <c r="P194"/>
  <c r="AN192"/>
  <c r="AE190"/>
  <c r="AG190" s="1"/>
  <c r="T189"/>
  <c r="E188"/>
  <c r="AE186"/>
  <c r="AG186" s="1"/>
  <c r="T185"/>
  <c r="E184"/>
  <c r="AE182"/>
  <c r="AG182" s="1"/>
  <c r="T181"/>
  <c r="E180"/>
  <c r="AE178"/>
  <c r="AG178" s="1"/>
  <c r="T177"/>
  <c r="E176"/>
  <c r="AE174"/>
  <c r="AG174" s="1"/>
  <c r="P173"/>
  <c r="E172"/>
  <c r="AI170"/>
  <c r="P169"/>
  <c r="E168"/>
  <c r="AI165"/>
  <c r="T164"/>
  <c r="AN162"/>
  <c r="AI161"/>
  <c r="T160"/>
  <c r="AN157"/>
  <c r="AE156"/>
  <c r="AG156" s="1"/>
  <c r="T155"/>
  <c r="W154"/>
  <c r="P152"/>
  <c r="Z210"/>
  <c r="K209"/>
  <c r="AO207"/>
  <c r="V206"/>
  <c r="K205"/>
  <c r="AO203"/>
  <c r="V202"/>
  <c r="G201"/>
  <c r="AK199"/>
  <c r="Z198"/>
  <c r="K197"/>
  <c r="AO195"/>
  <c r="Z194"/>
  <c r="G193"/>
  <c r="I193" s="1"/>
  <c r="AO190"/>
  <c r="V189"/>
  <c r="X189" s="1"/>
  <c r="K188"/>
  <c r="AO186"/>
  <c r="V185"/>
  <c r="X185" s="1"/>
  <c r="K184"/>
  <c r="AO182"/>
  <c r="V181"/>
  <c r="X181" s="1"/>
  <c r="K180"/>
  <c r="AO178"/>
  <c r="V177"/>
  <c r="X177" s="1"/>
  <c r="K176"/>
  <c r="AO174"/>
  <c r="Z173"/>
  <c r="K172"/>
  <c r="AK170"/>
  <c r="AM170" s="1"/>
  <c r="Z169"/>
  <c r="K168"/>
  <c r="AK165"/>
  <c r="AM165" s="1"/>
  <c r="V164"/>
  <c r="X164" s="1"/>
  <c r="G163"/>
  <c r="I163" s="1"/>
  <c r="AK161"/>
  <c r="AM161" s="1"/>
  <c r="V160"/>
  <c r="X160" s="1"/>
  <c r="G158"/>
  <c r="I158" s="1"/>
  <c r="AO156"/>
  <c r="V155"/>
  <c r="X155" s="1"/>
  <c r="Y153"/>
  <c r="T150"/>
  <c r="S188"/>
  <c r="S177"/>
  <c r="S160"/>
  <c r="U160" s="1"/>
  <c r="S185"/>
  <c r="S195"/>
  <c r="Q160"/>
  <c r="Q176"/>
  <c r="Q162"/>
  <c r="Q153"/>
  <c r="Q209"/>
  <c r="Q158"/>
  <c r="Q174"/>
  <c r="Q181"/>
  <c r="Q196"/>
  <c r="S172"/>
  <c r="S157"/>
  <c r="S173"/>
  <c r="S180"/>
  <c r="M154"/>
  <c r="AB151"/>
  <c r="AL148"/>
  <c r="AB209"/>
  <c r="M208"/>
  <c r="D207"/>
  <c r="AB205"/>
  <c r="D203"/>
  <c r="AB201"/>
  <c r="M200"/>
  <c r="D199"/>
  <c r="AB197"/>
  <c r="M196"/>
  <c r="D195"/>
  <c r="Z193"/>
  <c r="K192"/>
  <c r="AO189"/>
  <c r="Z188"/>
  <c r="K187"/>
  <c r="AO185"/>
  <c r="Z184"/>
  <c r="K183"/>
  <c r="AO181"/>
  <c r="Z180"/>
  <c r="K179"/>
  <c r="AO177"/>
  <c r="Z176"/>
  <c r="K175"/>
  <c r="AO173"/>
  <c r="Z172"/>
  <c r="K171"/>
  <c r="AO169"/>
  <c r="Z168"/>
  <c r="K167"/>
  <c r="AO164"/>
  <c r="Z163"/>
  <c r="K162"/>
  <c r="AO160"/>
  <c r="Z158"/>
  <c r="K157"/>
  <c r="AO155"/>
  <c r="V154"/>
  <c r="AE151"/>
  <c r="K210"/>
  <c r="AO208"/>
  <c r="Z207"/>
  <c r="K206"/>
  <c r="Z203"/>
  <c r="K202"/>
  <c r="AO200"/>
  <c r="Z199"/>
  <c r="K198"/>
  <c r="AO196"/>
  <c r="Z195"/>
  <c r="K194"/>
  <c r="D193"/>
  <c r="AB190"/>
  <c r="M189"/>
  <c r="D188"/>
  <c r="AB186"/>
  <c r="M185"/>
  <c r="D184"/>
  <c r="F184" s="1"/>
  <c r="AB182"/>
  <c r="M181"/>
  <c r="D180"/>
  <c r="AB178"/>
  <c r="M177"/>
  <c r="D176"/>
  <c r="AB174"/>
  <c r="M173"/>
  <c r="D172"/>
  <c r="AB170"/>
  <c r="M169"/>
  <c r="D168"/>
  <c r="AB165"/>
  <c r="M164"/>
  <c r="D163"/>
  <c r="AB161"/>
  <c r="M160"/>
  <c r="D158"/>
  <c r="AB156"/>
  <c r="M155"/>
  <c r="K153"/>
  <c r="V150"/>
  <c r="AL210"/>
  <c r="Y209"/>
  <c r="J208"/>
  <c r="AL206"/>
  <c r="AC205"/>
  <c r="AL202"/>
  <c r="Y201"/>
  <c r="N200"/>
  <c r="AH198"/>
  <c r="Y197"/>
  <c r="J196"/>
  <c r="AF194"/>
  <c r="Y193"/>
  <c r="AA193" s="1"/>
  <c r="J192"/>
  <c r="L192" s="1"/>
  <c r="AH189"/>
  <c r="Y188"/>
  <c r="AA188" s="1"/>
  <c r="J187"/>
  <c r="L187" s="1"/>
  <c r="AH185"/>
  <c r="Y184"/>
  <c r="AA184" s="1"/>
  <c r="J183"/>
  <c r="L183" s="1"/>
  <c r="AH181"/>
  <c r="Y180"/>
  <c r="AA180" s="1"/>
  <c r="J179"/>
  <c r="L179" s="1"/>
  <c r="AH177"/>
  <c r="Y176"/>
  <c r="AA176" s="1"/>
  <c r="J175"/>
  <c r="L175" s="1"/>
  <c r="AH173"/>
  <c r="Y172"/>
  <c r="AA172" s="1"/>
  <c r="N171"/>
  <c r="AH169"/>
  <c r="Y168"/>
  <c r="AA168" s="1"/>
  <c r="N167"/>
  <c r="AH164"/>
  <c r="AC163"/>
  <c r="N162"/>
  <c r="AL160"/>
  <c r="AC158"/>
  <c r="J157"/>
  <c r="L157" s="1"/>
  <c r="AL155"/>
  <c r="AK154"/>
  <c r="AN152"/>
  <c r="AF150"/>
  <c r="AI209"/>
  <c r="T208"/>
  <c r="E207"/>
  <c r="AE205"/>
  <c r="AN202"/>
  <c r="AI201"/>
  <c r="P200"/>
  <c r="AN198"/>
  <c r="AE197"/>
  <c r="AG197" s="1"/>
  <c r="T196"/>
  <c r="E195"/>
  <c r="AI193"/>
  <c r="T192"/>
  <c r="E190"/>
  <c r="AE188"/>
  <c r="T187"/>
  <c r="E186"/>
  <c r="AE184"/>
  <c r="T183"/>
  <c r="E182"/>
  <c r="AE180"/>
  <c r="T179"/>
  <c r="E178"/>
  <c r="AE176"/>
  <c r="T175"/>
  <c r="AN173"/>
  <c r="AI172"/>
  <c r="P171"/>
  <c r="E170"/>
  <c r="AI168"/>
  <c r="P167"/>
  <c r="R167" s="1"/>
  <c r="AN164"/>
  <c r="AE163"/>
  <c r="P162"/>
  <c r="R162" s="1"/>
  <c r="E161"/>
  <c r="AE158"/>
  <c r="T157"/>
  <c r="E156"/>
  <c r="H154"/>
  <c r="AC151"/>
  <c r="S175"/>
  <c r="U175" s="1"/>
  <c r="S202"/>
  <c r="Q195"/>
  <c r="Q152"/>
  <c r="Q205"/>
  <c r="Q200"/>
  <c r="Q173"/>
  <c r="Q190"/>
  <c r="Q182"/>
  <c r="S155"/>
  <c r="U155" s="1"/>
  <c r="S205"/>
  <c r="S161"/>
  <c r="S200"/>
  <c r="S163"/>
  <c r="AE152"/>
  <c r="AB149"/>
  <c r="Z148"/>
  <c r="V209"/>
  <c r="X209" s="1"/>
  <c r="G208"/>
  <c r="I208" s="1"/>
  <c r="AK206"/>
  <c r="AM206" s="1"/>
  <c r="V205"/>
  <c r="AK202"/>
  <c r="AM202" s="1"/>
  <c r="V201"/>
  <c r="G200"/>
  <c r="AK198"/>
  <c r="V197"/>
  <c r="G196"/>
  <c r="I196" s="1"/>
  <c r="AI194"/>
  <c r="T193"/>
  <c r="E192"/>
  <c r="AI189"/>
  <c r="T188"/>
  <c r="E187"/>
  <c r="AI185"/>
  <c r="T184"/>
  <c r="E183"/>
  <c r="AI181"/>
  <c r="T180"/>
  <c r="E179"/>
  <c r="AI177"/>
  <c r="T176"/>
  <c r="E175"/>
  <c r="AI173"/>
  <c r="T172"/>
  <c r="E171"/>
  <c r="AI169"/>
  <c r="T168"/>
  <c r="E167"/>
  <c r="AI164"/>
  <c r="T163"/>
  <c r="E162"/>
  <c r="AI160"/>
  <c r="T158"/>
  <c r="E157"/>
  <c r="AI155"/>
  <c r="N154"/>
  <c r="K151"/>
  <c r="E210"/>
  <c r="AI208"/>
  <c r="T207"/>
  <c r="E206"/>
  <c r="T203"/>
  <c r="E202"/>
  <c r="AI200"/>
  <c r="T199"/>
  <c r="E198"/>
  <c r="AI196"/>
  <c r="T195"/>
  <c r="G194"/>
  <c r="AK192"/>
  <c r="V190"/>
  <c r="G189"/>
  <c r="AK187"/>
  <c r="V186"/>
  <c r="G185"/>
  <c r="AK183"/>
  <c r="V182"/>
  <c r="G181"/>
  <c r="AK179"/>
  <c r="V178"/>
  <c r="G177"/>
  <c r="AK175"/>
  <c r="V174"/>
  <c r="G173"/>
  <c r="AK171"/>
  <c r="V170"/>
  <c r="G169"/>
  <c r="AK167"/>
  <c r="V165"/>
  <c r="G164"/>
  <c r="AK162"/>
  <c r="V161"/>
  <c r="G160"/>
  <c r="AK157"/>
  <c r="V156"/>
  <c r="G155"/>
  <c r="AL152"/>
  <c r="N150"/>
  <c r="AB210"/>
  <c r="M209"/>
  <c r="D208"/>
  <c r="AF206"/>
  <c r="W205"/>
  <c r="AF202"/>
  <c r="W201"/>
  <c r="H200"/>
  <c r="AB198"/>
  <c r="W197"/>
  <c r="D196"/>
  <c r="AB194"/>
  <c r="W193"/>
  <c r="D192"/>
  <c r="AB189"/>
  <c r="AD189" s="1"/>
  <c r="M188"/>
  <c r="D187"/>
  <c r="AB185"/>
  <c r="M184"/>
  <c r="O184" s="1"/>
  <c r="D183"/>
  <c r="AB181"/>
  <c r="AD181" s="1"/>
  <c r="M180"/>
  <c r="D179"/>
  <c r="AB177"/>
  <c r="M176"/>
  <c r="O176" s="1"/>
  <c r="D175"/>
  <c r="AF173"/>
  <c r="M172"/>
  <c r="H171"/>
  <c r="AF169"/>
  <c r="M168"/>
  <c r="O168" s="1"/>
  <c r="H167"/>
  <c r="AF164"/>
  <c r="W163"/>
  <c r="H162"/>
  <c r="AB160"/>
  <c r="W158"/>
  <c r="D157"/>
  <c r="AF155"/>
  <c r="AI154"/>
  <c r="AF152"/>
  <c r="AB150"/>
  <c r="AC209"/>
  <c r="N208"/>
  <c r="AH206"/>
  <c r="Y205"/>
  <c r="AH202"/>
  <c r="AC201"/>
  <c r="J200"/>
  <c r="AL198"/>
  <c r="AC197"/>
  <c r="N196"/>
  <c r="AL194"/>
  <c r="AC193"/>
  <c r="N192"/>
  <c r="AL189"/>
  <c r="AC188"/>
  <c r="N187"/>
  <c r="AL185"/>
  <c r="AC184"/>
  <c r="N183"/>
  <c r="AL181"/>
  <c r="AC180"/>
  <c r="N179"/>
  <c r="AL177"/>
  <c r="AC176"/>
  <c r="N175"/>
  <c r="AL173"/>
  <c r="AC172"/>
  <c r="J171"/>
  <c r="AL169"/>
  <c r="AC168"/>
  <c r="J167"/>
  <c r="L167" s="1"/>
  <c r="AL164"/>
  <c r="Y163"/>
  <c r="AA163" s="1"/>
  <c r="J162"/>
  <c r="AH160"/>
  <c r="AJ160" s="1"/>
  <c r="Y158"/>
  <c r="N157"/>
  <c r="AH155"/>
  <c r="D154"/>
  <c r="Y151"/>
  <c r="S169"/>
  <c r="S208"/>
  <c r="U208" s="1"/>
  <c r="S165"/>
  <c r="Q172"/>
  <c r="Q184"/>
  <c r="Q206"/>
  <c r="Q207"/>
  <c r="Q185"/>
  <c r="S174"/>
  <c r="S210"/>
  <c r="S152"/>
  <c r="S167"/>
  <c r="M152"/>
  <c r="O152" s="1"/>
  <c r="P149"/>
  <c r="AN209"/>
  <c r="AE208"/>
  <c r="P207"/>
  <c r="AN205"/>
  <c r="P203"/>
  <c r="AN201"/>
  <c r="AE200"/>
  <c r="P199"/>
  <c r="AN197"/>
  <c r="AE196"/>
  <c r="P195"/>
  <c r="R195" s="1"/>
  <c r="AL193"/>
  <c r="AC192"/>
  <c r="N190"/>
  <c r="AL188"/>
  <c r="AC187"/>
  <c r="N186"/>
  <c r="AL184"/>
  <c r="AC183"/>
  <c r="N182"/>
  <c r="AL180"/>
  <c r="AC179"/>
  <c r="N178"/>
  <c r="AL176"/>
  <c r="AC175"/>
  <c r="N174"/>
  <c r="AL172"/>
  <c r="AC171"/>
  <c r="N170"/>
  <c r="AL168"/>
  <c r="AC167"/>
  <c r="N165"/>
  <c r="AL163"/>
  <c r="AC162"/>
  <c r="N161"/>
  <c r="AL158"/>
  <c r="AC157"/>
  <c r="N156"/>
  <c r="AH154"/>
  <c r="V152"/>
  <c r="AC210"/>
  <c r="N209"/>
  <c r="AL207"/>
  <c r="AC206"/>
  <c r="N205"/>
  <c r="AL203"/>
  <c r="AC202"/>
  <c r="N201"/>
  <c r="AL199"/>
  <c r="AC198"/>
  <c r="N197"/>
  <c r="AL195"/>
  <c r="AC194"/>
  <c r="P193"/>
  <c r="AN190"/>
  <c r="AP190" s="1"/>
  <c r="AE189"/>
  <c r="P188"/>
  <c r="AN186"/>
  <c r="AP186" s="1"/>
  <c r="AE185"/>
  <c r="AG185" s="1"/>
  <c r="P184"/>
  <c r="AN182"/>
  <c r="AP182" s="1"/>
  <c r="AE181"/>
  <c r="P180"/>
  <c r="AN178"/>
  <c r="AP178" s="1"/>
  <c r="AE177"/>
  <c r="AG177" s="1"/>
  <c r="P176"/>
  <c r="AN174"/>
  <c r="AP174" s="1"/>
  <c r="AE173"/>
  <c r="P172"/>
  <c r="R172" s="1"/>
  <c r="AN170"/>
  <c r="AP170" s="1"/>
  <c r="AE169"/>
  <c r="AG169" s="1"/>
  <c r="P168"/>
  <c r="AN165"/>
  <c r="AP165" s="1"/>
  <c r="AE164"/>
  <c r="P163"/>
  <c r="AN161"/>
  <c r="AP161" s="1"/>
  <c r="AE160"/>
  <c r="AG160" s="1"/>
  <c r="P158"/>
  <c r="AN156"/>
  <c r="AP156" s="1"/>
  <c r="AE155"/>
  <c r="J154"/>
  <c r="G151"/>
  <c r="AO209"/>
  <c r="Z208"/>
  <c r="G207"/>
  <c r="I207" s="1"/>
  <c r="AK205"/>
  <c r="AM205" s="1"/>
  <c r="K203"/>
  <c r="AO201"/>
  <c r="V200"/>
  <c r="X200" s="1"/>
  <c r="K199"/>
  <c r="AO197"/>
  <c r="Z196"/>
  <c r="G195"/>
  <c r="I195" s="1"/>
  <c r="AK193"/>
  <c r="AM193" s="1"/>
  <c r="Z192"/>
  <c r="K190"/>
  <c r="AO188"/>
  <c r="V187"/>
  <c r="K186"/>
  <c r="AO184"/>
  <c r="V183"/>
  <c r="K182"/>
  <c r="AO180"/>
  <c r="V179"/>
  <c r="K178"/>
  <c r="AO176"/>
  <c r="V175"/>
  <c r="G174"/>
  <c r="AK172"/>
  <c r="AM172" s="1"/>
  <c r="Z171"/>
  <c r="K170"/>
  <c r="AK168"/>
  <c r="AM168" s="1"/>
  <c r="Z167"/>
  <c r="G165"/>
  <c r="AO163"/>
  <c r="Z162"/>
  <c r="K161"/>
  <c r="AO158"/>
  <c r="V157"/>
  <c r="K156"/>
  <c r="H155"/>
  <c r="AK153"/>
  <c r="E151"/>
  <c r="D210"/>
  <c r="AF208"/>
  <c r="W207"/>
  <c r="H206"/>
  <c r="W203"/>
  <c r="D202"/>
  <c r="F202" s="1"/>
  <c r="AF200"/>
  <c r="M199"/>
  <c r="O199" s="1"/>
  <c r="D198"/>
  <c r="AB196"/>
  <c r="AD196" s="1"/>
  <c r="M195"/>
  <c r="J194"/>
  <c r="AB192"/>
  <c r="M190"/>
  <c r="O190" s="1"/>
  <c r="D189"/>
  <c r="AB187"/>
  <c r="AD187" s="1"/>
  <c r="M186"/>
  <c r="D185"/>
  <c r="AB183"/>
  <c r="M182"/>
  <c r="O182" s="1"/>
  <c r="D181"/>
  <c r="AB179"/>
  <c r="AD179" s="1"/>
  <c r="M178"/>
  <c r="D177"/>
  <c r="AB175"/>
  <c r="W174"/>
  <c r="H173"/>
  <c r="AF171"/>
  <c r="M170"/>
  <c r="H169"/>
  <c r="AB167"/>
  <c r="W165"/>
  <c r="D164"/>
  <c r="AB162"/>
  <c r="AD162" s="1"/>
  <c r="M161"/>
  <c r="D160"/>
  <c r="AB157"/>
  <c r="M156"/>
  <c r="O156" s="1"/>
  <c r="AC154"/>
  <c r="H152"/>
  <c r="S158"/>
  <c r="S153"/>
  <c r="S189"/>
  <c r="U189" s="1"/>
  <c r="S154"/>
  <c r="Q201"/>
  <c r="Q208"/>
  <c r="Q183"/>
  <c r="Q186"/>
  <c r="Q168"/>
  <c r="Q150"/>
  <c r="Q194"/>
  <c r="Q198"/>
  <c r="Q149"/>
  <c r="S196"/>
  <c r="U196" s="1"/>
  <c r="S176"/>
  <c r="S151"/>
  <c r="Q180"/>
  <c r="P153"/>
  <c r="R153" s="1"/>
  <c r="AC150"/>
  <c r="W149"/>
  <c r="AH209"/>
  <c r="Y208"/>
  <c r="AA208" s="1"/>
  <c r="J207"/>
  <c r="AH205"/>
  <c r="J203"/>
  <c r="AH201"/>
  <c r="AJ201" s="1"/>
  <c r="Y200"/>
  <c r="J199"/>
  <c r="L199" s="1"/>
  <c r="AH197"/>
  <c r="Y196"/>
  <c r="AA196" s="1"/>
  <c r="J195"/>
  <c r="AF193"/>
  <c r="W192"/>
  <c r="H190"/>
  <c r="AF188"/>
  <c r="W187"/>
  <c r="H186"/>
  <c r="AF184"/>
  <c r="W183"/>
  <c r="H182"/>
  <c r="AF180"/>
  <c r="W179"/>
  <c r="H178"/>
  <c r="AF176"/>
  <c r="W175"/>
  <c r="H174"/>
  <c r="AF172"/>
  <c r="W171"/>
  <c r="H170"/>
  <c r="AF168"/>
  <c r="W167"/>
  <c r="H165"/>
  <c r="AF163"/>
  <c r="W162"/>
  <c r="H161"/>
  <c r="AF158"/>
  <c r="W157"/>
  <c r="H156"/>
  <c r="AB154"/>
  <c r="J152"/>
  <c r="W210"/>
  <c r="H209"/>
  <c r="AF207"/>
  <c r="W206"/>
  <c r="H205"/>
  <c r="AF203"/>
  <c r="W202"/>
  <c r="H201"/>
  <c r="AF199"/>
  <c r="W198"/>
  <c r="H197"/>
  <c r="AF195"/>
  <c r="Y194"/>
  <c r="J193"/>
  <c r="L193" s="1"/>
  <c r="AH190"/>
  <c r="Y189"/>
  <c r="AA189" s="1"/>
  <c r="J188"/>
  <c r="AH186"/>
  <c r="Y185"/>
  <c r="J184"/>
  <c r="L184" s="1"/>
  <c r="AH182"/>
  <c r="Y181"/>
  <c r="AA181" s="1"/>
  <c r="J180"/>
  <c r="AH178"/>
  <c r="Y177"/>
  <c r="J176"/>
  <c r="L176" s="1"/>
  <c r="AH174"/>
  <c r="Y173"/>
  <c r="AA173" s="1"/>
  <c r="J172"/>
  <c r="AH170"/>
  <c r="AJ170" s="1"/>
  <c r="Y169"/>
  <c r="J168"/>
  <c r="L168" s="1"/>
  <c r="AH165"/>
  <c r="Y164"/>
  <c r="AA164" s="1"/>
  <c r="J163"/>
  <c r="AH161"/>
  <c r="AJ161" s="1"/>
  <c r="Y160"/>
  <c r="J158"/>
  <c r="L158" s="1"/>
  <c r="AH156"/>
  <c r="Y155"/>
  <c r="AA155" s="1"/>
  <c r="AE153"/>
  <c r="AH150"/>
  <c r="AN210"/>
  <c r="AE209"/>
  <c r="AG209" s="1"/>
  <c r="P208"/>
  <c r="AN206"/>
  <c r="AI205"/>
  <c r="E203"/>
  <c r="AE201"/>
  <c r="T200"/>
  <c r="E199"/>
  <c r="AI197"/>
  <c r="P196"/>
  <c r="R196" s="1"/>
  <c r="AN194"/>
  <c r="AE193"/>
  <c r="P192"/>
  <c r="AN189"/>
  <c r="AI188"/>
  <c r="P187"/>
  <c r="AN185"/>
  <c r="AP185" s="1"/>
  <c r="AI184"/>
  <c r="P183"/>
  <c r="R183" s="1"/>
  <c r="AN181"/>
  <c r="AI180"/>
  <c r="P179"/>
  <c r="AN177"/>
  <c r="AP177" s="1"/>
  <c r="AI176"/>
  <c r="P175"/>
  <c r="E174"/>
  <c r="AE172"/>
  <c r="AG172" s="1"/>
  <c r="T171"/>
  <c r="AN169"/>
  <c r="AP169" s="1"/>
  <c r="AE168"/>
  <c r="T167"/>
  <c r="E165"/>
  <c r="AI163"/>
  <c r="T162"/>
  <c r="AN160"/>
  <c r="AP160" s="1"/>
  <c r="AI158"/>
  <c r="P157"/>
  <c r="AN155"/>
  <c r="AO154"/>
  <c r="M153"/>
  <c r="AN150"/>
  <c r="AK209"/>
  <c r="AM209" s="1"/>
  <c r="V208"/>
  <c r="X208" s="1"/>
  <c r="K207"/>
  <c r="AO205"/>
  <c r="G203"/>
  <c r="I203" s="1"/>
  <c r="AK201"/>
  <c r="AM201" s="1"/>
  <c r="Z200"/>
  <c r="G199"/>
  <c r="I199" s="1"/>
  <c r="AK197"/>
  <c r="AM197" s="1"/>
  <c r="V196"/>
  <c r="X196" s="1"/>
  <c r="K195"/>
  <c r="AO193"/>
  <c r="V192"/>
  <c r="X192" s="1"/>
  <c r="G190"/>
  <c r="I190" s="1"/>
  <c r="AK188"/>
  <c r="Z187"/>
  <c r="G186"/>
  <c r="I186" s="1"/>
  <c r="AK184"/>
  <c r="AM184" s="1"/>
  <c r="Z183"/>
  <c r="G182"/>
  <c r="I182" s="1"/>
  <c r="AK180"/>
  <c r="Z179"/>
  <c r="G178"/>
  <c r="I178" s="1"/>
  <c r="AK176"/>
  <c r="AM176" s="1"/>
  <c r="Z175"/>
  <c r="K174"/>
  <c r="AO172"/>
  <c r="V171"/>
  <c r="X171" s="1"/>
  <c r="G170"/>
  <c r="I170" s="1"/>
  <c r="AO168"/>
  <c r="V167"/>
  <c r="X167" s="1"/>
  <c r="K165"/>
  <c r="AK163"/>
  <c r="V162"/>
  <c r="X162" s="1"/>
  <c r="G161"/>
  <c r="I161" s="1"/>
  <c r="AK158"/>
  <c r="AM158" s="1"/>
  <c r="Z157"/>
  <c r="G156"/>
  <c r="I156" s="1"/>
  <c r="Y154"/>
  <c r="D152"/>
  <c r="S199"/>
  <c r="S162"/>
  <c r="U162" s="1"/>
  <c r="S168"/>
  <c r="S197"/>
  <c r="Q178"/>
  <c r="Q210"/>
  <c r="Q192"/>
  <c r="Q165"/>
  <c r="Q155"/>
  <c r="Q164"/>
  <c r="Q197"/>
  <c r="S190"/>
  <c r="S178"/>
  <c r="Q187"/>
  <c r="S186"/>
  <c r="S184"/>
  <c r="Q148"/>
  <c r="D153"/>
  <c r="K150"/>
  <c r="M210"/>
  <c r="D209"/>
  <c r="AB207"/>
  <c r="M206"/>
  <c r="D205"/>
  <c r="AB203"/>
  <c r="M202"/>
  <c r="D201"/>
  <c r="AB199"/>
  <c r="M198"/>
  <c r="D197"/>
  <c r="AB195"/>
  <c r="M194"/>
  <c r="AO192"/>
  <c r="Z190"/>
  <c r="K189"/>
  <c r="AO187"/>
  <c r="Z186"/>
  <c r="K185"/>
  <c r="AO183"/>
  <c r="Z182"/>
  <c r="K181"/>
  <c r="AO179"/>
  <c r="Z178"/>
  <c r="K177"/>
  <c r="AO175"/>
  <c r="Z174"/>
  <c r="K173"/>
  <c r="AO171"/>
  <c r="Z170"/>
  <c r="K169"/>
  <c r="AO167"/>
  <c r="Z165"/>
  <c r="K164"/>
  <c r="AO162"/>
  <c r="Z161"/>
  <c r="K160"/>
  <c r="AO157"/>
  <c r="Z156"/>
  <c r="K155"/>
  <c r="G153"/>
  <c r="J150"/>
  <c r="L150" s="1"/>
  <c r="AF210"/>
  <c r="Z209"/>
  <c r="K208"/>
  <c r="AO206"/>
  <c r="Z205"/>
  <c r="AO202"/>
  <c r="Z201"/>
  <c r="K200"/>
  <c r="AO198"/>
  <c r="Z197"/>
  <c r="K196"/>
  <c r="AO194"/>
  <c r="AB193"/>
  <c r="AD193" s="1"/>
  <c r="M192"/>
  <c r="D190"/>
  <c r="F190" s="1"/>
  <c r="AB188"/>
  <c r="M187"/>
  <c r="O187" s="1"/>
  <c r="D186"/>
  <c r="AB184"/>
  <c r="AD184" s="1"/>
  <c r="M183"/>
  <c r="D182"/>
  <c r="AB180"/>
  <c r="M179"/>
  <c r="O179" s="1"/>
  <c r="D178"/>
  <c r="AB176"/>
  <c r="AD176" s="1"/>
  <c r="M175"/>
  <c r="D174"/>
  <c r="AB172"/>
  <c r="M171"/>
  <c r="O171" s="1"/>
  <c r="D170"/>
  <c r="AB168"/>
  <c r="AD168" s="1"/>
  <c r="M167"/>
  <c r="O167" s="1"/>
  <c r="D165"/>
  <c r="AB163"/>
  <c r="AD163" s="1"/>
  <c r="M162"/>
  <c r="O162" s="1"/>
  <c r="D161"/>
  <c r="AB158"/>
  <c r="AD158" s="1"/>
  <c r="M157"/>
  <c r="D156"/>
  <c r="Z154"/>
  <c r="AI151"/>
  <c r="J210"/>
  <c r="L210" s="1"/>
  <c r="AH208"/>
  <c r="AJ208" s="1"/>
  <c r="AC207"/>
  <c r="N206"/>
  <c r="Y203"/>
  <c r="AA203" s="1"/>
  <c r="J202"/>
  <c r="L202" s="1"/>
  <c r="AH200"/>
  <c r="AJ200" s="1"/>
  <c r="AC199"/>
  <c r="J198"/>
  <c r="L198" s="1"/>
  <c r="AH196"/>
  <c r="AJ196" s="1"/>
  <c r="Y195"/>
  <c r="AA195" s="1"/>
  <c r="H194"/>
  <c r="AL192"/>
  <c r="AC190"/>
  <c r="N189"/>
  <c r="AL187"/>
  <c r="AC186"/>
  <c r="N185"/>
  <c r="AL183"/>
  <c r="AC182"/>
  <c r="N181"/>
  <c r="AL179"/>
  <c r="AC178"/>
  <c r="N177"/>
  <c r="AL175"/>
  <c r="Y174"/>
  <c r="AA174" s="1"/>
  <c r="J173"/>
  <c r="AH171"/>
  <c r="AC170"/>
  <c r="J169"/>
  <c r="L169" s="1"/>
  <c r="AL167"/>
  <c r="Y165"/>
  <c r="AA165" s="1"/>
  <c r="N164"/>
  <c r="AH162"/>
  <c r="Y161"/>
  <c r="N160"/>
  <c r="AL157"/>
  <c r="Y156"/>
  <c r="AA156" s="1"/>
  <c r="N155"/>
  <c r="P154"/>
  <c r="AO151"/>
  <c r="T210"/>
  <c r="E209"/>
  <c r="AE207"/>
  <c r="AG207" s="1"/>
  <c r="P206"/>
  <c r="R206" s="1"/>
  <c r="E205"/>
  <c r="AE203"/>
  <c r="T202"/>
  <c r="AN200"/>
  <c r="AP200" s="1"/>
  <c r="AE199"/>
  <c r="AG199" s="1"/>
  <c r="T198"/>
  <c r="E197"/>
  <c r="AI195"/>
  <c r="V194"/>
  <c r="E193"/>
  <c r="AI190"/>
  <c r="P189"/>
  <c r="AN187"/>
  <c r="AP187" s="1"/>
  <c r="AI186"/>
  <c r="P185"/>
  <c r="R185" s="1"/>
  <c r="AN183"/>
  <c r="AI182"/>
  <c r="P181"/>
  <c r="AN179"/>
  <c r="AP179" s="1"/>
  <c r="AI178"/>
  <c r="P177"/>
  <c r="AN175"/>
  <c r="AI174"/>
  <c r="T173"/>
  <c r="AN171"/>
  <c r="AP171" s="1"/>
  <c r="AE170"/>
  <c r="AG170" s="1"/>
  <c r="T169"/>
  <c r="AN167"/>
  <c r="AE165"/>
  <c r="AG165" s="1"/>
  <c r="P164"/>
  <c r="E163"/>
  <c r="AE161"/>
  <c r="AG161" s="1"/>
  <c r="P160"/>
  <c r="R160" s="1"/>
  <c r="E158"/>
  <c r="AI156"/>
  <c r="P155"/>
  <c r="E153"/>
  <c r="H150"/>
  <c r="S187"/>
  <c r="U187" s="1"/>
  <c r="S194"/>
  <c r="S206"/>
  <c r="U206" s="1"/>
  <c r="S170"/>
  <c r="Q157"/>
  <c r="Q177"/>
  <c r="Q169"/>
  <c r="Q202"/>
  <c r="Q188"/>
  <c r="Q163"/>
  <c r="Q151"/>
  <c r="S181"/>
  <c r="U181" s="1"/>
  <c r="S148"/>
  <c r="S182"/>
  <c r="S192"/>
  <c r="U192" s="1"/>
  <c r="S193"/>
  <c r="AN153"/>
  <c r="P151"/>
  <c r="K148"/>
  <c r="G210"/>
  <c r="AK208"/>
  <c r="V207"/>
  <c r="X207" s="1"/>
  <c r="G206"/>
  <c r="I206" s="1"/>
  <c r="V203"/>
  <c r="X203" s="1"/>
  <c r="G202"/>
  <c r="AK200"/>
  <c r="V199"/>
  <c r="G198"/>
  <c r="AK196"/>
  <c r="V195"/>
  <c r="E194"/>
  <c r="AI192"/>
  <c r="T190"/>
  <c r="E189"/>
  <c r="AI187"/>
  <c r="T186"/>
  <c r="E185"/>
  <c r="AI183"/>
  <c r="T182"/>
  <c r="E181"/>
  <c r="AI179"/>
  <c r="T178"/>
  <c r="E177"/>
  <c r="AI175"/>
  <c r="T174"/>
  <c r="E173"/>
  <c r="AI171"/>
  <c r="T170"/>
  <c r="E169"/>
  <c r="AI167"/>
  <c r="T165"/>
  <c r="E164"/>
  <c r="AI162"/>
  <c r="T161"/>
  <c r="E160"/>
  <c r="AI157"/>
  <c r="T156"/>
  <c r="E155"/>
  <c r="AH152"/>
  <c r="AI210"/>
  <c r="T209"/>
  <c r="E208"/>
  <c r="AI206"/>
  <c r="T205"/>
  <c r="AI202"/>
  <c r="T201"/>
  <c r="E200"/>
  <c r="AI198"/>
  <c r="T197"/>
  <c r="E196"/>
  <c r="AK194"/>
  <c r="V193"/>
  <c r="G192"/>
  <c r="I192" s="1"/>
  <c r="AK189"/>
  <c r="AM189" s="1"/>
  <c r="V188"/>
  <c r="X188" s="1"/>
  <c r="G187"/>
  <c r="I187" s="1"/>
  <c r="AK185"/>
  <c r="AM185" s="1"/>
  <c r="V184"/>
  <c r="X184" s="1"/>
  <c r="G183"/>
  <c r="I183" s="1"/>
  <c r="AK181"/>
  <c r="AM181" s="1"/>
  <c r="V180"/>
  <c r="X180" s="1"/>
  <c r="G179"/>
  <c r="I179" s="1"/>
  <c r="AK177"/>
  <c r="AM177" s="1"/>
  <c r="V176"/>
  <c r="X176" s="1"/>
  <c r="G175"/>
  <c r="I175" s="1"/>
  <c r="AK173"/>
  <c r="AM173" s="1"/>
  <c r="V172"/>
  <c r="X172" s="1"/>
  <c r="G171"/>
  <c r="AK169"/>
  <c r="AM169" s="1"/>
  <c r="V168"/>
  <c r="X168" s="1"/>
  <c r="G167"/>
  <c r="I167" s="1"/>
  <c r="AK164"/>
  <c r="AM164" s="1"/>
  <c r="V163"/>
  <c r="X163" s="1"/>
  <c r="G162"/>
  <c r="AK160"/>
  <c r="AM160" s="1"/>
  <c r="V158"/>
  <c r="G157"/>
  <c r="I157" s="1"/>
  <c r="AK155"/>
  <c r="T154"/>
  <c r="W151"/>
  <c r="H210"/>
  <c r="AB208"/>
  <c r="AD208" s="1"/>
  <c r="M207"/>
  <c r="O207" s="1"/>
  <c r="D206"/>
  <c r="M203"/>
  <c r="O203" s="1"/>
  <c r="H202"/>
  <c r="AB200"/>
  <c r="AD200" s="1"/>
  <c r="W199"/>
  <c r="H198"/>
  <c r="AF196"/>
  <c r="W195"/>
  <c r="D194"/>
  <c r="AF192"/>
  <c r="W190"/>
  <c r="H189"/>
  <c r="AF187"/>
  <c r="W186"/>
  <c r="H185"/>
  <c r="AF183"/>
  <c r="W182"/>
  <c r="H181"/>
  <c r="AF179"/>
  <c r="W178"/>
  <c r="H177"/>
  <c r="AF175"/>
  <c r="M174"/>
  <c r="O174" s="1"/>
  <c r="D173"/>
  <c r="AB171"/>
  <c r="AD171" s="1"/>
  <c r="W170"/>
  <c r="D169"/>
  <c r="AF167"/>
  <c r="M165"/>
  <c r="O165" s="1"/>
  <c r="H164"/>
  <c r="AF162"/>
  <c r="W161"/>
  <c r="H160"/>
  <c r="AF157"/>
  <c r="W156"/>
  <c r="J155"/>
  <c r="L155" s="1"/>
  <c r="AO153"/>
  <c r="AK151"/>
  <c r="N210"/>
  <c r="AL208"/>
  <c r="Y207"/>
  <c r="AA207" s="1"/>
  <c r="J206"/>
  <c r="L206" s="1"/>
  <c r="AC203"/>
  <c r="N202"/>
  <c r="AL200"/>
  <c r="Y199"/>
  <c r="AA199" s="1"/>
  <c r="N198"/>
  <c r="AL196"/>
  <c r="AC195"/>
  <c r="N194"/>
  <c r="AH192"/>
  <c r="Y190"/>
  <c r="AA190" s="1"/>
  <c r="J189"/>
  <c r="L189" s="1"/>
  <c r="AH187"/>
  <c r="AJ187" s="1"/>
  <c r="Y186"/>
  <c r="AA186" s="1"/>
  <c r="J185"/>
  <c r="L185" s="1"/>
  <c r="AH183"/>
  <c r="Y182"/>
  <c r="AA182" s="1"/>
  <c r="J181"/>
  <c r="L181" s="1"/>
  <c r="AH179"/>
  <c r="AJ179" s="1"/>
  <c r="Y178"/>
  <c r="AA178" s="1"/>
  <c r="J177"/>
  <c r="L177" s="1"/>
  <c r="AH175"/>
  <c r="AC174"/>
  <c r="N173"/>
  <c r="AL171"/>
  <c r="Y170"/>
  <c r="AA170" s="1"/>
  <c r="N169"/>
  <c r="AH167"/>
  <c r="AC165"/>
  <c r="J164"/>
  <c r="L164" s="1"/>
  <c r="AL162"/>
  <c r="AC161"/>
  <c r="J160"/>
  <c r="L160" s="1"/>
  <c r="AH157"/>
  <c r="AC156"/>
  <c r="D155"/>
  <c r="T152"/>
  <c r="D150"/>
  <c r="S179"/>
  <c r="U179" s="1"/>
  <c r="S164"/>
  <c r="U164" s="1"/>
  <c r="Q189"/>
  <c r="Q179"/>
  <c r="Q175"/>
  <c r="Q203"/>
  <c r="Q199"/>
  <c r="Q193"/>
  <c r="Q154"/>
  <c r="S150"/>
  <c r="U150" s="1"/>
  <c r="S149"/>
  <c r="S183"/>
  <c r="U183" s="1"/>
  <c r="S156"/>
  <c r="U156" s="1"/>
  <c r="AB153"/>
  <c r="AD153" s="1"/>
  <c r="D151"/>
  <c r="AI149"/>
  <c r="AC148"/>
  <c r="N148"/>
  <c r="E152"/>
  <c r="H149"/>
  <c r="E148"/>
  <c r="AC152"/>
  <c r="Z149"/>
  <c r="V148"/>
  <c r="W152"/>
  <c r="T149"/>
  <c r="P148"/>
  <c r="R148" s="1"/>
  <c r="AK210"/>
  <c r="AM210" s="1"/>
  <c r="AO152"/>
  <c r="G150"/>
  <c r="I150" s="1"/>
  <c r="AH148"/>
  <c r="T151"/>
  <c r="D149"/>
  <c r="AK148"/>
  <c r="AM148" s="1"/>
  <c r="AF151"/>
  <c r="AE148"/>
  <c r="AO210"/>
  <c r="K152"/>
  <c r="N149"/>
  <c r="J148"/>
  <c r="BK57" i="1"/>
  <c r="BM57" s="1"/>
  <c r="BA47"/>
  <c r="BB47" s="1"/>
  <c r="AL30"/>
  <c r="AN30" s="1"/>
  <c r="AL43"/>
  <c r="AM43" s="1"/>
  <c r="DS12"/>
  <c r="DU12" s="1"/>
  <c r="BK11"/>
  <c r="BL11" s="1"/>
  <c r="DS46"/>
  <c r="DU46" s="1"/>
  <c r="DS48"/>
  <c r="DU48" s="1"/>
  <c r="DS34"/>
  <c r="DT34" s="1"/>
  <c r="BA49"/>
  <c r="BB49" s="1"/>
  <c r="BK39"/>
  <c r="BM39" s="1"/>
  <c r="BK15"/>
  <c r="BL15" s="1"/>
  <c r="AL46"/>
  <c r="AM46" s="1"/>
  <c r="DS23"/>
  <c r="DT23" s="1"/>
  <c r="AL61"/>
  <c r="AM61" s="1"/>
  <c r="DS59"/>
  <c r="DT59" s="1"/>
  <c r="DS56"/>
  <c r="DT56" s="1"/>
  <c r="R60"/>
  <c r="AN20"/>
  <c r="AM20"/>
  <c r="DU32"/>
  <c r="DT32"/>
  <c r="R24"/>
  <c r="AN60"/>
  <c r="AM60"/>
  <c r="DU40"/>
  <c r="DT40"/>
  <c r="DU19"/>
  <c r="DT19"/>
  <c r="R61"/>
  <c r="R36"/>
  <c r="R31"/>
  <c r="AN39"/>
  <c r="AM39"/>
  <c r="DU39"/>
  <c r="DT39"/>
  <c r="BC10"/>
  <c r="BB10"/>
  <c r="R56"/>
  <c r="R17"/>
  <c r="BC39"/>
  <c r="BB39"/>
  <c r="BB27"/>
  <c r="BC27"/>
  <c r="R41"/>
  <c r="BB62"/>
  <c r="BC62"/>
  <c r="BL60"/>
  <c r="BM60"/>
  <c r="AL10"/>
  <c r="BL57"/>
  <c r="AN9"/>
  <c r="AM9"/>
  <c r="DT55"/>
  <c r="DU55"/>
  <c r="DT45"/>
  <c r="DU45"/>
  <c r="BK7"/>
  <c r="DS10"/>
  <c r="DS13"/>
  <c r="DU22"/>
  <c r="DT22"/>
  <c r="AN11"/>
  <c r="AM11"/>
  <c r="BM32"/>
  <c r="BL32"/>
  <c r="AN27"/>
  <c r="AM27"/>
  <c r="DU21"/>
  <c r="DT21"/>
  <c r="R52"/>
  <c r="R34"/>
  <c r="R49"/>
  <c r="BB41"/>
  <c r="BC41"/>
  <c r="AN59"/>
  <c r="AM59"/>
  <c r="R30"/>
  <c r="DU9"/>
  <c r="DT9"/>
  <c r="DU42"/>
  <c r="DT42"/>
  <c r="DT58"/>
  <c r="DU58"/>
  <c r="BB14"/>
  <c r="BC14"/>
  <c r="AM49"/>
  <c r="AN49"/>
  <c r="R47"/>
  <c r="R38"/>
  <c r="R59"/>
  <c r="T51"/>
  <c r="S51"/>
  <c r="AL22"/>
  <c r="BA24"/>
  <c r="AL44"/>
  <c r="BA26"/>
  <c r="BK59"/>
  <c r="BA48"/>
  <c r="BA32"/>
  <c r="BK24"/>
  <c r="AL57"/>
  <c r="AL48"/>
  <c r="BL35"/>
  <c r="BM35"/>
  <c r="BC44"/>
  <c r="BB44"/>
  <c r="AN26"/>
  <c r="AM26"/>
  <c r="AM14"/>
  <c r="AN14"/>
  <c r="BL56"/>
  <c r="BM56"/>
  <c r="AN38"/>
  <c r="AM38"/>
  <c r="R33"/>
  <c r="BC59"/>
  <c r="BB59"/>
  <c r="DT11"/>
  <c r="DU11"/>
  <c r="R40"/>
  <c r="AN23"/>
  <c r="AM23"/>
  <c r="BM58"/>
  <c r="BL58"/>
  <c r="DU24"/>
  <c r="DT24"/>
  <c r="DU44"/>
  <c r="DT44"/>
  <c r="R45"/>
  <c r="BL37"/>
  <c r="BM37"/>
  <c r="AN52"/>
  <c r="AM52"/>
  <c r="BL26"/>
  <c r="BM26"/>
  <c r="BC58"/>
  <c r="BB58"/>
  <c r="BC28"/>
  <c r="BB28"/>
  <c r="BM11"/>
  <c r="R46"/>
  <c r="BM55"/>
  <c r="BL55"/>
  <c r="DT29"/>
  <c r="DU29"/>
  <c r="BA22"/>
  <c r="BM51"/>
  <c r="BL51"/>
  <c r="BC52"/>
  <c r="BB52"/>
  <c r="BM28"/>
  <c r="BL28"/>
  <c r="BC55"/>
  <c r="BB55"/>
  <c r="BB23"/>
  <c r="BC23"/>
  <c r="DS7"/>
  <c r="BK8"/>
  <c r="AM17"/>
  <c r="AN17"/>
  <c r="R62"/>
  <c r="DS53"/>
  <c r="R28"/>
  <c r="AN31"/>
  <c r="AM31"/>
  <c r="BM14"/>
  <c r="BL14"/>
  <c r="R29"/>
  <c r="AM12"/>
  <c r="AN12"/>
  <c r="BB45"/>
  <c r="BC45"/>
  <c r="BA53"/>
  <c r="BC46"/>
  <c r="BB46"/>
  <c r="BC11"/>
  <c r="BB11"/>
  <c r="R26"/>
  <c r="BB38"/>
  <c r="BC38"/>
  <c r="AL36"/>
  <c r="BA20"/>
  <c r="AL54"/>
  <c r="DS57"/>
  <c r="BA34"/>
  <c r="BA33"/>
  <c r="AM40"/>
  <c r="AN40"/>
  <c r="R39"/>
  <c r="R16"/>
  <c r="R43"/>
  <c r="DT17"/>
  <c r="DU17"/>
  <c r="BA8"/>
  <c r="BC54"/>
  <c r="BB54"/>
  <c r="DT60"/>
  <c r="DU60"/>
  <c r="DT54"/>
  <c r="DU54"/>
  <c r="BK10"/>
  <c r="BL20"/>
  <c r="BM20"/>
  <c r="AL13"/>
  <c r="AM33"/>
  <c r="AN33"/>
  <c r="R7"/>
  <c r="AM15"/>
  <c r="AN15"/>
  <c r="BB21"/>
  <c r="BC21"/>
  <c r="AN47"/>
  <c r="AM47"/>
  <c r="AL7"/>
  <c r="R57"/>
  <c r="R37"/>
  <c r="R19"/>
  <c r="R12"/>
  <c r="R42"/>
  <c r="BA7"/>
  <c r="BL12"/>
  <c r="BM12"/>
  <c r="R21"/>
  <c r="R8"/>
  <c r="AN43"/>
  <c r="BK53"/>
  <c r="BL46"/>
  <c r="BM46"/>
  <c r="R58"/>
  <c r="R22"/>
  <c r="R35"/>
  <c r="R54"/>
  <c r="BA13"/>
  <c r="R53"/>
  <c r="R44"/>
  <c r="BK22"/>
  <c r="DS47"/>
  <c r="DS51"/>
  <c r="BK27"/>
  <c r="BK48"/>
  <c r="AL58"/>
  <c r="DS28"/>
  <c r="AL16"/>
  <c r="AL21"/>
  <c r="DS37"/>
  <c r="DS31"/>
  <c r="BK34"/>
  <c r="AL29"/>
  <c r="DS14"/>
  <c r="DS36"/>
  <c r="BK29"/>
  <c r="BA15"/>
  <c r="BK33"/>
  <c r="BK43"/>
  <c r="AL28"/>
  <c r="AL45"/>
  <c r="BK9"/>
  <c r="DS62"/>
  <c r="BK31"/>
  <c r="DS38"/>
  <c r="BA29"/>
  <c r="BA31"/>
  <c r="BK45"/>
  <c r="BK16"/>
  <c r="BK41"/>
  <c r="BK21"/>
  <c r="BK23"/>
  <c r="BK47"/>
  <c r="BK62"/>
  <c r="DS30"/>
  <c r="BA60"/>
  <c r="AL42"/>
  <c r="BK38"/>
  <c r="BK30"/>
  <c r="BA36"/>
  <c r="BK42"/>
  <c r="BK19"/>
  <c r="R32"/>
  <c r="AM56"/>
  <c r="AN56"/>
  <c r="DU41"/>
  <c r="DT41"/>
  <c r="R55"/>
  <c r="BL49"/>
  <c r="BM49"/>
  <c r="R27"/>
  <c r="R11"/>
  <c r="R23"/>
  <c r="BK13"/>
  <c r="AN37"/>
  <c r="AM37"/>
  <c r="R13"/>
  <c r="AL53"/>
  <c r="AL8"/>
  <c r="DT26"/>
  <c r="DU26"/>
  <c r="R9"/>
  <c r="BC61"/>
  <c r="BB61"/>
  <c r="BB56"/>
  <c r="BC56"/>
  <c r="R20"/>
  <c r="BL36"/>
  <c r="BM36"/>
  <c r="BL52"/>
  <c r="BM52"/>
  <c r="BC16"/>
  <c r="BB16"/>
  <c r="BC12"/>
  <c r="BB12"/>
  <c r="BB57"/>
  <c r="BC57"/>
  <c r="R10"/>
  <c r="R48"/>
  <c r="DS8"/>
  <c r="R15"/>
  <c r="R14"/>
  <c r="AL55"/>
  <c r="BK61"/>
  <c r="AL41"/>
  <c r="DS20"/>
  <c r="DS52"/>
  <c r="BA40"/>
  <c r="BA35"/>
  <c r="BA51"/>
  <c r="BK40"/>
  <c r="AL32"/>
  <c r="BK17"/>
  <c r="DS15"/>
  <c r="BK44"/>
  <c r="DS49"/>
  <c r="BK54"/>
  <c r="DS33"/>
  <c r="DS43"/>
  <c r="DS61"/>
  <c r="AL35"/>
  <c r="AL51"/>
  <c r="BA19"/>
  <c r="DS27"/>
  <c r="BA37"/>
  <c r="AL19"/>
  <c r="BA43"/>
  <c r="AL24"/>
  <c r="DS35"/>
  <c r="AL34"/>
  <c r="BA9"/>
  <c r="BA17"/>
  <c r="BA30"/>
  <c r="BA42"/>
  <c r="AL62"/>
  <c r="DS16"/>
  <c r="L148" i="7" l="1"/>
  <c r="AM155"/>
  <c r="X158"/>
  <c r="I162"/>
  <c r="I171"/>
  <c r="X193"/>
  <c r="AS155"/>
  <c r="U193"/>
  <c r="AS158"/>
  <c r="R164"/>
  <c r="R181"/>
  <c r="AG203"/>
  <c r="O157"/>
  <c r="AD172"/>
  <c r="O175"/>
  <c r="AD180"/>
  <c r="O183"/>
  <c r="AD188"/>
  <c r="O192"/>
  <c r="U168"/>
  <c r="AM163"/>
  <c r="AM180"/>
  <c r="AM188"/>
  <c r="AP155"/>
  <c r="AG168"/>
  <c r="AP181"/>
  <c r="AP189"/>
  <c r="AG193"/>
  <c r="AG201"/>
  <c r="R208"/>
  <c r="AA160"/>
  <c r="L163"/>
  <c r="AJ165"/>
  <c r="AA169"/>
  <c r="L172"/>
  <c r="AA177"/>
  <c r="L180"/>
  <c r="AA185"/>
  <c r="L188"/>
  <c r="L203"/>
  <c r="AJ209"/>
  <c r="U176"/>
  <c r="AD157"/>
  <c r="O161"/>
  <c r="AD167"/>
  <c r="O170"/>
  <c r="AD175"/>
  <c r="O178"/>
  <c r="AD183"/>
  <c r="O186"/>
  <c r="AD192"/>
  <c r="O195"/>
  <c r="AG155"/>
  <c r="R158"/>
  <c r="AG164"/>
  <c r="AG173"/>
  <c r="R176"/>
  <c r="AG181"/>
  <c r="R184"/>
  <c r="AG189"/>
  <c r="AJ155"/>
  <c r="AA158"/>
  <c r="L162"/>
  <c r="L171"/>
  <c r="AD160"/>
  <c r="O172"/>
  <c r="AD177"/>
  <c r="O180"/>
  <c r="AD185"/>
  <c r="O188"/>
  <c r="AP164"/>
  <c r="R171"/>
  <c r="AP173"/>
  <c r="AG205"/>
  <c r="U185"/>
  <c r="U177"/>
  <c r="O163"/>
  <c r="AD169"/>
  <c r="R207"/>
  <c r="AJ157"/>
  <c r="AJ167"/>
  <c r="AJ175"/>
  <c r="AJ183"/>
  <c r="AJ192"/>
  <c r="AP167"/>
  <c r="AP175"/>
  <c r="AP183"/>
  <c r="AA161"/>
  <c r="L173"/>
  <c r="F169"/>
  <c r="AR169"/>
  <c r="F194"/>
  <c r="AR194"/>
  <c r="U194"/>
  <c r="X194"/>
  <c r="F156"/>
  <c r="AR156"/>
  <c r="F165"/>
  <c r="AR165"/>
  <c r="F174"/>
  <c r="AR174"/>
  <c r="F182"/>
  <c r="AR182"/>
  <c r="F201"/>
  <c r="AR201"/>
  <c r="F209"/>
  <c r="AR209"/>
  <c r="AR184"/>
  <c r="U184"/>
  <c r="AR199"/>
  <c r="U199"/>
  <c r="AA154"/>
  <c r="AP194"/>
  <c r="AA194"/>
  <c r="U154"/>
  <c r="AR158"/>
  <c r="AT158" s="1"/>
  <c r="U158"/>
  <c r="F164"/>
  <c r="AR164"/>
  <c r="F181"/>
  <c r="AR181"/>
  <c r="F189"/>
  <c r="AR189"/>
  <c r="F198"/>
  <c r="AR198"/>
  <c r="F179"/>
  <c r="AR179"/>
  <c r="F187"/>
  <c r="AR187"/>
  <c r="F196"/>
  <c r="AR196"/>
  <c r="AR202"/>
  <c r="U202"/>
  <c r="F168"/>
  <c r="AR168"/>
  <c r="F176"/>
  <c r="AR176"/>
  <c r="F193"/>
  <c r="AR193"/>
  <c r="X154"/>
  <c r="AR195"/>
  <c r="F195"/>
  <c r="F203"/>
  <c r="AR203"/>
  <c r="O154"/>
  <c r="R194"/>
  <c r="F167"/>
  <c r="AR167"/>
  <c r="AJ194"/>
  <c r="F200"/>
  <c r="AR200"/>
  <c r="AG154"/>
  <c r="H148"/>
  <c r="G152"/>
  <c r="I152" s="1"/>
  <c r="J151"/>
  <c r="G154"/>
  <c r="AC149"/>
  <c r="V153"/>
  <c r="X153" s="1"/>
  <c r="T148"/>
  <c r="U148" s="1"/>
  <c r="Y152"/>
  <c r="AA152" s="1"/>
  <c r="AF148"/>
  <c r="AK152"/>
  <c r="AM152" s="1"/>
  <c r="AI148"/>
  <c r="Y150"/>
  <c r="AA150" s="1"/>
  <c r="AB148"/>
  <c r="AD148" s="1"/>
  <c r="AI152"/>
  <c r="AH153"/>
  <c r="AJ153" s="1"/>
  <c r="V151"/>
  <c r="K149"/>
  <c r="AN149"/>
  <c r="H151"/>
  <c r="AF153"/>
  <c r="G148"/>
  <c r="N151"/>
  <c r="AL153"/>
  <c r="D148"/>
  <c r="Y149"/>
  <c r="AE150"/>
  <c r="AG150" s="1"/>
  <c r="T153"/>
  <c r="U153" s="1"/>
  <c r="E150"/>
  <c r="AI150"/>
  <c r="V149"/>
  <c r="AO150"/>
  <c r="AL149"/>
  <c r="AH151"/>
  <c r="N153"/>
  <c r="AF149"/>
  <c r="AH149"/>
  <c r="J149"/>
  <c r="E149"/>
  <c r="AO149"/>
  <c r="J153"/>
  <c r="L153" s="1"/>
  <c r="AE149"/>
  <c r="AK150"/>
  <c r="AM150" s="1"/>
  <c r="Z153"/>
  <c r="AN148"/>
  <c r="AP148" s="1"/>
  <c r="G149"/>
  <c r="M150"/>
  <c r="O150" s="1"/>
  <c r="H153"/>
  <c r="M149"/>
  <c r="AL151"/>
  <c r="M148"/>
  <c r="O148" s="1"/>
  <c r="E154"/>
  <c r="F154" s="1"/>
  <c r="AN154"/>
  <c r="W148"/>
  <c r="X148" s="1"/>
  <c r="W150"/>
  <c r="X150" s="1"/>
  <c r="Y148"/>
  <c r="AA148" s="1"/>
  <c r="Z151"/>
  <c r="K154"/>
  <c r="AK149"/>
  <c r="AG148"/>
  <c r="AS196"/>
  <c r="AS164"/>
  <c r="AS173"/>
  <c r="AS181"/>
  <c r="AS189"/>
  <c r="X195"/>
  <c r="I198"/>
  <c r="AM200"/>
  <c r="AM208"/>
  <c r="AP153"/>
  <c r="U182"/>
  <c r="U170"/>
  <c r="AS153"/>
  <c r="AS163"/>
  <c r="R177"/>
  <c r="AS197"/>
  <c r="AS205"/>
  <c r="R154"/>
  <c r="AJ162"/>
  <c r="AJ171"/>
  <c r="AD195"/>
  <c r="O198"/>
  <c r="AD203"/>
  <c r="O206"/>
  <c r="U178"/>
  <c r="U197"/>
  <c r="AP150"/>
  <c r="R157"/>
  <c r="R175"/>
  <c r="R192"/>
  <c r="AS203"/>
  <c r="AP210"/>
  <c r="AG153"/>
  <c r="AJ156"/>
  <c r="AJ174"/>
  <c r="AJ182"/>
  <c r="AJ190"/>
  <c r="L152"/>
  <c r="L207"/>
  <c r="X157"/>
  <c r="X175"/>
  <c r="X183"/>
  <c r="R163"/>
  <c r="R180"/>
  <c r="R188"/>
  <c r="X152"/>
  <c r="AG196"/>
  <c r="R199"/>
  <c r="AP201"/>
  <c r="AP209"/>
  <c r="U152"/>
  <c r="U174"/>
  <c r="U169"/>
  <c r="AJ206"/>
  <c r="AD198"/>
  <c r="O209"/>
  <c r="I155"/>
  <c r="AM157"/>
  <c r="X161"/>
  <c r="I164"/>
  <c r="AM167"/>
  <c r="X170"/>
  <c r="I173"/>
  <c r="AM175"/>
  <c r="X178"/>
  <c r="I181"/>
  <c r="AM183"/>
  <c r="X186"/>
  <c r="I189"/>
  <c r="AM192"/>
  <c r="AS198"/>
  <c r="AS206"/>
  <c r="AS157"/>
  <c r="AS167"/>
  <c r="AS175"/>
  <c r="AS183"/>
  <c r="AS192"/>
  <c r="X197"/>
  <c r="I200"/>
  <c r="X205"/>
  <c r="AG152"/>
  <c r="U161"/>
  <c r="AS156"/>
  <c r="AG158"/>
  <c r="AG176"/>
  <c r="AS182"/>
  <c r="AG184"/>
  <c r="AS190"/>
  <c r="AP198"/>
  <c r="AS207"/>
  <c r="AP152"/>
  <c r="AJ164"/>
  <c r="AJ173"/>
  <c r="AJ181"/>
  <c r="AJ189"/>
  <c r="L196"/>
  <c r="AJ198"/>
  <c r="AA201"/>
  <c r="AA209"/>
  <c r="O155"/>
  <c r="F158"/>
  <c r="AD161"/>
  <c r="O164"/>
  <c r="AD170"/>
  <c r="O173"/>
  <c r="AD178"/>
  <c r="O181"/>
  <c r="AD186"/>
  <c r="O189"/>
  <c r="AD197"/>
  <c r="O200"/>
  <c r="AD205"/>
  <c r="O208"/>
  <c r="U180"/>
  <c r="U157"/>
  <c r="U195"/>
  <c r="U188"/>
  <c r="AA153"/>
  <c r="AM199"/>
  <c r="X202"/>
  <c r="AP162"/>
  <c r="R169"/>
  <c r="AS172"/>
  <c r="AS180"/>
  <c r="AS188"/>
  <c r="AP196"/>
  <c r="R202"/>
  <c r="R210"/>
  <c r="L156"/>
  <c r="AJ158"/>
  <c r="AA162"/>
  <c r="L165"/>
  <c r="AJ168"/>
  <c r="AA171"/>
  <c r="L174"/>
  <c r="AJ176"/>
  <c r="AA179"/>
  <c r="L182"/>
  <c r="AJ184"/>
  <c r="AA187"/>
  <c r="L190"/>
  <c r="AJ193"/>
  <c r="AJ195"/>
  <c r="AA198"/>
  <c r="AJ203"/>
  <c r="L209"/>
  <c r="U209"/>
  <c r="U203"/>
  <c r="U198"/>
  <c r="O197"/>
  <c r="AD202"/>
  <c r="O205"/>
  <c r="R150"/>
  <c r="X169"/>
  <c r="I172"/>
  <c r="I180"/>
  <c r="I188"/>
  <c r="I197"/>
  <c r="I205"/>
  <c r="AM207"/>
  <c r="X210"/>
  <c r="R156"/>
  <c r="AP158"/>
  <c r="AG162"/>
  <c r="R165"/>
  <c r="AP168"/>
  <c r="AG171"/>
  <c r="R174"/>
  <c r="AP176"/>
  <c r="AG179"/>
  <c r="R182"/>
  <c r="AP184"/>
  <c r="AG187"/>
  <c r="R190"/>
  <c r="AP193"/>
  <c r="AP195"/>
  <c r="AG198"/>
  <c r="R201"/>
  <c r="AP203"/>
  <c r="AG206"/>
  <c r="R209"/>
  <c r="F151"/>
  <c r="U149"/>
  <c r="F150"/>
  <c r="F155"/>
  <c r="AR155"/>
  <c r="AT155" s="1"/>
  <c r="AM151"/>
  <c r="F173"/>
  <c r="AR173"/>
  <c r="AT173" s="1"/>
  <c r="F206"/>
  <c r="AR206"/>
  <c r="AT206" s="1"/>
  <c r="AM194"/>
  <c r="AS194"/>
  <c r="R151"/>
  <c r="R155"/>
  <c r="F161"/>
  <c r="AR161"/>
  <c r="F170"/>
  <c r="AR170"/>
  <c r="F178"/>
  <c r="AR178"/>
  <c r="F186"/>
  <c r="AR186"/>
  <c r="O194"/>
  <c r="F197"/>
  <c r="AR197"/>
  <c r="AT197" s="1"/>
  <c r="F205"/>
  <c r="AR205"/>
  <c r="AT205" s="1"/>
  <c r="F153"/>
  <c r="AR190"/>
  <c r="AT190" s="1"/>
  <c r="U190"/>
  <c r="F152"/>
  <c r="AD154"/>
  <c r="U151"/>
  <c r="F160"/>
  <c r="AR160"/>
  <c r="F177"/>
  <c r="AR177"/>
  <c r="F185"/>
  <c r="AR185"/>
  <c r="L194"/>
  <c r="F210"/>
  <c r="AR210"/>
  <c r="I151"/>
  <c r="AJ154"/>
  <c r="R149"/>
  <c r="AR154"/>
  <c r="F157"/>
  <c r="AR157"/>
  <c r="AT157" s="1"/>
  <c r="F175"/>
  <c r="AR175"/>
  <c r="AT175" s="1"/>
  <c r="F183"/>
  <c r="AR183"/>
  <c r="F192"/>
  <c r="AR192"/>
  <c r="AT192" s="1"/>
  <c r="AD194"/>
  <c r="F208"/>
  <c r="AR208"/>
  <c r="I194"/>
  <c r="AM154"/>
  <c r="F163"/>
  <c r="AR163"/>
  <c r="AT163" s="1"/>
  <c r="F172"/>
  <c r="AR172"/>
  <c r="F180"/>
  <c r="AR180"/>
  <c r="AT180" s="1"/>
  <c r="F188"/>
  <c r="AR188"/>
  <c r="AG151"/>
  <c r="F207"/>
  <c r="AR207"/>
  <c r="AT207" s="1"/>
  <c r="AD151"/>
  <c r="AP151"/>
  <c r="O151"/>
  <c r="F162"/>
  <c r="AR162"/>
  <c r="F171"/>
  <c r="AR171"/>
  <c r="AG194"/>
  <c r="AJ148"/>
  <c r="AS152"/>
  <c r="AS200"/>
  <c r="AS208"/>
  <c r="AJ152"/>
  <c r="AS160"/>
  <c r="AS169"/>
  <c r="AS177"/>
  <c r="AS185"/>
  <c r="AM196"/>
  <c r="X199"/>
  <c r="I202"/>
  <c r="I210"/>
  <c r="R189"/>
  <c r="AS193"/>
  <c r="AS209"/>
  <c r="I153"/>
  <c r="AD199"/>
  <c r="O202"/>
  <c r="AD207"/>
  <c r="O210"/>
  <c r="U186"/>
  <c r="O153"/>
  <c r="AS165"/>
  <c r="AS174"/>
  <c r="R179"/>
  <c r="R187"/>
  <c r="AS199"/>
  <c r="AP206"/>
  <c r="AJ150"/>
  <c r="AJ178"/>
  <c r="AJ186"/>
  <c r="L195"/>
  <c r="AJ197"/>
  <c r="AA200"/>
  <c r="AJ205"/>
  <c r="AM153"/>
  <c r="I165"/>
  <c r="I174"/>
  <c r="X179"/>
  <c r="X187"/>
  <c r="R168"/>
  <c r="R193"/>
  <c r="AP197"/>
  <c r="AG200"/>
  <c r="R203"/>
  <c r="AP205"/>
  <c r="AG208"/>
  <c r="U167"/>
  <c r="U210"/>
  <c r="U165"/>
  <c r="L200"/>
  <c r="AJ202"/>
  <c r="AA205"/>
  <c r="AD150"/>
  <c r="AD210"/>
  <c r="X156"/>
  <c r="I160"/>
  <c r="AM162"/>
  <c r="X165"/>
  <c r="I169"/>
  <c r="AM171"/>
  <c r="X174"/>
  <c r="I177"/>
  <c r="AM179"/>
  <c r="X182"/>
  <c r="I185"/>
  <c r="AM187"/>
  <c r="X190"/>
  <c r="AS202"/>
  <c r="AS210"/>
  <c r="AS162"/>
  <c r="AS171"/>
  <c r="AS179"/>
  <c r="AS187"/>
  <c r="AM198"/>
  <c r="X201"/>
  <c r="U163"/>
  <c r="U200"/>
  <c r="U205"/>
  <c r="AS161"/>
  <c r="AG163"/>
  <c r="AS170"/>
  <c r="AT170" s="1"/>
  <c r="AS178"/>
  <c r="AG180"/>
  <c r="AS186"/>
  <c r="AG188"/>
  <c r="AS195"/>
  <c r="R200"/>
  <c r="AP202"/>
  <c r="AJ169"/>
  <c r="AJ177"/>
  <c r="AJ185"/>
  <c r="AA197"/>
  <c r="L208"/>
  <c r="AD156"/>
  <c r="O160"/>
  <c r="AD165"/>
  <c r="O169"/>
  <c r="AD174"/>
  <c r="O177"/>
  <c r="AD182"/>
  <c r="O185"/>
  <c r="AD190"/>
  <c r="O196"/>
  <c r="F199"/>
  <c r="AD201"/>
  <c r="AD209"/>
  <c r="U173"/>
  <c r="U172"/>
  <c r="I201"/>
  <c r="X206"/>
  <c r="R152"/>
  <c r="AP157"/>
  <c r="AS168"/>
  <c r="R173"/>
  <c r="AS176"/>
  <c r="AS184"/>
  <c r="AP192"/>
  <c r="AG195"/>
  <c r="R198"/>
  <c r="AS201"/>
  <c r="AP208"/>
  <c r="AA157"/>
  <c r="L161"/>
  <c r="AJ163"/>
  <c r="AA167"/>
  <c r="L170"/>
  <c r="AJ172"/>
  <c r="AA175"/>
  <c r="L178"/>
  <c r="AJ180"/>
  <c r="AA183"/>
  <c r="L186"/>
  <c r="AJ188"/>
  <c r="AA192"/>
  <c r="AJ210"/>
  <c r="L197"/>
  <c r="AJ199"/>
  <c r="L205"/>
  <c r="AJ207"/>
  <c r="AA210"/>
  <c r="U207"/>
  <c r="U201"/>
  <c r="U171"/>
  <c r="O201"/>
  <c r="AD206"/>
  <c r="AD152"/>
  <c r="I168"/>
  <c r="X173"/>
  <c r="I176"/>
  <c r="I184"/>
  <c r="AM195"/>
  <c r="X198"/>
  <c r="AM203"/>
  <c r="I209"/>
  <c r="AG157"/>
  <c r="R161"/>
  <c r="AP163"/>
  <c r="AG167"/>
  <c r="R170"/>
  <c r="AP172"/>
  <c r="AG175"/>
  <c r="R178"/>
  <c r="AP180"/>
  <c r="AG183"/>
  <c r="R186"/>
  <c r="AP188"/>
  <c r="AG192"/>
  <c r="R197"/>
  <c r="AP199"/>
  <c r="AG202"/>
  <c r="R205"/>
  <c r="AP207"/>
  <c r="AG210"/>
  <c r="DU34" i="1"/>
  <c r="DT12"/>
  <c r="BC47"/>
  <c r="AM30"/>
  <c r="DT46"/>
  <c r="AN46"/>
  <c r="DU56"/>
  <c r="AN61"/>
  <c r="BM15"/>
  <c r="BC49"/>
  <c r="DT48"/>
  <c r="DU59"/>
  <c r="DU23"/>
  <c r="BL39"/>
  <c r="DT16"/>
  <c r="DU16"/>
  <c r="AN62"/>
  <c r="AM62"/>
  <c r="DT43"/>
  <c r="DU43"/>
  <c r="DT49"/>
  <c r="DU49"/>
  <c r="AN32"/>
  <c r="AM32"/>
  <c r="BC30"/>
  <c r="BB30"/>
  <c r="BB17"/>
  <c r="BC17"/>
  <c r="BB9"/>
  <c r="BC9"/>
  <c r="DU35"/>
  <c r="DT35"/>
  <c r="BC43"/>
  <c r="BB43"/>
  <c r="DT27"/>
  <c r="DU27"/>
  <c r="AN51"/>
  <c r="AM51"/>
  <c r="DT61"/>
  <c r="DU61"/>
  <c r="BL54"/>
  <c r="BM54"/>
  <c r="BM17"/>
  <c r="BL17"/>
  <c r="BM40"/>
  <c r="BL40"/>
  <c r="BC51"/>
  <c r="BB51"/>
  <c r="BC35"/>
  <c r="BB35"/>
  <c r="BB40"/>
  <c r="BC40"/>
  <c r="DT52"/>
  <c r="DU52"/>
  <c r="BL61"/>
  <c r="BM61"/>
  <c r="AM55"/>
  <c r="AN55"/>
  <c r="S15"/>
  <c r="T15"/>
  <c r="DU8"/>
  <c r="DT8"/>
  <c r="T48"/>
  <c r="S48"/>
  <c r="T10"/>
  <c r="S10"/>
  <c r="T20"/>
  <c r="S20"/>
  <c r="AN53"/>
  <c r="AM53"/>
  <c r="BM13"/>
  <c r="BL13"/>
  <c r="S27"/>
  <c r="T27"/>
  <c r="T55"/>
  <c r="S55"/>
  <c r="T32"/>
  <c r="S32"/>
  <c r="BL19"/>
  <c r="BM19"/>
  <c r="BM42"/>
  <c r="BL42"/>
  <c r="BM30"/>
  <c r="BL30"/>
  <c r="BM38"/>
  <c r="BL38"/>
  <c r="AN42"/>
  <c r="AM42"/>
  <c r="BC60"/>
  <c r="BB60"/>
  <c r="BM47"/>
  <c r="BL47"/>
  <c r="BM23"/>
  <c r="BL23"/>
  <c r="BM21"/>
  <c r="BL21"/>
  <c r="BC31"/>
  <c r="BB31"/>
  <c r="BM31"/>
  <c r="BL31"/>
  <c r="BM9"/>
  <c r="BL9"/>
  <c r="AM28"/>
  <c r="AN28"/>
  <c r="BL43"/>
  <c r="BM43"/>
  <c r="BL33"/>
  <c r="BM33"/>
  <c r="BM29"/>
  <c r="BL29"/>
  <c r="DT37"/>
  <c r="DU37"/>
  <c r="AM21"/>
  <c r="AN21"/>
  <c r="AN16"/>
  <c r="AM16"/>
  <c r="DT28"/>
  <c r="DU28"/>
  <c r="AM58"/>
  <c r="AN58"/>
  <c r="DT47"/>
  <c r="DU47"/>
  <c r="T44"/>
  <c r="S44"/>
  <c r="S53"/>
  <c r="T53"/>
  <c r="BB13"/>
  <c r="BC13"/>
  <c r="T54"/>
  <c r="S54"/>
  <c r="T35"/>
  <c r="S35"/>
  <c r="T22"/>
  <c r="S22"/>
  <c r="S42"/>
  <c r="T42"/>
  <c r="S7"/>
  <c r="T7"/>
  <c r="BB8"/>
  <c r="BC8"/>
  <c r="S16"/>
  <c r="T16"/>
  <c r="S39"/>
  <c r="T39"/>
  <c r="BC34"/>
  <c r="BB34"/>
  <c r="DT57"/>
  <c r="DU57"/>
  <c r="AM54"/>
  <c r="AN54"/>
  <c r="BB20"/>
  <c r="BC20"/>
  <c r="AN36"/>
  <c r="AM36"/>
  <c r="DT53"/>
  <c r="DU53"/>
  <c r="T62"/>
  <c r="S62"/>
  <c r="BL8"/>
  <c r="BM8"/>
  <c r="T46"/>
  <c r="S46"/>
  <c r="T40"/>
  <c r="S40"/>
  <c r="S33"/>
  <c r="T33"/>
  <c r="AN48"/>
  <c r="AM48"/>
  <c r="BB48"/>
  <c r="BC48"/>
  <c r="BC26"/>
  <c r="BB26"/>
  <c r="BB24"/>
  <c r="BC24"/>
  <c r="T59"/>
  <c r="S59"/>
  <c r="S38"/>
  <c r="T38"/>
  <c r="S47"/>
  <c r="T47"/>
  <c r="S30"/>
  <c r="T30"/>
  <c r="T34"/>
  <c r="S34"/>
  <c r="T52"/>
  <c r="S52"/>
  <c r="DU10"/>
  <c r="DT10"/>
  <c r="T41"/>
  <c r="S41"/>
  <c r="S36"/>
  <c r="T36"/>
  <c r="T61"/>
  <c r="S61"/>
  <c r="T60"/>
  <c r="S60"/>
  <c r="BB42"/>
  <c r="BC42"/>
  <c r="AN34"/>
  <c r="AM34"/>
  <c r="AM24"/>
  <c r="AN24"/>
  <c r="AN19"/>
  <c r="AM19"/>
  <c r="BB37"/>
  <c r="BC37"/>
  <c r="BB19"/>
  <c r="BC19"/>
  <c r="AM35"/>
  <c r="AN35"/>
  <c r="DT33"/>
  <c r="DU33"/>
  <c r="BM44"/>
  <c r="BL44"/>
  <c r="DT15"/>
  <c r="DU15"/>
  <c r="DT20"/>
  <c r="DU20"/>
  <c r="AM41"/>
  <c r="AN41"/>
  <c r="S14"/>
  <c r="T14"/>
  <c r="T9"/>
  <c r="S9"/>
  <c r="AN8"/>
  <c r="AM8"/>
  <c r="S13"/>
  <c r="T13"/>
  <c r="S23"/>
  <c r="T23"/>
  <c r="T11"/>
  <c r="S11"/>
  <c r="BC36"/>
  <c r="BB36"/>
  <c r="DU30"/>
  <c r="DT30"/>
  <c r="BL62"/>
  <c r="BM62"/>
  <c r="BL41"/>
  <c r="BM41"/>
  <c r="BM16"/>
  <c r="BL16"/>
  <c r="BL45"/>
  <c r="BM45"/>
  <c r="BC29"/>
  <c r="BB29"/>
  <c r="DU38"/>
  <c r="DT38"/>
  <c r="DT62"/>
  <c r="DU62"/>
  <c r="AM45"/>
  <c r="AN45"/>
  <c r="BC15"/>
  <c r="BB15"/>
  <c r="DT36"/>
  <c r="DU36"/>
  <c r="DU14"/>
  <c r="DT14"/>
  <c r="AN29"/>
  <c r="AM29"/>
  <c r="BL34"/>
  <c r="BM34"/>
  <c r="DU31"/>
  <c r="DT31"/>
  <c r="BM48"/>
  <c r="BL48"/>
  <c r="BM27"/>
  <c r="BL27"/>
  <c r="DT51"/>
  <c r="DU51"/>
  <c r="BL22"/>
  <c r="BM22"/>
  <c r="S58"/>
  <c r="T58"/>
  <c r="BL53"/>
  <c r="BM53"/>
  <c r="T8"/>
  <c r="S8"/>
  <c r="S21"/>
  <c r="T21"/>
  <c r="BC7"/>
  <c r="BB7"/>
  <c r="S12"/>
  <c r="T12"/>
  <c r="T19"/>
  <c r="S19"/>
  <c r="T37"/>
  <c r="S37"/>
  <c r="T57"/>
  <c r="S57"/>
  <c r="AN7"/>
  <c r="AM7"/>
  <c r="AM13"/>
  <c r="AN13"/>
  <c r="BM10"/>
  <c r="BL10"/>
  <c r="S43"/>
  <c r="T43"/>
  <c r="BB33"/>
  <c r="BC33"/>
  <c r="T26"/>
  <c r="S26"/>
  <c r="BC53"/>
  <c r="BB53"/>
  <c r="T29"/>
  <c r="S29"/>
  <c r="S28"/>
  <c r="T28"/>
  <c r="DU7"/>
  <c r="DT7"/>
  <c r="BC22"/>
  <c r="BB22"/>
  <c r="T45"/>
  <c r="S45"/>
  <c r="AN57"/>
  <c r="AM57"/>
  <c r="BL24"/>
  <c r="BM24"/>
  <c r="BB32"/>
  <c r="BC32"/>
  <c r="BL59"/>
  <c r="BM59"/>
  <c r="AM44"/>
  <c r="AN44"/>
  <c r="AN22"/>
  <c r="AM22"/>
  <c r="T49"/>
  <c r="S49"/>
  <c r="DT13"/>
  <c r="DU13"/>
  <c r="BM7"/>
  <c r="BL7"/>
  <c r="AN10"/>
  <c r="AM10"/>
  <c r="T17"/>
  <c r="S17"/>
  <c r="T56"/>
  <c r="S56"/>
  <c r="S31"/>
  <c r="T31"/>
  <c r="S24"/>
  <c r="T24"/>
  <c r="AR151" i="7" l="1"/>
  <c r="AS148"/>
  <c r="AT188"/>
  <c r="AT172"/>
  <c r="AD149"/>
  <c r="AT183"/>
  <c r="AR152"/>
  <c r="AT152" s="1"/>
  <c r="AR153"/>
  <c r="AT153" s="1"/>
  <c r="AR150"/>
  <c r="I148"/>
  <c r="AR149"/>
  <c r="AS154"/>
  <c r="O149"/>
  <c r="AG149"/>
  <c r="AS149"/>
  <c r="AJ151"/>
  <c r="AA149"/>
  <c r="AP149"/>
  <c r="X151"/>
  <c r="I154"/>
  <c r="AT171"/>
  <c r="AT162"/>
  <c r="AT208"/>
  <c r="AS150"/>
  <c r="AT150" s="1"/>
  <c r="AT195"/>
  <c r="AT202"/>
  <c r="L154"/>
  <c r="AS151"/>
  <c r="AT151" s="1"/>
  <c r="AT199"/>
  <c r="AT184"/>
  <c r="AT169"/>
  <c r="F149"/>
  <c r="AM149"/>
  <c r="AP154"/>
  <c r="I149"/>
  <c r="L149"/>
  <c r="AJ149"/>
  <c r="X149"/>
  <c r="AR148"/>
  <c r="AT148" s="1"/>
  <c r="F148"/>
  <c r="L151"/>
  <c r="AT154"/>
  <c r="AT210"/>
  <c r="AT185"/>
  <c r="AT177"/>
  <c r="AT160"/>
  <c r="AT186"/>
  <c r="AT178"/>
  <c r="AT161"/>
  <c r="AT200"/>
  <c r="AT167"/>
  <c r="AT203"/>
  <c r="AT193"/>
  <c r="AT176"/>
  <c r="AT168"/>
  <c r="AT196"/>
  <c r="AT187"/>
  <c r="AT179"/>
  <c r="AA151"/>
  <c r="AT198"/>
  <c r="AT189"/>
  <c r="AT181"/>
  <c r="AT164"/>
  <c r="AT209"/>
  <c r="AT201"/>
  <c r="AT182"/>
  <c r="AT174"/>
  <c r="AT165"/>
  <c r="AT156"/>
  <c r="AT194"/>
  <c r="BN190" i="3"/>
  <c r="BP190" s="1"/>
  <c r="HG184"/>
  <c r="HI184" s="1"/>
  <c r="EQ42" i="1" s="1"/>
  <c r="ER42" s="1"/>
  <c r="HU201" i="3"/>
  <c r="HW201" s="1"/>
  <c r="FA59" i="1" s="1"/>
  <c r="FB59" s="1"/>
  <c r="FM181" i="3"/>
  <c r="GF175"/>
  <c r="GR178"/>
  <c r="CK158"/>
  <c r="CM158" s="1"/>
  <c r="J202"/>
  <c r="HM211"/>
  <c r="HG194"/>
  <c r="HI194" s="1"/>
  <c r="EQ52" i="1" s="1"/>
  <c r="ER52" s="1"/>
  <c r="EZ176" i="3"/>
  <c r="FB176" s="1"/>
  <c r="DC34" i="1" s="1"/>
  <c r="DD34" s="1"/>
  <c r="GY163" i="3"/>
  <c r="BT169"/>
  <c r="BV169" s="1"/>
  <c r="BE27" i="1" s="1"/>
  <c r="DN158" i="3"/>
  <c r="AB166"/>
  <c r="BL186"/>
  <c r="BT210"/>
  <c r="BV210" s="1"/>
  <c r="BE68" i="1" s="1"/>
  <c r="AV197" i="3"/>
  <c r="AX197" s="1"/>
  <c r="AP55" i="1" s="1"/>
  <c r="AQ55" s="1"/>
  <c r="R183" i="3"/>
  <c r="T183" s="1"/>
  <c r="V41" i="1" s="1"/>
  <c r="FZ199" i="3"/>
  <c r="DB178"/>
  <c r="BA170"/>
  <c r="X172"/>
  <c r="Z172" s="1"/>
  <c r="AA30" i="1" s="1"/>
  <c r="FN159" i="3"/>
  <c r="FP159" s="1"/>
  <c r="DM17" i="1" s="1"/>
  <c r="DN17" s="1"/>
  <c r="HF152" i="3"/>
  <c r="DA155"/>
  <c r="CQ207"/>
  <c r="CS207" s="1"/>
  <c r="BO65" i="1" s="1"/>
  <c r="DG190" i="3"/>
  <c r="V209"/>
  <c r="CW194"/>
  <c r="CY194" s="1"/>
  <c r="BT52" i="1" s="1"/>
  <c r="BU52" s="1"/>
  <c r="FG176" i="3"/>
  <c r="FI176" s="1"/>
  <c r="DH34" i="1" s="1"/>
  <c r="DI34" s="1"/>
  <c r="ER161" i="3"/>
  <c r="AN168"/>
  <c r="EF154"/>
  <c r="K150"/>
  <c r="FM204"/>
  <c r="DN206"/>
  <c r="HN191"/>
  <c r="HP191" s="1"/>
  <c r="EV49" i="1" s="1"/>
  <c r="EW49" s="1"/>
  <c r="AD181" i="3"/>
  <c r="AF181" s="1"/>
  <c r="AF39" i="1" s="1"/>
  <c r="AG39" s="1"/>
  <c r="AV198" i="3"/>
  <c r="AX198" s="1"/>
  <c r="AP56" i="1" s="1"/>
  <c r="GE179" i="3"/>
  <c r="HN173"/>
  <c r="HP173" s="1"/>
  <c r="EV31" i="1" s="1"/>
  <c r="EW31" s="1"/>
  <c r="HF179" i="3"/>
  <c r="FU162"/>
  <c r="FW162" s="1"/>
  <c r="W166"/>
  <c r="FF186"/>
  <c r="CU173"/>
  <c r="EG203"/>
  <c r="EI203" s="1"/>
  <c r="CS61" i="1" s="1"/>
  <c r="EZ183" i="3"/>
  <c r="FB183" s="1"/>
  <c r="DC41" i="1" s="1"/>
  <c r="DD41" s="1"/>
  <c r="GE199" i="3"/>
  <c r="EQ176"/>
  <c r="HM163"/>
  <c r="DG168"/>
  <c r="AZ153"/>
  <c r="AZ182"/>
  <c r="EE162"/>
  <c r="CI198"/>
  <c r="DG189"/>
  <c r="DH206"/>
  <c r="HM189"/>
  <c r="DC173"/>
  <c r="DE173" s="1"/>
  <c r="BY31" i="1" s="1"/>
  <c r="FM157" i="3"/>
  <c r="ES168"/>
  <c r="EU168" s="1"/>
  <c r="CX26" i="1" s="1"/>
  <c r="CY26" s="1"/>
  <c r="CW153" i="3"/>
  <c r="CY153" s="1"/>
  <c r="BT11" i="1" s="1"/>
  <c r="BU11" s="1"/>
  <c r="AN202" i="3"/>
  <c r="BR180"/>
  <c r="AZ152"/>
  <c r="CO201"/>
  <c r="CW185"/>
  <c r="CY185" s="1"/>
  <c r="BT43" i="1" s="1"/>
  <c r="BU43" s="1"/>
  <c r="HF173" i="3"/>
  <c r="CU195"/>
  <c r="EQ211"/>
  <c r="GE206"/>
  <c r="EY196"/>
  <c r="GS189"/>
  <c r="GU189" s="1"/>
  <c r="EG47" i="1" s="1"/>
  <c r="EH47" s="1"/>
  <c r="FG183" i="3"/>
  <c r="FI183" s="1"/>
  <c r="DH41" i="1" s="1"/>
  <c r="DI41" s="1"/>
  <c r="BM208" i="3"/>
  <c r="AV200"/>
  <c r="AX200" s="1"/>
  <c r="AP58" i="1" s="1"/>
  <c r="AQ58" s="1"/>
  <c r="DH191" i="3"/>
  <c r="FG179"/>
  <c r="FI179" s="1"/>
  <c r="DH37" i="1" s="1"/>
  <c r="DI37" s="1"/>
  <c r="DN174" i="3"/>
  <c r="AZ171"/>
  <c r="DA157"/>
  <c r="FE172"/>
  <c r="X165"/>
  <c r="Z165" s="1"/>
  <c r="AA23" i="1" s="1"/>
  <c r="GX158" i="3"/>
  <c r="X153"/>
  <c r="Z153" s="1"/>
  <c r="AA11" i="1" s="1"/>
  <c r="AB11" s="1"/>
  <c r="V187" i="3"/>
  <c r="HF198"/>
  <c r="AC204"/>
  <c r="DN152"/>
  <c r="FL186"/>
  <c r="R209"/>
  <c r="T209" s="1"/>
  <c r="V67" i="1" s="1"/>
  <c r="AC196" i="3"/>
  <c r="DB188"/>
  <c r="CP181"/>
  <c r="DM206"/>
  <c r="EA198"/>
  <c r="EC198" s="1"/>
  <c r="CN56" i="1" s="1"/>
  <c r="CO56" s="1"/>
  <c r="FM189" i="3"/>
  <c r="CQ178"/>
  <c r="CS178" s="1"/>
  <c r="BO36" i="1" s="1"/>
  <c r="HG174" i="3"/>
  <c r="HI174" s="1"/>
  <c r="EQ32" i="1" s="1"/>
  <c r="ER32" s="1"/>
  <c r="CJ170" i="3"/>
  <c r="K154"/>
  <c r="CU171"/>
  <c r="GQ165"/>
  <c r="EX158"/>
  <c r="CQ155"/>
  <c r="CS155" s="1"/>
  <c r="BO13" i="1" s="1"/>
  <c r="Q156" i="3"/>
  <c r="AO187"/>
  <c r="HM152"/>
  <c r="AU195"/>
  <c r="DG208"/>
  <c r="J203"/>
  <c r="AB191"/>
  <c r="CW187"/>
  <c r="CY187" s="1"/>
  <c r="BT45" i="1" s="1"/>
  <c r="BU45" s="1"/>
  <c r="R180" i="3"/>
  <c r="T180" s="1"/>
  <c r="V38" i="1" s="1"/>
  <c r="DH203" i="3"/>
  <c r="CK196"/>
  <c r="CM196" s="1"/>
  <c r="CV185"/>
  <c r="BN176"/>
  <c r="BP176" s="1"/>
  <c r="ER179"/>
  <c r="GZ164"/>
  <c r="HB164" s="1"/>
  <c r="EL22" i="1" s="1"/>
  <c r="EM22" s="1"/>
  <c r="HM151" i="3"/>
  <c r="HE169"/>
  <c r="DI163"/>
  <c r="DK163" s="1"/>
  <c r="CD21" i="1" s="1"/>
  <c r="CE21" s="1"/>
  <c r="EZ156" i="3"/>
  <c r="FB156" s="1"/>
  <c r="DC14" i="1" s="1"/>
  <c r="DD14" s="1"/>
  <c r="GQ166" i="3"/>
  <c r="BR194"/>
  <c r="J173"/>
  <c r="DB197"/>
  <c r="BX55" i="1" s="1"/>
  <c r="CP210" i="3"/>
  <c r="W206"/>
  <c r="EA202"/>
  <c r="EC202" s="1"/>
  <c r="CN60" i="1" s="1"/>
  <c r="CO60" s="1"/>
  <c r="HS191" i="3"/>
  <c r="FU185"/>
  <c r="FW185" s="1"/>
  <c r="ER211"/>
  <c r="BL201"/>
  <c r="CQ196"/>
  <c r="CS196" s="1"/>
  <c r="BO54" i="1" s="1"/>
  <c r="BP54" s="1"/>
  <c r="AO185" i="3"/>
  <c r="CQ177"/>
  <c r="CS177" s="1"/>
  <c r="BO35" i="1" s="1"/>
  <c r="BP35" s="1"/>
  <c r="HF171" i="3"/>
  <c r="FM165"/>
  <c r="FM151"/>
  <c r="FE169"/>
  <c r="BS161"/>
  <c r="HE154"/>
  <c r="K204"/>
  <c r="HM173"/>
  <c r="EY202"/>
  <c r="AB197"/>
  <c r="EG211"/>
  <c r="EI211" s="1"/>
  <c r="CS69" i="1" s="1"/>
  <c r="HL206" i="3"/>
  <c r="AC199"/>
  <c r="BB190"/>
  <c r="BD190" s="1"/>
  <c r="AU48" i="1" s="1"/>
  <c r="AV48" s="1"/>
  <c r="GZ184" i="3"/>
  <c r="HB184" s="1"/>
  <c r="EL42" i="1" s="1"/>
  <c r="EM42" s="1"/>
  <c r="FT210" i="3"/>
  <c r="CW201"/>
  <c r="CY201" s="1"/>
  <c r="BT59" i="1" s="1"/>
  <c r="BU59" s="1"/>
  <c r="ES194" i="3"/>
  <c r="EU194" s="1"/>
  <c r="CX52" i="1" s="1"/>
  <c r="CY52" s="1"/>
  <c r="HM181" i="3"/>
  <c r="EA175"/>
  <c r="EC175" s="1"/>
  <c r="CN33" i="1" s="1"/>
  <c r="CO33" s="1"/>
  <c r="GQ172" i="3"/>
  <c r="FT158"/>
  <c r="DM174"/>
  <c r="L166"/>
  <c r="N166" s="1"/>
  <c r="DY159"/>
  <c r="CP151"/>
  <c r="FE166"/>
  <c r="CK149"/>
  <c r="CM149" s="1"/>
  <c r="X149"/>
  <c r="Z149" s="1"/>
  <c r="AA7" i="1" s="1"/>
  <c r="DG201" i="3"/>
  <c r="AD195"/>
  <c r="AF195" s="1"/>
  <c r="AF53" i="1" s="1"/>
  <c r="AG53" s="1"/>
  <c r="AT183" i="3"/>
  <c r="P175"/>
  <c r="GF177"/>
  <c r="AO161"/>
  <c r="HN150"/>
  <c r="HP150" s="1"/>
  <c r="EV8" i="1" s="1"/>
  <c r="EW8" s="1"/>
  <c r="HU169" i="3"/>
  <c r="HW169" s="1"/>
  <c r="FA27" i="1" s="1"/>
  <c r="FB27" s="1"/>
  <c r="BN162" i="3"/>
  <c r="BP162" s="1"/>
  <c r="AD155"/>
  <c r="AF155" s="1"/>
  <c r="AF13" i="1" s="1"/>
  <c r="AG13" s="1"/>
  <c r="ER152" i="3"/>
  <c r="GF180"/>
  <c r="FE149"/>
  <c r="HS164"/>
  <c r="CI210"/>
  <c r="ER199"/>
  <c r="HU190"/>
  <c r="HW190" s="1"/>
  <c r="FA48" i="1" s="1"/>
  <c r="FB48" s="1"/>
  <c r="HE183" i="3"/>
  <c r="CJ208"/>
  <c r="EA200"/>
  <c r="EC200" s="1"/>
  <c r="CN58" i="1" s="1"/>
  <c r="CO58" s="1"/>
  <c r="DZ191" i="3"/>
  <c r="DI179"/>
  <c r="DK179" s="1"/>
  <c r="CD37" i="1" s="1"/>
  <c r="CE37" s="1"/>
  <c r="FU175" i="3"/>
  <c r="FW175" s="1"/>
  <c r="FL172"/>
  <c r="EE159"/>
  <c r="FM177"/>
  <c r="CW168"/>
  <c r="CY168" s="1"/>
  <c r="BT26" i="1" s="1"/>
  <c r="BU26" s="1"/>
  <c r="CQ161" i="3"/>
  <c r="CS161" s="1"/>
  <c r="BO19" i="1" s="1"/>
  <c r="BP19" s="1"/>
  <c r="FU154" i="3"/>
  <c r="FW154" s="1"/>
  <c r="BR182"/>
  <c r="CJ195"/>
  <c r="CV182"/>
  <c r="P180"/>
  <c r="BS209"/>
  <c r="DO204"/>
  <c r="DQ204" s="1"/>
  <c r="CI62" i="1" s="1"/>
  <c r="ES193" i="3"/>
  <c r="EU193" s="1"/>
  <c r="CX51" i="1" s="1"/>
  <c r="CY51" s="1"/>
  <c r="GZ188" i="3"/>
  <c r="HB188" s="1"/>
  <c r="EL46" i="1" s="1"/>
  <c r="EM46" s="1"/>
  <c r="HS181" i="3"/>
  <c r="HU202"/>
  <c r="HW202" s="1"/>
  <c r="FA60" i="1" s="1"/>
  <c r="FB60" s="1"/>
  <c r="DI195" i="3"/>
  <c r="DK195" s="1"/>
  <c r="CD53" i="1" s="1"/>
  <c r="CE53" s="1"/>
  <c r="DZ183" i="3"/>
  <c r="EG176"/>
  <c r="EI176" s="1"/>
  <c r="CS34" i="1" s="1"/>
  <c r="CT34" s="1"/>
  <c r="GF178" i="3"/>
  <c r="BM163"/>
  <c r="DA151"/>
  <c r="CU169"/>
  <c r="CU163"/>
  <c r="GG158"/>
  <c r="GI158" s="1"/>
  <c r="EB16" i="1" s="1"/>
  <c r="EC16" s="1"/>
  <c r="AU153" i="3"/>
  <c r="HE149"/>
  <c r="FE182"/>
  <c r="CO195"/>
  <c r="CJ204"/>
  <c r="DY195"/>
  <c r="FS211"/>
  <c r="GS207"/>
  <c r="GU207" s="1"/>
  <c r="EG65" i="1" s="1"/>
  <c r="AT201" i="3"/>
  <c r="HL190"/>
  <c r="ES184"/>
  <c r="EU184" s="1"/>
  <c r="CX42" i="1" s="1"/>
  <c r="CY42" s="1"/>
  <c r="GR209" i="3"/>
  <c r="GZ200"/>
  <c r="HB200" s="1"/>
  <c r="EL58" i="1" s="1"/>
  <c r="EM58" s="1"/>
  <c r="GY191" i="3"/>
  <c r="BN179"/>
  <c r="BP179" s="1"/>
  <c r="BN175"/>
  <c r="BP175" s="1"/>
  <c r="CJ174"/>
  <c r="BM161"/>
  <c r="BA178"/>
  <c r="CP168"/>
  <c r="GX161"/>
  <c r="HS154"/>
  <c r="EF149"/>
  <c r="CR7" i="1" s="1"/>
  <c r="AU156" i="3"/>
  <c r="AO14" i="1" s="1"/>
  <c r="L204" i="3"/>
  <c r="N204" s="1"/>
  <c r="DZ198"/>
  <c r="FU189"/>
  <c r="FW189" s="1"/>
  <c r="AD182"/>
  <c r="AF182" s="1"/>
  <c r="AF40" i="1" s="1"/>
  <c r="AG40" s="1"/>
  <c r="HT208" i="3"/>
  <c r="FS199"/>
  <c r="AT190"/>
  <c r="CU178"/>
  <c r="BB174"/>
  <c r="BD174" s="1"/>
  <c r="AU32" i="1" s="1"/>
  <c r="AV32" s="1"/>
  <c r="DH170" i="3"/>
  <c r="GY157"/>
  <c r="L172"/>
  <c r="N172" s="1"/>
  <c r="FG162"/>
  <c r="FI162" s="1"/>
  <c r="DH20" i="1" s="1"/>
  <c r="DI20" s="1"/>
  <c r="X156" i="3"/>
  <c r="Z156" s="1"/>
  <c r="AA14" i="1" s="1"/>
  <c r="AU183" i="3"/>
  <c r="AO41" i="1" s="1"/>
  <c r="FM208" i="3"/>
  <c r="DG199"/>
  <c r="DH190"/>
  <c r="AB178"/>
  <c r="HL174"/>
  <c r="J171"/>
  <c r="DM158"/>
  <c r="EE174"/>
  <c r="BB168"/>
  <c r="BD168" s="1"/>
  <c r="AU26" i="1" s="1"/>
  <c r="AV26" s="1"/>
  <c r="FS163" i="3"/>
  <c r="BN157"/>
  <c r="BP157" s="1"/>
  <c r="CK150"/>
  <c r="CM150" s="1"/>
  <c r="CW149"/>
  <c r="CY149" s="1"/>
  <c r="BT7" i="1" s="1"/>
  <c r="HS156" i="3"/>
  <c r="AU164"/>
  <c r="AO22" i="1" s="1"/>
  <c r="CI208" i="3"/>
  <c r="AN203"/>
  <c r="AP193"/>
  <c r="AR193" s="1"/>
  <c r="FN188"/>
  <c r="FP188" s="1"/>
  <c r="DM46" i="1" s="1"/>
  <c r="DN46" s="1"/>
  <c r="GE181" i="3"/>
  <c r="HE196"/>
  <c r="ES186"/>
  <c r="EU186" s="1"/>
  <c r="CX44" i="1" s="1"/>
  <c r="CY44" s="1"/>
  <c r="J176" i="3"/>
  <c r="AT171"/>
  <c r="HT168"/>
  <c r="EY153"/>
  <c r="HN170"/>
  <c r="HP170" s="1"/>
  <c r="EV28" i="1" s="1"/>
  <c r="EW28" s="1"/>
  <c r="AZ163" i="3"/>
  <c r="DG157"/>
  <c r="R152"/>
  <c r="T152" s="1"/>
  <c r="V10" i="1" s="1"/>
  <c r="DY187" i="3"/>
  <c r="AT194"/>
  <c r="GY156"/>
  <c r="EG210"/>
  <c r="EI210" s="1"/>
  <c r="CS68" i="1" s="1"/>
  <c r="DI197" i="3"/>
  <c r="DK197" s="1"/>
  <c r="CD55" i="1" s="1"/>
  <c r="CE55" s="1"/>
  <c r="HL189" i="3"/>
  <c r="DC182"/>
  <c r="DE182" s="1"/>
  <c r="BY40" i="1" s="1"/>
  <c r="GR207" i="3"/>
  <c r="R199"/>
  <c r="T199" s="1"/>
  <c r="V57" i="1" s="1"/>
  <c r="BA190" i="3"/>
  <c r="FL178"/>
  <c r="BN174"/>
  <c r="BP174" s="1"/>
  <c r="FU171"/>
  <c r="FW171" s="1"/>
  <c r="CO157"/>
  <c r="DY172"/>
  <c r="DG165"/>
  <c r="DC159"/>
  <c r="DE159" s="1"/>
  <c r="BY17" i="1" s="1"/>
  <c r="BN150" i="3"/>
  <c r="BP150" s="1"/>
  <c r="EF204"/>
  <c r="GX187"/>
  <c r="CV186"/>
  <c r="P173"/>
  <c r="EF197"/>
  <c r="CR55" i="1" s="1"/>
  <c r="HS209" i="3"/>
  <c r="GA197"/>
  <c r="GC197" s="1"/>
  <c r="DW55" i="1" s="1"/>
  <c r="GZ190" i="3"/>
  <c r="HB190" s="1"/>
  <c r="EL48" i="1" s="1"/>
  <c r="EM48" s="1"/>
  <c r="CK185" i="3"/>
  <c r="CM185" s="1"/>
  <c r="DH211"/>
  <c r="BB201"/>
  <c r="BD201" s="1"/>
  <c r="AU59" i="1" s="1"/>
  <c r="AV59" s="1"/>
  <c r="FE196" i="3"/>
  <c r="DH188"/>
  <c r="EG178"/>
  <c r="EI178" s="1"/>
  <c r="CS36" i="1" s="1"/>
  <c r="FG173" i="3"/>
  <c r="FI173" s="1"/>
  <c r="DH31" i="1" s="1"/>
  <c r="DI31" s="1"/>
  <c r="BM170" i="3"/>
  <c r="CV157"/>
  <c r="P172"/>
  <c r="CW166"/>
  <c r="CY166" s="1"/>
  <c r="BT24" i="1" s="1"/>
  <c r="BU24" s="1"/>
  <c r="HE159" i="3"/>
  <c r="HF164"/>
  <c r="BR202"/>
  <c r="CP195"/>
  <c r="BN53" i="1" s="1"/>
  <c r="EF211" i="3"/>
  <c r="AZ206"/>
  <c r="AC200"/>
  <c r="BN189"/>
  <c r="BP189" s="1"/>
  <c r="CW181"/>
  <c r="CY181" s="1"/>
  <c r="BT39" i="1" s="1"/>
  <c r="BU39" s="1"/>
  <c r="FN194" i="3"/>
  <c r="FP194" s="1"/>
  <c r="DM52" i="1" s="1"/>
  <c r="DN52" s="1"/>
  <c r="DY179" i="3"/>
  <c r="X175"/>
  <c r="Z175" s="1"/>
  <c r="AA33" i="1" s="1"/>
  <c r="AB33" s="1"/>
  <c r="R172" i="3"/>
  <c r="T172" s="1"/>
  <c r="V30" i="1" s="1"/>
  <c r="EE158" i="3"/>
  <c r="FM174"/>
  <c r="HN166"/>
  <c r="HP166" s="1"/>
  <c r="EV24" i="1" s="1"/>
  <c r="EW24" s="1"/>
  <c r="AV159" i="3"/>
  <c r="AX159" s="1"/>
  <c r="AP17" i="1" s="1"/>
  <c r="DG153" i="3"/>
  <c r="DN184"/>
  <c r="CH42" i="1" s="1"/>
  <c r="FM173" i="3"/>
  <c r="HM194"/>
  <c r="BM156"/>
  <c r="AB195"/>
  <c r="CI211"/>
  <c r="EQ207"/>
  <c r="FG204"/>
  <c r="FI204" s="1"/>
  <c r="DH62" i="1" s="1"/>
  <c r="DI62" s="1"/>
  <c r="HF196" i="3"/>
  <c r="GA188"/>
  <c r="GC188" s="1"/>
  <c r="DW46" i="1" s="1"/>
  <c r="DX46" s="1"/>
  <c r="AN201" i="3"/>
  <c r="GG196"/>
  <c r="GI196" s="1"/>
  <c r="EB54" i="1" s="1"/>
  <c r="EC54" s="1"/>
  <c r="Q185" i="3"/>
  <c r="HE176"/>
  <c r="GF171"/>
  <c r="Q165"/>
  <c r="CJ151"/>
  <c r="AV170"/>
  <c r="AX170" s="1"/>
  <c r="AP28" i="1" s="1"/>
  <c r="AQ28" s="1"/>
  <c r="HG165" i="3"/>
  <c r="HI165" s="1"/>
  <c r="EQ23" i="1" s="1"/>
  <c r="ER23" s="1"/>
  <c r="AP158" i="3"/>
  <c r="AR158" s="1"/>
  <c r="BT155"/>
  <c r="BV155" s="1"/>
  <c r="BE13" i="1" s="1"/>
  <c r="Q204" i="3"/>
  <c r="FE184"/>
  <c r="V198"/>
  <c r="FF197"/>
  <c r="W162"/>
  <c r="BS210"/>
  <c r="FG206"/>
  <c r="FI206" s="1"/>
  <c r="DH64" i="1" s="1"/>
  <c r="BT197" i="3"/>
  <c r="BV197" s="1"/>
  <c r="BE55" i="1" s="1"/>
  <c r="BF55" s="1"/>
  <c r="R189" i="3"/>
  <c r="T189" s="1"/>
  <c r="V47" i="1" s="1"/>
  <c r="DC183" i="3"/>
  <c r="DE183" s="1"/>
  <c r="BY41" i="1" s="1"/>
  <c r="AP151" i="3"/>
  <c r="AR151" s="1"/>
  <c r="FZ156"/>
  <c r="DV14" i="1" s="1"/>
  <c r="GF187" i="3"/>
  <c r="AZ194"/>
  <c r="GE210"/>
  <c r="FZ203"/>
  <c r="GA193"/>
  <c r="GC193" s="1"/>
  <c r="DW51" i="1" s="1"/>
  <c r="DX51" s="1"/>
  <c r="R187" i="3"/>
  <c r="T187" s="1"/>
  <c r="V45" i="1" s="1"/>
  <c r="P181" i="3"/>
  <c r="FT206"/>
  <c r="DO198"/>
  <c r="DQ198" s="1"/>
  <c r="CI56" i="1" s="1"/>
  <c r="BA188" i="3"/>
  <c r="FL177"/>
  <c r="HT172"/>
  <c r="FY168"/>
  <c r="AO153"/>
  <c r="FU170"/>
  <c r="FW170" s="1"/>
  <c r="CW163"/>
  <c r="CY163" s="1"/>
  <c r="BT21" i="1" s="1"/>
  <c r="BU21" s="1"/>
  <c r="HG157" i="3"/>
  <c r="HI157" s="1"/>
  <c r="EQ15" i="1" s="1"/>
  <c r="ER15" s="1"/>
  <c r="BL187" i="3"/>
  <c r="FZ166"/>
  <c r="DV24" i="1" s="1"/>
  <c r="EY155" i="3"/>
  <c r="HS152"/>
  <c r="EA208"/>
  <c r="EC208" s="1"/>
  <c r="CN66" i="1" s="1"/>
  <c r="DY203" i="3"/>
  <c r="GG193"/>
  <c r="GI193" s="1"/>
  <c r="EB51" i="1" s="1"/>
  <c r="EC51" s="1"/>
  <c r="HG187" i="3"/>
  <c r="HI187" s="1"/>
  <c r="EQ45" i="1" s="1"/>
  <c r="ER45" s="1"/>
  <c r="AU201" i="3"/>
  <c r="AO59" i="1" s="1"/>
  <c r="EG196" i="3"/>
  <c r="EI196" s="1"/>
  <c r="CS54" i="1" s="1"/>
  <c r="HF185" i="3"/>
  <c r="EG177"/>
  <c r="EI177" s="1"/>
  <c r="CS35" i="1" s="1"/>
  <c r="CT35" s="1"/>
  <c r="GR171" i="3"/>
  <c r="V165"/>
  <c r="X152"/>
  <c r="Z152" s="1"/>
  <c r="AA10" i="1" s="1"/>
  <c r="P169" i="3"/>
  <c r="EQ163"/>
  <c r="GQ157"/>
  <c r="FS151"/>
  <c r="FS184"/>
  <c r="BA162"/>
  <c r="GY187"/>
  <c r="BS150"/>
  <c r="FE211"/>
  <c r="HL207"/>
  <c r="AC201"/>
  <c r="AP190"/>
  <c r="AR190" s="1"/>
  <c r="BN184"/>
  <c r="BP184" s="1"/>
  <c r="HM210"/>
  <c r="FL200"/>
  <c r="AO193"/>
  <c r="W179"/>
  <c r="DI175"/>
  <c r="DK175" s="1"/>
  <c r="CD33" i="1" s="1"/>
  <c r="CE33" s="1"/>
  <c r="AN172" i="3"/>
  <c r="GR159"/>
  <c r="BR175"/>
  <c r="FG168"/>
  <c r="FI168" s="1"/>
  <c r="DH26" i="1" s="1"/>
  <c r="DI26" s="1"/>
  <c r="HG161" i="3"/>
  <c r="HI161" s="1"/>
  <c r="EQ19" i="1" s="1"/>
  <c r="ER19" s="1"/>
  <c r="CK151" i="3"/>
  <c r="CM151" s="1"/>
  <c r="CJ164"/>
  <c r="FM150"/>
  <c r="FL173"/>
  <c r="GQ162"/>
  <c r="EF209"/>
  <c r="DZ200"/>
  <c r="BS189"/>
  <c r="GA183"/>
  <c r="GC183" s="1"/>
  <c r="DW41" i="1" s="1"/>
  <c r="DX41" s="1"/>
  <c r="V208" i="3"/>
  <c r="FS200"/>
  <c r="AT193"/>
  <c r="HF181"/>
  <c r="AB175"/>
  <c r="FF175"/>
  <c r="Q159"/>
  <c r="GR176"/>
  <c r="FN168"/>
  <c r="FP168" s="1"/>
  <c r="DM26" i="1" s="1"/>
  <c r="DN26" s="1"/>
  <c r="CK159" i="3"/>
  <c r="CM159" s="1"/>
  <c r="DO155"/>
  <c r="DQ155" s="1"/>
  <c r="CI13" i="1" s="1"/>
  <c r="AB184" i="3"/>
  <c r="CU187"/>
  <c r="FF166"/>
  <c r="HT184"/>
  <c r="DN150"/>
  <c r="CH8" i="1" s="1"/>
  <c r="EQ209" i="3"/>
  <c r="FY196"/>
  <c r="BL188"/>
  <c r="GG183"/>
  <c r="GI183" s="1"/>
  <c r="EB41" i="1" s="1"/>
  <c r="EC41" s="1"/>
  <c r="BA207" i="3"/>
  <c r="HS199"/>
  <c r="AO190"/>
  <c r="HE178"/>
  <c r="K172"/>
  <c r="GF169"/>
  <c r="DI154"/>
  <c r="DK154" s="1"/>
  <c r="CD12" i="1" s="1"/>
  <c r="CE12" s="1"/>
  <c r="DN170" i="3"/>
  <c r="BB165"/>
  <c r="BD165" s="1"/>
  <c r="AU23" i="1" s="1"/>
  <c r="AV23" s="1"/>
  <c r="L158" i="3"/>
  <c r="N158" s="1"/>
  <c r="BL153"/>
  <c r="CV149"/>
  <c r="AZ204"/>
  <c r="V149"/>
  <c r="P149"/>
  <c r="DH209"/>
  <c r="HL200"/>
  <c r="BA191"/>
  <c r="GX179"/>
  <c r="DY174"/>
  <c r="BS171"/>
  <c r="EY158"/>
  <c r="BR174"/>
  <c r="FU166"/>
  <c r="FW166" s="1"/>
  <c r="CK161"/>
  <c r="CM161" s="1"/>
  <c r="BN151"/>
  <c r="BP151" s="1"/>
  <c r="EQ204"/>
  <c r="DH184"/>
  <c r="K186"/>
  <c r="EY166"/>
  <c r="EZ209"/>
  <c r="FB209" s="1"/>
  <c r="DC67" i="1" s="1"/>
  <c r="FU204" i="3"/>
  <c r="FW204" s="1"/>
  <c r="HT196"/>
  <c r="FS188"/>
  <c r="FE181"/>
  <c r="BT198"/>
  <c r="BV198" s="1"/>
  <c r="BE56" i="1" s="1"/>
  <c r="BR188" i="3"/>
  <c r="FG178"/>
  <c r="FI178" s="1"/>
  <c r="DH36" i="1" s="1"/>
  <c r="DI36" s="1"/>
  <c r="BB173" i="3"/>
  <c r="BD173" s="1"/>
  <c r="AU31" i="1" s="1"/>
  <c r="AV31" s="1"/>
  <c r="AT169" i="3"/>
  <c r="CJ154"/>
  <c r="DG171"/>
  <c r="DC165"/>
  <c r="DE165" s="1"/>
  <c r="BY23" i="1" s="1"/>
  <c r="GS159" i="3"/>
  <c r="GU159" s="1"/>
  <c r="EG17" i="1" s="1"/>
  <c r="EH17" s="1"/>
  <c r="GZ151" i="3"/>
  <c r="HB151" s="1"/>
  <c r="EL9" i="1" s="1"/>
  <c r="EM9" s="1"/>
  <c r="CI166" i="3"/>
  <c r="GE182"/>
  <c r="CJ197"/>
  <c r="GR204"/>
  <c r="ES208"/>
  <c r="EU208" s="1"/>
  <c r="CX66" i="1" s="1"/>
  <c r="GG202" i="3"/>
  <c r="GI202" s="1"/>
  <c r="EB60" i="1" s="1"/>
  <c r="EC60" s="1"/>
  <c r="GG191" i="3"/>
  <c r="GI191" s="1"/>
  <c r="EB49" i="1" s="1"/>
  <c r="EC49" s="1"/>
  <c r="HE185" i="3"/>
  <c r="GY211"/>
  <c r="L200"/>
  <c r="N200" s="1"/>
  <c r="BR191"/>
  <c r="BB179"/>
  <c r="BD179" s="1"/>
  <c r="AU37" i="1" s="1"/>
  <c r="AV37" s="1"/>
  <c r="EQ174" i="3"/>
  <c r="CK172"/>
  <c r="CM172" s="1"/>
  <c r="GY159"/>
  <c r="BA177"/>
  <c r="GX168"/>
  <c r="J161"/>
  <c r="BT156"/>
  <c r="BV156" s="1"/>
  <c r="BE14" i="1" s="1"/>
  <c r="HE156" i="3"/>
  <c r="BM194"/>
  <c r="GR155"/>
  <c r="CI186"/>
  <c r="GA210"/>
  <c r="GC210" s="1"/>
  <c r="DW68" i="1" s="1"/>
  <c r="HM199" i="3"/>
  <c r="DC189"/>
  <c r="DE189" s="1"/>
  <c r="BY47" i="1" s="1"/>
  <c r="HG182" i="3"/>
  <c r="HI182" s="1"/>
  <c r="EQ40" i="1" s="1"/>
  <c r="ER40" s="1"/>
  <c r="GY206" i="3"/>
  <c r="CQ198"/>
  <c r="CS198" s="1"/>
  <c r="BO56" i="1" s="1"/>
  <c r="EY188" i="3"/>
  <c r="FU178"/>
  <c r="FW178" s="1"/>
  <c r="GR172"/>
  <c r="BR153"/>
  <c r="AN163"/>
  <c r="GE153"/>
  <c r="AU187"/>
  <c r="HM202"/>
  <c r="EA190"/>
  <c r="EC190" s="1"/>
  <c r="CN48" i="1" s="1"/>
  <c r="CO48" s="1"/>
  <c r="HN193" i="3"/>
  <c r="HP193" s="1"/>
  <c r="EV51" i="1" s="1"/>
  <c r="EW51" s="1"/>
  <c r="BB187" i="3"/>
  <c r="BD187" s="1"/>
  <c r="AU45" i="1" s="1"/>
  <c r="AV45" s="1"/>
  <c r="GZ181" i="3"/>
  <c r="HB181" s="1"/>
  <c r="EL39" i="1" s="1"/>
  <c r="EM39" s="1"/>
  <c r="CI196" i="3"/>
  <c r="HM188"/>
  <c r="DC177"/>
  <c r="DE177" s="1"/>
  <c r="BY35" i="1" s="1"/>
  <c r="BZ35" s="1"/>
  <c r="DA171" i="3"/>
  <c r="BA165"/>
  <c r="CK152"/>
  <c r="CM152" s="1"/>
  <c r="GE170"/>
  <c r="BS159"/>
  <c r="BD17" i="1" s="1"/>
  <c r="FU153" i="3"/>
  <c r="FW153" s="1"/>
  <c r="EF188"/>
  <c r="AZ181"/>
  <c r="P196"/>
  <c r="BT186"/>
  <c r="BV186" s="1"/>
  <c r="BE44" i="1" s="1"/>
  <c r="BF44" s="1"/>
  <c r="EQ177" i="3"/>
  <c r="ER172"/>
  <c r="GR169"/>
  <c r="DO154"/>
  <c r="DQ154" s="1"/>
  <c r="CI12" i="1" s="1"/>
  <c r="CJ12" s="1"/>
  <c r="X170" i="3"/>
  <c r="Z170" s="1"/>
  <c r="AA28" i="1" s="1"/>
  <c r="AB28" s="1"/>
  <c r="ES166" i="3"/>
  <c r="EU166" s="1"/>
  <c r="CX24" i="1" s="1"/>
  <c r="CY24" s="1"/>
  <c r="HE161" i="3"/>
  <c r="R154"/>
  <c r="T154" s="1"/>
  <c r="V12" i="1" s="1"/>
  <c r="FM152" i="3"/>
  <c r="HM180"/>
  <c r="AC156"/>
  <c r="GX164"/>
  <c r="X207"/>
  <c r="Z207" s="1"/>
  <c r="AA65" i="1" s="1"/>
  <c r="EZ202" i="3"/>
  <c r="FB202" s="1"/>
  <c r="DC60" i="1" s="1"/>
  <c r="DD60" s="1"/>
  <c r="EZ191" i="3"/>
  <c r="FB191" s="1"/>
  <c r="DC49" i="1" s="1"/>
  <c r="DD49" s="1"/>
  <c r="FS185" i="3"/>
  <c r="AO211"/>
  <c r="HE201"/>
  <c r="FG194"/>
  <c r="FI194" s="1"/>
  <c r="DH52" i="1" s="1"/>
  <c r="DI52" s="1"/>
  <c r="AT181" i="3"/>
  <c r="FZ175"/>
  <c r="DV33" i="1" s="1"/>
  <c r="AT176" i="3"/>
  <c r="CJ161"/>
  <c r="GR179"/>
  <c r="DB168"/>
  <c r="BX26" i="1" s="1"/>
  <c r="AB161" i="3"/>
  <c r="J154"/>
  <c r="DO149"/>
  <c r="DQ149" s="1"/>
  <c r="CI7" i="1" s="1"/>
  <c r="AO152" i="3"/>
  <c r="ER150"/>
  <c r="CU164"/>
  <c r="FZ180"/>
  <c r="P208"/>
  <c r="GZ204"/>
  <c r="HB204" s="1"/>
  <c r="EL62" i="1" s="1"/>
  <c r="EM62" s="1"/>
  <c r="GX193" i="3"/>
  <c r="BN187"/>
  <c r="BP187" s="1"/>
  <c r="ER203"/>
  <c r="W196"/>
  <c r="HT188"/>
  <c r="HE177"/>
  <c r="DH171"/>
  <c r="FM168"/>
  <c r="HF153"/>
  <c r="EF170"/>
  <c r="CR28" i="1" s="1"/>
  <c r="DN163" i="3"/>
  <c r="CH21" i="1" s="1"/>
  <c r="AU157" i="3"/>
  <c r="HN152"/>
  <c r="HP152" s="1"/>
  <c r="EV10" i="1" s="1"/>
  <c r="EW10" s="1"/>
  <c r="J184" i="3"/>
  <c r="DA164"/>
  <c r="BL149"/>
  <c r="FS173"/>
  <c r="HS162"/>
  <c r="DI208"/>
  <c r="DK208" s="1"/>
  <c r="CD66" i="1" s="1"/>
  <c r="FS203" i="3"/>
  <c r="AV193"/>
  <c r="AX193" s="1"/>
  <c r="AP51" i="1" s="1"/>
  <c r="AQ51" s="1"/>
  <c r="W188" i="3"/>
  <c r="Z46" i="1" s="1"/>
  <c r="DY183" i="3"/>
  <c r="BA208"/>
  <c r="FN200"/>
  <c r="FP200" s="1"/>
  <c r="DM58" i="1" s="1"/>
  <c r="DN58" s="1"/>
  <c r="CK195" i="3"/>
  <c r="CM195" s="1"/>
  <c r="EE185"/>
  <c r="CI176"/>
  <c r="FU180"/>
  <c r="FW180" s="1"/>
  <c r="K165"/>
  <c r="CV153"/>
  <c r="EQ170"/>
  <c r="GZ165"/>
  <c r="HB165" s="1"/>
  <c r="EL23" i="1" s="1"/>
  <c r="EM23" s="1"/>
  <c r="GQ158" i="3"/>
  <c r="FS156"/>
  <c r="AT197"/>
  <c r="GF184"/>
  <c r="BS197"/>
  <c r="R210"/>
  <c r="T210" s="1"/>
  <c r="V68" i="1" s="1"/>
  <c r="GY196" i="3"/>
  <c r="AZ185"/>
  <c r="FT211"/>
  <c r="DO201"/>
  <c r="DQ201" s="1"/>
  <c r="CI59" i="1" s="1"/>
  <c r="DZ190" i="3"/>
  <c r="FS178"/>
  <c r="AD173"/>
  <c r="AF173" s="1"/>
  <c r="AF31" i="1" s="1"/>
  <c r="AG31" s="1"/>
  <c r="EY169" i="3"/>
  <c r="AC153"/>
  <c r="GX170"/>
  <c r="HU164"/>
  <c r="HW164" s="1"/>
  <c r="FA22" i="1" s="1"/>
  <c r="FB22" s="1"/>
  <c r="FZ157" i="3"/>
  <c r="DV15" i="1" s="1"/>
  <c r="AP156" i="3"/>
  <c r="AR156" s="1"/>
  <c r="DM204"/>
  <c r="V186"/>
  <c r="FY202"/>
  <c r="DB180"/>
  <c r="BX38" i="1" s="1"/>
  <c r="CQ210" i="3"/>
  <c r="CS210" s="1"/>
  <c r="BO68" i="1" s="1"/>
  <c r="DY206" i="3"/>
  <c r="ES203"/>
  <c r="EU203" s="1"/>
  <c r="CX61" i="1" s="1"/>
  <c r="CY61" s="1"/>
  <c r="AP191" i="3"/>
  <c r="AR191" s="1"/>
  <c r="DI184"/>
  <c r="DK184" s="1"/>
  <c r="CD42" i="1" s="1"/>
  <c r="CE42" s="1"/>
  <c r="GY210" i="3"/>
  <c r="FU200"/>
  <c r="FW200" s="1"/>
  <c r="EY193"/>
  <c r="DZ181"/>
  <c r="GQ175"/>
  <c r="DH175"/>
  <c r="CV161"/>
  <c r="K177"/>
  <c r="CW169"/>
  <c r="CY169" s="1"/>
  <c r="BT27" i="1" s="1"/>
  <c r="BU27" s="1"/>
  <c r="BB162" i="3"/>
  <c r="BD162" s="1"/>
  <c r="AU20" i="1" s="1"/>
  <c r="AV20" s="1"/>
  <c r="CQ157" i="3"/>
  <c r="CS157" s="1"/>
  <c r="BO15" i="1" s="1"/>
  <c r="FE151" i="3"/>
  <c r="AO182"/>
  <c r="GR198"/>
  <c r="FF204"/>
  <c r="DB186"/>
  <c r="BX44" i="1" s="1"/>
  <c r="ES209" i="3"/>
  <c r="EU209" s="1"/>
  <c r="CX67" i="1" s="1"/>
  <c r="BL203" i="3"/>
  <c r="HS193"/>
  <c r="EA188"/>
  <c r="EC188" s="1"/>
  <c r="CN46" i="1" s="1"/>
  <c r="CO46" s="1"/>
  <c r="R157" i="3"/>
  <c r="T157" s="1"/>
  <c r="V15" i="1" s="1"/>
  <c r="BS156" i="3"/>
  <c r="BD14" i="1" s="1"/>
  <c r="BF14" s="1"/>
  <c r="AO173" i="3"/>
  <c r="ER180"/>
  <c r="BL198"/>
  <c r="CU208"/>
  <c r="AO200"/>
  <c r="X190"/>
  <c r="Z190" s="1"/>
  <c r="AA48" i="1" s="1"/>
  <c r="AB48" s="1"/>
  <c r="X185" i="3"/>
  <c r="Z185" s="1"/>
  <c r="AA43" i="1" s="1"/>
  <c r="AB43" s="1"/>
  <c r="DB201" i="3"/>
  <c r="EZ195"/>
  <c r="FB195" s="1"/>
  <c r="DC53" i="1" s="1"/>
  <c r="DD53" s="1"/>
  <c r="HT183" i="3"/>
  <c r="EX176"/>
  <c r="FT177"/>
  <c r="AC161"/>
  <c r="BT150"/>
  <c r="BV150" s="1"/>
  <c r="BE8" i="1" s="1"/>
  <c r="BF8" s="1"/>
  <c r="GZ168" i="3"/>
  <c r="HB168" s="1"/>
  <c r="EL26" i="1" s="1"/>
  <c r="EM26" s="1"/>
  <c r="GS161" i="3"/>
  <c r="GU161" s="1"/>
  <c r="EG19" i="1" s="1"/>
  <c r="EH19" s="1"/>
  <c r="HN153" i="3"/>
  <c r="HP153" s="1"/>
  <c r="EV11" i="1" s="1"/>
  <c r="EW11" s="1"/>
  <c r="AO198" i="3"/>
  <c r="EE180"/>
  <c r="HT156"/>
  <c r="J210"/>
  <c r="EF206"/>
  <c r="EY201"/>
  <c r="BS190"/>
  <c r="BD48" i="1" s="1"/>
  <c r="GA184" i="3"/>
  <c r="GC184" s="1"/>
  <c r="DW42" i="1" s="1"/>
  <c r="AT209" i="3"/>
  <c r="BB200"/>
  <c r="BD200" s="1"/>
  <c r="AU58" i="1" s="1"/>
  <c r="AV58" s="1"/>
  <c r="CV193" i="3"/>
  <c r="EQ179"/>
  <c r="CI175"/>
  <c r="DZ175"/>
  <c r="DA161"/>
  <c r="EE178"/>
  <c r="DY168"/>
  <c r="FL159"/>
  <c r="FG154"/>
  <c r="FI154" s="1"/>
  <c r="DH12" i="1" s="1"/>
  <c r="DI12" s="1"/>
  <c r="CO149" i="3"/>
  <c r="AC152"/>
  <c r="EY197"/>
  <c r="CP164"/>
  <c r="BN22" i="1" s="1"/>
  <c r="FL194" i="3"/>
  <c r="DC210"/>
  <c r="DE210" s="1"/>
  <c r="BY68" i="1" s="1"/>
  <c r="FN206" i="3"/>
  <c r="FP206" s="1"/>
  <c r="DM64" i="1" s="1"/>
  <c r="GY199" i="3"/>
  <c r="CQ189"/>
  <c r="CS189" s="1"/>
  <c r="BO47" i="1" s="1"/>
  <c r="BP47" s="1"/>
  <c r="L182" i="3"/>
  <c r="N182" s="1"/>
  <c r="AO207"/>
  <c r="AV199"/>
  <c r="AX199" s="1"/>
  <c r="AP57" i="1" s="1"/>
  <c r="AQ57" s="1"/>
  <c r="HF190" i="3"/>
  <c r="CW178"/>
  <c r="CY178" s="1"/>
  <c r="BT36" i="1" s="1"/>
  <c r="BU36" s="1"/>
  <c r="DO173" i="3"/>
  <c r="DQ173" s="1"/>
  <c r="CI31" i="1" s="1"/>
  <c r="HF170" i="3"/>
  <c r="ER154"/>
  <c r="L171"/>
  <c r="N171" s="1"/>
  <c r="AP165"/>
  <c r="AR165" s="1"/>
  <c r="BB158"/>
  <c r="BD158" s="1"/>
  <c r="AU16" i="1" s="1"/>
  <c r="AV16" s="1"/>
  <c r="FE153" i="3"/>
  <c r="HF149"/>
  <c r="BA187"/>
  <c r="Q195"/>
  <c r="EE202"/>
  <c r="J162"/>
  <c r="R208"/>
  <c r="T208" s="1"/>
  <c r="V66" i="1" s="1"/>
  <c r="GA204" i="3"/>
  <c r="GC204" s="1"/>
  <c r="DW62" i="1" s="1"/>
  <c r="DX62" s="1"/>
  <c r="FT196" i="3"/>
  <c r="DN188"/>
  <c r="CH46" i="1" s="1"/>
  <c r="BN181" i="3"/>
  <c r="BP181" s="1"/>
  <c r="EE206"/>
  <c r="GA199"/>
  <c r="GC199" s="1"/>
  <c r="DW57" i="1" s="1"/>
  <c r="DX57" s="1"/>
  <c r="FF190" i="3"/>
  <c r="CI178"/>
  <c r="GX174"/>
  <c r="CV170"/>
  <c r="GF157"/>
  <c r="AU170"/>
  <c r="BT164"/>
  <c r="BV164" s="1"/>
  <c r="BE22" i="1" s="1"/>
  <c r="W157" i="3"/>
  <c r="ES152"/>
  <c r="EU152" s="1"/>
  <c r="CX10" i="1" s="1"/>
  <c r="CY10" s="1"/>
  <c r="EA149" i="3"/>
  <c r="EC149" s="1"/>
  <c r="CN7" i="1" s="1"/>
  <c r="HS204" i="3"/>
  <c r="FT180"/>
  <c r="GM180" s="1"/>
  <c r="EX198"/>
  <c r="GX186"/>
  <c r="EZ208"/>
  <c r="FB208" s="1"/>
  <c r="DC66" i="1" s="1"/>
  <c r="HE203" i="3"/>
  <c r="DG191"/>
  <c r="L186"/>
  <c r="N186" s="1"/>
  <c r="GS181"/>
  <c r="GU181" s="1"/>
  <c r="EG39" i="1" s="1"/>
  <c r="EH39" s="1"/>
  <c r="EF196" i="3"/>
  <c r="CR54" i="1" s="1"/>
  <c r="HF188" i="3"/>
  <c r="CW177"/>
  <c r="CY177" s="1"/>
  <c r="BT35" i="1" s="1"/>
  <c r="BU35" s="1"/>
  <c r="AT179" i="3"/>
  <c r="EE163"/>
  <c r="FT151"/>
  <c r="FL169"/>
  <c r="EA163"/>
  <c r="EC163" s="1"/>
  <c r="CN21" i="1" s="1"/>
  <c r="CO21" s="1"/>
  <c r="GA157" i="3"/>
  <c r="GC157" s="1"/>
  <c r="DW15" i="1" s="1"/>
  <c r="GX149" i="3"/>
  <c r="BA206"/>
  <c r="FN199"/>
  <c r="FP199" s="1"/>
  <c r="DM57" i="1" s="1"/>
  <c r="DN57" s="1"/>
  <c r="HT189" i="3"/>
  <c r="HG178"/>
  <c r="HI178" s="1"/>
  <c r="EQ36" i="1" s="1"/>
  <c r="ER36" s="1"/>
  <c r="DH172" i="3"/>
  <c r="BM168"/>
  <c r="AT153"/>
  <c r="CU170"/>
  <c r="BB164"/>
  <c r="BD164" s="1"/>
  <c r="AU22" i="1" s="1"/>
  <c r="AV22" s="1"/>
  <c r="HE158" i="3"/>
  <c r="AP153"/>
  <c r="AR153" s="1"/>
  <c r="W149"/>
  <c r="Z7" i="1" s="1"/>
  <c r="AZ156" i="3"/>
  <c r="HT166"/>
  <c r="EQ162"/>
  <c r="FE207"/>
  <c r="BB202"/>
  <c r="BD202" s="1"/>
  <c r="AU60" i="1" s="1"/>
  <c r="AV60" s="1"/>
  <c r="CU191" i="3"/>
  <c r="EQ185"/>
  <c r="FZ201"/>
  <c r="DV59" i="1" s="1"/>
  <c r="DC195" i="3"/>
  <c r="DE195" s="1"/>
  <c r="BY53" i="1" s="1"/>
  <c r="BA183" i="3"/>
  <c r="GZ177"/>
  <c r="HB177" s="1"/>
  <c r="EL35" i="1" s="1"/>
  <c r="EM35" s="1"/>
  <c r="Q179" i="3"/>
  <c r="HM165"/>
  <c r="AC151"/>
  <c r="CP169"/>
  <c r="FU163"/>
  <c r="FW163" s="1"/>
  <c r="EQ157"/>
  <c r="GA153"/>
  <c r="GC153" s="1"/>
  <c r="DW11" i="1" s="1"/>
  <c r="HG149" i="3"/>
  <c r="HI149" s="1"/>
  <c r="EQ7" i="1" s="1"/>
  <c r="BM164" i="3"/>
  <c r="FT162"/>
  <c r="CP173"/>
  <c r="BN31" i="1" s="1"/>
  <c r="GX180" i="3"/>
  <c r="DB211"/>
  <c r="EX206"/>
  <c r="EZ197"/>
  <c r="FB197" s="1"/>
  <c r="DC55" i="1" s="1"/>
  <c r="DD55" s="1"/>
  <c r="GQ189" i="3"/>
  <c r="CU183"/>
  <c r="HF208"/>
  <c r="DO199"/>
  <c r="DQ199" s="1"/>
  <c r="CI57" i="1" s="1"/>
  <c r="CJ57" s="1"/>
  <c r="Q188" i="3"/>
  <c r="DY177"/>
  <c r="GG173"/>
  <c r="GI173" s="1"/>
  <c r="EB31" i="1" s="1"/>
  <c r="EC31" s="1"/>
  <c r="BA169" i="3"/>
  <c r="EY154"/>
  <c r="GX172"/>
  <c r="W165"/>
  <c r="Z23" i="1" s="1"/>
  <c r="DN159" i="3"/>
  <c r="CH17" i="1" s="1"/>
  <c r="CQ152" i="3"/>
  <c r="CS152" s="1"/>
  <c r="BO10" i="1" s="1"/>
  <c r="CJ173" i="3"/>
  <c r="BS198"/>
  <c r="BD56" i="1" s="1"/>
  <c r="FZ150" i="3"/>
  <c r="DV8" i="1" s="1"/>
  <c r="BL208" i="3"/>
  <c r="EX203"/>
  <c r="X193"/>
  <c r="Z193" s="1"/>
  <c r="AA51" i="1" s="1"/>
  <c r="AB51" s="1"/>
  <c r="AV187" i="3"/>
  <c r="AX187" s="1"/>
  <c r="AP45" i="1" s="1"/>
  <c r="AQ45" s="1"/>
  <c r="CW180" i="3"/>
  <c r="CY180" s="1"/>
  <c r="BT38" i="1" s="1"/>
  <c r="BU38" s="1"/>
  <c r="GQ201" i="3"/>
  <c r="BB195"/>
  <c r="BD195" s="1"/>
  <c r="AU53" i="1" s="1"/>
  <c r="AV53" s="1"/>
  <c r="K183" i="3"/>
  <c r="FZ176"/>
  <c r="DV34" i="1" s="1"/>
  <c r="CV171" i="3"/>
  <c r="EY168"/>
  <c r="GR153"/>
  <c r="FZ170"/>
  <c r="DV28" i="1" s="1"/>
  <c r="FL163" i="3"/>
  <c r="AB157"/>
  <c r="HG153"/>
  <c r="HI153" s="1"/>
  <c r="EQ11" i="1" s="1"/>
  <c r="ER11" s="1"/>
  <c r="GR149" i="3"/>
  <c r="DN204"/>
  <c r="CH62" i="1" s="1"/>
  <c r="HL203" i="3"/>
  <c r="BA194"/>
  <c r="HE189"/>
  <c r="BT183"/>
  <c r="BV183" s="1"/>
  <c r="BE41" i="1" s="1"/>
  <c r="GY209" i="3"/>
  <c r="CQ200"/>
  <c r="CS200" s="1"/>
  <c r="BO58" i="1" s="1"/>
  <c r="V191" i="3"/>
  <c r="BT179"/>
  <c r="BV179" s="1"/>
  <c r="BE37" i="1" s="1"/>
  <c r="BF37" s="1"/>
  <c r="AB174" i="3"/>
  <c r="EF171"/>
  <c r="CR29" i="1" s="1"/>
  <c r="FY158" i="3"/>
  <c r="K174"/>
  <c r="EG163"/>
  <c r="EI163" s="1"/>
  <c r="CS21" i="1" s="1"/>
  <c r="HS157" i="3"/>
  <c r="DG151"/>
  <c r="CQ184"/>
  <c r="CS184" s="1"/>
  <c r="BO42" i="1" s="1"/>
  <c r="BP42" s="1"/>
  <c r="ER209" i="3"/>
  <c r="EZ200"/>
  <c r="FB200" s="1"/>
  <c r="DC58" i="1" s="1"/>
  <c r="DD58" s="1"/>
  <c r="CO191" i="3"/>
  <c r="L179"/>
  <c r="N179" s="1"/>
  <c r="GS175"/>
  <c r="GU175" s="1"/>
  <c r="EG33" i="1" s="1"/>
  <c r="EH33" s="1"/>
  <c r="CP172" i="3"/>
  <c r="BN30" i="1" s="1"/>
  <c r="CV159" i="3"/>
  <c r="DA176"/>
  <c r="AB168"/>
  <c r="EZ164"/>
  <c r="FB164" s="1"/>
  <c r="DC22" i="1" s="1"/>
  <c r="DD22" s="1"/>
  <c r="AN157" i="3"/>
  <c r="GS152"/>
  <c r="GU152" s="1"/>
  <c r="EG10" i="1" s="1"/>
  <c r="EH10" s="1"/>
  <c r="Q182" i="3"/>
  <c r="GQ187"/>
  <c r="CV180"/>
  <c r="HM204"/>
  <c r="DN180"/>
  <c r="HL209"/>
  <c r="R204"/>
  <c r="T204" s="1"/>
  <c r="V62" i="1" s="1"/>
  <c r="P193" i="3"/>
  <c r="EQ188"/>
  <c r="FN182"/>
  <c r="FP182" s="1"/>
  <c r="DM40" i="1" s="1"/>
  <c r="DN40" s="1"/>
  <c r="AC206" i="3"/>
  <c r="HU198"/>
  <c r="HW198" s="1"/>
  <c r="FA56" i="1" s="1"/>
  <c r="FB56" s="1"/>
  <c r="FM188" i="3"/>
  <c r="EX177"/>
  <c r="V172"/>
  <c r="GY169"/>
  <c r="ES154"/>
  <c r="EU154" s="1"/>
  <c r="CX12" i="1" s="1"/>
  <c r="CY12" s="1"/>
  <c r="GQ170" i="3"/>
  <c r="AD164"/>
  <c r="AF164" s="1"/>
  <c r="AF22" i="1" s="1"/>
  <c r="AG22" s="1"/>
  <c r="EZ158" i="3"/>
  <c r="FB158" s="1"/>
  <c r="DC16" i="1" s="1"/>
  <c r="DD16" s="1"/>
  <c r="CU153" i="3"/>
  <c r="FE156"/>
  <c r="EE156"/>
  <c r="Q150"/>
  <c r="FT187"/>
  <c r="AZ180"/>
  <c r="DG210"/>
  <c r="FS206"/>
  <c r="AT199"/>
  <c r="GS190"/>
  <c r="GU190" s="1"/>
  <c r="EG48" i="1" s="1"/>
  <c r="EH48" s="1"/>
  <c r="CK183" i="3"/>
  <c r="CM183" s="1"/>
  <c r="FT208"/>
  <c r="HN200"/>
  <c r="HP200" s="1"/>
  <c r="EV58" i="1" s="1"/>
  <c r="EW58" s="1"/>
  <c r="AC191" i="3"/>
  <c r="ES179"/>
  <c r="EU179" s="1"/>
  <c r="CX37" i="1" s="1"/>
  <c r="CY37" s="1"/>
  <c r="AN174" i="3"/>
  <c r="EA172"/>
  <c r="EC172" s="1"/>
  <c r="CN30" i="1" s="1"/>
  <c r="CO30" s="1"/>
  <c r="BM158" i="3"/>
  <c r="EE175"/>
  <c r="EZ166"/>
  <c r="FB166" s="1"/>
  <c r="DC24" i="1" s="1"/>
  <c r="DD24" s="1"/>
  <c r="CI159" i="3"/>
  <c r="HG152"/>
  <c r="HI152" s="1"/>
  <c r="EQ10" i="1" s="1"/>
  <c r="ER10" s="1"/>
  <c r="FZ155" i="3"/>
  <c r="HF156"/>
  <c r="DB162"/>
  <c r="BX20" i="1" s="1"/>
  <c r="GZ210" i="3"/>
  <c r="HB210" s="1"/>
  <c r="EL68" i="1" s="1"/>
  <c r="BB197" i="3"/>
  <c r="BD197" s="1"/>
  <c r="AU55" i="1" s="1"/>
  <c r="AV55" s="1"/>
  <c r="R190" i="3"/>
  <c r="T190" s="1"/>
  <c r="V48" i="1" s="1"/>
  <c r="FZ185" i="3"/>
  <c r="DV43" i="1" s="1"/>
  <c r="AB201" i="3"/>
  <c r="L197"/>
  <c r="N197" s="1"/>
  <c r="CO189"/>
  <c r="L178"/>
  <c r="N178" s="1"/>
  <c r="EG174"/>
  <c r="EI174" s="1"/>
  <c r="CS32" i="1" s="1"/>
  <c r="BN171" i="3"/>
  <c r="BP171" s="1"/>
  <c r="BR158"/>
  <c r="V175"/>
  <c r="BT168"/>
  <c r="BV168" s="1"/>
  <c r="BE26" i="1" s="1"/>
  <c r="BF26" s="1"/>
  <c r="EA161" i="3"/>
  <c r="EC161" s="1"/>
  <c r="CN19" i="1" s="1"/>
  <c r="CO19" s="1"/>
  <c r="FT149" i="3"/>
  <c r="EY164"/>
  <c r="HF180"/>
  <c r="Q155"/>
  <c r="GE173"/>
  <c r="GQ207"/>
  <c r="K201"/>
  <c r="AN189"/>
  <c r="BS181"/>
  <c r="BD39" i="1" s="1"/>
  <c r="FM206" i="3"/>
  <c r="AP194"/>
  <c r="AR194" s="1"/>
  <c r="DM181"/>
  <c r="FN176"/>
  <c r="FP176" s="1"/>
  <c r="DM34" i="1" s="1"/>
  <c r="DN34" s="1"/>
  <c r="CV175" i="3"/>
  <c r="DH159"/>
  <c r="EE176"/>
  <c r="GS168"/>
  <c r="GU168" s="1"/>
  <c r="EG26" i="1" s="1"/>
  <c r="EH26" s="1"/>
  <c r="W159" i="3"/>
  <c r="Z17" i="1" s="1"/>
  <c r="FG156" i="3"/>
  <c r="FI156" s="1"/>
  <c r="DH14" i="1" s="1"/>
  <c r="DI14" s="1"/>
  <c r="P184" i="3"/>
  <c r="EX155"/>
  <c r="AN149"/>
  <c r="DA173"/>
  <c r="GF150"/>
  <c r="CU149"/>
  <c r="FS198"/>
  <c r="DO208"/>
  <c r="DQ208" s="1"/>
  <c r="CI66" i="1" s="1"/>
  <c r="GG197" i="3"/>
  <c r="GI197" s="1"/>
  <c r="EB55" i="1" s="1"/>
  <c r="EC55" s="1"/>
  <c r="CU188" i="3"/>
  <c r="BN180"/>
  <c r="BP180" s="1"/>
  <c r="AC203"/>
  <c r="BN196"/>
  <c r="BP196" s="1"/>
  <c r="CW186"/>
  <c r="CY186" s="1"/>
  <c r="BT44" i="1" s="1"/>
  <c r="BU44" s="1"/>
  <c r="HS177" i="3"/>
  <c r="FM172"/>
  <c r="HM169"/>
  <c r="DA153"/>
  <c r="DC171"/>
  <c r="DE171" s="1"/>
  <c r="BY29" i="1" s="1"/>
  <c r="CQ165" i="3"/>
  <c r="CS165" s="1"/>
  <c r="BO23" i="1" s="1"/>
  <c r="P158" i="3"/>
  <c r="DO150"/>
  <c r="DQ150" s="1"/>
  <c r="CI8" i="1" s="1"/>
  <c r="DG182" i="3"/>
  <c r="HE202"/>
  <c r="DZ162"/>
  <c r="AN195"/>
  <c r="AV211"/>
  <c r="AX211" s="1"/>
  <c r="AP69" i="1" s="1"/>
  <c r="BS206" i="3"/>
  <c r="K199"/>
  <c r="FG190"/>
  <c r="FI190" s="1"/>
  <c r="DH48" i="1" s="1"/>
  <c r="DI48" s="1"/>
  <c r="CI183" i="3"/>
  <c r="L153"/>
  <c r="N153" s="1"/>
  <c r="DB155"/>
  <c r="BX13" i="1" s="1"/>
  <c r="EE187" i="3"/>
  <c r="Q180"/>
  <c r="FF187"/>
  <c r="AB162"/>
  <c r="HU211"/>
  <c r="HW211" s="1"/>
  <c r="FA69" i="1" s="1"/>
  <c r="AD204" i="3"/>
  <c r="AF204" s="1"/>
  <c r="AF62" i="1" s="1"/>
  <c r="AG62" s="1"/>
  <c r="BB193" i="3"/>
  <c r="BD193" s="1"/>
  <c r="AU51" i="1" s="1"/>
  <c r="AV51" s="1"/>
  <c r="BB188" i="3"/>
  <c r="BD188" s="1"/>
  <c r="AU46" i="1" s="1"/>
  <c r="AV46" s="1"/>
  <c r="DO182" i="3"/>
  <c r="DQ182" s="1"/>
  <c r="CI40" i="1" s="1"/>
  <c r="CJ40" s="1"/>
  <c r="EY207" i="3"/>
  <c r="GQ199"/>
  <c r="AC189"/>
  <c r="R178"/>
  <c r="T178" s="1"/>
  <c r="V36" i="1" s="1"/>
  <c r="ES174" i="3"/>
  <c r="EU174" s="1"/>
  <c r="CX32" i="1" s="1"/>
  <c r="CY32" s="1"/>
  <c r="FF169" i="3"/>
  <c r="AP154"/>
  <c r="AR154" s="1"/>
  <c r="CP170"/>
  <c r="EF163"/>
  <c r="CR21" i="1" s="1"/>
  <c r="GE157" i="3"/>
  <c r="GA151"/>
  <c r="GC151" s="1"/>
  <c r="DW9" i="1" s="1"/>
  <c r="DX9" s="1"/>
  <c r="DZ155" i="3"/>
  <c r="K180"/>
  <c r="DA202"/>
  <c r="FZ152"/>
  <c r="DV10" i="1" s="1"/>
  <c r="HE162" i="3"/>
  <c r="AN208"/>
  <c r="FN204"/>
  <c r="FP204" s="1"/>
  <c r="DM62" i="1" s="1"/>
  <c r="DN62" s="1"/>
  <c r="FL193" i="3"/>
  <c r="GG188"/>
  <c r="GI188" s="1"/>
  <c r="EB46" i="1" s="1"/>
  <c r="EC46" s="1"/>
  <c r="L180" i="3"/>
  <c r="N180" s="1"/>
  <c r="AO203"/>
  <c r="L196"/>
  <c r="N196" s="1"/>
  <c r="DC186"/>
  <c r="DE186" s="1"/>
  <c r="BY44" i="1" s="1"/>
  <c r="L177" i="3"/>
  <c r="N177" s="1"/>
  <c r="FT172"/>
  <c r="HT169"/>
  <c r="GG154"/>
  <c r="GI154" s="1"/>
  <c r="EB12" i="1" s="1"/>
  <c r="EC12" s="1"/>
  <c r="FE170" i="3"/>
  <c r="DO164"/>
  <c r="DQ164" s="1"/>
  <c r="CI22" i="1" s="1"/>
  <c r="CJ22" s="1"/>
  <c r="FU158" i="3"/>
  <c r="FW158" s="1"/>
  <c r="EQ153"/>
  <c r="DZ166"/>
  <c r="Q194"/>
  <c r="FY155"/>
  <c r="AB186"/>
  <c r="GS208"/>
  <c r="GU208" s="1"/>
  <c r="EG66" i="1" s="1"/>
  <c r="HN203" i="3"/>
  <c r="HP203" s="1"/>
  <c r="EV61" i="1" s="1"/>
  <c r="EW61" s="1"/>
  <c r="P190" i="3"/>
  <c r="GX185"/>
  <c r="GR211"/>
  <c r="ES201"/>
  <c r="EU201" s="1"/>
  <c r="CX59" i="1" s="1"/>
  <c r="CY59" s="1"/>
  <c r="FN195" i="3"/>
  <c r="FP195" s="1"/>
  <c r="DM53" i="1" s="1"/>
  <c r="DN53" s="1"/>
  <c r="Q181" i="3"/>
  <c r="EX175"/>
  <c r="Q175"/>
  <c r="FT161"/>
  <c r="AO177"/>
  <c r="BS168"/>
  <c r="GE161"/>
  <c r="EA153"/>
  <c r="EC153" s="1"/>
  <c r="CN11" i="1" s="1"/>
  <c r="CO11" s="1"/>
  <c r="AN166" i="3"/>
  <c r="Q164"/>
  <c r="DZ186"/>
  <c r="DB173"/>
  <c r="BX31" i="1" s="1"/>
  <c r="BZ31" s="1"/>
  <c r="FE194" i="3"/>
  <c r="DI210"/>
  <c r="DK210" s="1"/>
  <c r="CD68" i="1" s="1"/>
  <c r="DI206" i="3"/>
  <c r="DK206" s="1"/>
  <c r="CD64" i="1" s="1"/>
  <c r="FM201" i="3"/>
  <c r="AV190"/>
  <c r="AX190" s="1"/>
  <c r="AP48" i="1" s="1"/>
  <c r="FE183" i="3"/>
  <c r="HT210"/>
  <c r="EZ201"/>
  <c r="FB201" s="1"/>
  <c r="DC59" i="1" s="1"/>
  <c r="DD59" s="1"/>
  <c r="L194" i="3"/>
  <c r="N194" s="1"/>
  <c r="GF183"/>
  <c r="BT176"/>
  <c r="BV176" s="1"/>
  <c r="BE34" i="1" s="1"/>
  <c r="BF34" s="1"/>
  <c r="CV177" i="3"/>
  <c r="GS162"/>
  <c r="GU162" s="1"/>
  <c r="EG20" i="1" s="1"/>
  <c r="EH20" s="1"/>
  <c r="FM178" i="3"/>
  <c r="EQ168"/>
  <c r="AZ159"/>
  <c r="GQ151"/>
  <c r="CP204"/>
  <c r="BN62" i="1" s="1"/>
  <c r="EF202" i="3"/>
  <c r="CR60" i="1" s="1"/>
  <c r="DA156" i="3"/>
  <c r="AC150"/>
  <c r="CP194"/>
  <c r="BN52" i="1" s="1"/>
  <c r="BB210" i="3"/>
  <c r="BD210" s="1"/>
  <c r="AU68" i="1" s="1"/>
  <c r="HN197" i="3"/>
  <c r="HP197" s="1"/>
  <c r="EV55" i="1" s="1"/>
  <c r="EW55" s="1"/>
  <c r="AP189" i="3"/>
  <c r="AR189" s="1"/>
  <c r="BN183"/>
  <c r="BP183" s="1"/>
  <c r="AC208"/>
  <c r="ES200"/>
  <c r="EU200" s="1"/>
  <c r="CX58" i="1" s="1"/>
  <c r="CY58" s="1"/>
  <c r="Q191" i="3"/>
  <c r="EA179"/>
  <c r="EC179" s="1"/>
  <c r="CN37" i="1" s="1"/>
  <c r="CO37" s="1"/>
  <c r="FU174" i="3"/>
  <c r="FW174" s="1"/>
  <c r="FM170"/>
  <c r="AC154"/>
  <c r="EQ171"/>
  <c r="AB165"/>
  <c r="HG159"/>
  <c r="HI159" s="1"/>
  <c r="EQ17" i="1" s="1"/>
  <c r="ER17" s="1"/>
  <c r="EG155" i="3"/>
  <c r="EI155" s="1"/>
  <c r="CS13" i="1" s="1"/>
  <c r="FZ149" i="3"/>
  <c r="DV7" i="1" s="1"/>
  <c r="CO210" i="3"/>
  <c r="GS201"/>
  <c r="GU201" s="1"/>
  <c r="EG59" i="1" s="1"/>
  <c r="EH59" s="1"/>
  <c r="AC193" i="3"/>
  <c r="GR181"/>
  <c r="DC175"/>
  <c r="DE175" s="1"/>
  <c r="BY33" i="1" s="1"/>
  <c r="BZ33" s="1"/>
  <c r="W172" i="3"/>
  <c r="Z30" i="1" s="1"/>
  <c r="DZ159" i="3"/>
  <c r="AO176"/>
  <c r="EZ168"/>
  <c r="FB168" s="1"/>
  <c r="DC26" i="1" s="1"/>
  <c r="DD26" s="1"/>
  <c r="AZ161" i="3"/>
  <c r="HE153"/>
  <c r="BA182"/>
  <c r="K195"/>
  <c r="CV156"/>
  <c r="W180"/>
  <c r="Z38" i="1" s="1"/>
  <c r="BL209" i="3"/>
  <c r="GZ197"/>
  <c r="HB197" s="1"/>
  <c r="EL55" i="1" s="1"/>
  <c r="EM55" s="1"/>
  <c r="EZ189" i="3"/>
  <c r="FB189" s="1"/>
  <c r="DC47" i="1" s="1"/>
  <c r="DD47" s="1"/>
  <c r="BT182" i="3"/>
  <c r="BV182" s="1"/>
  <c r="BE40" i="1" s="1"/>
  <c r="HT207" i="3"/>
  <c r="DI199"/>
  <c r="DK199" s="1"/>
  <c r="CD57" i="1" s="1"/>
  <c r="CE57" s="1"/>
  <c r="AT189" i="3"/>
  <c r="EF178"/>
  <c r="CR36" i="1" s="1"/>
  <c r="CT36" s="1"/>
  <c r="AD174" i="3"/>
  <c r="AF174" s="1"/>
  <c r="AF32" i="1" s="1"/>
  <c r="AG32" s="1"/>
  <c r="CO170" i="3"/>
  <c r="BA157"/>
  <c r="HF174"/>
  <c r="CI165"/>
  <c r="L159"/>
  <c r="N159" s="1"/>
  <c r="AD152"/>
  <c r="AF152" s="1"/>
  <c r="AF10" i="1" s="1"/>
  <c r="AG10" s="1"/>
  <c r="FF155" i="3"/>
  <c r="AO150"/>
  <c r="FT166"/>
  <c r="CP186"/>
  <c r="BN44" i="1" s="1"/>
  <c r="AZ208" i="3"/>
  <c r="DC203"/>
  <c r="DE203" s="1"/>
  <c r="BY61" i="1" s="1"/>
  <c r="BN191" i="3"/>
  <c r="BP191" s="1"/>
  <c r="HU187"/>
  <c r="HW187" s="1"/>
  <c r="FA45" i="1" s="1"/>
  <c r="FB45" s="1"/>
  <c r="HG201" i="3"/>
  <c r="HI201" s="1"/>
  <c r="EQ59" i="1" s="1"/>
  <c r="ER59" s="1"/>
  <c r="GS194" i="3"/>
  <c r="GU194" s="1"/>
  <c r="EG52" i="1" s="1"/>
  <c r="EH52" s="1"/>
  <c r="AB179" i="3"/>
  <c r="DO175"/>
  <c r="DQ175" s="1"/>
  <c r="CI33" i="1" s="1"/>
  <c r="BM174" i="3"/>
  <c r="FY161"/>
  <c r="V179"/>
  <c r="GA169"/>
  <c r="GC169" s="1"/>
  <c r="DW27" i="1" s="1"/>
  <c r="DX27" s="1"/>
  <c r="CK162" i="3"/>
  <c r="CM162" s="1"/>
  <c r="DI157"/>
  <c r="DK157" s="1"/>
  <c r="CD15" i="1" s="1"/>
  <c r="CE15" s="1"/>
  <c r="DC151" i="3"/>
  <c r="DE151" s="1"/>
  <c r="BY9" i="1" s="1"/>
  <c r="DN155" i="3"/>
  <c r="CH13" i="1" s="1"/>
  <c r="FZ187" i="3"/>
  <c r="DV45" i="1" s="1"/>
  <c r="AO162" i="3"/>
  <c r="FM184"/>
  <c r="HL210"/>
  <c r="BB206"/>
  <c r="BD206" s="1"/>
  <c r="AU64" i="1" s="1"/>
  <c r="GR200" i="3"/>
  <c r="CI189"/>
  <c r="X182"/>
  <c r="Z182" s="1"/>
  <c r="AA40" i="1" s="1"/>
  <c r="DM207" i="3"/>
  <c r="BN199"/>
  <c r="BP199" s="1"/>
  <c r="DZ189"/>
  <c r="EX178"/>
  <c r="EX174"/>
  <c r="DN171"/>
  <c r="CH29" i="1" s="1"/>
  <c r="HF159" i="3"/>
  <c r="DA175"/>
  <c r="GS166"/>
  <c r="GU166" s="1"/>
  <c r="EG24" i="1" s="1"/>
  <c r="EH24" s="1"/>
  <c r="BL159" i="3"/>
  <c r="EG152"/>
  <c r="EI152" s="1"/>
  <c r="CS10" i="1" s="1"/>
  <c r="AT149" i="3"/>
  <c r="CI204"/>
  <c r="DB206"/>
  <c r="FM187"/>
  <c r="V150"/>
  <c r="GY178"/>
  <c r="R150"/>
  <c r="T150" s="1"/>
  <c r="V8" i="1" s="1"/>
  <c r="CQ162" i="3"/>
  <c r="CS162" s="1"/>
  <c r="BO20" i="1" s="1"/>
  <c r="X150" i="3"/>
  <c r="Z150" s="1"/>
  <c r="AA8" i="1" s="1"/>
  <c r="AB8" s="1"/>
  <c r="EF187" i="3"/>
  <c r="CR45" i="1" s="1"/>
  <c r="BM196" i="3"/>
  <c r="BA184"/>
  <c r="HT170"/>
  <c r="P171"/>
  <c r="FS158"/>
  <c r="BL155"/>
  <c r="K149"/>
  <c r="DG152"/>
  <c r="CK191"/>
  <c r="CM191" s="1"/>
  <c r="DI174"/>
  <c r="DK174" s="1"/>
  <c r="CD32" i="1" s="1"/>
  <c r="CE32" s="1"/>
  <c r="HL165" i="3"/>
  <c r="J195"/>
  <c r="DB190"/>
  <c r="BX48" i="1" s="1"/>
  <c r="R191" i="3"/>
  <c r="T191" s="1"/>
  <c r="V49" i="1" s="1"/>
  <c r="DB185" i="3"/>
  <c r="GR203"/>
  <c r="DC196"/>
  <c r="DE196" s="1"/>
  <c r="BY54" i="1" s="1"/>
  <c r="BZ54" s="1"/>
  <c r="DM185" i="3"/>
  <c r="DY176"/>
  <c r="BM179"/>
  <c r="Q163"/>
  <c r="BA151"/>
  <c r="L169"/>
  <c r="N169" s="1"/>
  <c r="CW159"/>
  <c r="CY159" s="1"/>
  <c r="BT17" i="1" s="1"/>
  <c r="BU17" s="1"/>
  <c r="EA151" i="3"/>
  <c r="EC151" s="1"/>
  <c r="CN9" i="1" s="1"/>
  <c r="CO9" s="1"/>
  <c r="DB204" i="3"/>
  <c r="HN188"/>
  <c r="HP188" s="1"/>
  <c r="EV46" i="1" s="1"/>
  <c r="EW46" s="1"/>
  <c r="ES181" i="3"/>
  <c r="EU181" s="1"/>
  <c r="CX39" i="1" s="1"/>
  <c r="CY39" s="1"/>
  <c r="EE203" i="3"/>
  <c r="AP196"/>
  <c r="AR196" s="1"/>
  <c r="BA185"/>
  <c r="FN177"/>
  <c r="FP177" s="1"/>
  <c r="DM35" i="1" s="1"/>
  <c r="DN35" s="1"/>
  <c r="FM171" i="3"/>
  <c r="HM168"/>
  <c r="GY153"/>
  <c r="EZ170"/>
  <c r="FB170" s="1"/>
  <c r="DC28" i="1" s="1"/>
  <c r="DD28" s="1"/>
  <c r="AN165" i="3"/>
  <c r="J159"/>
  <c r="FG152"/>
  <c r="FI152" s="1"/>
  <c r="DH10" i="1" s="1"/>
  <c r="DI10" s="1"/>
  <c r="FL155" i="3"/>
  <c r="AC202"/>
  <c r="HT152"/>
  <c r="CO166"/>
  <c r="EQ195"/>
  <c r="GE211"/>
  <c r="DG206"/>
  <c r="GF201"/>
  <c r="FS190"/>
  <c r="GS185"/>
  <c r="GU185" s="1"/>
  <c r="EG43" i="1" s="1"/>
  <c r="EH43" s="1"/>
  <c r="BM210" i="3"/>
  <c r="BZ210" s="1"/>
  <c r="BS200"/>
  <c r="GR193"/>
  <c r="EF51" i="1" s="1"/>
  <c r="AZ179" i="3"/>
  <c r="ES175"/>
  <c r="EU175" s="1"/>
  <c r="CX33" i="1" s="1"/>
  <c r="CY33" s="1"/>
  <c r="DH174" i="3"/>
  <c r="DA159"/>
  <c r="HT177"/>
  <c r="BN168"/>
  <c r="BP168" s="1"/>
  <c r="CA168" s="1"/>
  <c r="BB161"/>
  <c r="BD161" s="1"/>
  <c r="AU19" i="1" s="1"/>
  <c r="AV19" s="1"/>
  <c r="FL153" i="3"/>
  <c r="AO149"/>
  <c r="CO152"/>
  <c r="FT194"/>
  <c r="FE164"/>
  <c r="AP208"/>
  <c r="AR208" s="1"/>
  <c r="HS203"/>
  <c r="HU193"/>
  <c r="HW193" s="1"/>
  <c r="FA51" i="1" s="1"/>
  <c r="FB51" s="1"/>
  <c r="DG185" i="3"/>
  <c r="EX201"/>
  <c r="FC201" s="1"/>
  <c r="AV196"/>
  <c r="AX196" s="1"/>
  <c r="AP54" i="1" s="1"/>
  <c r="AQ54" s="1"/>
  <c r="GF185" i="3"/>
  <c r="FU177"/>
  <c r="FW177" s="1"/>
  <c r="CJ179"/>
  <c r="GF165"/>
  <c r="DZ151"/>
  <c r="FG170"/>
  <c r="FI170" s="1"/>
  <c r="DH28" i="1" s="1"/>
  <c r="DI28" s="1"/>
  <c r="ES163" i="3"/>
  <c r="EU163" s="1"/>
  <c r="CX21" i="1" s="1"/>
  <c r="CY21" s="1"/>
  <c r="BT157" i="3"/>
  <c r="BV157" s="1"/>
  <c r="BE15" i="1" s="1"/>
  <c r="BF15" s="1"/>
  <c r="EZ151" i="3"/>
  <c r="FB151" s="1"/>
  <c r="DC9" i="1" s="1"/>
  <c r="DD9" s="1"/>
  <c r="EG149" i="3"/>
  <c r="EI149" s="1"/>
  <c r="CS7" i="1" s="1"/>
  <c r="FM164" i="3"/>
  <c r="HM186"/>
  <c r="W195"/>
  <c r="BS211"/>
  <c r="EF207"/>
  <c r="AD202"/>
  <c r="AF202" s="1"/>
  <c r="AF60" i="1" s="1"/>
  <c r="AG60" s="1"/>
  <c r="FU193" i="3"/>
  <c r="FW193" s="1"/>
  <c r="GN193" s="1"/>
  <c r="AV188"/>
  <c r="AX188" s="1"/>
  <c r="AP46" i="1" s="1"/>
  <c r="HG183" i="3"/>
  <c r="HI183" s="1"/>
  <c r="EQ41" i="1" s="1"/>
  <c r="ER41" s="1"/>
  <c r="CJ207" i="3"/>
  <c r="X199"/>
  <c r="Z199" s="1"/>
  <c r="AA57" i="1" s="1"/>
  <c r="AB57" s="1"/>
  <c r="GZ195" i="3"/>
  <c r="HB195" s="1"/>
  <c r="EL53" i="1" s="1"/>
  <c r="EM53" s="1"/>
  <c r="FF183" i="3"/>
  <c r="HU176"/>
  <c r="HW176" s="1"/>
  <c r="FA34" i="1" s="1"/>
  <c r="FB34" s="1"/>
  <c r="AC177" i="3"/>
  <c r="GA164"/>
  <c r="GC164" s="1"/>
  <c r="DW22" i="1" s="1"/>
  <c r="BR151" i="3"/>
  <c r="FN170"/>
  <c r="FP170" s="1"/>
  <c r="DM28" i="1" s="1"/>
  <c r="DN28" s="1"/>
  <c r="GE163" i="3"/>
  <c r="GQ202"/>
  <c r="CO180"/>
  <c r="HM155"/>
  <c r="DG180"/>
  <c r="FL209"/>
  <c r="EZ204"/>
  <c r="FB204" s="1"/>
  <c r="DC62" i="1" s="1"/>
  <c r="DD62" s="1"/>
  <c r="HE193" i="3"/>
  <c r="DC184"/>
  <c r="DE184" s="1"/>
  <c r="BY42" i="1" s="1"/>
  <c r="GR210" i="3"/>
  <c r="CI200"/>
  <c r="EY189"/>
  <c r="AB177"/>
  <c r="CV172"/>
  <c r="FT168"/>
  <c r="DI152"/>
  <c r="DK152" s="1"/>
  <c r="CD10" i="1" s="1"/>
  <c r="CE10" s="1"/>
  <c r="BL169" i="3"/>
  <c r="X163"/>
  <c r="Z163" s="1"/>
  <c r="AA21" i="1" s="1"/>
  <c r="AB21" s="1"/>
  <c r="DC156" i="3"/>
  <c r="DE156" s="1"/>
  <c r="BY14" i="1" s="1"/>
  <c r="BZ14" s="1"/>
  <c r="AD151" i="3"/>
  <c r="AF151" s="1"/>
  <c r="AF9" i="1" s="1"/>
  <c r="AG9" s="1"/>
  <c r="FS166" i="3"/>
  <c r="BM150"/>
  <c r="HF166"/>
  <c r="DY197"/>
  <c r="AU209"/>
  <c r="AO67" i="1" s="1"/>
  <c r="CQ206" i="3"/>
  <c r="CS206" s="1"/>
  <c r="BO64" i="1" s="1"/>
  <c r="DC202" i="3"/>
  <c r="DE202" s="1"/>
  <c r="BY60" i="1" s="1"/>
  <c r="BZ60" s="1"/>
  <c r="HU191" i="3"/>
  <c r="HW191" s="1"/>
  <c r="FA49" i="1" s="1"/>
  <c r="FB49" s="1"/>
  <c r="J183" i="3"/>
  <c r="HT209"/>
  <c r="EF199"/>
  <c r="FT191"/>
  <c r="GQ179"/>
  <c r="AZ174"/>
  <c r="EF172"/>
  <c r="DM159"/>
  <c r="EY176"/>
  <c r="HN169"/>
  <c r="HP169" s="1"/>
  <c r="EV27" i="1" s="1"/>
  <c r="EW27" s="1"/>
  <c r="HG162" i="3"/>
  <c r="HI162" s="1"/>
  <c r="EQ20" i="1" s="1"/>
  <c r="ER20" s="1"/>
  <c r="DO156" i="3"/>
  <c r="DQ156" s="1"/>
  <c r="CI14" i="1" s="1"/>
  <c r="FE202" i="3"/>
  <c r="CJ202"/>
  <c r="GF195"/>
  <c r="GF202"/>
  <c r="EQ150"/>
  <c r="FL208"/>
  <c r="CQ203"/>
  <c r="CS203" s="1"/>
  <c r="BO61" i="1" s="1"/>
  <c r="BP61" s="1"/>
  <c r="CP191" i="3"/>
  <c r="EZ187"/>
  <c r="FB187" s="1"/>
  <c r="DC45" i="1" s="1"/>
  <c r="DD45" s="1"/>
  <c r="HU156" i="3"/>
  <c r="HW156" s="1"/>
  <c r="FA14" i="1" s="1"/>
  <c r="FB14" s="1"/>
  <c r="AC149" i="3"/>
  <c r="CO173"/>
  <c r="DY198"/>
  <c r="ED198" s="1"/>
  <c r="FS186"/>
  <c r="GA208"/>
  <c r="GC208" s="1"/>
  <c r="DW66" i="1" s="1"/>
  <c r="BM199" i="3"/>
  <c r="HG190"/>
  <c r="HI190" s="1"/>
  <c r="EQ48" i="1" s="1"/>
  <c r="ER48" s="1"/>
  <c r="EZ185" i="3"/>
  <c r="FB185" s="1"/>
  <c r="DC43" i="1" s="1"/>
  <c r="DD43" s="1"/>
  <c r="Q210" i="3"/>
  <c r="GG201"/>
  <c r="GI201" s="1"/>
  <c r="EB59" i="1" s="1"/>
  <c r="EC59" s="1"/>
  <c r="AV194" i="3"/>
  <c r="AX194" s="1"/>
  <c r="AP52" i="1" s="1"/>
  <c r="BS179" i="3"/>
  <c r="BS175"/>
  <c r="Q174"/>
  <c r="BA159"/>
  <c r="HT179"/>
  <c r="DC166"/>
  <c r="DE166" s="1"/>
  <c r="BY24" i="1" s="1"/>
  <c r="FE159" i="3"/>
  <c r="AV151"/>
  <c r="AX151" s="1"/>
  <c r="AP9" i="1" s="1"/>
  <c r="AQ9" s="1"/>
  <c r="CI202" i="3"/>
  <c r="DY184"/>
  <c r="CO198"/>
  <c r="AN152"/>
  <c r="CU180"/>
  <c r="GQ210"/>
  <c r="CW206"/>
  <c r="CY206" s="1"/>
  <c r="BT64" i="1" s="1"/>
  <c r="FT200" i="3"/>
  <c r="HN190"/>
  <c r="HP190" s="1"/>
  <c r="EV48" i="1" s="1"/>
  <c r="EW48" s="1"/>
  <c r="EQ183" i="3"/>
  <c r="BR208"/>
  <c r="CI199"/>
  <c r="DM191"/>
  <c r="DC179"/>
  <c r="DE179" s="1"/>
  <c r="BY37" i="1" s="1"/>
  <c r="HU175" i="3"/>
  <c r="HW175" s="1"/>
  <c r="FA33" i="1" s="1"/>
  <c r="FB33" s="1"/>
  <c r="AV172" i="3"/>
  <c r="AX172" s="1"/>
  <c r="AP30" i="1" s="1"/>
  <c r="GF159" i="3"/>
  <c r="FM176"/>
  <c r="CQ168"/>
  <c r="CS168" s="1"/>
  <c r="BO26" i="1" s="1"/>
  <c r="BP26" s="1"/>
  <c r="EA159" i="3"/>
  <c r="EC159" s="1"/>
  <c r="CN17" i="1" s="1"/>
  <c r="CO17" s="1"/>
  <c r="DI153" i="3"/>
  <c r="DK153" s="1"/>
  <c r="CD11" i="1" s="1"/>
  <c r="CE11" s="1"/>
  <c r="CV152" i="3"/>
  <c r="GR186"/>
  <c r="EF44" i="1" s="1"/>
  <c r="DN164" i="3"/>
  <c r="GX162"/>
  <c r="DY209"/>
  <c r="FM196"/>
  <c r="DG188"/>
  <c r="GS182"/>
  <c r="GU182" s="1"/>
  <c r="EG40" i="1" s="1"/>
  <c r="EH40" s="1"/>
  <c r="BM206" i="3"/>
  <c r="EG198"/>
  <c r="EI198" s="1"/>
  <c r="CS56" i="1" s="1"/>
  <c r="K188" i="3"/>
  <c r="FZ177"/>
  <c r="DM172"/>
  <c r="K168"/>
  <c r="BA153"/>
  <c r="FL170"/>
  <c r="FQ170" s="1"/>
  <c r="HU165"/>
  <c r="HW165" s="1"/>
  <c r="FA23" i="1" s="1"/>
  <c r="FB23" s="1"/>
  <c r="CI157" i="3"/>
  <c r="GE151"/>
  <c r="DH202"/>
  <c r="K194"/>
  <c r="FY156"/>
  <c r="AB194"/>
  <c r="AN211"/>
  <c r="GZ208"/>
  <c r="HB208" s="1"/>
  <c r="EL66" i="1" s="1"/>
  <c r="EQ203" i="3"/>
  <c r="FZ193"/>
  <c r="DC187"/>
  <c r="DE187" s="1"/>
  <c r="BY45" i="1" s="1"/>
  <c r="GG181" i="3"/>
  <c r="GI181" s="1"/>
  <c r="EB39" i="1" s="1"/>
  <c r="EC39" s="1"/>
  <c r="ES198" i="3"/>
  <c r="EU198" s="1"/>
  <c r="CX56" i="1" s="1"/>
  <c r="CY56" s="1"/>
  <c r="FY189" i="3"/>
  <c r="DC178"/>
  <c r="DE178" s="1"/>
  <c r="BY36" i="1" s="1"/>
  <c r="BZ36" s="1"/>
  <c r="EA173" i="3"/>
  <c r="EC173" s="1"/>
  <c r="CN31" i="1" s="1"/>
  <c r="CO31" s="1"/>
  <c r="DM169" i="3"/>
  <c r="HF154"/>
  <c r="L170"/>
  <c r="N170" s="1"/>
  <c r="FE163"/>
  <c r="AV157"/>
  <c r="AX157" s="1"/>
  <c r="AP15" i="1" s="1"/>
  <c r="AQ15" s="1"/>
  <c r="HU151" i="3"/>
  <c r="HW151" s="1"/>
  <c r="FA9" i="1" s="1"/>
  <c r="FB9" s="1"/>
  <c r="CV173" i="3"/>
  <c r="AO184"/>
  <c r="HE198"/>
  <c r="DG207"/>
  <c r="GS202"/>
  <c r="GU202" s="1"/>
  <c r="EG60" i="1" s="1"/>
  <c r="EH60" s="1"/>
  <c r="BT191" i="3"/>
  <c r="BV191" s="1"/>
  <c r="BE49" i="1" s="1"/>
  <c r="BF49" s="1"/>
  <c r="HL185" i="3"/>
  <c r="GF203"/>
  <c r="CW196"/>
  <c r="CY196" s="1"/>
  <c r="BT54" i="1" s="1"/>
  <c r="BU54" s="1"/>
  <c r="DH185" i="3"/>
  <c r="DN176"/>
  <c r="DH177"/>
  <c r="DZ161"/>
  <c r="FM179"/>
  <c r="GG169"/>
  <c r="GI169" s="1"/>
  <c r="EB27" i="1" s="1"/>
  <c r="EC27" s="1"/>
  <c r="P161" i="3"/>
  <c r="CK155"/>
  <c r="CM155" s="1"/>
  <c r="EX187"/>
  <c r="EX204"/>
  <c r="EX181"/>
  <c r="X197"/>
  <c r="Z197" s="1"/>
  <c r="AA55" i="1" s="1"/>
  <c r="AB55" s="1"/>
  <c r="AP186" i="3"/>
  <c r="AR186" s="1"/>
  <c r="GS177"/>
  <c r="GU177" s="1"/>
  <c r="EG35" i="1" s="1"/>
  <c r="EH35" s="1"/>
  <c r="EE171" i="3"/>
  <c r="CO165"/>
  <c r="EZ152"/>
  <c r="FB152" s="1"/>
  <c r="DC10" i="1" s="1"/>
  <c r="DD10" s="1"/>
  <c r="DO170" i="3"/>
  <c r="DQ170" s="1"/>
  <c r="CI28" i="1" s="1"/>
  <c r="CJ28" s="1"/>
  <c r="GX163" i="3"/>
  <c r="EF157"/>
  <c r="AU151"/>
  <c r="EE149"/>
  <c r="HS149"/>
  <c r="Q152"/>
  <c r="EE186"/>
  <c r="AZ164"/>
  <c r="FS197"/>
  <c r="CU211"/>
  <c r="DO207"/>
  <c r="DQ207" s="1"/>
  <c r="CI65" i="1" s="1"/>
  <c r="CV201" i="3"/>
  <c r="DO191"/>
  <c r="DQ191" s="1"/>
  <c r="CI49" i="1" s="1"/>
  <c r="FN185" i="3"/>
  <c r="FP185" s="1"/>
  <c r="DM43" i="1" s="1"/>
  <c r="DN43" s="1"/>
  <c r="EE211" i="3"/>
  <c r="EJ211" s="1"/>
  <c r="CK201"/>
  <c r="CM201" s="1"/>
  <c r="EA194"/>
  <c r="EC194" s="1"/>
  <c r="CN52" i="1" s="1"/>
  <c r="CO52" s="1"/>
  <c r="CJ181" i="3"/>
  <c r="HS176"/>
  <c r="CJ177"/>
  <c r="FY163"/>
  <c r="DI150"/>
  <c r="DK150" s="1"/>
  <c r="CD8" i="1" s="1"/>
  <c r="CE8" s="1"/>
  <c r="AV169" i="3"/>
  <c r="AX169" s="1"/>
  <c r="AP27" i="1" s="1"/>
  <c r="BT162" i="3"/>
  <c r="BV162" s="1"/>
  <c r="BE20" i="1" s="1"/>
  <c r="FN157" i="3"/>
  <c r="FP157" s="1"/>
  <c r="DM15" i="1" s="1"/>
  <c r="DN15" s="1"/>
  <c r="CQ151" i="3"/>
  <c r="CS151" s="1"/>
  <c r="BO9" i="1" s="1"/>
  <c r="BP9" s="1"/>
  <c r="DZ164" i="3"/>
  <c r="GY197"/>
  <c r="EX173"/>
  <c r="EA211"/>
  <c r="EC211" s="1"/>
  <c r="CN69" i="1" s="1"/>
  <c r="DH196" i="3"/>
  <c r="AZ188"/>
  <c r="DO183"/>
  <c r="DQ183" s="1"/>
  <c r="CI41" i="1" s="1"/>
  <c r="K206" i="3"/>
  <c r="GZ198"/>
  <c r="HB198" s="1"/>
  <c r="EL56" i="1" s="1"/>
  <c r="EM56" s="1"/>
  <c r="BB186" i="3"/>
  <c r="BD186" s="1"/>
  <c r="AU44" i="1" s="1"/>
  <c r="AV44" s="1"/>
  <c r="EZ177" i="3"/>
  <c r="FB177" s="1"/>
  <c r="DC35" i="1" s="1"/>
  <c r="DD35" s="1"/>
  <c r="V171" i="3"/>
  <c r="CJ168"/>
  <c r="HN154"/>
  <c r="HP154" s="1"/>
  <c r="EV12" i="1" s="1"/>
  <c r="EW12" s="1"/>
  <c r="DY171" i="3"/>
  <c r="AV165"/>
  <c r="AX165" s="1"/>
  <c r="AP23" i="1" s="1"/>
  <c r="AQ23" s="1"/>
  <c r="ES159" i="3"/>
  <c r="EU159" s="1"/>
  <c r="CX17" i="1" s="1"/>
  <c r="CY17" s="1"/>
  <c r="CW151" i="3"/>
  <c r="CY151" s="1"/>
  <c r="BT9" i="1" s="1"/>
  <c r="BU9" s="1"/>
  <c r="ER173" i="3"/>
  <c r="FY186"/>
  <c r="EF198"/>
  <c r="CR56" i="1" s="1"/>
  <c r="HE194" i="3"/>
  <c r="CQ208"/>
  <c r="CS208" s="1"/>
  <c r="BO66" i="1" s="1"/>
  <c r="FU203" i="3"/>
  <c r="FW203" s="1"/>
  <c r="HG193"/>
  <c r="HI193" s="1"/>
  <c r="EQ51" i="1" s="1"/>
  <c r="ER51" s="1"/>
  <c r="AB185" i="3"/>
  <c r="CO211"/>
  <c r="AZ200"/>
  <c r="R194"/>
  <c r="T194" s="1"/>
  <c r="V52" i="1" s="1"/>
  <c r="AC181" i="3"/>
  <c r="CK176"/>
  <c r="CM176" s="1"/>
  <c r="FT179"/>
  <c r="DH165"/>
  <c r="DH151"/>
  <c r="DB169"/>
  <c r="GG163"/>
  <c r="GI163" s="1"/>
  <c r="EB21" i="1" s="1"/>
  <c r="EC21" s="1"/>
  <c r="BB157" i="3"/>
  <c r="BD157" s="1"/>
  <c r="AU15" i="1" s="1"/>
  <c r="AV15" s="1"/>
  <c r="HL151" i="3"/>
  <c r="BS184"/>
  <c r="EQ155"/>
  <c r="DM201"/>
  <c r="DN211"/>
  <c r="GG190"/>
  <c r="GI190" s="1"/>
  <c r="EB48" i="1" s="1"/>
  <c r="EC48" s="1"/>
  <c r="DG183" i="3"/>
  <c r="FY210"/>
  <c r="BL200"/>
  <c r="EZ194"/>
  <c r="FB194" s="1"/>
  <c r="DC52" i="1" s="1"/>
  <c r="DD52" s="1"/>
  <c r="AU179" i="3"/>
  <c r="BT175"/>
  <c r="BV175" s="1"/>
  <c r="BE33" i="1" s="1"/>
  <c r="BF33" s="1"/>
  <c r="HM174" i="3"/>
  <c r="FF159"/>
  <c r="HF177"/>
  <c r="DG163"/>
  <c r="GZ158"/>
  <c r="HB158" s="1"/>
  <c r="EL16" i="1" s="1"/>
  <c r="EM16" s="1"/>
  <c r="CI153" i="3"/>
  <c r="CJ149"/>
  <c r="BN185"/>
  <c r="BP185" s="1"/>
  <c r="DM210"/>
  <c r="DY200"/>
  <c r="BM193"/>
  <c r="HT181"/>
  <c r="AU175"/>
  <c r="BM175"/>
  <c r="BZ175" s="1"/>
  <c r="BR161"/>
  <c r="BR178"/>
  <c r="EG169"/>
  <c r="EI169" s="1"/>
  <c r="CS27" i="1" s="1"/>
  <c r="CT27" s="1"/>
  <c r="X164" i="3"/>
  <c r="Z164" s="1"/>
  <c r="AA22" i="1" s="1"/>
  <c r="R158" i="3"/>
  <c r="T158" s="1"/>
  <c r="V16" i="1" s="1"/>
  <c r="GX153" i="3"/>
  <c r="P202"/>
  <c r="BS166"/>
  <c r="BD24" i="1" s="1"/>
  <c r="FS155" i="3"/>
  <c r="BA197"/>
  <c r="GR166"/>
  <c r="CI197"/>
  <c r="GS210"/>
  <c r="GU210" s="1"/>
  <c r="EG68" i="1" s="1"/>
  <c r="K196" i="3"/>
  <c r="GA189"/>
  <c r="GC189" s="1"/>
  <c r="DW47" i="1" s="1"/>
  <c r="ES183" i="3"/>
  <c r="EU183" s="1"/>
  <c r="CX41" i="1" s="1"/>
  <c r="CY41" s="1"/>
  <c r="K207" i="3"/>
  <c r="CK199"/>
  <c r="CM199" s="1"/>
  <c r="ER189"/>
  <c r="HS178"/>
  <c r="X173"/>
  <c r="Z173" s="1"/>
  <c r="AA31" i="1" s="1"/>
  <c r="AB31" s="1"/>
  <c r="FY170" i="3"/>
  <c r="AT154"/>
  <c r="FS171"/>
  <c r="FS165"/>
  <c r="DY158"/>
  <c r="FN155"/>
  <c r="FP155" s="1"/>
  <c r="DM13" i="1" s="1"/>
  <c r="DN13" s="1"/>
  <c r="CJ155" i="3"/>
  <c r="AO195"/>
  <c r="DZ187"/>
  <c r="P197"/>
  <c r="CQ211"/>
  <c r="CS211" s="1"/>
  <c r="BO69" i="1" s="1"/>
  <c r="EZ207" i="3"/>
  <c r="FB207" s="1"/>
  <c r="DC65" i="1" s="1"/>
  <c r="V200" i="3"/>
  <c r="L190"/>
  <c r="N190" s="1"/>
  <c r="AZ183"/>
  <c r="EY209"/>
  <c r="AD200"/>
  <c r="AF200" s="1"/>
  <c r="AF58" i="1" s="1"/>
  <c r="AG58" s="1"/>
  <c r="K193" i="3"/>
  <c r="DN179"/>
  <c r="AZ175"/>
  <c r="GZ173"/>
  <c r="HB173" s="1"/>
  <c r="EL31" i="1" s="1"/>
  <c r="EM31" s="1"/>
  <c r="AO159" i="3"/>
  <c r="DA177"/>
  <c r="HS168"/>
  <c r="DO161"/>
  <c r="DQ161" s="1"/>
  <c r="CI19" i="1" s="1"/>
  <c r="AN153" i="3"/>
  <c r="EE182"/>
  <c r="V180"/>
  <c r="FY187"/>
  <c r="BL194"/>
  <c r="CK210"/>
  <c r="CM210" s="1"/>
  <c r="R206"/>
  <c r="T206" s="1"/>
  <c r="V64" i="1" s="1"/>
  <c r="HM200" i="3"/>
  <c r="DN190"/>
  <c r="GS187"/>
  <c r="GU187" s="1"/>
  <c r="EG45" i="1" s="1"/>
  <c r="EH45" s="1"/>
  <c r="HN181" i="3"/>
  <c r="HP181" s="1"/>
  <c r="EV39" i="1" s="1"/>
  <c r="EW39" s="1"/>
  <c r="V203" i="3"/>
  <c r="DI198"/>
  <c r="DK198" s="1"/>
  <c r="CD56" i="1" s="1"/>
  <c r="CE56" s="1"/>
  <c r="BM190" i="3"/>
  <c r="BZ190" s="1"/>
  <c r="CQ179"/>
  <c r="CS179" s="1"/>
  <c r="BO37" i="1" s="1"/>
  <c r="DG174" i="3"/>
  <c r="DN172"/>
  <c r="CH30" i="1" s="1"/>
  <c r="AT159" i="3"/>
  <c r="HT178"/>
  <c r="AU168"/>
  <c r="DB161"/>
  <c r="AB156"/>
  <c r="ES149"/>
  <c r="EU149" s="1"/>
  <c r="CX7" i="1" s="1"/>
  <c r="CO164" i="3"/>
  <c r="FT197"/>
  <c r="DY173"/>
  <c r="GQ197"/>
  <c r="FU208"/>
  <c r="FW208" s="1"/>
  <c r="GS203"/>
  <c r="GU203" s="1"/>
  <c r="EG61" i="1" s="1"/>
  <c r="EH61" s="1"/>
  <c r="AZ190" i="3"/>
  <c r="BE190" s="1"/>
  <c r="DI182"/>
  <c r="DK182" s="1"/>
  <c r="CD40" i="1" s="1"/>
  <c r="CE40" s="1"/>
  <c r="ER207" i="3"/>
  <c r="CU196"/>
  <c r="CV183"/>
  <c r="AP176"/>
  <c r="AR176" s="1"/>
  <c r="DZ178"/>
  <c r="CO161"/>
  <c r="DA178"/>
  <c r="L168"/>
  <c r="N168" s="1"/>
  <c r="BN161"/>
  <c r="BP161" s="1"/>
  <c r="CK153"/>
  <c r="CM153" s="1"/>
  <c r="AU202"/>
  <c r="P151"/>
  <c r="W187"/>
  <c r="Z45" i="1" s="1"/>
  <c r="V173" i="3"/>
  <c r="EY186"/>
  <c r="DG198"/>
  <c r="HL162"/>
  <c r="FE208"/>
  <c r="DZ199"/>
  <c r="L189"/>
  <c r="N189" s="1"/>
  <c r="GX181"/>
  <c r="AN196"/>
  <c r="DM188"/>
  <c r="GZ178"/>
  <c r="HB178" s="1"/>
  <c r="EL36" i="1" s="1"/>
  <c r="EM36" s="1"/>
  <c r="FN173" i="3"/>
  <c r="FP173" s="1"/>
  <c r="DM31" i="1" s="1"/>
  <c r="DN31" s="1"/>
  <c r="GR170" i="3"/>
  <c r="BM154"/>
  <c r="GA172"/>
  <c r="GC172" s="1"/>
  <c r="DW30" i="1" s="1"/>
  <c r="DX30" s="1"/>
  <c r="BL165" i="3"/>
  <c r="HL159"/>
  <c r="EX151"/>
  <c r="W155"/>
  <c r="Z13" i="1" s="1"/>
  <c r="GE156" i="3"/>
  <c r="CO194"/>
  <c r="FL152"/>
  <c r="W211"/>
  <c r="AV207"/>
  <c r="AX207" s="1"/>
  <c r="AP65" i="1" s="1"/>
  <c r="HF201" i="3"/>
  <c r="GQ190"/>
  <c r="BB184"/>
  <c r="BD184" s="1"/>
  <c r="AU42" i="1" s="1"/>
  <c r="AV42" s="1"/>
  <c r="BB155" i="3"/>
  <c r="BD155" s="1"/>
  <c r="AU13" i="1" s="1"/>
  <c r="AV13" s="1"/>
  <c r="CJ184" i="3"/>
  <c r="BA195"/>
  <c r="DA184"/>
  <c r="HL195"/>
  <c r="AP211"/>
  <c r="AR211" s="1"/>
  <c r="HG206"/>
  <c r="HI206" s="1"/>
  <c r="EQ64" i="1" s="1"/>
  <c r="AB193" i="3"/>
  <c r="AB188"/>
  <c r="HN183"/>
  <c r="HP183" s="1"/>
  <c r="EV41" i="1" s="1"/>
  <c r="EW41" s="1"/>
  <c r="DZ208" i="3"/>
  <c r="DI200"/>
  <c r="DK200" s="1"/>
  <c r="CD58" i="1" s="1"/>
  <c r="CE58" s="1"/>
  <c r="K190" i="3"/>
  <c r="HN179"/>
  <c r="HP179" s="1"/>
  <c r="EV37" i="1" s="1"/>
  <c r="EW37" s="1"/>
  <c r="R174" i="3"/>
  <c r="T174" s="1"/>
  <c r="V32" i="1" s="1"/>
  <c r="EE170" i="3"/>
  <c r="HT157"/>
  <c r="GX171"/>
  <c r="DI164"/>
  <c r="DK164" s="1"/>
  <c r="CD22" i="1" s="1"/>
  <c r="CE22" s="1"/>
  <c r="HU158" i="3"/>
  <c r="HW158" s="1"/>
  <c r="FA16" i="1" s="1"/>
  <c r="FB16" s="1"/>
  <c r="AB151" i="3"/>
  <c r="BA156"/>
  <c r="BM195"/>
  <c r="BM182"/>
  <c r="EF152"/>
  <c r="CR10" i="1" s="1"/>
  <c r="FZ197" i="3"/>
  <c r="DV55" i="1" s="1"/>
  <c r="DX55" s="1"/>
  <c r="CK209" i="3"/>
  <c r="CM209" s="1"/>
  <c r="FF196"/>
  <c r="FL188"/>
  <c r="FQ188" s="1"/>
  <c r="HE181"/>
  <c r="GG198"/>
  <c r="GI198" s="1"/>
  <c r="EB56" i="1" s="1"/>
  <c r="EC56" s="1"/>
  <c r="BM188" i="3"/>
  <c r="AU177"/>
  <c r="AO35" i="1" s="1"/>
  <c r="FU173" i="3"/>
  <c r="FW173" s="1"/>
  <c r="GY170"/>
  <c r="EE154"/>
  <c r="DO171"/>
  <c r="DQ171" s="1"/>
  <c r="CI29" i="1" s="1"/>
  <c r="CW165" i="3"/>
  <c r="CY165" s="1"/>
  <c r="BT23" i="1" s="1"/>
  <c r="BU23" s="1"/>
  <c r="AV158" i="3"/>
  <c r="AX158" s="1"/>
  <c r="AP16" i="1" s="1"/>
  <c r="AQ16" s="1"/>
  <c r="HG155" i="3"/>
  <c r="HI155" s="1"/>
  <c r="EQ13" i="1" s="1"/>
  <c r="ER13" s="1"/>
  <c r="P166" i="3"/>
  <c r="FL184"/>
  <c r="BR156"/>
  <c r="BW156" s="1"/>
  <c r="BR195"/>
  <c r="EE184"/>
  <c r="FS195"/>
  <c r="L208"/>
  <c r="N208" s="1"/>
  <c r="GQ203"/>
  <c r="FE191"/>
  <c r="FG187"/>
  <c r="FI187" s="1"/>
  <c r="DH45" i="1" s="1"/>
  <c r="DI45" s="1"/>
  <c r="HN202" i="3"/>
  <c r="HP202" s="1"/>
  <c r="EV60" i="1" s="1"/>
  <c r="EW60" s="1"/>
  <c r="GZ196" i="3"/>
  <c r="HB196" s="1"/>
  <c r="EL54" i="1" s="1"/>
  <c r="EM54" s="1"/>
  <c r="HM185" i="3"/>
  <c r="EA176"/>
  <c r="EC176" s="1"/>
  <c r="CN34" i="1" s="1"/>
  <c r="CO34" s="1"/>
  <c r="FT178" i="3"/>
  <c r="DM163"/>
  <c r="K179"/>
  <c r="DI169"/>
  <c r="DK169" s="1"/>
  <c r="CD27" i="1" s="1"/>
  <c r="CE27" s="1"/>
  <c r="HU162" i="3"/>
  <c r="HW162" s="1"/>
  <c r="FA20" i="1" s="1"/>
  <c r="FB20" s="1"/>
  <c r="AV155" i="3"/>
  <c r="AX155" s="1"/>
  <c r="AP13" i="1" s="1"/>
  <c r="FE155" i="3"/>
  <c r="HE155"/>
  <c r="AN173"/>
  <c r="DY150"/>
  <c r="EX210"/>
  <c r="CP206"/>
  <c r="AO201"/>
  <c r="W190"/>
  <c r="BT184"/>
  <c r="BV184" s="1"/>
  <c r="BE42" i="1" s="1"/>
  <c r="BF42" s="1"/>
  <c r="AO210" i="3"/>
  <c r="GE201"/>
  <c r="EZ196"/>
  <c r="FB196" s="1"/>
  <c r="DC54" i="1" s="1"/>
  <c r="DD54" s="1"/>
  <c r="FM185" i="3"/>
  <c r="AU176"/>
  <c r="AC179"/>
  <c r="HG164"/>
  <c r="HI164" s="1"/>
  <c r="EQ22" i="1" s="1"/>
  <c r="ER22" s="1"/>
  <c r="EA150" i="3"/>
  <c r="EC150" s="1"/>
  <c r="CN8" i="1" s="1"/>
  <c r="CO8" s="1"/>
  <c r="BB169" i="3"/>
  <c r="BD169" s="1"/>
  <c r="AU27" i="1" s="1"/>
  <c r="AV27" s="1"/>
  <c r="GQ161" i="3"/>
  <c r="DN153"/>
  <c r="CH11" i="1" s="1"/>
  <c r="FL166" i="3"/>
  <c r="AT155"/>
  <c r="EY195"/>
  <c r="FT182"/>
  <c r="AZ150"/>
  <c r="AB210"/>
  <c r="DO206"/>
  <c r="DQ206" s="1"/>
  <c r="CI64" i="1" s="1"/>
  <c r="FF199" i="3"/>
  <c r="P189"/>
  <c r="DB183"/>
  <c r="BX41" i="1" s="1"/>
  <c r="BZ41" s="1"/>
  <c r="K209" i="3"/>
  <c r="HN201"/>
  <c r="HP201" s="1"/>
  <c r="EV59" i="1" s="1"/>
  <c r="EW59" s="1"/>
  <c r="GZ194" i="3"/>
  <c r="HB194" s="1"/>
  <c r="EL52" i="1" s="1"/>
  <c r="EM52" s="1"/>
  <c r="DB179" i="3"/>
  <c r="BX37" i="1" s="1"/>
  <c r="BZ37" s="1"/>
  <c r="CP174" i="3"/>
  <c r="HN172"/>
  <c r="HP172" s="1"/>
  <c r="EV30" i="1" s="1"/>
  <c r="EW30" s="1"/>
  <c r="K157" i="3"/>
  <c r="CU172"/>
  <c r="BT166"/>
  <c r="BV166" s="1"/>
  <c r="BE24" i="1" s="1"/>
  <c r="X159" i="3"/>
  <c r="Z159" s="1"/>
  <c r="AA17" i="1" s="1"/>
  <c r="DI151" i="3"/>
  <c r="DK151" s="1"/>
  <c r="CD9" i="1" s="1"/>
  <c r="CE9" s="1"/>
  <c r="BS204" i="3"/>
  <c r="EQ184"/>
  <c r="FU149"/>
  <c r="FW149" s="1"/>
  <c r="BM211"/>
  <c r="L201"/>
  <c r="N201" s="1"/>
  <c r="HN195"/>
  <c r="HP195" s="1"/>
  <c r="EV53" i="1" s="1"/>
  <c r="EW53" s="1"/>
  <c r="FT183" i="3"/>
  <c r="EQ175"/>
  <c r="HM176"/>
  <c r="FM161"/>
  <c r="K178"/>
  <c r="BL168"/>
  <c r="EA162"/>
  <c r="EC162" s="1"/>
  <c r="CN20" i="1" s="1"/>
  <c r="CO20" s="1"/>
  <c r="FG155" i="3"/>
  <c r="FI155" s="1"/>
  <c r="DH13" i="1" s="1"/>
  <c r="DI13" s="1"/>
  <c r="FT152" i="3"/>
  <c r="GY194"/>
  <c r="AO155"/>
  <c r="DG195"/>
  <c r="GX210"/>
  <c r="CK197"/>
  <c r="CM197" s="1"/>
  <c r="BL189"/>
  <c r="DI183"/>
  <c r="DK183" s="1"/>
  <c r="CD41" i="1" s="1"/>
  <c r="CE41" s="1"/>
  <c r="GY208" i="3"/>
  <c r="CP199"/>
  <c r="BN57" i="1" s="1"/>
  <c r="V190" i="3"/>
  <c r="FU179"/>
  <c r="FW179" s="1"/>
  <c r="J174"/>
  <c r="GG172"/>
  <c r="GI172" s="1"/>
  <c r="EB30" i="1" s="1"/>
  <c r="EC30" s="1"/>
  <c r="AC158" i="3"/>
  <c r="FY176"/>
  <c r="BB166"/>
  <c r="BD166" s="1"/>
  <c r="AU24" i="1" s="1"/>
  <c r="AV24" s="1"/>
  <c r="AU159" i="3"/>
  <c r="AO17" i="1" s="1"/>
  <c r="AQ17" s="1"/>
  <c r="DB153" i="3"/>
  <c r="GY195"/>
  <c r="AN197"/>
  <c r="GQ209"/>
  <c r="CI203"/>
  <c r="AN191"/>
  <c r="AP187"/>
  <c r="AR187" s="1"/>
  <c r="X180"/>
  <c r="Z180" s="1"/>
  <c r="AA38" i="1" s="1"/>
  <c r="DY201" i="3"/>
  <c r="FU195"/>
  <c r="FW195" s="1"/>
  <c r="V181"/>
  <c r="CU175"/>
  <c r="HM177"/>
  <c r="GF163"/>
  <c r="HT151"/>
  <c r="HL169"/>
  <c r="HL163"/>
  <c r="CP157"/>
  <c r="BN15" i="1" s="1"/>
  <c r="BT153" i="3"/>
  <c r="BV153" s="1"/>
  <c r="BE11" i="1" s="1"/>
  <c r="P155" i="3"/>
  <c r="EQ187"/>
  <c r="ER184"/>
  <c r="HF195"/>
  <c r="DH182"/>
  <c r="J180"/>
  <c r="GS211"/>
  <c r="GU211" s="1"/>
  <c r="EG69" i="1" s="1"/>
  <c r="AB206" i="3"/>
  <c r="FT201"/>
  <c r="GM201" s="1"/>
  <c r="DO190"/>
  <c r="DQ190" s="1"/>
  <c r="CI48" i="1" s="1"/>
  <c r="CJ48" s="1"/>
  <c r="AN183" i="3"/>
  <c r="CV208"/>
  <c r="AN199"/>
  <c r="DA190"/>
  <c r="GG179"/>
  <c r="GI179" s="1"/>
  <c r="EB37" i="1" s="1"/>
  <c r="EC37" s="1"/>
  <c r="GG175" i="3"/>
  <c r="GI175" s="1"/>
  <c r="EB33" i="1" s="1"/>
  <c r="EC33" s="1"/>
  <c r="GF161" i="3"/>
  <c r="HE168"/>
  <c r="EF153"/>
  <c r="AB204"/>
  <c r="AG204" s="1"/>
  <c r="FG208"/>
  <c r="FI208" s="1"/>
  <c r="DH66" i="1" s="1"/>
  <c r="DN162" i="3"/>
  <c r="GX182"/>
  <c r="BS188"/>
  <c r="BD46" i="1" s="1"/>
  <c r="HN182" i="3"/>
  <c r="HP182" s="1"/>
  <c r="EV40" i="1" s="1"/>
  <c r="EW40" s="1"/>
  <c r="DZ207" i="3"/>
  <c r="BT199"/>
  <c r="BV199" s="1"/>
  <c r="BE57" i="1" s="1"/>
  <c r="FT190" i="3"/>
  <c r="HL178"/>
  <c r="R173"/>
  <c r="T173" s="1"/>
  <c r="V31" i="1" s="1"/>
  <c r="K169" i="3"/>
  <c r="DA154"/>
  <c r="EG172"/>
  <c r="EI172" s="1"/>
  <c r="CS30" i="1" s="1"/>
  <c r="CT30" s="1"/>
  <c r="W161" i="3"/>
  <c r="CW155"/>
  <c r="CY155" s="1"/>
  <c r="BT13" i="1" s="1"/>
  <c r="BU13" s="1"/>
  <c r="W189" i="3"/>
  <c r="FS183"/>
  <c r="BM207"/>
  <c r="L199"/>
  <c r="N199" s="1"/>
  <c r="K189"/>
  <c r="FE178"/>
  <c r="DO174"/>
  <c r="DQ174" s="1"/>
  <c r="CI32" i="1" s="1"/>
  <c r="CJ32" s="1"/>
  <c r="AD171" i="3"/>
  <c r="AF171" s="1"/>
  <c r="AF29" i="1" s="1"/>
  <c r="AG29" s="1"/>
  <c r="Q157" i="3"/>
  <c r="DG172"/>
  <c r="DO168"/>
  <c r="DQ168" s="1"/>
  <c r="CI26" i="1" s="1"/>
  <c r="BT163" i="3"/>
  <c r="BV163" s="1"/>
  <c r="BE21" i="1" s="1"/>
  <c r="GG157" i="3"/>
  <c r="GI157" s="1"/>
  <c r="EB15" i="1" s="1"/>
  <c r="EC15" s="1"/>
  <c r="FM149" i="3"/>
  <c r="V152"/>
  <c r="EY162"/>
  <c r="CI164"/>
  <c r="FS162"/>
  <c r="GX208"/>
  <c r="FL203"/>
  <c r="FN193"/>
  <c r="FP193" s="1"/>
  <c r="DM51" i="1" s="1"/>
  <c r="DN51" s="1"/>
  <c r="HU188" i="3"/>
  <c r="HW188" s="1"/>
  <c r="FA46" i="1" s="1"/>
  <c r="FB46" s="1"/>
  <c r="CQ181" i="3"/>
  <c r="CS181" s="1"/>
  <c r="BO39" i="1" s="1"/>
  <c r="BP39" s="1"/>
  <c r="DI196" i="3"/>
  <c r="DK196" s="1"/>
  <c r="CD54" i="1" s="1"/>
  <c r="CE54" s="1"/>
  <c r="GZ186" i="3"/>
  <c r="HB186" s="1"/>
  <c r="EL44" i="1" s="1"/>
  <c r="EM44" s="1"/>
  <c r="EF176" i="3"/>
  <c r="FT171"/>
  <c r="DZ165"/>
  <c r="DC152"/>
  <c r="DE152" s="1"/>
  <c r="BY10" i="1" s="1"/>
  <c r="AZ169" i="3"/>
  <c r="FZ163"/>
  <c r="DV21" i="1" s="1"/>
  <c r="L157" i="3"/>
  <c r="N157" s="1"/>
  <c r="DY151"/>
  <c r="DG204"/>
  <c r="GE202"/>
  <c r="GJ202" s="1"/>
  <c r="DG162"/>
  <c r="AB209"/>
  <c r="FU197"/>
  <c r="FW197" s="1"/>
  <c r="DO189"/>
  <c r="DQ189" s="1"/>
  <c r="CI47" i="1" s="1"/>
  <c r="CJ47" s="1"/>
  <c r="HU182" i="3"/>
  <c r="HW182" s="1"/>
  <c r="FA40" i="1" s="1"/>
  <c r="FB40" s="1"/>
  <c r="CV206" i="3"/>
  <c r="ES199"/>
  <c r="EU199" s="1"/>
  <c r="CX57" i="1" s="1"/>
  <c r="CY57" s="1"/>
  <c r="FY190" i="3"/>
  <c r="BN178"/>
  <c r="BP178" s="1"/>
  <c r="GG174"/>
  <c r="GI174" s="1"/>
  <c r="EB32" i="1" s="1"/>
  <c r="EC32" s="1"/>
  <c r="DM170" i="3"/>
  <c r="HF157"/>
  <c r="EZ172"/>
  <c r="FB172" s="1"/>
  <c r="DC30" i="1" s="1"/>
  <c r="DD30" s="1"/>
  <c r="L165" i="3"/>
  <c r="N165" s="1"/>
  <c r="HU159"/>
  <c r="HW159" s="1"/>
  <c r="FA17" i="1" s="1"/>
  <c r="FB17" s="1"/>
  <c r="AP155" i="3"/>
  <c r="AR155" s="1"/>
  <c r="DB202"/>
  <c r="CU166"/>
  <c r="HL182"/>
  <c r="DH197"/>
  <c r="AU173"/>
  <c r="AO31" i="1" s="1"/>
  <c r="FE150" i="3"/>
  <c r="EA209"/>
  <c r="EC209" s="1"/>
  <c r="CN67" i="1" s="1"/>
  <c r="Q196" i="3"/>
  <c r="DB189"/>
  <c r="BX47" i="1" s="1"/>
  <c r="GZ185" i="3"/>
  <c r="HB185" s="1"/>
  <c r="EL43" i="1" s="1"/>
  <c r="EM43" s="1"/>
  <c r="K210" i="3"/>
  <c r="P200"/>
  <c r="BB196"/>
  <c r="BD196" s="1"/>
  <c r="AU54" i="1" s="1"/>
  <c r="AV54" s="1"/>
  <c r="X186" i="3"/>
  <c r="Z186" s="1"/>
  <c r="AA44" i="1" s="1"/>
  <c r="CU177" i="3"/>
  <c r="CZ177" s="1"/>
  <c r="AC172"/>
  <c r="GF170"/>
  <c r="HM157"/>
  <c r="AP172"/>
  <c r="AR172" s="1"/>
  <c r="AZ165"/>
  <c r="BE165" s="1"/>
  <c r="DI159"/>
  <c r="DK159" s="1"/>
  <c r="CD17" i="1" s="1"/>
  <c r="CE17" s="1"/>
  <c r="BM184" i="3"/>
  <c r="BZ184" s="1"/>
  <c r="AT195"/>
  <c r="DA166"/>
  <c r="HE195"/>
  <c r="AD211"/>
  <c r="AF211" s="1"/>
  <c r="AF69" i="1" s="1"/>
  <c r="FZ206" i="3"/>
  <c r="FF200"/>
  <c r="CP188"/>
  <c r="BN46" i="1" s="1"/>
  <c r="FG181" i="3"/>
  <c r="FI181" s="1"/>
  <c r="DH39" i="1" s="1"/>
  <c r="DI39" s="1"/>
  <c r="CO203" i="3"/>
  <c r="CJ193"/>
  <c r="X179"/>
  <c r="Z179" s="1"/>
  <c r="AA37" i="1" s="1"/>
  <c r="AB37" s="1"/>
  <c r="CQ175" i="3"/>
  <c r="CS175" s="1"/>
  <c r="BO33" i="1" s="1"/>
  <c r="BP33" s="1"/>
  <c r="ES172" i="3"/>
  <c r="EU172" s="1"/>
  <c r="CX30" i="1" s="1"/>
  <c r="CY30" s="1"/>
  <c r="AC157" i="3"/>
  <c r="EQ172"/>
  <c r="EV172" s="1"/>
  <c r="DN165"/>
  <c r="CH23" i="1" s="1"/>
  <c r="J158" i="3"/>
  <c r="EQ151"/>
  <c r="CU156"/>
  <c r="DB187"/>
  <c r="BX45" i="1" s="1"/>
  <c r="GR173" i="3"/>
  <c r="CO202"/>
  <c r="FE195"/>
  <c r="GX211"/>
  <c r="AP207"/>
  <c r="AR207" s="1"/>
  <c r="HN204"/>
  <c r="HP204" s="1"/>
  <c r="EV62" i="1" s="1"/>
  <c r="EW62" s="1"/>
  <c r="CU193" i="3"/>
  <c r="HU186"/>
  <c r="HW186" s="1"/>
  <c r="FA44" i="1" s="1"/>
  <c r="FB44" s="1"/>
  <c r="FL201" i="3"/>
  <c r="X195"/>
  <c r="Z195" s="1"/>
  <c r="AA53" i="1" s="1"/>
  <c r="AB53" s="1"/>
  <c r="ER185" i="3"/>
  <c r="DI176"/>
  <c r="DK176" s="1"/>
  <c r="CD34" i="1" s="1"/>
  <c r="CE34" s="1"/>
  <c r="GG180" i="3"/>
  <c r="GI180" s="1"/>
  <c r="EB38" i="1" s="1"/>
  <c r="EC38" s="1"/>
  <c r="ER165" i="3"/>
  <c r="GY151"/>
  <c r="DI170"/>
  <c r="DK170" s="1"/>
  <c r="CD28" i="1" s="1"/>
  <c r="CE28" s="1"/>
  <c r="AV164" i="3"/>
  <c r="AX164" s="1"/>
  <c r="AP22" i="1" s="1"/>
  <c r="DC158" i="3"/>
  <c r="DE158" s="1"/>
  <c r="BY16" i="1" s="1"/>
  <c r="HL154" i="3"/>
  <c r="ER149"/>
  <c r="AZ187"/>
  <c r="BE187" s="1"/>
  <c r="BR198"/>
  <c r="FY150"/>
  <c r="AB180"/>
  <c r="AD210"/>
  <c r="AF210" s="1"/>
  <c r="AF68" i="1" s="1"/>
  <c r="HN206" i="3"/>
  <c r="HP206" s="1"/>
  <c r="EV64" i="1" s="1"/>
  <c r="EG197" i="3"/>
  <c r="EI197" s="1"/>
  <c r="CS55" i="1" s="1"/>
  <c r="CK189" i="3"/>
  <c r="CM189" s="1"/>
  <c r="BN182"/>
  <c r="BP182" s="1"/>
  <c r="CA182" s="1"/>
  <c r="K202"/>
  <c r="BR162"/>
  <c r="GY182"/>
  <c r="EZ210"/>
  <c r="FB210" s="1"/>
  <c r="DC68" i="1" s="1"/>
  <c r="AP202" i="3"/>
  <c r="AR202" s="1"/>
  <c r="CI191"/>
  <c r="CK187"/>
  <c r="CM187" s="1"/>
  <c r="EQ181"/>
  <c r="GA198"/>
  <c r="GC198" s="1"/>
  <c r="DW56" i="1" s="1"/>
  <c r="FY188" i="3"/>
  <c r="BN177"/>
  <c r="BP177" s="1"/>
  <c r="DZ171"/>
  <c r="CJ165"/>
  <c r="FM153"/>
  <c r="J169"/>
  <c r="FG163"/>
  <c r="FI163" s="1"/>
  <c r="DH21" i="1" s="1"/>
  <c r="DI21" s="1"/>
  <c r="R155" i="3"/>
  <c r="T155" s="1"/>
  <c r="V13" i="1" s="1"/>
  <c r="K184" i="3"/>
  <c r="GQ155"/>
  <c r="BM162"/>
  <c r="FT155"/>
  <c r="DB195"/>
  <c r="BX53" i="1" s="1"/>
  <c r="CP207" i="3"/>
  <c r="X203"/>
  <c r="Z203" s="1"/>
  <c r="AA61" i="1" s="1"/>
  <c r="W191" i="3"/>
  <c r="J185"/>
  <c r="FS201"/>
  <c r="CW195"/>
  <c r="CY195" s="1"/>
  <c r="BT53" i="1" s="1"/>
  <c r="BU53" s="1"/>
  <c r="DH183" i="3"/>
  <c r="CU176"/>
  <c r="GZ180"/>
  <c r="HB180" s="1"/>
  <c r="EL38" i="1" s="1"/>
  <c r="EM38" s="1"/>
  <c r="EY165" i="3"/>
  <c r="CO151"/>
  <c r="EQ169"/>
  <c r="AP163"/>
  <c r="AR163" s="1"/>
  <c r="CW157"/>
  <c r="CY157" s="1"/>
  <c r="BT15" i="1" s="1"/>
  <c r="BU15" s="1"/>
  <c r="GS151" i="3"/>
  <c r="GU151" s="1"/>
  <c r="EG9" i="1" s="1"/>
  <c r="EH9" s="1"/>
  <c r="BL182" i="3"/>
  <c r="GE166"/>
  <c r="BR186"/>
  <c r="HM182"/>
  <c r="CP180"/>
  <c r="BN38" i="1" s="1"/>
  <c r="BB211" i="3"/>
  <c r="BD211" s="1"/>
  <c r="AU69" i="1" s="1"/>
  <c r="GA207" i="3"/>
  <c r="GC207" s="1"/>
  <c r="DW65" i="1" s="1"/>
  <c r="FF201" i="3"/>
  <c r="DC190"/>
  <c r="DE190" s="1"/>
  <c r="BY48" i="1" s="1"/>
  <c r="EA184" i="3"/>
  <c r="EC184" s="1"/>
  <c r="CN42" i="1" s="1"/>
  <c r="CO42" s="1"/>
  <c r="DM209" i="3"/>
  <c r="BN200"/>
  <c r="BP200" s="1"/>
  <c r="FM193"/>
  <c r="EX179"/>
  <c r="BS174"/>
  <c r="BD32" i="1" s="1"/>
  <c r="BN172" i="3"/>
  <c r="BP172" s="1"/>
  <c r="CV158"/>
  <c r="CO174"/>
  <c r="HN168"/>
  <c r="HP168" s="1"/>
  <c r="EV26" i="1" s="1"/>
  <c r="EW26" s="1"/>
  <c r="FS159" i="3"/>
  <c r="GA150"/>
  <c r="GC150" s="1"/>
  <c r="DW8" i="1" s="1"/>
  <c r="DB166" i="3"/>
  <c r="BX24" i="1" s="1"/>
  <c r="DH164" i="3"/>
  <c r="FY180"/>
  <c r="V184"/>
  <c r="GQ173"/>
  <c r="HE186"/>
  <c r="AD209"/>
  <c r="AF209" s="1"/>
  <c r="AF67" i="1" s="1"/>
  <c r="V199" i="3"/>
  <c r="EF189"/>
  <c r="R182"/>
  <c r="T182" s="1"/>
  <c r="V40" i="1" s="1"/>
  <c r="EY208" i="3"/>
  <c r="BT200"/>
  <c r="BV200" s="1"/>
  <c r="BE58" i="1" s="1"/>
  <c r="BF58" s="1"/>
  <c r="DH193" i="3"/>
  <c r="CU179"/>
  <c r="FE175"/>
  <c r="GF174"/>
  <c r="ER159"/>
  <c r="DA174"/>
  <c r="EA166"/>
  <c r="EC166" s="1"/>
  <c r="CN24" i="1" s="1"/>
  <c r="CO24" s="1"/>
  <c r="GZ159" i="3"/>
  <c r="HB159" s="1"/>
  <c r="EL17" i="1" s="1"/>
  <c r="EM17" s="1"/>
  <c r="P154" i="3"/>
  <c r="BS202"/>
  <c r="BD60" i="1" s="1"/>
  <c r="FS202" i="3"/>
  <c r="DA162"/>
  <c r="W198"/>
  <c r="Z56" i="1" s="1"/>
  <c r="EF180" i="3"/>
  <c r="CR38" i="1" s="1"/>
  <c r="AP209" i="3"/>
  <c r="AR209" s="1"/>
  <c r="BL193"/>
  <c r="GE188"/>
  <c r="CQ182"/>
  <c r="CS182" s="1"/>
  <c r="BO40" i="1" s="1"/>
  <c r="BP40" s="1"/>
  <c r="FY207" i="3"/>
  <c r="EA199"/>
  <c r="EC199" s="1"/>
  <c r="CN57" i="1" s="1"/>
  <c r="CO57" s="1"/>
  <c r="FM190" i="3"/>
  <c r="DI178"/>
  <c r="DK178" s="1"/>
  <c r="CD36" i="1" s="1"/>
  <c r="CE36" s="1"/>
  <c r="EE172" i="3"/>
  <c r="EJ172" s="1"/>
  <c r="CO168"/>
  <c r="K153"/>
  <c r="R170"/>
  <c r="T170" s="1"/>
  <c r="V28" i="1" s="1"/>
  <c r="R164" i="3"/>
  <c r="T164" s="1"/>
  <c r="V22" i="1" s="1"/>
  <c r="GS158" i="3"/>
  <c r="GU158" s="1"/>
  <c r="EG16" i="1" s="1"/>
  <c r="EH16" s="1"/>
  <c r="CQ153" i="3"/>
  <c r="CS153" s="1"/>
  <c r="BO11" i="1" s="1"/>
  <c r="Q187" i="3"/>
  <c r="K208"/>
  <c r="GA200"/>
  <c r="GC200" s="1"/>
  <c r="DW58" i="1" s="1"/>
  <c r="FY191" i="3"/>
  <c r="HU179"/>
  <c r="HW179" s="1"/>
  <c r="FA37" i="1" s="1"/>
  <c r="FB37" s="1"/>
  <c r="X174" i="3"/>
  <c r="Z174" s="1"/>
  <c r="AA32" i="1" s="1"/>
  <c r="CW171" i="3"/>
  <c r="CY171" s="1"/>
  <c r="BT29" i="1" s="1"/>
  <c r="BU29" s="1"/>
  <c r="AT157" i="3"/>
  <c r="AY157" s="1"/>
  <c r="AU172"/>
  <c r="AO30" i="1" s="1"/>
  <c r="J165" i="3"/>
  <c r="ES161"/>
  <c r="EU161" s="1"/>
  <c r="CX19" i="1" s="1"/>
  <c r="CY19" s="1"/>
  <c r="EZ150" i="3"/>
  <c r="FB150" s="1"/>
  <c r="DC8" i="1" s="1"/>
  <c r="DD8" s="1"/>
  <c r="DG166" i="3"/>
  <c r="EF155"/>
  <c r="CR13" i="1" s="1"/>
  <c r="ER155" i="3"/>
  <c r="V197"/>
  <c r="FT156"/>
  <c r="CI162"/>
  <c r="HG209"/>
  <c r="HI209" s="1"/>
  <c r="EQ67" i="1" s="1"/>
  <c r="BS203" i="3"/>
  <c r="DG193"/>
  <c r="GS188"/>
  <c r="GU188" s="1"/>
  <c r="EG46" i="1" s="1"/>
  <c r="EH46" s="1"/>
  <c r="BB181" i="3"/>
  <c r="BD181" s="1"/>
  <c r="AU39" i="1" s="1"/>
  <c r="AV39" s="1"/>
  <c r="AD197" i="3"/>
  <c r="AF197" s="1"/>
  <c r="AF55" i="1" s="1"/>
  <c r="AG55" s="1"/>
  <c r="EE188" i="3"/>
  <c r="HN178"/>
  <c r="HP178" s="1"/>
  <c r="EV36" i="1" s="1"/>
  <c r="EW36" s="1"/>
  <c r="BA172" i="3"/>
  <c r="FT169"/>
  <c r="GY154"/>
  <c r="EG171"/>
  <c r="EI171" s="1"/>
  <c r="CS29" i="1" s="1"/>
  <c r="BN164" i="3"/>
  <c r="BP164" s="1"/>
  <c r="CA164" s="1"/>
  <c r="CU158"/>
  <c r="DC155"/>
  <c r="DE155" s="1"/>
  <c r="BY13" i="1" s="1"/>
  <c r="AU155" i="3"/>
  <c r="AO13" i="1" s="1"/>
  <c r="EQ166" i="3"/>
  <c r="GX156"/>
  <c r="DA150"/>
  <c r="HF187"/>
  <c r="EF162"/>
  <c r="CR20" i="1" s="1"/>
  <c r="DB207" i="3"/>
  <c r="HT201"/>
  <c r="CP190"/>
  <c r="BN48" i="1" s="1"/>
  <c r="DI185" i="3"/>
  <c r="DK185" s="1"/>
  <c r="CD43" i="1" s="1"/>
  <c r="CE43" s="1"/>
  <c r="FM210" i="3"/>
  <c r="EG200"/>
  <c r="EI200" s="1"/>
  <c r="CS58" i="1" s="1"/>
  <c r="CT58" s="1"/>
  <c r="GR191" i="3"/>
  <c r="P178"/>
  <c r="AP174"/>
  <c r="AR174" s="1"/>
  <c r="DB171"/>
  <c r="BX29" i="1" s="1"/>
  <c r="BZ29" s="1"/>
  <c r="DA158" i="3"/>
  <c r="BR176"/>
  <c r="DC168"/>
  <c r="DE168" s="1"/>
  <c r="BY26" i="1" s="1"/>
  <c r="EF161" i="3"/>
  <c r="BN155"/>
  <c r="BP155" s="1"/>
  <c r="CA155" s="1"/>
  <c r="AN155"/>
  <c r="BR197"/>
  <c r="BW197" s="1"/>
  <c r="GY204"/>
  <c r="CI209"/>
  <c r="FG197"/>
  <c r="FI197" s="1"/>
  <c r="DH55" i="1" s="1"/>
  <c r="DI55" s="1"/>
  <c r="HU189" i="3"/>
  <c r="HW189" s="1"/>
  <c r="FA47" i="1" s="1"/>
  <c r="FB47" s="1"/>
  <c r="DG181" i="3"/>
  <c r="EZ198"/>
  <c r="FB198" s="1"/>
  <c r="DC56" i="1" s="1"/>
  <c r="DD56" s="1"/>
  <c r="BN186" i="3"/>
  <c r="BP186" s="1"/>
  <c r="CA186" s="1"/>
  <c r="BS177"/>
  <c r="BD35" i="1" s="1"/>
  <c r="L173" i="3"/>
  <c r="N173" s="1"/>
  <c r="DA170"/>
  <c r="GR157"/>
  <c r="HL172"/>
  <c r="DO165"/>
  <c r="DQ165" s="1"/>
  <c r="CI23" i="1" s="1"/>
  <c r="AU158" i="3"/>
  <c r="L155"/>
  <c r="N155" s="1"/>
  <c r="CP187"/>
  <c r="BN45" i="1" s="1"/>
  <c r="J155" i="3"/>
  <c r="FM199"/>
  <c r="FL210"/>
  <c r="FL190"/>
  <c r="X184"/>
  <c r="Z184" s="1"/>
  <c r="AA42" i="1" s="1"/>
  <c r="FF211" i="3"/>
  <c r="DC201"/>
  <c r="DE201" s="1"/>
  <c r="BY59" i="1" s="1"/>
  <c r="BZ59" s="1"/>
  <c r="GG195" i="3"/>
  <c r="GI195" s="1"/>
  <c r="EB53" i="1" s="1"/>
  <c r="EC53" s="1"/>
  <c r="AO181" i="3"/>
  <c r="DG175"/>
  <c r="DL175" s="1"/>
  <c r="FF176"/>
  <c r="EE161"/>
  <c r="FY179"/>
  <c r="DB165"/>
  <c r="BX23" i="1" s="1"/>
  <c r="BZ23" s="1"/>
  <c r="FZ158" i="3"/>
  <c r="EZ155"/>
  <c r="FB155" s="1"/>
  <c r="DC13" i="1" s="1"/>
  <c r="DD13" s="1"/>
  <c r="EX149" i="3"/>
  <c r="AN185"/>
  <c r="CV211"/>
  <c r="AP201"/>
  <c r="AR201" s="1"/>
  <c r="CQ194"/>
  <c r="CS194" s="1"/>
  <c r="BO52" i="1" s="1"/>
  <c r="GY183" i="3"/>
  <c r="CQ176"/>
  <c r="CS176" s="1"/>
  <c r="BO34" i="1" s="1"/>
  <c r="BP34" s="1"/>
  <c r="HM178" i="3"/>
  <c r="CJ163"/>
  <c r="EZ180"/>
  <c r="FB180" s="1"/>
  <c r="DC38" i="1" s="1"/>
  <c r="DD38" s="1"/>
  <c r="FS169" i="3"/>
  <c r="EA165"/>
  <c r="EC165" s="1"/>
  <c r="CN23" i="1" s="1"/>
  <c r="CO23" s="1"/>
  <c r="FG159" i="3"/>
  <c r="FI159" s="1"/>
  <c r="DH17" i="1" s="1"/>
  <c r="DI17" s="1"/>
  <c r="AU154" i="3"/>
  <c r="AO12" i="1" s="1"/>
  <c r="AZ184" i="3"/>
  <c r="DN202"/>
  <c r="CH60" i="1" s="1"/>
  <c r="DM182" i="3"/>
  <c r="V162"/>
  <c r="FM202"/>
  <c r="AU162"/>
  <c r="AO20" i="1" s="1"/>
  <c r="FS210" i="3"/>
  <c r="EG206"/>
  <c r="EI206" s="1"/>
  <c r="CS64" i="1" s="1"/>
  <c r="DH199" i="3"/>
  <c r="FE189"/>
  <c r="DN183"/>
  <c r="CH41" i="1" s="1"/>
  <c r="CJ41" s="1"/>
  <c r="HF209" i="3"/>
  <c r="AZ199"/>
  <c r="DM190"/>
  <c r="GZ179"/>
  <c r="HB179" s="1"/>
  <c r="EL37" i="1" s="1"/>
  <c r="EM37" s="1"/>
  <c r="HS174" i="3"/>
  <c r="AV171"/>
  <c r="AX171" s="1"/>
  <c r="AP29" i="1" s="1"/>
  <c r="V157" i="3"/>
  <c r="HU173"/>
  <c r="HW173" s="1"/>
  <c r="FA31" i="1" s="1"/>
  <c r="FB31" s="1"/>
  <c r="CQ166" i="3"/>
  <c r="CS166" s="1"/>
  <c r="BO24" i="1" s="1"/>
  <c r="AP159" i="3"/>
  <c r="AR159" s="1"/>
  <c r="ES151"/>
  <c r="EU151" s="1"/>
  <c r="CX9" i="1" s="1"/>
  <c r="CY9" s="1"/>
  <c r="Q202" i="3"/>
  <c r="FY152"/>
  <c r="HT186"/>
  <c r="BR184"/>
  <c r="BW184" s="1"/>
  <c r="CI195"/>
  <c r="DY211"/>
  <c r="GE207"/>
  <c r="HG202"/>
  <c r="HI202" s="1"/>
  <c r="EQ60" i="1" s="1"/>
  <c r="ER60" s="1"/>
  <c r="HG191" i="3"/>
  <c r="HI191" s="1"/>
  <c r="EQ49" i="1" s="1"/>
  <c r="ER49" s="1"/>
  <c r="CW184" i="3"/>
  <c r="CY184" s="1"/>
  <c r="BT42" i="1" s="1"/>
  <c r="BU42" s="1"/>
  <c r="DZ210" i="3"/>
  <c r="J200"/>
  <c r="AD194"/>
  <c r="AF194" s="1"/>
  <c r="AF52" i="1" s="1"/>
  <c r="AG52" s="1"/>
  <c r="DH181" i="3"/>
  <c r="CW176"/>
  <c r="CY176" s="1"/>
  <c r="BT34" i="1" s="1"/>
  <c r="BU34" s="1"/>
  <c r="FT176" i="3"/>
  <c r="Q161"/>
  <c r="BR179"/>
  <c r="ES169"/>
  <c r="EU169" s="1"/>
  <c r="CX27" i="1" s="1"/>
  <c r="CY27" s="1"/>
  <c r="CU161" i="3"/>
  <c r="DI155"/>
  <c r="DK155" s="1"/>
  <c r="CD13" i="1" s="1"/>
  <c r="CE13" s="1"/>
  <c r="CJ166" i="3"/>
  <c r="DH195"/>
  <c r="ER187"/>
  <c r="AB150"/>
  <c r="AZ210"/>
  <c r="HN207"/>
  <c r="HP207" s="1"/>
  <c r="EV65" i="1" s="1"/>
  <c r="GR201" i="3"/>
  <c r="CW191"/>
  <c r="CY191" s="1"/>
  <c r="BT49" i="1" s="1"/>
  <c r="BU49" s="1"/>
  <c r="BT187" i="3"/>
  <c r="BV187" s="1"/>
  <c r="BE45" i="1" s="1"/>
  <c r="BF45" s="1"/>
  <c r="EF181" i="3"/>
  <c r="CR39" i="1" s="1"/>
  <c r="HT206" i="3"/>
  <c r="HG199"/>
  <c r="HI199" s="1"/>
  <c r="EQ57" i="1" s="1"/>
  <c r="ER57" s="1"/>
  <c r="AO191" i="3"/>
  <c r="BL179"/>
  <c r="EZ175"/>
  <c r="FB175" s="1"/>
  <c r="DC33" i="1" s="1"/>
  <c r="DD33" s="1"/>
  <c r="HM175" i="3"/>
  <c r="V161"/>
  <c r="GA180"/>
  <c r="GC180" s="1"/>
  <c r="DW38" i="1" s="1"/>
  <c r="DX38" s="1"/>
  <c r="X169" i="3"/>
  <c r="Z169" s="1"/>
  <c r="AA27" i="1" s="1"/>
  <c r="DI162" i="3"/>
  <c r="DK162" s="1"/>
  <c r="CD20" i="1" s="1"/>
  <c r="CE20" s="1"/>
  <c r="CP156" i="3"/>
  <c r="V164"/>
  <c r="ER162"/>
  <c r="BL173"/>
  <c r="FL162"/>
  <c r="CP208"/>
  <c r="L203"/>
  <c r="N203" s="1"/>
  <c r="AD191"/>
  <c r="AF191" s="1"/>
  <c r="AF49" i="1" s="1"/>
  <c r="AG49" s="1"/>
  <c r="CQ183" i="3"/>
  <c r="CS183" s="1"/>
  <c r="BO41" i="1" s="1"/>
  <c r="DM208" i="3"/>
  <c r="BL199"/>
  <c r="BR185"/>
  <c r="P176"/>
  <c r="Q170"/>
  <c r="CV163"/>
  <c r="BB150"/>
  <c r="BD150" s="1"/>
  <c r="AU8" i="1" s="1"/>
  <c r="AV8" s="1"/>
  <c r="EZ169" i="3"/>
  <c r="FB169" s="1"/>
  <c r="DC27" i="1" s="1"/>
  <c r="DD27" s="1"/>
  <c r="AN161" i="3"/>
  <c r="CW154"/>
  <c r="CY154" s="1"/>
  <c r="BT12" i="1" s="1"/>
  <c r="BU12" s="1"/>
  <c r="DG184" i="3"/>
  <c r="DL184" s="1"/>
  <c r="GZ154"/>
  <c r="HB154" s="1"/>
  <c r="EL12" i="1" s="1"/>
  <c r="EM12" s="1"/>
  <c r="CI187" i="3"/>
  <c r="HE187"/>
  <c r="HJ187" s="1"/>
  <c r="AU198"/>
  <c r="AO56" i="1" s="1"/>
  <c r="AQ56" s="1"/>
  <c r="FZ194" i="3"/>
  <c r="DV52" i="1" s="1"/>
  <c r="GS209" i="3"/>
  <c r="GU209" s="1"/>
  <c r="EG67" i="1" s="1"/>
  <c r="DA200" i="3"/>
  <c r="EZ190"/>
  <c r="FB190" s="1"/>
  <c r="DC48" i="1" s="1"/>
  <c r="DD48" s="1"/>
  <c r="CW183" i="3"/>
  <c r="CY183" s="1"/>
  <c r="BT41" i="1" s="1"/>
  <c r="BU41" s="1"/>
  <c r="HF207" i="3"/>
  <c r="FG199"/>
  <c r="FI199" s="1"/>
  <c r="DH57" i="1" s="1"/>
  <c r="DI57" s="1"/>
  <c r="CV189" i="3"/>
  <c r="CK178"/>
  <c r="CM178" s="1"/>
  <c r="AP173"/>
  <c r="AR173" s="1"/>
  <c r="GZ171"/>
  <c r="HB171" s="1"/>
  <c r="EL29" i="1" s="1"/>
  <c r="EM29" s="1"/>
  <c r="AO157" i="3"/>
  <c r="BH157" s="1"/>
  <c r="AB172"/>
  <c r="CK168"/>
  <c r="CM168" s="1"/>
  <c r="BT161"/>
  <c r="BV161" s="1"/>
  <c r="BE19" i="1" s="1"/>
  <c r="BF19" s="1"/>
  <c r="BS153" i="3"/>
  <c r="BD11" i="1" s="1"/>
  <c r="CU155" i="3"/>
  <c r="EY187"/>
  <c r="BA150"/>
  <c r="J152"/>
  <c r="GX150"/>
  <c r="W207"/>
  <c r="FU202"/>
  <c r="FW202" s="1"/>
  <c r="J190"/>
  <c r="AD185"/>
  <c r="AF185" s="1"/>
  <c r="AF43" i="1" s="1"/>
  <c r="AG43" s="1"/>
  <c r="EF151" i="3"/>
  <c r="CR9" i="1" s="1"/>
  <c r="V182" i="3"/>
  <c r="FY173"/>
  <c r="HT197"/>
  <c r="AT182"/>
  <c r="HL198"/>
  <c r="HS180"/>
  <c r="P211"/>
  <c r="BL206"/>
  <c r="V196"/>
  <c r="BT189"/>
  <c r="BV189" s="1"/>
  <c r="BE47" i="1" s="1"/>
  <c r="BF47" s="1"/>
  <c r="GQ183" i="3"/>
  <c r="FM209"/>
  <c r="EX200"/>
  <c r="HF193"/>
  <c r="CW179"/>
  <c r="CY179" s="1"/>
  <c r="BT37" i="1" s="1"/>
  <c r="BU37" s="1"/>
  <c r="FG175" i="3"/>
  <c r="FI175" s="1"/>
  <c r="DH33" i="1" s="1"/>
  <c r="DI33" s="1"/>
  <c r="FG172" i="3"/>
  <c r="FI172" s="1"/>
  <c r="DH30" i="1" s="1"/>
  <c r="DI30" s="1"/>
  <c r="GY158" i="3"/>
  <c r="BA174"/>
  <c r="DY165"/>
  <c r="CI158"/>
  <c r="HU154"/>
  <c r="HW154" s="1"/>
  <c r="FA12" i="1" s="1"/>
  <c r="FB12" s="1"/>
  <c r="GS149" i="3"/>
  <c r="GU149" s="1"/>
  <c r="EG7" i="1" s="1"/>
  <c r="FY198" i="3"/>
  <c r="HM197"/>
  <c r="DY149"/>
  <c r="DB152"/>
  <c r="BX10" i="1" s="1"/>
  <c r="EX162" i="3"/>
  <c r="DN209"/>
  <c r="CH67" i="1" s="1"/>
  <c r="GS197" i="3"/>
  <c r="GU197" s="1"/>
  <c r="EG55" i="1" s="1"/>
  <c r="EH55" s="1"/>
  <c r="ES189" i="3"/>
  <c r="EU189" s="1"/>
  <c r="CX47" i="1" s="1"/>
  <c r="CY47" s="1"/>
  <c r="HU183" i="3"/>
  <c r="HW183" s="1"/>
  <c r="FA41" i="1" s="1"/>
  <c r="FB41" s="1"/>
  <c r="HM207" i="3"/>
  <c r="BN198"/>
  <c r="BP198" s="1"/>
  <c r="CA198" s="1"/>
  <c r="AO189"/>
  <c r="X178"/>
  <c r="Z178" s="1"/>
  <c r="AA36" i="1" s="1"/>
  <c r="EZ174" i="3"/>
  <c r="FB174" s="1"/>
  <c r="DC32" i="1" s="1"/>
  <c r="DD32" s="1"/>
  <c r="HN171" i="3"/>
  <c r="HP171" s="1"/>
  <c r="EV29" i="1" s="1"/>
  <c r="EW29" s="1"/>
  <c r="DH157" i="3"/>
  <c r="FS172"/>
  <c r="BS165"/>
  <c r="BD23" i="1" s="1"/>
  <c r="CP158" i="3"/>
  <c r="BN16" i="1" s="1"/>
  <c r="GG151" i="3"/>
  <c r="GI151" s="1"/>
  <c r="EB9" i="1" s="1"/>
  <c r="EC9" s="1"/>
  <c r="BL202" i="3"/>
  <c r="V204"/>
  <c r="GF152"/>
  <c r="CJ182"/>
  <c r="HE164"/>
  <c r="AU208"/>
  <c r="AV204"/>
  <c r="AX204" s="1"/>
  <c r="AP62" i="1" s="1"/>
  <c r="AQ62" s="1"/>
  <c r="GS193" i="3"/>
  <c r="GU193" s="1"/>
  <c r="EG51" i="1" s="1"/>
  <c r="EG188" i="3"/>
  <c r="EI188" s="1"/>
  <c r="CS46" i="1" s="1"/>
  <c r="CT46" s="1"/>
  <c r="GA181" i="3"/>
  <c r="GC181" s="1"/>
  <c r="DW39" i="1" s="1"/>
  <c r="R196" i="3"/>
  <c r="T196" s="1"/>
  <c r="V54" i="1" s="1"/>
  <c r="FU186" i="3"/>
  <c r="FW186" s="1"/>
  <c r="FL176"/>
  <c r="AO170"/>
  <c r="BH170" s="1"/>
  <c r="FF165"/>
  <c r="CV151"/>
  <c r="GG170"/>
  <c r="GI170" s="1"/>
  <c r="EB28" i="1" s="1"/>
  <c r="EC28" s="1"/>
  <c r="AV163" i="3"/>
  <c r="AX163" s="1"/>
  <c r="AP21" i="1" s="1"/>
  <c r="AQ21" s="1"/>
  <c r="BN156" i="3"/>
  <c r="BP156" s="1"/>
  <c r="CA156" s="1"/>
  <c r="FZ184"/>
  <c r="DV42" i="1" s="1"/>
  <c r="DX42" s="1"/>
  <c r="BM186" i="3"/>
  <c r="HM184"/>
  <c r="CI180"/>
  <c r="GG211"/>
  <c r="GI211" s="1"/>
  <c r="EB69" i="1" s="1"/>
  <c r="EA207" i="3"/>
  <c r="EC207" s="1"/>
  <c r="CN65" i="1" s="1"/>
  <c r="HU203" i="3"/>
  <c r="HW203" s="1"/>
  <c r="FA61" i="1" s="1"/>
  <c r="FB61" s="1"/>
  <c r="DB191" i="3"/>
  <c r="BX49" i="1" s="1"/>
  <c r="AV185" i="3"/>
  <c r="AX185" s="1"/>
  <c r="AP43" i="1" s="1"/>
  <c r="Q211" i="3"/>
  <c r="FY203"/>
  <c r="GE196"/>
  <c r="DO186"/>
  <c r="DQ186" s="1"/>
  <c r="CI44" i="1" s="1"/>
  <c r="CJ44" s="1"/>
  <c r="GE177" i="3"/>
  <c r="CO171"/>
  <c r="AO165"/>
  <c r="GA152"/>
  <c r="GC152" s="1"/>
  <c r="DW10" i="1" s="1"/>
  <c r="AB169" i="3"/>
  <c r="R162"/>
  <c r="T162" s="1"/>
  <c r="V20" i="1" s="1"/>
  <c r="GG155" i="3"/>
  <c r="GI155" s="1"/>
  <c r="EB13" i="1" s="1"/>
  <c r="EC13" s="1"/>
  <c r="GF173" i="3"/>
  <c r="DZ156"/>
  <c r="P186"/>
  <c r="BT211"/>
  <c r="BV211" s="1"/>
  <c r="BE69" i="1" s="1"/>
  <c r="CU206" i="3"/>
  <c r="EE200"/>
  <c r="FE190"/>
  <c r="FJ190" s="1"/>
  <c r="CK184"/>
  <c r="CM184" s="1"/>
  <c r="AT210"/>
  <c r="AD201"/>
  <c r="AF201" s="1"/>
  <c r="AF59" i="1" s="1"/>
  <c r="AG59" s="1"/>
  <c r="CK194" i="3"/>
  <c r="CM194" s="1"/>
  <c r="CV181"/>
  <c r="HS175"/>
  <c r="GY174"/>
  <c r="AT158"/>
  <c r="AY158" s="1"/>
  <c r="HF176"/>
  <c r="FU168"/>
  <c r="FW168" s="1"/>
  <c r="FN161"/>
  <c r="FP161" s="1"/>
  <c r="DM19" i="1" s="1"/>
  <c r="DN19" s="1"/>
  <c r="AD153" i="3"/>
  <c r="AF153" s="1"/>
  <c r="AF11" i="1" s="1"/>
  <c r="AG11" s="1"/>
  <c r="W184" i="3"/>
  <c r="Z42" i="1" s="1"/>
  <c r="HT203" i="3"/>
  <c r="GS196"/>
  <c r="GU196" s="1"/>
  <c r="EG54" i="1" s="1"/>
  <c r="EH54" s="1"/>
  <c r="EY185" i="3"/>
  <c r="BB176"/>
  <c r="BD176" s="1"/>
  <c r="AU34" i="1" s="1"/>
  <c r="AV34" s="1"/>
  <c r="FF178" i="3"/>
  <c r="FT163"/>
  <c r="CQ150"/>
  <c r="CS150" s="1"/>
  <c r="BO8" i="1" s="1"/>
  <c r="GX169" i="3"/>
  <c r="HU163"/>
  <c r="HW163" s="1"/>
  <c r="FA21" i="1" s="1"/>
  <c r="FB21" s="1"/>
  <c r="HN157" i="3"/>
  <c r="HP157" s="1"/>
  <c r="EV15" i="1" s="1"/>
  <c r="EW15" s="1"/>
  <c r="DH152" i="3"/>
  <c r="FY162"/>
  <c r="GQ164"/>
  <c r="HS194"/>
  <c r="GA211"/>
  <c r="GC211" s="1"/>
  <c r="DW69" i="1" s="1"/>
  <c r="DC206" i="3"/>
  <c r="DE206" s="1"/>
  <c r="BY64" i="1" s="1"/>
  <c r="Q199" i="3"/>
  <c r="GX190"/>
  <c r="CP183"/>
  <c r="BN41" i="1" s="1"/>
  <c r="BA209" i="3"/>
  <c r="HS200"/>
  <c r="HT193"/>
  <c r="HE179"/>
  <c r="HE175"/>
  <c r="FT174"/>
  <c r="K159"/>
  <c r="EY178"/>
  <c r="AD168"/>
  <c r="AF168" s="1"/>
  <c r="AF26" i="1" s="1"/>
  <c r="AG26" s="1"/>
  <c r="X161" i="3"/>
  <c r="Z161" s="1"/>
  <c r="AA19" i="1" s="1"/>
  <c r="AB19" s="1"/>
  <c r="BS154" i="3"/>
  <c r="BD12" i="1" s="1"/>
  <c r="AO204" i="3"/>
  <c r="HM164"/>
  <c r="BM204"/>
  <c r="AZ195"/>
  <c r="BE195" s="1"/>
  <c r="FU210"/>
  <c r="FW210" s="1"/>
  <c r="R193"/>
  <c r="T193" s="1"/>
  <c r="V51" i="1" s="1"/>
  <c r="CK188" i="3"/>
  <c r="CM188" s="1"/>
  <c r="DB181"/>
  <c r="BX39" i="1" s="1"/>
  <c r="BA203" i="3"/>
  <c r="HG196"/>
  <c r="HI196" s="1"/>
  <c r="EQ54" i="1" s="1"/>
  <c r="ER54" s="1"/>
  <c r="HT185" i="3"/>
  <c r="L176"/>
  <c r="N176" s="1"/>
  <c r="FF179"/>
  <c r="HT165"/>
  <c r="AO151"/>
  <c r="GS170"/>
  <c r="GU170" s="1"/>
  <c r="EG28" i="1" s="1"/>
  <c r="EH28" s="1"/>
  <c r="EG164" i="3"/>
  <c r="EI164" s="1"/>
  <c r="CS22" i="1" s="1"/>
  <c r="CT22" s="1"/>
  <c r="BN158" i="3"/>
  <c r="BP158" s="1"/>
  <c r="EQ154"/>
  <c r="EV154" s="1"/>
  <c r="AN204"/>
  <c r="CO182"/>
  <c r="V195"/>
  <c r="BA166"/>
  <c r="HS198"/>
  <c r="AU211"/>
  <c r="BT207"/>
  <c r="BV207" s="1"/>
  <c r="BE65" i="1" s="1"/>
  <c r="EG202" i="3"/>
  <c r="EI202" s="1"/>
  <c r="CS60" i="1" s="1"/>
  <c r="CU190" i="3"/>
  <c r="R184"/>
  <c r="T184" s="1"/>
  <c r="V42" i="1" s="1"/>
  <c r="BR209" i="3"/>
  <c r="CK200"/>
  <c r="CM200" s="1"/>
  <c r="CJ191"/>
  <c r="FL179"/>
  <c r="FL175"/>
  <c r="AT175"/>
  <c r="AO179"/>
  <c r="CI161"/>
  <c r="EZ149"/>
  <c r="FB149" s="1"/>
  <c r="DC7" i="1" s="1"/>
  <c r="DH149" i="3"/>
  <c r="ES171"/>
  <c r="EU171" s="1"/>
  <c r="CX29" i="1" s="1"/>
  <c r="CY29" s="1"/>
  <c r="CQ159" i="3"/>
  <c r="CS159" s="1"/>
  <c r="BO17" i="1" s="1"/>
  <c r="BP17" s="1"/>
  <c r="J156" i="3"/>
  <c r="AU152"/>
  <c r="AO10" i="1" s="1"/>
  <c r="CW211" i="3"/>
  <c r="CY211" s="1"/>
  <c r="BT69" i="1" s="1"/>
  <c r="BA199" i="3"/>
  <c r="GY193"/>
  <c r="AU174"/>
  <c r="AO32" i="1" s="1"/>
  <c r="FF157" i="3"/>
  <c r="R165"/>
  <c r="T165" s="1"/>
  <c r="V23" i="1" s="1"/>
  <c r="FN151" i="3"/>
  <c r="FP151" s="1"/>
  <c r="DM9" i="1" s="1"/>
  <c r="DN9" s="1"/>
  <c r="FG158" i="3"/>
  <c r="FI158" s="1"/>
  <c r="DH16" i="1" s="1"/>
  <c r="DI16" s="1"/>
  <c r="AO156" i="3"/>
  <c r="BH156" s="1"/>
  <c r="DC211"/>
  <c r="DE211" s="1"/>
  <c r="BY69" i="1" s="1"/>
  <c r="DN203" i="3"/>
  <c r="CH61" i="1" s="1"/>
  <c r="BL185" i="3"/>
  <c r="BN201"/>
  <c r="BP201" s="1"/>
  <c r="AO183"/>
  <c r="BH183" s="1"/>
  <c r="Q178"/>
  <c r="BS169"/>
  <c r="BD27" i="1" s="1"/>
  <c r="BF27" s="1"/>
  <c r="FN158" i="3"/>
  <c r="FP158" s="1"/>
  <c r="DM16" i="1" s="1"/>
  <c r="DN16" s="1"/>
  <c r="DY153" i="3"/>
  <c r="DA198"/>
  <c r="AT187"/>
  <c r="AY187" s="1"/>
  <c r="HN210"/>
  <c r="HP210" s="1"/>
  <c r="EV68" i="1" s="1"/>
  <c r="CV196" i="3"/>
  <c r="EA182"/>
  <c r="EC182" s="1"/>
  <c r="CN40" i="1" s="1"/>
  <c r="CO40" s="1"/>
  <c r="GG149" i="3"/>
  <c r="GI149" s="1"/>
  <c r="EB7" i="1" s="1"/>
  <c r="CO186" i="3"/>
  <c r="HM156"/>
  <c r="FN202"/>
  <c r="FP202" s="1"/>
  <c r="DM60" i="1" s="1"/>
  <c r="DN60" s="1"/>
  <c r="ES187" i="3"/>
  <c r="EU187" s="1"/>
  <c r="CX45" i="1" s="1"/>
  <c r="CY45" s="1"/>
  <c r="CJ185" i="3"/>
  <c r="V170"/>
  <c r="EA152"/>
  <c r="EC152" s="1"/>
  <c r="CN10" i="1" s="1"/>
  <c r="CO10" s="1"/>
  <c r="AU161" i="3"/>
  <c r="AO19" i="1" s="1"/>
  <c r="GX204" i="3"/>
  <c r="FL195"/>
  <c r="HE207"/>
  <c r="EX191"/>
  <c r="DZ211"/>
  <c r="FG195"/>
  <c r="FI195" s="1"/>
  <c r="DH53" i="1" s="1"/>
  <c r="DI53" s="1"/>
  <c r="HL176" i="3"/>
  <c r="GS164"/>
  <c r="GU164" s="1"/>
  <c r="EG22" i="1" s="1"/>
  <c r="EH22" s="1"/>
  <c r="AP169" i="3"/>
  <c r="AR169" s="1"/>
  <c r="BI169" s="1"/>
  <c r="BB156"/>
  <c r="BD156" s="1"/>
  <c r="AU14" i="1" s="1"/>
  <c r="AV14" s="1"/>
  <c r="GX155" i="3"/>
  <c r="CO197"/>
  <c r="J164"/>
  <c r="P206"/>
  <c r="FN190"/>
  <c r="FP190" s="1"/>
  <c r="DM48" i="1" s="1"/>
  <c r="DN48" s="1"/>
  <c r="FY209" i="3"/>
  <c r="BM191"/>
  <c r="GQ174"/>
  <c r="HM158"/>
  <c r="GA166"/>
  <c r="GC166" s="1"/>
  <c r="DW24" i="1" s="1"/>
  <c r="GZ156" i="3"/>
  <c r="HB156" s="1"/>
  <c r="EL14" i="1" s="1"/>
  <c r="EM14" s="1"/>
  <c r="ER164" i="3"/>
  <c r="BA155"/>
  <c r="HS197"/>
  <c r="EY199"/>
  <c r="ES182"/>
  <c r="EU182" s="1"/>
  <c r="CX40" i="1" s="1"/>
  <c r="CY40" s="1"/>
  <c r="AB199" i="3"/>
  <c r="HL179"/>
  <c r="FZ172"/>
  <c r="CI172"/>
  <c r="DB158"/>
  <c r="BX16" i="1" s="1"/>
  <c r="GY149" i="3"/>
  <c r="GE184"/>
  <c r="EX194"/>
  <c r="FN209"/>
  <c r="FP209" s="1"/>
  <c r="DM67" i="1" s="1"/>
  <c r="GE193" i="3"/>
  <c r="AU181"/>
  <c r="AO39" i="1" s="1"/>
  <c r="X198" i="3"/>
  <c r="Z198" s="1"/>
  <c r="AA56" i="1" s="1"/>
  <c r="J177" i="3"/>
  <c r="HF168"/>
  <c r="CK170"/>
  <c r="CM170" s="1"/>
  <c r="CU157"/>
  <c r="CZ157" s="1"/>
  <c r="EE208"/>
  <c r="CJ190"/>
  <c r="CQ174"/>
  <c r="CS174" s="1"/>
  <c r="BO32" i="1" s="1"/>
  <c r="BP32" s="1"/>
  <c r="FT157" i="3"/>
  <c r="GM157" s="1"/>
  <c r="EF165"/>
  <c r="CR23" i="1" s="1"/>
  <c r="GG156" i="3"/>
  <c r="GI156" s="1"/>
  <c r="EB14" i="1" s="1"/>
  <c r="EC14" s="1"/>
  <c r="DN166" i="3"/>
  <c r="CH24" i="1" s="1"/>
  <c r="FL187" i="3"/>
  <c r="DB194"/>
  <c r="BX52" i="1" s="1"/>
  <c r="EF203" i="3"/>
  <c r="CR61" i="1" s="1"/>
  <c r="CT61" s="1"/>
  <c r="AD187" i="3"/>
  <c r="AF187" s="1"/>
  <c r="AF45" i="1" s="1"/>
  <c r="AG45" s="1"/>
  <c r="AT203" i="3"/>
  <c r="AV186"/>
  <c r="AX186" s="1"/>
  <c r="AP44" i="1" s="1"/>
  <c r="FY172" i="3"/>
  <c r="HG154"/>
  <c r="HI154" s="1"/>
  <c r="EQ12" i="1" s="1"/>
  <c r="ER12" s="1"/>
  <c r="EA164" i="3"/>
  <c r="EC164" s="1"/>
  <c r="CN22" i="1" s="1"/>
  <c r="CO22" s="1"/>
  <c r="DY154" i="3"/>
  <c r="DN156"/>
  <c r="CH14" i="1" s="1"/>
  <c r="CJ14" s="1"/>
  <c r="DM180" i="3"/>
  <c r="GF200"/>
  <c r="L184"/>
  <c r="N184" s="1"/>
  <c r="GS200"/>
  <c r="GU200" s="1"/>
  <c r="EG58" i="1" s="1"/>
  <c r="EH58" s="1"/>
  <c r="EQ178" i="3"/>
  <c r="HT158"/>
  <c r="HU168"/>
  <c r="HW168" s="1"/>
  <c r="FA26" i="1" s="1"/>
  <c r="FB26" s="1"/>
  <c r="CP154" i="3"/>
  <c r="BN12" i="1" s="1"/>
  <c r="Q173" i="3"/>
  <c r="DY162"/>
  <c r="ED162" s="1"/>
  <c r="DY188"/>
  <c r="GG186"/>
  <c r="GI186" s="1"/>
  <c r="EB44" i="1" s="1"/>
  <c r="EC44" s="1"/>
  <c r="EG173" i="3"/>
  <c r="EI173" s="1"/>
  <c r="CS31" i="1" s="1"/>
  <c r="W168" i="3"/>
  <c r="Z26" i="1" s="1"/>
  <c r="GS204" i="3"/>
  <c r="GU204" s="1"/>
  <c r="EG62" i="1" s="1"/>
  <c r="EH62" s="1"/>
  <c r="GE180" i="3"/>
  <c r="CV195"/>
  <c r="HS190"/>
  <c r="CW188"/>
  <c r="CY188" s="1"/>
  <c r="BT46" i="1" s="1"/>
  <c r="BU46" s="1"/>
  <c r="R181" i="3"/>
  <c r="T181" s="1"/>
  <c r="V39" i="1" s="1"/>
  <c r="EY206" i="3"/>
  <c r="FG198"/>
  <c r="FI198" s="1"/>
  <c r="DH56" i="1" s="1"/>
  <c r="DI56" s="1"/>
  <c r="GR189" i="3"/>
  <c r="CI177"/>
  <c r="CJ172"/>
  <c r="AC168"/>
  <c r="Q153"/>
  <c r="BB171"/>
  <c r="BD171" s="1"/>
  <c r="AU29" i="1" s="1"/>
  <c r="AV29" s="1"/>
  <c r="AV161" i="3"/>
  <c r="AX161" s="1"/>
  <c r="AP19" i="1" s="1"/>
  <c r="W153" i="3"/>
  <c r="AV189"/>
  <c r="AX189" s="1"/>
  <c r="AP47" i="1" s="1"/>
  <c r="AQ47" s="1"/>
  <c r="CW182" i="3"/>
  <c r="CY182" s="1"/>
  <c r="BT40" i="1" s="1"/>
  <c r="BU40" s="1"/>
  <c r="CO206" i="3"/>
  <c r="CT206" s="1"/>
  <c r="GS199"/>
  <c r="GU199" s="1"/>
  <c r="EG57" i="1" s="1"/>
  <c r="EH57" s="1"/>
  <c r="AC188" i="3"/>
  <c r="DO178"/>
  <c r="DQ178" s="1"/>
  <c r="CI36" i="1" s="1"/>
  <c r="CK173" i="3"/>
  <c r="CM173" s="1"/>
  <c r="FT170"/>
  <c r="GM170" s="1"/>
  <c r="AO154"/>
  <c r="GA171"/>
  <c r="GC171" s="1"/>
  <c r="DW29" i="1" s="1"/>
  <c r="R166" i="3"/>
  <c r="T166" s="1"/>
  <c r="V24" i="1" s="1"/>
  <c r="CW162" i="3"/>
  <c r="CY162" s="1"/>
  <c r="BT20" i="1" s="1"/>
  <c r="BU20" s="1"/>
  <c r="GS156" i="3"/>
  <c r="GU156" s="1"/>
  <c r="EG14" i="1" s="1"/>
  <c r="EH14" s="1"/>
  <c r="DA152" i="3"/>
  <c r="DF152" s="1"/>
  <c r="FY197"/>
  <c r="GD197" s="1"/>
  <c r="EQ164"/>
  <c r="GX197"/>
  <c r="HC197" s="1"/>
  <c r="HU208"/>
  <c r="HW208" s="1"/>
  <c r="FA66" i="1" s="1"/>
  <c r="GG203" i="3"/>
  <c r="GI203" s="1"/>
  <c r="EB61" i="1" s="1"/>
  <c r="EC61" s="1"/>
  <c r="GE191" i="3"/>
  <c r="HG186"/>
  <c r="HI186" s="1"/>
  <c r="EQ44" i="1" s="1"/>
  <c r="ER44" s="1"/>
  <c r="AV180" i="3"/>
  <c r="AX180" s="1"/>
  <c r="AP38" i="1" s="1"/>
  <c r="AQ38" s="1"/>
  <c r="GY203" i="3"/>
  <c r="BT195"/>
  <c r="BV195" s="1"/>
  <c r="BE53" i="1" s="1"/>
  <c r="BF53" s="1"/>
  <c r="V183" i="3"/>
  <c r="HN176"/>
  <c r="HP176" s="1"/>
  <c r="EV34" i="1" s="1"/>
  <c r="EW34" s="1"/>
  <c r="GY179" i="3"/>
  <c r="CO163"/>
  <c r="GF151"/>
  <c r="CK169"/>
  <c r="CM169" s="1"/>
  <c r="GZ163"/>
  <c r="HB163" s="1"/>
  <c r="EL21" i="1" s="1"/>
  <c r="EM21" s="1"/>
  <c r="GS157" i="3"/>
  <c r="GU157" s="1"/>
  <c r="EG15" i="1" s="1"/>
  <c r="EH15" s="1"/>
  <c r="AZ202" i="3"/>
  <c r="HL166"/>
  <c r="DA186"/>
  <c r="DF186" s="1"/>
  <c r="AB164"/>
  <c r="EQ197"/>
  <c r="BB209"/>
  <c r="BD209" s="1"/>
  <c r="AU67" i="1" s="1"/>
  <c r="GR196" i="3"/>
  <c r="GX188"/>
  <c r="X181"/>
  <c r="Z181" s="1"/>
  <c r="AA39" i="1" s="1"/>
  <c r="DC198" i="3"/>
  <c r="DE198" s="1"/>
  <c r="BY56" i="1" s="1"/>
  <c r="GY189" i="3"/>
  <c r="GG178"/>
  <c r="GI178" s="1"/>
  <c r="EB36" i="1" s="1"/>
  <c r="EC36" s="1"/>
  <c r="CO172" i="3"/>
  <c r="ER169"/>
  <c r="X154"/>
  <c r="Z154" s="1"/>
  <c r="AA12" i="1" s="1"/>
  <c r="BT171" i="3"/>
  <c r="BV171" s="1"/>
  <c r="BE29" i="1" s="1"/>
  <c r="BF29" s="1"/>
  <c r="GS165" i="3"/>
  <c r="GU165" s="1"/>
  <c r="EG23" i="1" s="1"/>
  <c r="EH23" s="1"/>
  <c r="GE158" i="3"/>
  <c r="FN154"/>
  <c r="FP154" s="1"/>
  <c r="DM12" i="1" s="1"/>
  <c r="DN12" s="1"/>
  <c r="AN156" i="3"/>
  <c r="GQ149"/>
  <c r="AO164"/>
  <c r="EY180"/>
  <c r="DG173"/>
  <c r="GE194"/>
  <c r="EX208"/>
  <c r="CQ204"/>
  <c r="CS204" s="1"/>
  <c r="BO62" i="1" s="1"/>
  <c r="W193" i="3"/>
  <c r="EA189"/>
  <c r="EC189" s="1"/>
  <c r="CN47" i="1" s="1"/>
  <c r="CO47" s="1"/>
  <c r="FN184" i="3"/>
  <c r="FP184" s="1"/>
  <c r="DM42" i="1" s="1"/>
  <c r="DN42" s="1"/>
  <c r="AC209" i="3"/>
  <c r="AP200"/>
  <c r="AR200" s="1"/>
  <c r="BI200" s="1"/>
  <c r="GA196"/>
  <c r="GC196" s="1"/>
  <c r="DW54" i="1" s="1"/>
  <c r="DX54" s="1"/>
  <c r="EZ186" i="3"/>
  <c r="FB186" s="1"/>
  <c r="DC44" i="1" s="1"/>
  <c r="DD44" s="1"/>
  <c r="DO177" i="3"/>
  <c r="DQ177" s="1"/>
  <c r="CI35" i="1" s="1"/>
  <c r="BA171" i="3"/>
  <c r="HF169"/>
  <c r="AD154"/>
  <c r="AF154" s="1"/>
  <c r="AF12" i="1" s="1"/>
  <c r="AG12" s="1"/>
  <c r="CQ171" i="3"/>
  <c r="CS171" s="1"/>
  <c r="BO29" i="1" s="1"/>
  <c r="BP29" s="1"/>
  <c r="CK165" i="3"/>
  <c r="CM165" s="1"/>
  <c r="BS158"/>
  <c r="DM187"/>
  <c r="Q162"/>
  <c r="FF182"/>
  <c r="AN162"/>
  <c r="HN211"/>
  <c r="HP211" s="1"/>
  <c r="EV69" i="1" s="1"/>
  <c r="GZ206" i="3"/>
  <c r="HB206" s="1"/>
  <c r="EL64" i="1" s="1"/>
  <c r="FY199" i="3"/>
  <c r="GD199" s="1"/>
  <c r="L187"/>
  <c r="N187" s="1"/>
  <c r="CU201"/>
  <c r="CZ201" s="1"/>
  <c r="DA191"/>
  <c r="HG179"/>
  <c r="HI179" s="1"/>
  <c r="EQ37" i="1" s="1"/>
  <c r="ER37" s="1"/>
  <c r="FS174" i="3"/>
  <c r="DZ170"/>
  <c r="BA154"/>
  <c r="GE171"/>
  <c r="AP164"/>
  <c r="AR164" s="1"/>
  <c r="BI164" s="1"/>
  <c r="HN158"/>
  <c r="HP158" s="1"/>
  <c r="EV16" i="1" s="1"/>
  <c r="EW16" s="1"/>
  <c r="DN157" i="3"/>
  <c r="J166"/>
  <c r="BM202"/>
  <c r="BZ202" s="1"/>
  <c r="DM195"/>
  <c r="ER204"/>
  <c r="AN180"/>
  <c r="DY210"/>
  <c r="FN207"/>
  <c r="FP207" s="1"/>
  <c r="DM65" i="1" s="1"/>
  <c r="R203" i="3"/>
  <c r="T203" s="1"/>
  <c r="V61" i="1" s="1"/>
  <c r="P191" i="3"/>
  <c r="U191" s="1"/>
  <c r="GE185"/>
  <c r="FY211"/>
  <c r="EA201"/>
  <c r="EC201" s="1"/>
  <c r="CN59" i="1" s="1"/>
  <c r="CO59" s="1"/>
  <c r="FU194" i="3"/>
  <c r="FW194" s="1"/>
  <c r="FM183"/>
  <c r="J175"/>
  <c r="AT177"/>
  <c r="DA163"/>
  <c r="DA179"/>
  <c r="DF179" s="1"/>
  <c r="EF169"/>
  <c r="GQ163"/>
  <c r="DY157"/>
  <c r="EZ153"/>
  <c r="FB153" s="1"/>
  <c r="DC11" i="1" s="1"/>
  <c r="DD11" s="1"/>
  <c r="EE198" i="3"/>
  <c r="EJ198" s="1"/>
  <c r="HF194"/>
  <c r="AZ197"/>
  <c r="BE197" s="1"/>
  <c r="AZ209"/>
  <c r="HM196"/>
  <c r="AN188"/>
  <c r="GG182"/>
  <c r="GI182" s="1"/>
  <c r="EB40" i="1" s="1"/>
  <c r="EC40" s="1"/>
  <c r="DM149" i="3"/>
  <c r="HL184"/>
  <c r="DA197"/>
  <c r="CU162"/>
  <c r="L209"/>
  <c r="N209" s="1"/>
  <c r="Q201"/>
  <c r="DC191"/>
  <c r="DE191" s="1"/>
  <c r="BY49" i="1" s="1"/>
  <c r="GZ187" i="3"/>
  <c r="HB187" s="1"/>
  <c r="EL45" i="1" s="1"/>
  <c r="EM45" s="1"/>
  <c r="DC181" i="3"/>
  <c r="DE181" s="1"/>
  <c r="BY39" i="1" s="1"/>
  <c r="CV203" i="3"/>
  <c r="DB196"/>
  <c r="GY185"/>
  <c r="GG177"/>
  <c r="GI177" s="1"/>
  <c r="EB35" i="1" s="1"/>
  <c r="EC35" s="1"/>
  <c r="DH179" i="3"/>
  <c r="AO163"/>
  <c r="Q151"/>
  <c r="DN168"/>
  <c r="CH26" i="1" s="1"/>
  <c r="CJ26" s="1"/>
  <c r="FS161" i="3"/>
  <c r="FL154"/>
  <c r="HL187"/>
  <c r="CV197"/>
  <c r="GR187"/>
  <c r="P150"/>
  <c r="U150" s="1"/>
  <c r="HE211"/>
  <c r="FU207"/>
  <c r="FW207" s="1"/>
  <c r="AV202"/>
  <c r="AX202" s="1"/>
  <c r="AP60" i="1" s="1"/>
  <c r="AQ60" s="1"/>
  <c r="AV191" i="3"/>
  <c r="AX191" s="1"/>
  <c r="AP49" i="1" s="1"/>
  <c r="AQ49" s="1"/>
  <c r="FG185" i="3"/>
  <c r="FI185" s="1"/>
  <c r="DH43" i="1" s="1"/>
  <c r="DI43" s="1"/>
  <c r="V210" i="3"/>
  <c r="AB200"/>
  <c r="DO194"/>
  <c r="DQ194" s="1"/>
  <c r="CI52" i="1" s="1"/>
  <c r="EE181" i="3"/>
  <c r="DO176"/>
  <c r="DQ176" s="1"/>
  <c r="CI34" i="1" s="1"/>
  <c r="CJ34" s="1"/>
  <c r="BM177" i="3"/>
  <c r="DH163"/>
  <c r="HG180"/>
  <c r="HI180" s="1"/>
  <c r="EQ38" i="1" s="1"/>
  <c r="ER38" s="1"/>
  <c r="DC169" i="3"/>
  <c r="DE169" s="1"/>
  <c r="BY27" i="1" s="1"/>
  <c r="BZ27" s="1"/>
  <c r="R161" i="3"/>
  <c r="T161" s="1"/>
  <c r="V19" i="1" s="1"/>
  <c r="EG156" i="3"/>
  <c r="EI156" s="1"/>
  <c r="CS14" i="1" s="1"/>
  <c r="CT14" s="1"/>
  <c r="K166" i="3"/>
  <c r="HE204"/>
  <c r="DH150"/>
  <c r="AN164"/>
  <c r="DG197"/>
  <c r="DL197" s="1"/>
  <c r="EQ210"/>
  <c r="EQ206"/>
  <c r="FY200"/>
  <c r="DY189"/>
  <c r="ED189" s="1"/>
  <c r="EX183"/>
  <c r="Q208"/>
  <c r="W199"/>
  <c r="GF191"/>
  <c r="J178"/>
  <c r="CW174"/>
  <c r="CY174" s="1"/>
  <c r="BT32" i="1" s="1"/>
  <c r="BU32" s="1"/>
  <c r="DI171" i="3"/>
  <c r="DK171" s="1"/>
  <c r="CD29" i="1" s="1"/>
  <c r="CE29" s="1"/>
  <c r="DM157" i="3"/>
  <c r="CQ172"/>
  <c r="CS172" s="1"/>
  <c r="BO30" i="1" s="1"/>
  <c r="P165" i="3"/>
  <c r="AB158"/>
  <c r="HU155"/>
  <c r="HW155" s="1"/>
  <c r="FA13" i="1" s="1"/>
  <c r="FB13" s="1"/>
  <c r="AB187" i="3"/>
  <c r="L149"/>
  <c r="N149" s="1"/>
  <c r="FT164"/>
  <c r="CJ187"/>
  <c r="DN195"/>
  <c r="CH53" i="1" s="1"/>
  <c r="HN209" i="3"/>
  <c r="HP209" s="1"/>
  <c r="EV67" i="1" s="1"/>
  <c r="CQ197" i="3"/>
  <c r="CS197" s="1"/>
  <c r="BO55" i="1" s="1"/>
  <c r="BP55" s="1"/>
  <c r="CW189" i="3"/>
  <c r="CY189" s="1"/>
  <c r="BT47" i="1" s="1"/>
  <c r="BU47" s="1"/>
  <c r="AN181" i="3"/>
  <c r="FT207"/>
  <c r="FE199"/>
  <c r="EE191"/>
  <c r="DO179"/>
  <c r="DQ179" s="1"/>
  <c r="CI37" i="1" s="1"/>
  <c r="CJ37" s="1"/>
  <c r="GA175" i="3"/>
  <c r="GC175" s="1"/>
  <c r="DW33" i="1" s="1"/>
  <c r="GZ172" i="3"/>
  <c r="HB172" s="1"/>
  <c r="EL30" i="1" s="1"/>
  <c r="EM30" s="1"/>
  <c r="FM158" i="3"/>
  <c r="DC172"/>
  <c r="DE172" s="1"/>
  <c r="BY30" i="1" s="1"/>
  <c r="HE165" i="3"/>
  <c r="HS158"/>
  <c r="FS153"/>
  <c r="V155"/>
  <c r="GX166"/>
  <c r="EE197"/>
  <c r="CP198"/>
  <c r="BN56" i="1" s="1"/>
  <c r="BP56" s="1"/>
  <c r="DY208" i="3"/>
  <c r="GG204"/>
  <c r="GI204" s="1"/>
  <c r="EB62" i="1" s="1"/>
  <c r="EC62" s="1"/>
  <c r="EZ193" i="3"/>
  <c r="FB193" s="1"/>
  <c r="DC51" i="1" s="1"/>
  <c r="DD51" s="1"/>
  <c r="HG188" i="3"/>
  <c r="HI188" s="1"/>
  <c r="EQ46" i="1" s="1"/>
  <c r="ER46" s="1"/>
  <c r="FS181" i="3"/>
  <c r="ER206"/>
  <c r="HG198"/>
  <c r="HI198" s="1"/>
  <c r="EQ56" i="1" s="1"/>
  <c r="ER56" s="1"/>
  <c r="GF189" i="3"/>
  <c r="EF177"/>
  <c r="FF171"/>
  <c r="FT165"/>
  <c r="BN152"/>
  <c r="BP152" s="1"/>
  <c r="GZ170"/>
  <c r="HB170" s="1"/>
  <c r="EL28" i="1" s="1"/>
  <c r="EM28" s="1"/>
  <c r="DB163" i="3"/>
  <c r="BX21" i="1" s="1"/>
  <c r="HL157" i="3"/>
  <c r="DO151"/>
  <c r="DQ151" s="1"/>
  <c r="CI9" i="1" s="1"/>
  <c r="W202" i="3"/>
  <c r="AC207"/>
  <c r="EQ199"/>
  <c r="EV199" s="1"/>
  <c r="GY190"/>
  <c r="GE178"/>
  <c r="AV173"/>
  <c r="AX173" s="1"/>
  <c r="AP31" i="1" s="1"/>
  <c r="AO169" i="3"/>
  <c r="BR154"/>
  <c r="GS172"/>
  <c r="GU172" s="1"/>
  <c r="EG30" i="1" s="1"/>
  <c r="EH30" s="1"/>
  <c r="AD165" i="3"/>
  <c r="AF165" s="1"/>
  <c r="AF23" i="1" s="1"/>
  <c r="AG23" s="1"/>
  <c r="DB159" i="3"/>
  <c r="BX17" i="1" s="1"/>
  <c r="BZ17" s="1"/>
  <c r="DG154" i="3"/>
  <c r="AU166"/>
  <c r="AO24" i="1" s="1"/>
  <c r="CU204" i="3"/>
  <c r="FZ182"/>
  <c r="DV40" i="1" s="1"/>
  <c r="BM180" i="3"/>
  <c r="GR202"/>
  <c r="BT208"/>
  <c r="BV208" s="1"/>
  <c r="BE66" i="1" s="1"/>
  <c r="AD203" i="3"/>
  <c r="AF203" s="1"/>
  <c r="AF61" i="1" s="1"/>
  <c r="AG61" s="1"/>
  <c r="BT193" i="3"/>
  <c r="BV193" s="1"/>
  <c r="BE51" i="1" s="1"/>
  <c r="BF51" s="1"/>
  <c r="HN187" i="3"/>
  <c r="HP187" s="1"/>
  <c r="EV45" i="1" s="1"/>
  <c r="EW45" s="1"/>
  <c r="CK180" i="3"/>
  <c r="CM180" s="1"/>
  <c r="FT203"/>
  <c r="GM203" s="1"/>
  <c r="FZ196"/>
  <c r="AC185"/>
  <c r="R177"/>
  <c r="T177" s="1"/>
  <c r="V35" i="1" s="1"/>
  <c r="CJ171" i="3"/>
  <c r="GR168"/>
  <c r="DM153"/>
  <c r="HS170"/>
  <c r="W163"/>
  <c r="GA158"/>
  <c r="GC158" s="1"/>
  <c r="DW16" i="1" s="1"/>
  <c r="DX16" s="1"/>
  <c r="AB153" i="3"/>
  <c r="P156"/>
  <c r="CP202"/>
  <c r="HS202"/>
  <c r="EE194"/>
  <c r="W173"/>
  <c r="FL197"/>
  <c r="BN207"/>
  <c r="BP207" s="1"/>
  <c r="CO199"/>
  <c r="DI190"/>
  <c r="DK190" s="1"/>
  <c r="CD48" i="1" s="1"/>
  <c r="CE48" s="1"/>
  <c r="EG184" i="3"/>
  <c r="EI184" s="1"/>
  <c r="CS42" i="1" s="1"/>
  <c r="GF209" i="3"/>
  <c r="CU199"/>
  <c r="HM190"/>
  <c r="AP178"/>
  <c r="AR178" s="1"/>
  <c r="FN174"/>
  <c r="FP174" s="1"/>
  <c r="DM32" i="1" s="1"/>
  <c r="DN32" s="1"/>
  <c r="W170" i="3"/>
  <c r="DZ157"/>
  <c r="HF175"/>
  <c r="BN166"/>
  <c r="BP166" s="1"/>
  <c r="CA166" s="1"/>
  <c r="CW161"/>
  <c r="CY161" s="1"/>
  <c r="BT19" i="1" s="1"/>
  <c r="BU19" s="1"/>
  <c r="GS154" i="3"/>
  <c r="GU154" s="1"/>
  <c r="EG12" i="1" s="1"/>
  <c r="EH12" s="1"/>
  <c r="J182" i="3"/>
  <c r="AT173"/>
  <c r="DH180"/>
  <c r="J198"/>
  <c r="EQ186"/>
  <c r="DC209"/>
  <c r="DE209" s="1"/>
  <c r="BY67" i="1" s="1"/>
  <c r="EA204" i="3"/>
  <c r="EC204" s="1"/>
  <c r="CN62" i="1" s="1"/>
  <c r="CO62" s="1"/>
  <c r="HU194" i="3"/>
  <c r="HW194" s="1"/>
  <c r="FA52" i="1" s="1"/>
  <c r="FB52" s="1"/>
  <c r="X188" i="3"/>
  <c r="Z188" s="1"/>
  <c r="AA46" i="1" s="1"/>
  <c r="EG181" i="3"/>
  <c r="EI181" s="1"/>
  <c r="CS39" i="1" s="1"/>
  <c r="DZ203" i="3"/>
  <c r="GQ196"/>
  <c r="AT185"/>
  <c r="FG177"/>
  <c r="FI177" s="1"/>
  <c r="DH35" i="1" s="1"/>
  <c r="DI35" s="1"/>
  <c r="BR172" i="3"/>
  <c r="DZ169"/>
  <c r="HM154"/>
  <c r="AP171"/>
  <c r="AR171" s="1"/>
  <c r="CK164"/>
  <c r="CM164" s="1"/>
  <c r="BT158"/>
  <c r="BV158" s="1"/>
  <c r="BE16" i="1" s="1"/>
  <c r="BF16" s="1"/>
  <c r="DC154" i="3"/>
  <c r="DE154" s="1"/>
  <c r="BY12" i="1" s="1"/>
  <c r="BZ12" s="1"/>
  <c r="AB182" i="3"/>
  <c r="EX182"/>
  <c r="BS193"/>
  <c r="HE209"/>
  <c r="ES191"/>
  <c r="EU191" s="1"/>
  <c r="CX49" i="1" s="1"/>
  <c r="CY49" s="1"/>
  <c r="HS185" i="3"/>
  <c r="CI201"/>
  <c r="HU196"/>
  <c r="HW196" s="1"/>
  <c r="FA54" i="1" s="1"/>
  <c r="FB54" s="1"/>
  <c r="Q183" i="3"/>
  <c r="X176"/>
  <c r="Z176" s="1"/>
  <c r="AA34" i="1" s="1"/>
  <c r="AB34" s="1"/>
  <c r="CV178" i="3"/>
  <c r="ER163"/>
  <c r="FY151"/>
  <c r="CU168"/>
  <c r="HN159"/>
  <c r="HP159" s="1"/>
  <c r="EV17" i="1" s="1"/>
  <c r="EW17" s="1"/>
  <c r="AP150" i="3"/>
  <c r="AR150" s="1"/>
  <c r="BS187"/>
  <c r="DO187"/>
  <c r="DQ187" s="1"/>
  <c r="CI45" i="1" s="1"/>
  <c r="P201" i="3"/>
  <c r="FN196"/>
  <c r="FP196" s="1"/>
  <c r="DM54" i="1" s="1"/>
  <c r="DN54" s="1"/>
  <c r="FY185" i="3"/>
  <c r="BL176"/>
  <c r="ES180"/>
  <c r="EU180" s="1"/>
  <c r="CX38" i="1" s="1"/>
  <c r="CY38" s="1"/>
  <c r="DM165" i="3"/>
  <c r="DM151"/>
  <c r="HG170"/>
  <c r="HI170" s="1"/>
  <c r="EQ28" i="1" s="1"/>
  <c r="ER28" s="1"/>
  <c r="FL165" i="3"/>
  <c r="EF159"/>
  <c r="CR17" i="1" s="1"/>
  <c r="HS151" i="3"/>
  <c r="HX151" s="1"/>
  <c r="DG202"/>
  <c r="EX166"/>
  <c r="FC166" s="1"/>
  <c r="BM166"/>
  <c r="BZ166" s="1"/>
  <c r="DA195"/>
  <c r="DH204"/>
  <c r="J194"/>
  <c r="EZ211"/>
  <c r="FB211" s="1"/>
  <c r="DC69" i="1" s="1"/>
  <c r="L206" i="3"/>
  <c r="N206" s="1"/>
  <c r="CO200"/>
  <c r="BT190"/>
  <c r="BV190" s="1"/>
  <c r="BE48" i="1" s="1"/>
  <c r="AD184" i="3"/>
  <c r="AF184" s="1"/>
  <c r="AF42" i="1" s="1"/>
  <c r="AG42" s="1"/>
  <c r="GF210" i="3"/>
  <c r="GQ200"/>
  <c r="CV191"/>
  <c r="FZ179"/>
  <c r="GZ175"/>
  <c r="HB175" s="1"/>
  <c r="EL33" i="1" s="1"/>
  <c r="EM33" s="1"/>
  <c r="HS172" i="3"/>
  <c r="HT159"/>
  <c r="K175"/>
  <c r="EA168"/>
  <c r="EC168" s="1"/>
  <c r="CN26" i="1" s="1"/>
  <c r="CO26" s="1"/>
  <c r="P159" i="3"/>
  <c r="GG153"/>
  <c r="GI153" s="1"/>
  <c r="EB11" i="1" s="1"/>
  <c r="EC11" s="1"/>
  <c r="DM152" i="3"/>
  <c r="K187"/>
  <c r="GE164"/>
  <c r="FN208"/>
  <c r="FP208" s="1"/>
  <c r="DM66" i="1" s="1"/>
  <c r="EA203" i="3"/>
  <c r="EC203" s="1"/>
  <c r="CN61" i="1" s="1"/>
  <c r="CO61" s="1"/>
  <c r="DY191" i="3"/>
  <c r="L185"/>
  <c r="N185" s="1"/>
  <c r="DA211"/>
  <c r="AV201"/>
  <c r="AX201" s="1"/>
  <c r="AP59" i="1" s="1"/>
  <c r="L195" i="3"/>
  <c r="N195" s="1"/>
  <c r="CO183"/>
  <c r="BS176"/>
  <c r="DH178"/>
  <c r="V163"/>
  <c r="AV150"/>
  <c r="AX150" s="1"/>
  <c r="AP8" i="1" s="1"/>
  <c r="DN169" i="3"/>
  <c r="CH27" i="1" s="1"/>
  <c r="AP162" i="3"/>
  <c r="AR162" s="1"/>
  <c r="AD156"/>
  <c r="AF156" s="1"/>
  <c r="AF14" i="1" s="1"/>
  <c r="AG14" s="1"/>
  <c r="V156" i="3"/>
  <c r="GR164"/>
  <c r="CO184"/>
  <c r="EX195"/>
  <c r="FC195" s="1"/>
  <c r="GQ211"/>
  <c r="AD207"/>
  <c r="AF207" s="1"/>
  <c r="AF65" i="1" s="1"/>
  <c r="FG202" i="3"/>
  <c r="FI202" s="1"/>
  <c r="DH60" i="1" s="1"/>
  <c r="DI60" s="1"/>
  <c r="BS191" i="3"/>
  <c r="DI188"/>
  <c r="DK188" s="1"/>
  <c r="CD46" i="1" s="1"/>
  <c r="CE46" s="1"/>
  <c r="AV182" i="3"/>
  <c r="AX182" s="1"/>
  <c r="AP40" i="1" s="1"/>
  <c r="AQ40" s="1"/>
  <c r="GY207" i="3"/>
  <c r="CQ199"/>
  <c r="CS199" s="1"/>
  <c r="BO57" i="1" s="1"/>
  <c r="Q193" i="3"/>
  <c r="BA181"/>
  <c r="BL175"/>
  <c r="BM176"/>
  <c r="BZ176" s="1"/>
  <c r="AC163"/>
  <c r="GR151"/>
  <c r="HU170"/>
  <c r="HW170" s="1"/>
  <c r="FA28" i="1" s="1"/>
  <c r="FB28" s="1"/>
  <c r="CQ163" i="3"/>
  <c r="CS163" s="1"/>
  <c r="BO21" i="1" s="1"/>
  <c r="EX156" i="3"/>
  <c r="HE184"/>
  <c r="DA194"/>
  <c r="HT204"/>
  <c r="DY194"/>
  <c r="BN209"/>
  <c r="BP209" s="1"/>
  <c r="HG204"/>
  <c r="HI204" s="1"/>
  <c r="EQ62" i="1" s="1"/>
  <c r="ER62" s="1"/>
  <c r="J191" i="3"/>
  <c r="BL183"/>
  <c r="CV209"/>
  <c r="GX200"/>
  <c r="AT188"/>
  <c r="FE177"/>
  <c r="HM172"/>
  <c r="BR165"/>
  <c r="K151"/>
  <c r="GE169"/>
  <c r="GJ169" s="1"/>
  <c r="HG163"/>
  <c r="HI163" s="1"/>
  <c r="EQ21" i="1" s="1"/>
  <c r="ER21" s="1"/>
  <c r="EA155" i="3"/>
  <c r="EC155" s="1"/>
  <c r="CN13" i="1" s="1"/>
  <c r="CO13" s="1"/>
  <c r="CW150" i="3"/>
  <c r="CY150" s="1"/>
  <c r="BT8" i="1" s="1"/>
  <c r="BU8" s="1"/>
  <c r="GE155" i="3"/>
  <c r="CJ180"/>
  <c r="HT155"/>
  <c r="EX150"/>
  <c r="FS209"/>
  <c r="EZ206"/>
  <c r="FB206" s="1"/>
  <c r="DC64" i="1" s="1"/>
  <c r="CJ201" i="3"/>
  <c r="BL190"/>
  <c r="EF183"/>
  <c r="GF208"/>
  <c r="AD199"/>
  <c r="AF199" s="1"/>
  <c r="AF57" i="1" s="1"/>
  <c r="AG57" s="1"/>
  <c r="BR190" i="3"/>
  <c r="AZ178"/>
  <c r="FZ174"/>
  <c r="FZ171"/>
  <c r="DV29" i="1" s="1"/>
  <c r="Q158" i="3"/>
  <c r="FM175"/>
  <c r="AZ168"/>
  <c r="DG161"/>
  <c r="AN154"/>
  <c r="EF156"/>
  <c r="DH166"/>
  <c r="Q186"/>
  <c r="GY184"/>
  <c r="FE180"/>
  <c r="BN208"/>
  <c r="BP208" s="1"/>
  <c r="EZ203"/>
  <c r="FB203" s="1"/>
  <c r="DC61" i="1" s="1"/>
  <c r="DD61" s="1"/>
  <c r="HE191" i="3"/>
  <c r="BS185"/>
  <c r="EX154"/>
  <c r="DM173"/>
  <c r="GR162"/>
  <c r="FE198"/>
  <c r="GE197"/>
  <c r="CI207"/>
  <c r="GF199"/>
  <c r="AU189"/>
  <c r="HG185"/>
  <c r="HI185" s="1"/>
  <c r="EQ43" i="1" s="1"/>
  <c r="ER43" s="1"/>
  <c r="ER210" i="3"/>
  <c r="W200"/>
  <c r="Z58" i="1" s="1"/>
  <c r="DI194" i="3"/>
  <c r="DK194" s="1"/>
  <c r="CD52" i="1" s="1"/>
  <c r="CE52" s="1"/>
  <c r="EF179" i="3"/>
  <c r="AD175"/>
  <c r="AF175" s="1"/>
  <c r="AF33" i="1" s="1"/>
  <c r="AG33" s="1"/>
  <c r="J172" i="3"/>
  <c r="FY159"/>
  <c r="EE177"/>
  <c r="EJ177" s="1"/>
  <c r="FN166"/>
  <c r="FP166" s="1"/>
  <c r="DM24" i="1" s="1"/>
  <c r="DN24" s="1"/>
  <c r="BB159" i="3"/>
  <c r="BD159" s="1"/>
  <c r="AU17" i="1" s="1"/>
  <c r="AV17" s="1"/>
  <c r="GS155" i="3"/>
  <c r="GU155" s="1"/>
  <c r="EG13" i="1" s="1"/>
  <c r="EH13" s="1"/>
  <c r="P182" i="3"/>
  <c r="U182" s="1"/>
  <c r="CQ149"/>
  <c r="CS149" s="1"/>
  <c r="BO7" i="1" s="1"/>
  <c r="DM198" i="3"/>
  <c r="GF162"/>
  <c r="BS152"/>
  <c r="DN197"/>
  <c r="CH55" i="1" s="1"/>
  <c r="CW210" i="3"/>
  <c r="CY210" s="1"/>
  <c r="BT68" i="1" s="1"/>
  <c r="BR199" i="3"/>
  <c r="AZ189"/>
  <c r="AP183"/>
  <c r="AR183" s="1"/>
  <c r="GR208"/>
  <c r="GX199"/>
  <c r="Q190"/>
  <c r="FN179"/>
  <c r="FP179" s="1"/>
  <c r="DM37" i="1" s="1"/>
  <c r="DN37" s="1"/>
  <c r="BL174" i="3"/>
  <c r="FU172"/>
  <c r="FW172" s="1"/>
  <c r="GN172" s="1"/>
  <c r="CO158"/>
  <c r="FY175"/>
  <c r="AV166"/>
  <c r="AX166" s="1"/>
  <c r="AP24" i="1" s="1"/>
  <c r="GG159" i="3"/>
  <c r="GI159" s="1"/>
  <c r="EB17" i="1" s="1"/>
  <c r="EC17" s="1"/>
  <c r="L152" i="3"/>
  <c r="N152" s="1"/>
  <c r="AK152" s="1"/>
  <c r="DZ152"/>
  <c r="HF197"/>
  <c r="V166"/>
  <c r="EX164"/>
  <c r="FC164" s="1"/>
  <c r="HL186"/>
  <c r="X209"/>
  <c r="Z209" s="1"/>
  <c r="AA67" i="1" s="1"/>
  <c r="AU193" i="3"/>
  <c r="L188"/>
  <c r="N188" s="1"/>
  <c r="CU181"/>
  <c r="DZ206"/>
  <c r="GS198"/>
  <c r="GU198" s="1"/>
  <c r="EG56" i="1" s="1"/>
  <c r="EH56" s="1"/>
  <c r="GR188" i="3"/>
  <c r="ES177"/>
  <c r="EU177" s="1"/>
  <c r="CX35" i="1" s="1"/>
  <c r="CY35" s="1"/>
  <c r="Q171" i="3"/>
  <c r="EE168"/>
  <c r="FY153"/>
  <c r="BN170"/>
  <c r="BP170" s="1"/>
  <c r="CP163"/>
  <c r="BN21" i="1" s="1"/>
  <c r="GX157" i="3"/>
  <c r="HG151"/>
  <c r="HI151" s="1"/>
  <c r="EQ9" i="1" s="1"/>
  <c r="ER9" s="1"/>
  <c r="ER166" i="3"/>
  <c r="FL211"/>
  <c r="AN207"/>
  <c r="AP203"/>
  <c r="AR203" s="1"/>
  <c r="CK193"/>
  <c r="CM193" s="1"/>
  <c r="W185"/>
  <c r="CQ180"/>
  <c r="CS180" s="1"/>
  <c r="BO38" i="1" s="1"/>
  <c r="AP197" i="3"/>
  <c r="AR197" s="1"/>
  <c r="BI197" s="1"/>
  <c r="CJ188"/>
  <c r="HU178"/>
  <c r="HW178" s="1"/>
  <c r="FA36" i="1" s="1"/>
  <c r="FB36" s="1"/>
  <c r="BM172" i="3"/>
  <c r="Q168"/>
  <c r="BM153"/>
  <c r="BZ153" s="1"/>
  <c r="BT170"/>
  <c r="BV170" s="1"/>
  <c r="BE28" i="1" s="1"/>
  <c r="BB163" i="3"/>
  <c r="BD163" s="1"/>
  <c r="AU21" i="1" s="1"/>
  <c r="AV21" s="1"/>
  <c r="L156" i="3"/>
  <c r="N156" s="1"/>
  <c r="DZ173"/>
  <c r="HT162"/>
  <c r="BR155"/>
  <c r="BL195"/>
  <c r="DG211"/>
  <c r="L207"/>
  <c r="N207" s="1"/>
  <c r="DH201"/>
  <c r="EG191"/>
  <c r="EI191" s="1"/>
  <c r="CS49" i="1" s="1"/>
  <c r="DO185" i="3"/>
  <c r="DQ185" s="1"/>
  <c r="CI43" i="1" s="1"/>
  <c r="V211" i="3"/>
  <c r="BS201"/>
  <c r="HN196"/>
  <c r="HP196" s="1"/>
  <c r="EV54" i="1" s="1"/>
  <c r="EW54" s="1"/>
  <c r="BR183" i="3"/>
  <c r="ES176"/>
  <c r="EU176" s="1"/>
  <c r="CX34" i="1" s="1"/>
  <c r="CY34" s="1"/>
  <c r="ER176" i="3"/>
  <c r="V159"/>
  <c r="AA159" s="1"/>
  <c r="FY178"/>
  <c r="EX168"/>
  <c r="FC168" s="1"/>
  <c r="EQ161"/>
  <c r="EV161" s="1"/>
  <c r="DB154"/>
  <c r="DN187"/>
  <c r="CH45" i="1" s="1"/>
  <c r="DY166" i="3"/>
  <c r="AV181"/>
  <c r="AX181" s="1"/>
  <c r="AP39" i="1" s="1"/>
  <c r="AU196" i="3"/>
  <c r="FN186"/>
  <c r="FP186" s="1"/>
  <c r="DM44" i="1" s="1"/>
  <c r="DN44" s="1"/>
  <c r="AB176" i="3"/>
  <c r="AC170"/>
  <c r="HF165"/>
  <c r="V151"/>
  <c r="GA170"/>
  <c r="GC170" s="1"/>
  <c r="DW28" i="1" s="1"/>
  <c r="DC163" i="3"/>
  <c r="DE163" s="1"/>
  <c r="BY21" i="1" s="1"/>
  <c r="AD157" i="3"/>
  <c r="AF157" s="1"/>
  <c r="AF15" i="1" s="1"/>
  <c r="AG15" s="1"/>
  <c r="BT151" i="3"/>
  <c r="BV151" s="1"/>
  <c r="BE9" i="1" s="1"/>
  <c r="FG149" i="3"/>
  <c r="FI149" s="1"/>
  <c r="DH7" i="1" s="1"/>
  <c r="AT152" i="3"/>
  <c r="ER194"/>
  <c r="EF164"/>
  <c r="GQ150"/>
  <c r="HL211"/>
  <c r="CI206"/>
  <c r="HM201"/>
  <c r="GA191"/>
  <c r="GC191" s="1"/>
  <c r="DW49" i="1" s="1"/>
  <c r="DX49" s="1"/>
  <c r="HU185" i="3"/>
  <c r="HW185" s="1"/>
  <c r="FA43" i="1" s="1"/>
  <c r="FB43" s="1"/>
  <c r="AC210" i="3"/>
  <c r="GZ201"/>
  <c r="HB201" s="1"/>
  <c r="EL59" i="1" s="1"/>
  <c r="EM59" s="1"/>
  <c r="GG194" i="3"/>
  <c r="GI194" s="1"/>
  <c r="EB52" i="1" s="1"/>
  <c r="EC52" s="1"/>
  <c r="GY181" i="3"/>
  <c r="W175"/>
  <c r="DH176"/>
  <c r="AT161"/>
  <c r="AY161" s="1"/>
  <c r="DC180"/>
  <c r="DE180" s="1"/>
  <c r="BY38" i="1" s="1"/>
  <c r="J168" i="3"/>
  <c r="EG162"/>
  <c r="EI162" s="1"/>
  <c r="CS20" i="1" s="1"/>
  <c r="HU157" i="3"/>
  <c r="HW157" s="1"/>
  <c r="FA15" i="1" s="1"/>
  <c r="FB15" s="1"/>
  <c r="FN149" i="3"/>
  <c r="FP149" s="1"/>
  <c r="DM7" i="1" s="1"/>
  <c r="FF164" i="3"/>
  <c r="HT150"/>
  <c r="GE149"/>
  <c r="FZ173"/>
  <c r="W210"/>
  <c r="Z68" i="1" s="1"/>
  <c r="HN194" i="3"/>
  <c r="HP194" s="1"/>
  <c r="EV52" i="1" s="1"/>
  <c r="EW52" s="1"/>
  <c r="FZ188" i="3"/>
  <c r="CK182"/>
  <c r="CM182" s="1"/>
  <c r="DY196"/>
  <c r="GA186"/>
  <c r="GC186" s="1"/>
  <c r="DW44" i="1" s="1"/>
  <c r="DX44" s="1"/>
  <c r="HG177" i="3"/>
  <c r="HI177" s="1"/>
  <c r="EQ35" i="1" s="1"/>
  <c r="ER35" s="1"/>
  <c r="EY171" i="3"/>
  <c r="GY168"/>
  <c r="DZ153"/>
  <c r="EZ171"/>
  <c r="FB171" s="1"/>
  <c r="DC29" i="1" s="1"/>
  <c r="DD29" s="1"/>
  <c r="DI165" i="3"/>
  <c r="DK165" s="1"/>
  <c r="CD23" i="1" s="1"/>
  <c r="CE23" s="1"/>
  <c r="AN158" i="3"/>
  <c r="HN151"/>
  <c r="HP151" s="1"/>
  <c r="EV9" i="1" s="1"/>
  <c r="EW9" s="1"/>
  <c r="DG155" i="3"/>
  <c r="AC166"/>
  <c r="FT173"/>
  <c r="GR197"/>
  <c r="FL198"/>
  <c r="AU207"/>
  <c r="L202"/>
  <c r="N202" s="1"/>
  <c r="FS191"/>
  <c r="FE185"/>
  <c r="HF211"/>
  <c r="FZ200"/>
  <c r="DV58" i="1" s="1"/>
  <c r="BA193" i="3"/>
  <c r="FF181"/>
  <c r="GZ176"/>
  <c r="HB176" s="1"/>
  <c r="EL34" i="1" s="1"/>
  <c r="EM34" s="1"/>
  <c r="V168" i="3"/>
  <c r="AZ170"/>
  <c r="EG158"/>
  <c r="EI158" s="1"/>
  <c r="CS16" i="1" s="1"/>
  <c r="CT16" s="1"/>
  <c r="P204" i="3"/>
  <c r="U204" s="1"/>
  <c r="FL182"/>
  <c r="CK202"/>
  <c r="CM202" s="1"/>
  <c r="CV162"/>
  <c r="CP189"/>
  <c r="L183"/>
  <c r="N183" s="1"/>
  <c r="CJ209"/>
  <c r="GE200"/>
  <c r="DZ193"/>
  <c r="FS179"/>
  <c r="EG175"/>
  <c r="EI175" s="1"/>
  <c r="CS33" i="1" s="1"/>
  <c r="CT33" s="1"/>
  <c r="HE172" i="3"/>
  <c r="BA158"/>
  <c r="HT176"/>
  <c r="L163"/>
  <c r="N163" s="1"/>
  <c r="DB157"/>
  <c r="BX15" i="1" s="1"/>
  <c r="DC153" i="3"/>
  <c r="DE153" s="1"/>
  <c r="BY11" i="1" s="1"/>
  <c r="BZ11" s="1"/>
  <c r="GG185" i="3"/>
  <c r="GI185" s="1"/>
  <c r="EB43" i="1" s="1"/>
  <c r="EC43" s="1"/>
  <c r="Q209" i="3"/>
  <c r="X200"/>
  <c r="Z200" s="1"/>
  <c r="AA58" i="1" s="1"/>
  <c r="GF193" i="3"/>
  <c r="DG179"/>
  <c r="FS175"/>
  <c r="CV174"/>
  <c r="GR161"/>
  <c r="CO177"/>
  <c r="GS169"/>
  <c r="GU169" s="1"/>
  <c r="EG27" i="1" s="1"/>
  <c r="EH27" s="1"/>
  <c r="CQ164" i="3"/>
  <c r="CS164" s="1"/>
  <c r="BO22" i="1" s="1"/>
  <c r="ES158" i="3"/>
  <c r="EU158" s="1"/>
  <c r="CX16" i="1" s="1"/>
  <c r="CY16" s="1"/>
  <c r="HU153" i="3"/>
  <c r="HW153" s="1"/>
  <c r="FA11" i="1" s="1"/>
  <c r="FB11" s="1"/>
  <c r="GF149" i="3"/>
  <c r="AU182"/>
  <c r="FZ204"/>
  <c r="CJ150"/>
  <c r="HF155"/>
  <c r="DB150"/>
  <c r="CU209"/>
  <c r="EE196"/>
  <c r="EJ196" s="1"/>
  <c r="P188"/>
  <c r="AP182"/>
  <c r="AR182" s="1"/>
  <c r="EE207"/>
  <c r="GZ199"/>
  <c r="HB199" s="1"/>
  <c r="EL57" i="1" s="1"/>
  <c r="EM57" s="1"/>
  <c r="AO188" i="3"/>
  <c r="W177"/>
  <c r="CQ173"/>
  <c r="CS173" s="1"/>
  <c r="BO31" i="1" s="1"/>
  <c r="CJ169" i="3"/>
  <c r="FT154"/>
  <c r="BS170"/>
  <c r="BD28" i="1" s="1"/>
  <c r="BT165" i="3"/>
  <c r="BV165" s="1"/>
  <c r="BE23" i="1" s="1"/>
  <c r="X158" i="3"/>
  <c r="Z158" s="1"/>
  <c r="AA16" i="1" s="1"/>
  <c r="GE154" i="3"/>
  <c r="DA187"/>
  <c r="DF187" s="1"/>
  <c r="FM195"/>
  <c r="FF156"/>
  <c r="AN150"/>
  <c r="HG211"/>
  <c r="HI211" s="1"/>
  <c r="EQ69" i="1" s="1"/>
  <c r="AU206" i="3"/>
  <c r="EY200"/>
  <c r="EG190"/>
  <c r="EI190" s="1"/>
  <c r="CS48" i="1" s="1"/>
  <c r="CT48" s="1"/>
  <c r="FZ183" i="3"/>
  <c r="AT208"/>
  <c r="FG200"/>
  <c r="FI200" s="1"/>
  <c r="DH58" i="1" s="1"/>
  <c r="DI58" s="1"/>
  <c r="EE193" i="3"/>
  <c r="R179"/>
  <c r="T179" s="1"/>
  <c r="V37" i="1" s="1"/>
  <c r="R175" i="3"/>
  <c r="T175" s="1"/>
  <c r="V33" i="1" s="1"/>
  <c r="DB172" i="3"/>
  <c r="BX30" i="1" s="1"/>
  <c r="FM159" i="3"/>
  <c r="DM176"/>
  <c r="X166"/>
  <c r="Z166" s="1"/>
  <c r="AA24" i="1" s="1"/>
  <c r="AB24" s="1"/>
  <c r="GA161" i="3"/>
  <c r="GC161" s="1"/>
  <c r="DW19" i="1" s="1"/>
  <c r="DX19" s="1"/>
  <c r="BN153" i="3"/>
  <c r="BP153" s="1"/>
  <c r="CA153" s="1"/>
  <c r="AO194"/>
  <c r="GR182"/>
  <c r="ES210"/>
  <c r="EU210" s="1"/>
  <c r="CX68" i="1" s="1"/>
  <c r="ES206" i="3"/>
  <c r="EU206" s="1"/>
  <c r="CX64" i="1" s="1"/>
  <c r="DM199" i="3"/>
  <c r="FZ190"/>
  <c r="DN185"/>
  <c r="CH43" i="1" s="1"/>
  <c r="BB180" i="3"/>
  <c r="BD180" s="1"/>
  <c r="AU38" i="1" s="1"/>
  <c r="AV38" s="1"/>
  <c r="EY203" i="3"/>
  <c r="FU198"/>
  <c r="FW198" s="1"/>
  <c r="GN198" s="1"/>
  <c r="GF190"/>
  <c r="DG178"/>
  <c r="DL178" s="1"/>
  <c r="L174"/>
  <c r="N174" s="1"/>
  <c r="AK174" s="1"/>
  <c r="AN171"/>
  <c r="FT159"/>
  <c r="K176"/>
  <c r="FS168"/>
  <c r="HS161"/>
  <c r="P187"/>
  <c r="U187" s="1"/>
  <c r="DM164"/>
  <c r="DR164" s="1"/>
  <c r="GR150"/>
  <c r="FE173"/>
  <c r="HL150"/>
  <c r="BS207"/>
  <c r="CW202"/>
  <c r="CY202" s="1"/>
  <c r="BT60" i="1" s="1"/>
  <c r="BU60" s="1"/>
  <c r="ES190" i="3"/>
  <c r="EU190" s="1"/>
  <c r="CX48" i="1" s="1"/>
  <c r="CY48" s="1"/>
  <c r="FU182" i="3"/>
  <c r="FW182" s="1"/>
  <c r="AO206"/>
  <c r="HL196"/>
  <c r="HQ196" s="1"/>
  <c r="HM183"/>
  <c r="DC176"/>
  <c r="DE176" s="1"/>
  <c r="BY34" i="1" s="1"/>
  <c r="BZ34" s="1"/>
  <c r="FF177" i="3"/>
  <c r="HF161"/>
  <c r="DM177"/>
  <c r="EG168"/>
  <c r="EI168" s="1"/>
  <c r="CS26" i="1" s="1"/>
  <c r="GG161" i="3"/>
  <c r="GI161" s="1"/>
  <c r="EB19" i="1" s="1"/>
  <c r="EC19" s="1"/>
  <c r="J151" i="3"/>
  <c r="AB155"/>
  <c r="FE204"/>
  <c r="FJ204" s="1"/>
  <c r="EG150"/>
  <c r="EI150" s="1"/>
  <c r="CS8" i="1" s="1"/>
  <c r="CT8" s="1"/>
  <c r="BB149" i="3"/>
  <c r="BD149" s="1"/>
  <c r="AU7" i="1" s="1"/>
  <c r="BR173" i="3"/>
  <c r="FM197"/>
  <c r="EQ198"/>
  <c r="BB208"/>
  <c r="BD208" s="1"/>
  <c r="AU66" i="1" s="1"/>
  <c r="BN197" i="3"/>
  <c r="BP197" s="1"/>
  <c r="CA197" s="1"/>
  <c r="EG189"/>
  <c r="EI189" s="1"/>
  <c r="CS47" i="1" s="1"/>
  <c r="CT47" s="1"/>
  <c r="HU181" i="3"/>
  <c r="HW181" s="1"/>
  <c r="FA39" i="1" s="1"/>
  <c r="FB39" s="1"/>
  <c r="FL196" i="3"/>
  <c r="AD186"/>
  <c r="AF186" s="1"/>
  <c r="AF44" i="1" s="1"/>
  <c r="AG44" s="1"/>
  <c r="AN177" i="3"/>
  <c r="AO172"/>
  <c r="BH172" s="1"/>
  <c r="CV169"/>
  <c r="GF154"/>
  <c r="CI171"/>
  <c r="GE165"/>
  <c r="GA159"/>
  <c r="GC159" s="1"/>
  <c r="DW17" i="1" s="1"/>
  <c r="DX17" s="1"/>
  <c r="FU151" i="3"/>
  <c r="FW151" s="1"/>
  <c r="GN151" s="1"/>
  <c r="HE152"/>
  <c r="HJ152" s="1"/>
  <c r="EX211"/>
  <c r="DI207"/>
  <c r="DK207" s="1"/>
  <c r="CD65" i="1" s="1"/>
  <c r="DH200" i="3"/>
  <c r="CW190"/>
  <c r="CY190" s="1"/>
  <c r="BT48" i="1" s="1"/>
  <c r="BU48" s="1"/>
  <c r="DO184" i="3"/>
  <c r="DQ184" s="1"/>
  <c r="CI42" i="1" s="1"/>
  <c r="CI154" i="3"/>
  <c r="EQ156"/>
  <c r="DH155"/>
  <c r="FY195"/>
  <c r="EE155"/>
  <c r="EJ155" s="1"/>
  <c r="W150"/>
  <c r="FN211"/>
  <c r="FP211" s="1"/>
  <c r="DM69" i="1" s="1"/>
  <c r="FE193" i="3"/>
  <c r="FE188"/>
  <c r="BB182"/>
  <c r="BD182" s="1"/>
  <c r="AU40" i="1" s="1"/>
  <c r="AV40" s="1"/>
  <c r="V207" i="3"/>
  <c r="BS199"/>
  <c r="BD57" i="1" s="1"/>
  <c r="EE190" i="3"/>
  <c r="DN178"/>
  <c r="CH36" i="1" s="1"/>
  <c r="CK174" i="3"/>
  <c r="CM174" s="1"/>
  <c r="AC169"/>
  <c r="DZ154"/>
  <c r="HU171"/>
  <c r="HW171" s="1"/>
  <c r="FA29" i="1" s="1"/>
  <c r="FB29" s="1"/>
  <c r="J163" i="3"/>
  <c r="BL157"/>
  <c r="BB151"/>
  <c r="BD151" s="1"/>
  <c r="AU9" i="1" s="1"/>
  <c r="AV9" s="1"/>
  <c r="CV184" i="3"/>
  <c r="DZ195"/>
  <c r="CJ156"/>
  <c r="EX152"/>
  <c r="GZ209"/>
  <c r="HB209" s="1"/>
  <c r="EL67" i="1" s="1"/>
  <c r="AP204" i="3"/>
  <c r="AR204" s="1"/>
  <c r="AN193"/>
  <c r="BN188"/>
  <c r="BP188" s="1"/>
  <c r="FU181"/>
  <c r="FW181" s="1"/>
  <c r="GN181" s="1"/>
  <c r="DG196"/>
  <c r="DL196" s="1"/>
  <c r="GF188"/>
  <c r="DG177"/>
  <c r="AT172"/>
  <c r="AY172" s="1"/>
  <c r="DA169"/>
  <c r="BT154"/>
  <c r="BV154" s="1"/>
  <c r="BE12" i="1" s="1"/>
  <c r="P170" i="3"/>
  <c r="U170" s="1"/>
  <c r="FG165"/>
  <c r="FI165" s="1"/>
  <c r="DH23" i="1" s="1"/>
  <c r="DI23" s="1"/>
  <c r="DI158" i="3"/>
  <c r="DK158" s="1"/>
  <c r="CD16" i="1" s="1"/>
  <c r="CE16" s="1"/>
  <c r="L154" i="3"/>
  <c r="N154" s="1"/>
  <c r="EX202"/>
  <c r="FC202" s="1"/>
  <c r="CV202"/>
  <c r="GR195"/>
  <c r="FM155"/>
  <c r="P162"/>
  <c r="U162" s="1"/>
  <c r="EG208"/>
  <c r="EI208" s="1"/>
  <c r="CS66" i="1" s="1"/>
  <c r="FG203" i="3"/>
  <c r="FI203" s="1"/>
  <c r="DH61" i="1" s="1"/>
  <c r="DI61" s="1"/>
  <c r="BB191" i="3"/>
  <c r="BD191" s="1"/>
  <c r="AU49" i="1" s="1"/>
  <c r="AV49" s="1"/>
  <c r="CI185" i="3"/>
  <c r="BR211"/>
  <c r="BW211" s="1"/>
  <c r="DN201"/>
  <c r="CH59" i="1" s="1"/>
  <c r="CJ59" s="1"/>
  <c r="AP195" i="3"/>
  <c r="AR195" s="1"/>
  <c r="DM183"/>
  <c r="GG176"/>
  <c r="GI176" s="1"/>
  <c r="EB34" i="1" s="1"/>
  <c r="EC34" s="1"/>
  <c r="GY177" i="3"/>
  <c r="GG162"/>
  <c r="GI162" s="1"/>
  <c r="EB20" i="1" s="1"/>
  <c r="EC20" s="1"/>
  <c r="V178" i="3"/>
  <c r="FU169"/>
  <c r="FW169" s="1"/>
  <c r="GN169" s="1"/>
  <c r="BL161"/>
  <c r="GQ154"/>
  <c r="HL204"/>
  <c r="HQ204" s="1"/>
  <c r="DH162"/>
  <c r="BS173"/>
  <c r="BD31" i="1" s="1"/>
  <c r="EQ180" i="3"/>
  <c r="AV210"/>
  <c r="AX210" s="1"/>
  <c r="AP68" i="1" s="1"/>
  <c r="HE206" i="3"/>
  <c r="DA201"/>
  <c r="DF201" s="1"/>
  <c r="EX190"/>
  <c r="AB183"/>
  <c r="DA210"/>
  <c r="CQ201"/>
  <c r="CS201" s="1"/>
  <c r="BO59" i="1" s="1"/>
  <c r="AV195" i="3"/>
  <c r="AX195" s="1"/>
  <c r="AP53" i="1" s="1"/>
  <c r="AQ53" s="1"/>
  <c r="BM183" i="3"/>
  <c r="FS176"/>
  <c r="BM178"/>
  <c r="DZ163"/>
  <c r="EY179"/>
  <c r="P168"/>
  <c r="FG161"/>
  <c r="FI161" s="1"/>
  <c r="DH19" i="1" s="1"/>
  <c r="DI19" s="1"/>
  <c r="ES153" i="3"/>
  <c r="EU153" s="1"/>
  <c r="CX11" i="1" s="1"/>
  <c r="CY11" s="1"/>
  <c r="EX184" i="3"/>
  <c r="BR187"/>
  <c r="K197"/>
  <c r="GF156"/>
  <c r="BS180"/>
  <c r="BD38" i="1" s="1"/>
  <c r="FE210" i="3"/>
  <c r="CW197"/>
  <c r="CY197" s="1"/>
  <c r="BT55" i="1" s="1"/>
  <c r="BU55" s="1"/>
  <c r="EQ189" i="3"/>
  <c r="EV189" s="1"/>
  <c r="FL183"/>
  <c r="EE209"/>
  <c r="DN200"/>
  <c r="DM193"/>
  <c r="HS179"/>
  <c r="HX179" s="1"/>
  <c r="HE174"/>
  <c r="HJ174" s="1"/>
  <c r="AN170"/>
  <c r="EE157"/>
  <c r="DO172"/>
  <c r="DQ172" s="1"/>
  <c r="CI30" i="1" s="1"/>
  <c r="EG166" i="3"/>
  <c r="EI166" s="1"/>
  <c r="CS24" i="1" s="1"/>
  <c r="CT24" s="1"/>
  <c r="EZ159" i="3"/>
  <c r="FB159" s="1"/>
  <c r="DC17" i="1" s="1"/>
  <c r="DD17" s="1"/>
  <c r="DI156" i="3"/>
  <c r="DK156" s="1"/>
  <c r="CD14" i="1" s="1"/>
  <c r="CE14" s="1"/>
  <c r="AN187" i="3"/>
  <c r="DY202"/>
  <c r="GF211"/>
  <c r="EG201"/>
  <c r="EI201" s="1"/>
  <c r="CS59" i="1" s="1"/>
  <c r="BB194" i="3"/>
  <c r="BD194" s="1"/>
  <c r="AU52" i="1" s="1"/>
  <c r="AV52" s="1"/>
  <c r="BR181" i="3"/>
  <c r="AP175"/>
  <c r="AR175" s="1"/>
  <c r="AC174"/>
  <c r="BM159"/>
  <c r="BZ159" s="1"/>
  <c r="V177"/>
  <c r="GE168"/>
  <c r="HN162"/>
  <c r="HP162" s="1"/>
  <c r="EV20" i="1" s="1"/>
  <c r="EW20" s="1"/>
  <c r="FZ154" i="3"/>
  <c r="DV12" i="1" s="1"/>
  <c r="HU149" i="3"/>
  <c r="HW149" s="1"/>
  <c r="FA7" i="1" s="1"/>
  <c r="GY152" i="3"/>
  <c r="BM187"/>
  <c r="J150"/>
  <c r="HU210"/>
  <c r="HW210" s="1"/>
  <c r="FA68" i="1" s="1"/>
  <c r="ES197" i="3"/>
  <c r="EU197" s="1"/>
  <c r="CX55" i="1" s="1"/>
  <c r="CY55" s="1"/>
  <c r="GE189" i="3"/>
  <c r="FU183"/>
  <c r="FW183" s="1"/>
  <c r="GN183" s="1"/>
  <c r="DA207"/>
  <c r="HE199"/>
  <c r="EY190"/>
  <c r="BS178"/>
  <c r="BD36" i="1" s="1"/>
  <c r="EF174" i="3"/>
  <c r="CR32" i="1" s="1"/>
  <c r="CT32" s="1"/>
  <c r="HE171" i="3"/>
  <c r="FF158"/>
  <c r="GR175"/>
  <c r="DO166"/>
  <c r="DQ166" s="1"/>
  <c r="CI24" i="1" s="1"/>
  <c r="DG159" i="3"/>
  <c r="DL159" s="1"/>
  <c r="HS153"/>
  <c r="DZ184"/>
  <c r="Q197"/>
  <c r="EY184"/>
  <c r="BS162"/>
  <c r="BD20" i="1" s="1"/>
  <c r="CW209" i="3"/>
  <c r="CY209" s="1"/>
  <c r="BT67" i="1" s="1"/>
  <c r="GX203" i="3"/>
  <c r="FL191"/>
  <c r="FN187"/>
  <c r="FP187" s="1"/>
  <c r="DM45" i="1" s="1"/>
  <c r="DN45" s="1"/>
  <c r="X201" i="3"/>
  <c r="Z201" s="1"/>
  <c r="AA59" i="1" s="1"/>
  <c r="BT194" i="3"/>
  <c r="BV194" s="1"/>
  <c r="BE52" i="1" s="1"/>
  <c r="BF52" s="1"/>
  <c r="EY181" i="3"/>
  <c r="HL175"/>
  <c r="AC175"/>
  <c r="BA161"/>
  <c r="DO180"/>
  <c r="DQ180" s="1"/>
  <c r="CI38" i="1" s="1"/>
  <c r="CJ38" s="1"/>
  <c r="DO169" i="3"/>
  <c r="DQ169" s="1"/>
  <c r="CI27" i="1" s="1"/>
  <c r="GA163" i="3"/>
  <c r="GC163" s="1"/>
  <c r="DW21" i="1" s="1"/>
  <c r="HE157" i="3"/>
  <c r="HJ157" s="1"/>
  <c r="CI151"/>
  <c r="DA149"/>
  <c r="DY204"/>
  <c r="FL204"/>
  <c r="FQ204" s="1"/>
  <c r="W194"/>
  <c r="Z52" i="1" s="1"/>
  <c r="CU210" i="3"/>
  <c r="FE206"/>
  <c r="BR200"/>
  <c r="BW200" s="1"/>
  <c r="GA190"/>
  <c r="GC190" s="1"/>
  <c r="DW48" i="1" s="1"/>
  <c r="DX48" s="1"/>
  <c r="HS183" i="3"/>
  <c r="HM208"/>
  <c r="FL199"/>
  <c r="FQ199" s="1"/>
  <c r="HT190"/>
  <c r="W178"/>
  <c r="Z36" i="1" s="1"/>
  <c r="W174" i="3"/>
  <c r="Z32" i="1" s="1"/>
  <c r="CW172" i="3"/>
  <c r="CY172" s="1"/>
  <c r="BT30" i="1" s="1"/>
  <c r="BU30" s="1"/>
  <c r="CO159" i="3"/>
  <c r="CO176"/>
  <c r="DI168"/>
  <c r="DK168" s="1"/>
  <c r="CD26" i="1" s="1"/>
  <c r="CE26" s="1"/>
  <c r="HU161" i="3"/>
  <c r="HW161" s="1"/>
  <c r="FA19" i="1" s="1"/>
  <c r="FB19" s="1"/>
  <c r="FG153" i="3"/>
  <c r="FI153" s="1"/>
  <c r="DH11" i="1" s="1"/>
  <c r="DI11" s="1"/>
  <c r="FY149" i="3"/>
  <c r="Q149"/>
  <c r="EQ202"/>
  <c r="GQ208"/>
  <c r="GR156"/>
  <c r="DN191"/>
  <c r="CH49" i="1" s="1"/>
  <c r="CJ49" s="1"/>
  <c r="R186" i="3"/>
  <c r="T186" s="1"/>
  <c r="V44" i="1" s="1"/>
  <c r="AP180" i="3"/>
  <c r="AR180" s="1"/>
  <c r="BR203"/>
  <c r="GX196"/>
  <c r="HC196" s="1"/>
  <c r="GS186"/>
  <c r="GU186" s="1"/>
  <c r="EG44" i="1" s="1"/>
  <c r="HU177" i="3"/>
  <c r="HW177" s="1"/>
  <c r="FA35" i="1" s="1"/>
  <c r="FB35" s="1"/>
  <c r="HT171" i="3"/>
  <c r="FY165"/>
  <c r="GZ152"/>
  <c r="HB152" s="1"/>
  <c r="EL10" i="1" s="1"/>
  <c r="EM10" s="1"/>
  <c r="DG169" i="3"/>
  <c r="GQ159"/>
  <c r="GV159" s="1"/>
  <c r="DB151"/>
  <c r="BX9" i="1" s="1"/>
  <c r="AD188" i="3"/>
  <c r="AF188" s="1"/>
  <c r="AF46" i="1" s="1"/>
  <c r="AG46" s="1"/>
  <c r="FZ181" i="3"/>
  <c r="DV39" i="1" s="1"/>
  <c r="K203" i="3"/>
  <c r="EQ196"/>
  <c r="EG186"/>
  <c r="EI186" s="1"/>
  <c r="CS44" i="1" s="1"/>
  <c r="CT44" s="1"/>
  <c r="AP177" i="3"/>
  <c r="AR177" s="1"/>
  <c r="AO171"/>
  <c r="CV168"/>
  <c r="CJ153"/>
  <c r="CQ170"/>
  <c r="CS170" s="1"/>
  <c r="BO28" i="1" s="1"/>
  <c r="BP28" s="1"/>
  <c r="GZ166" i="3"/>
  <c r="HB166" s="1"/>
  <c r="EL24" i="1" s="1"/>
  <c r="EM24" s="1"/>
  <c r="DI161" i="3"/>
  <c r="DK161" s="1"/>
  <c r="CD19" i="1" s="1"/>
  <c r="CE19" s="1"/>
  <c r="EX153" i="3"/>
  <c r="FC153" s="1"/>
  <c r="GR152"/>
  <c r="BA202"/>
  <c r="P195"/>
  <c r="BL211"/>
  <c r="HG207"/>
  <c r="HI207" s="1"/>
  <c r="EQ65" i="1" s="1"/>
  <c r="BM201" i="3"/>
  <c r="AU190"/>
  <c r="AO48" i="1" s="1"/>
  <c r="BT185" i="3"/>
  <c r="BV185" s="1"/>
  <c r="BE43" i="1" s="1"/>
  <c r="BF43" s="1"/>
  <c r="FM211" i="3"/>
  <c r="FU201"/>
  <c r="FW201" s="1"/>
  <c r="BR193"/>
  <c r="FT181"/>
  <c r="CK175"/>
  <c r="CM175" s="1"/>
  <c r="CJ175"/>
  <c r="GY161"/>
  <c r="HF178"/>
  <c r="FL168"/>
  <c r="FQ168" s="1"/>
  <c r="FE161"/>
  <c r="BB154"/>
  <c r="BD154" s="1"/>
  <c r="AU12" i="1" s="1"/>
  <c r="AV12" s="1"/>
  <c r="HN149" i="3"/>
  <c r="HP149" s="1"/>
  <c r="EV7" i="1" s="1"/>
  <c r="BA152" i="3"/>
  <c r="FF180"/>
  <c r="DY164"/>
  <c r="ED164" s="1"/>
  <c r="GQ194"/>
  <c r="EQ208"/>
  <c r="DB203"/>
  <c r="BX61" i="1" s="1"/>
  <c r="BZ61" s="1"/>
  <c r="DC193" i="3"/>
  <c r="DE193" s="1"/>
  <c r="BY51" i="1" s="1"/>
  <c r="BZ51" s="1"/>
  <c r="GG187" i="3"/>
  <c r="GI187" s="1"/>
  <c r="EB45" i="1" s="1"/>
  <c r="EC45" s="1"/>
  <c r="W201" i="3"/>
  <c r="Z59" i="1" s="1"/>
  <c r="EX196" i="3"/>
  <c r="FC196" s="1"/>
  <c r="BM185"/>
  <c r="DI177"/>
  <c r="DK177" s="1"/>
  <c r="CD35" i="1" s="1"/>
  <c r="CE35" s="1"/>
  <c r="K170" i="3"/>
  <c r="BM165"/>
  <c r="BZ165" s="1"/>
  <c r="HU152"/>
  <c r="HW152" s="1"/>
  <c r="FA10" i="1" s="1"/>
  <c r="FB10" s="1"/>
  <c r="AD170" i="3"/>
  <c r="AF170" s="1"/>
  <c r="AF28" i="1" s="1"/>
  <c r="AG28" s="1"/>
  <c r="R163" i="3"/>
  <c r="T163" s="1"/>
  <c r="V21" i="1" s="1"/>
  <c r="FS157" i="3"/>
  <c r="X151"/>
  <c r="Z151" s="1"/>
  <c r="AA9" i="1" s="1"/>
  <c r="BM149" i="3"/>
  <c r="DC149"/>
  <c r="DE149" s="1"/>
  <c r="BY7" i="1" s="1"/>
  <c r="EE164" i="3"/>
  <c r="GY162"/>
  <c r="AC182"/>
  <c r="GX173"/>
  <c r="J207"/>
  <c r="BT203"/>
  <c r="BV203" s="1"/>
  <c r="BE61" i="1" s="1"/>
  <c r="BF61" s="1"/>
  <c r="DI193" i="3"/>
  <c r="DK193" s="1"/>
  <c r="CD51" i="1" s="1"/>
  <c r="CE51" s="1"/>
  <c r="EX188" i="3"/>
  <c r="X183"/>
  <c r="Z183" s="1"/>
  <c r="AA41" i="1" s="1"/>
  <c r="FY208" i="3"/>
  <c r="DY199"/>
  <c r="ED199" s="1"/>
  <c r="ES195"/>
  <c r="EU195" s="1"/>
  <c r="CX53" i="1" s="1"/>
  <c r="CY53" s="1"/>
  <c r="AC183" i="3"/>
  <c r="GX176"/>
  <c r="HM179"/>
  <c r="EE165"/>
  <c r="HM153"/>
  <c r="AP170"/>
  <c r="AR170" s="1"/>
  <c r="BL163"/>
  <c r="BR150"/>
  <c r="BW150" s="1"/>
  <c r="GY166"/>
  <c r="CU150"/>
  <c r="AN209"/>
  <c r="X204"/>
  <c r="Z204" s="1"/>
  <c r="AA62" i="1" s="1"/>
  <c r="AB62" s="1"/>
  <c r="CP193" i="3"/>
  <c r="BN51" i="1" s="1"/>
  <c r="ES185" i="3"/>
  <c r="EU185" s="1"/>
  <c r="CX43" i="1" s="1"/>
  <c r="CY43" s="1"/>
  <c r="BR210" i="3"/>
  <c r="BW210" s="1"/>
  <c r="GA201"/>
  <c r="GC201" s="1"/>
  <c r="DW59" i="1" s="1"/>
  <c r="V189" i="3"/>
  <c r="GS178"/>
  <c r="GU178" s="1"/>
  <c r="EG36" i="1" s="1"/>
  <c r="EH36" s="1"/>
  <c r="CW173" i="3"/>
  <c r="CY173" s="1"/>
  <c r="BT31" i="1" s="1"/>
  <c r="BU31" s="1"/>
  <c r="AT168" i="3"/>
  <c r="FF153"/>
  <c r="DC170"/>
  <c r="DE170" s="1"/>
  <c r="BY28" i="1" s="1"/>
  <c r="DY163" i="3"/>
  <c r="ED163" s="1"/>
  <c r="ES157"/>
  <c r="EU157" s="1"/>
  <c r="CX15" i="1" s="1"/>
  <c r="CY15" s="1"/>
  <c r="GZ153" i="3"/>
  <c r="HB153" s="1"/>
  <c r="EL11" i="1" s="1"/>
  <c r="EM11" s="1"/>
  <c r="EY182" i="3"/>
  <c r="AO197"/>
  <c r="GR184"/>
  <c r="DN194"/>
  <c r="CH52" i="1" s="1"/>
  <c r="HG210" i="3"/>
  <c r="HI210" s="1"/>
  <c r="EQ68" i="1" s="1"/>
  <c r="X206" i="3"/>
  <c r="Z206" s="1"/>
  <c r="AA64" i="1" s="1"/>
  <c r="GZ203" i="3"/>
  <c r="HB203" s="1"/>
  <c r="EL61" i="1" s="1"/>
  <c r="EM61" s="1"/>
  <c r="FN191" i="3"/>
  <c r="FP191" s="1"/>
  <c r="DM49" i="1" s="1"/>
  <c r="DN49" s="1"/>
  <c r="FU184" i="3"/>
  <c r="FW184" s="1"/>
  <c r="DA209"/>
  <c r="J199"/>
  <c r="AT191"/>
  <c r="J179"/>
  <c r="HN175"/>
  <c r="HP175" s="1"/>
  <c r="EV33" i="1" s="1"/>
  <c r="EW33" s="1"/>
  <c r="ER174" i="3"/>
  <c r="HM161"/>
  <c r="V176"/>
  <c r="FG169"/>
  <c r="FI169" s="1"/>
  <c r="DH27" i="1" s="1"/>
  <c r="DI27" s="1"/>
  <c r="DO162" i="3"/>
  <c r="DQ162" s="1"/>
  <c r="CI20" i="1" s="1"/>
  <c r="CJ20" s="1"/>
  <c r="AV156" i="3"/>
  <c r="AX156" s="1"/>
  <c r="AP14" i="1" s="1"/>
  <c r="FN150" i="3"/>
  <c r="FP150" s="1"/>
  <c r="DM8" i="1" s="1"/>
  <c r="DN8" s="1"/>
  <c r="HT198" i="3"/>
  <c r="DG194"/>
  <c r="DB208"/>
  <c r="GE203"/>
  <c r="GJ203" s="1"/>
  <c r="EA193"/>
  <c r="EC193" s="1"/>
  <c r="CN51" i="1" s="1"/>
  <c r="CO51" s="1"/>
  <c r="CQ187" i="3"/>
  <c r="CS187" s="1"/>
  <c r="BO45" i="1" s="1"/>
  <c r="GZ157" i="3"/>
  <c r="HB157" s="1"/>
  <c r="EL15" i="1" s="1"/>
  <c r="EM15" s="1"/>
  <c r="CP149" i="3"/>
  <c r="BN7" i="1" s="1"/>
  <c r="BA173" i="3"/>
  <c r="FF194"/>
  <c r="CU198"/>
  <c r="FE162"/>
  <c r="HL208"/>
  <c r="FM200"/>
  <c r="CQ190"/>
  <c r="CS190" s="1"/>
  <c r="BO48" i="1" s="1"/>
  <c r="CQ185" i="3"/>
  <c r="CS185" s="1"/>
  <c r="BO43" i="1" s="1"/>
  <c r="DM211" i="3"/>
  <c r="HS201"/>
  <c r="HX201" s="1"/>
  <c r="HG195"/>
  <c r="HI195" s="1"/>
  <c r="EQ53" i="1" s="1"/>
  <c r="ER53" s="1"/>
  <c r="GF181" i="3"/>
  <c r="AV176"/>
  <c r="AX176" s="1"/>
  <c r="AP34" i="1" s="1"/>
  <c r="AQ34" s="1"/>
  <c r="GY176" i="3"/>
  <c r="FF161"/>
  <c r="GZ150"/>
  <c r="HB150" s="1"/>
  <c r="EL8" i="1" s="1"/>
  <c r="EM8" s="1"/>
  <c r="AP166" i="3"/>
  <c r="AR166" s="1"/>
  <c r="AB159"/>
  <c r="W151"/>
  <c r="Z9" i="1" s="1"/>
  <c r="DB184" i="3"/>
  <c r="BX42" i="1" s="1"/>
  <c r="BZ42" s="1"/>
  <c r="BA198" i="3"/>
  <c r="EY194"/>
  <c r="W152"/>
  <c r="Z10" i="1" s="1"/>
  <c r="CP162" i="3"/>
  <c r="BN20" i="1" s="1"/>
  <c r="BP20" s="1"/>
  <c r="EF210" i="3"/>
  <c r="AD206"/>
  <c r="AF206" s="1"/>
  <c r="AF64" i="1" s="1"/>
  <c r="AT200" i="3"/>
  <c r="AD190"/>
  <c r="AF190" s="1"/>
  <c r="AF48" i="1" s="1"/>
  <c r="AG48" s="1"/>
  <c r="P183" i="3"/>
  <c r="FT209"/>
  <c r="DO200"/>
  <c r="DQ200" s="1"/>
  <c r="CI58" i="1" s="1"/>
  <c r="CJ58" s="1"/>
  <c r="HM193" i="3"/>
  <c r="AP179"/>
  <c r="AR179" s="1"/>
  <c r="GX175"/>
  <c r="FF174"/>
  <c r="HT161"/>
  <c r="EY177"/>
  <c r="X168"/>
  <c r="Z168" s="1"/>
  <c r="AA26" i="1" s="1"/>
  <c r="BN159" i="3"/>
  <c r="BP159" s="1"/>
  <c r="CP153"/>
  <c r="BN11" i="1" s="1"/>
  <c r="BP11" s="1"/>
  <c r="BM152" i="3"/>
  <c r="FT150"/>
  <c r="GM150" s="1"/>
  <c r="DB164"/>
  <c r="BX22" i="1" s="1"/>
  <c r="FN210" i="3"/>
  <c r="FP210" s="1"/>
  <c r="DM68" i="1" s="1"/>
  <c r="HU206" i="3"/>
  <c r="HW206" s="1"/>
  <c r="FA64" i="1" s="1"/>
  <c r="AO196" i="3"/>
  <c r="AU188"/>
  <c r="AO46" i="1" s="1"/>
  <c r="AQ46" s="1"/>
  <c r="EG182" i="3"/>
  <c r="EI182" s="1"/>
  <c r="CS40" i="1" s="1"/>
  <c r="FM207" i="3"/>
  <c r="L198"/>
  <c r="N198" s="1"/>
  <c r="DH189"/>
  <c r="AZ177"/>
  <c r="GA173"/>
  <c r="GC173" s="1"/>
  <c r="DW31" i="1" s="1"/>
  <c r="DX31" s="1"/>
  <c r="DH169" i="3"/>
  <c r="CK154"/>
  <c r="CM154" s="1"/>
  <c r="AB170"/>
  <c r="FN165"/>
  <c r="FP165" s="1"/>
  <c r="DM23" i="1" s="1"/>
  <c r="DN23" s="1"/>
  <c r="DO158" i="3"/>
  <c r="DQ158" s="1"/>
  <c r="CI16" i="1" s="1"/>
  <c r="CJ16" s="1"/>
  <c r="DO152" i="3"/>
  <c r="DQ152" s="1"/>
  <c r="CI10" i="1" s="1"/>
  <c r="CJ10" s="1"/>
  <c r="CO156" i="3"/>
  <c r="ER195"/>
  <c r="FM166"/>
  <c r="W186"/>
  <c r="Z44" i="1" s="1"/>
  <c r="CK208" i="3"/>
  <c r="CM208" s="1"/>
  <c r="P203"/>
  <c r="AZ193"/>
  <c r="ES188"/>
  <c r="EU188" s="1"/>
  <c r="CX46" i="1" s="1"/>
  <c r="CY46" s="1"/>
  <c r="EA181" i="3"/>
  <c r="EC181" s="1"/>
  <c r="CN39" i="1" s="1"/>
  <c r="CO39" s="1"/>
  <c r="GR206" i="3"/>
  <c r="R198"/>
  <c r="T198" s="1"/>
  <c r="V56" i="1" s="1"/>
  <c r="BA189" i="3"/>
  <c r="GX178"/>
  <c r="HC178" s="1"/>
  <c r="HU174"/>
  <c r="HW174" s="1"/>
  <c r="FA32" i="1" s="1"/>
  <c r="FB32" s="1"/>
  <c r="HM170" i="3"/>
  <c r="CO154"/>
  <c r="DG170"/>
  <c r="DL170" s="1"/>
  <c r="AB163"/>
  <c r="EX157"/>
  <c r="GX151"/>
  <c r="HC151" s="1"/>
  <c r="HM149"/>
  <c r="AC173"/>
  <c r="GF194"/>
  <c r="HL149"/>
  <c r="FZ198"/>
  <c r="DV56" i="1" s="1"/>
  <c r="DX56" s="1"/>
  <c r="HL197" i="3"/>
  <c r="HQ197" s="1"/>
  <c r="HG208"/>
  <c r="HI208" s="1"/>
  <c r="EQ66" i="1" s="1"/>
  <c r="DI203" i="3"/>
  <c r="DK203" s="1"/>
  <c r="CD61" i="1" s="1"/>
  <c r="CE61" s="1"/>
  <c r="L191" i="3"/>
  <c r="N191" s="1"/>
  <c r="CU185"/>
  <c r="CZ185" s="1"/>
  <c r="BM203"/>
  <c r="BZ203" s="1"/>
  <c r="AD196"/>
  <c r="AF196" s="1"/>
  <c r="AF54" i="1" s="1"/>
  <c r="AG54" s="1"/>
  <c r="EA186" i="3"/>
  <c r="EC186" s="1"/>
  <c r="CN44" i="1" s="1"/>
  <c r="CO44" s="1"/>
  <c r="HN177" i="3"/>
  <c r="HP177" s="1"/>
  <c r="EV35" i="1" s="1"/>
  <c r="EW35" s="1"/>
  <c r="CJ178" i="3"/>
  <c r="GZ162"/>
  <c r="HB162" s="1"/>
  <c r="EL20" i="1" s="1"/>
  <c r="EM20" s="1"/>
  <c r="ES150" i="3"/>
  <c r="EU150" s="1"/>
  <c r="CX8" i="1" s="1"/>
  <c r="CY8" s="1"/>
  <c r="BN169" i="3"/>
  <c r="BP169" s="1"/>
  <c r="CA169" s="1"/>
  <c r="X162"/>
  <c r="Z162" s="1"/>
  <c r="AA20" i="1" s="1"/>
  <c r="AB20" s="1"/>
  <c r="CK156" i="3"/>
  <c r="CM156" s="1"/>
  <c r="W181"/>
  <c r="Z39" i="1" s="1"/>
  <c r="FY206" i="3"/>
  <c r="HU199"/>
  <c r="HW199" s="1"/>
  <c r="FA57" i="1" s="1"/>
  <c r="FB57" s="1"/>
  <c r="DZ188" i="3"/>
  <c r="FS177"/>
  <c r="K171"/>
  <c r="GF168"/>
  <c r="FT153"/>
  <c r="HL170"/>
  <c r="CI163"/>
  <c r="J157"/>
  <c r="CW152"/>
  <c r="CY152" s="1"/>
  <c r="BT10" i="1" s="1"/>
  <c r="BU10" s="1"/>
  <c r="AV149" i="3"/>
  <c r="AX149" s="1"/>
  <c r="AP7" i="1" s="1"/>
  <c r="AQ7" s="1"/>
  <c r="W182" i="3"/>
  <c r="Z40" i="1" s="1"/>
  <c r="HL202" i="3"/>
  <c r="HQ202" s="1"/>
  <c r="DM162"/>
  <c r="W164"/>
  <c r="Z22" i="1" s="1"/>
  <c r="FE186" i="3"/>
  <c r="BB207"/>
  <c r="BD207" s="1"/>
  <c r="AU65" i="1" s="1"/>
  <c r="DO202" i="3"/>
  <c r="DQ202" s="1"/>
  <c r="CI60" i="1" s="1"/>
  <c r="HL191" i="3"/>
  <c r="AP185"/>
  <c r="AR185" s="1"/>
  <c r="K211"/>
  <c r="R201"/>
  <c r="T201" s="1"/>
  <c r="V59" i="1" s="1"/>
  <c r="BN194" i="3"/>
  <c r="BP194" s="1"/>
  <c r="FY183"/>
  <c r="AN176"/>
  <c r="AT178"/>
  <c r="BA163"/>
  <c r="FF151"/>
  <c r="EX169"/>
  <c r="FC169" s="1"/>
  <c r="L162"/>
  <c r="N162" s="1"/>
  <c r="AP157"/>
  <c r="AR157" s="1"/>
  <c r="BI157" s="1"/>
  <c r="BL151"/>
  <c r="HT149"/>
  <c r="CV164"/>
  <c r="GF186"/>
  <c r="DN173"/>
  <c r="CH31" i="1" s="1"/>
  <c r="HL194" i="3"/>
  <c r="HS211"/>
  <c r="AV206"/>
  <c r="AX206" s="1"/>
  <c r="AP64" i="1" s="1"/>
  <c r="AT196" i="3"/>
  <c r="FG189"/>
  <c r="FI189" s="1"/>
  <c r="DH47" i="1" s="1"/>
  <c r="DI47" s="1"/>
  <c r="HL183" i="3"/>
  <c r="DH207"/>
  <c r="CK198"/>
  <c r="CM198" s="1"/>
  <c r="ER188"/>
  <c r="X177"/>
  <c r="Z177" s="1"/>
  <c r="AA35" i="1" s="1"/>
  <c r="AB35" s="1"/>
  <c r="DZ172" i="3"/>
  <c r="FY169"/>
  <c r="CQ154"/>
  <c r="CS154" s="1"/>
  <c r="BO12" i="1" s="1"/>
  <c r="HU172" i="3"/>
  <c r="HW172" s="1"/>
  <c r="FA30" i="1" s="1"/>
  <c r="FB30" s="1"/>
  <c r="EX165" i="3"/>
  <c r="R159"/>
  <c r="T159" s="1"/>
  <c r="V17" i="1" s="1"/>
  <c r="BS151" i="3"/>
  <c r="BD9" i="1" s="1"/>
  <c r="DH173" i="3"/>
  <c r="FM162"/>
  <c r="DB198"/>
  <c r="BX56" i="1" s="1"/>
  <c r="BZ56" s="1"/>
  <c r="GQ180" i="3"/>
  <c r="GE208"/>
  <c r="AV203"/>
  <c r="AX203" s="1"/>
  <c r="AP61" i="1" s="1"/>
  <c r="AQ61" s="1"/>
  <c r="CQ193" i="3"/>
  <c r="CS193" s="1"/>
  <c r="BO51" i="1" s="1"/>
  <c r="FU187" i="3"/>
  <c r="FW187" s="1"/>
  <c r="FG201"/>
  <c r="FI201" s="1"/>
  <c r="DH59" i="1" s="1"/>
  <c r="DI59" s="1"/>
  <c r="DO195" i="3"/>
  <c r="DQ195" s="1"/>
  <c r="CI53" i="1" s="1"/>
  <c r="EE183" i="3"/>
  <c r="R176"/>
  <c r="T176" s="1"/>
  <c r="V34" i="1" s="1"/>
  <c r="HM171" i="3"/>
  <c r="AT165"/>
  <c r="GG152"/>
  <c r="GI152" s="1"/>
  <c r="EB10" i="1" s="1"/>
  <c r="EC10" s="1"/>
  <c r="ES170" i="3"/>
  <c r="EU170" s="1"/>
  <c r="CX28" i="1" s="1"/>
  <c r="CY28" s="1"/>
  <c r="BN163" i="3"/>
  <c r="BP163" s="1"/>
  <c r="CA163" s="1"/>
  <c r="FE157"/>
  <c r="FU152"/>
  <c r="FW152" s="1"/>
  <c r="GN152" s="1"/>
  <c r="CU184"/>
  <c r="ER200"/>
  <c r="ES211"/>
  <c r="EU211" s="1"/>
  <c r="CX69" i="1" s="1"/>
  <c r="AU150" i="3"/>
  <c r="AO8" i="1" s="1"/>
  <c r="J186" i="3"/>
  <c r="BR204"/>
  <c r="FG164"/>
  <c r="FI164" s="1"/>
  <c r="DH22" i="1" s="1"/>
  <c r="DI22" s="1"/>
  <c r="HS169" i="3"/>
  <c r="HX169" s="1"/>
  <c r="R156"/>
  <c r="T156" s="1"/>
  <c r="V14" i="1" s="1"/>
  <c r="GG210" i="3"/>
  <c r="GI210" s="1"/>
  <c r="EB68" i="1" s="1"/>
  <c r="GF198" i="3"/>
  <c r="DZ197"/>
  <c r="CV154"/>
  <c r="GA165"/>
  <c r="GC165" s="1"/>
  <c r="DW23" i="1" s="1"/>
  <c r="AB154" i="3"/>
  <c r="AG154" s="1"/>
  <c r="FL156"/>
  <c r="FU209"/>
  <c r="FW209" s="1"/>
  <c r="FM180"/>
  <c r="DH187"/>
  <c r="BR157"/>
  <c r="L150"/>
  <c r="N150" s="1"/>
  <c r="BS149"/>
  <c r="BD7" i="1" s="1"/>
  <c r="Q166" i="3"/>
  <c r="CW193"/>
  <c r="CY193" s="1"/>
  <c r="BT51" i="1" s="1"/>
  <c r="BU51" s="1"/>
  <c r="DI189" i="3"/>
  <c r="DK189" s="1"/>
  <c r="CD47" i="1" s="1"/>
  <c r="CE47" s="1"/>
  <c r="EG183" i="3"/>
  <c r="EI183" s="1"/>
  <c r="CS41" i="1" s="1"/>
  <c r="CT41" s="1"/>
  <c r="DA208" i="3"/>
  <c r="AU199"/>
  <c r="EY191"/>
  <c r="GS179"/>
  <c r="GU179" s="1"/>
  <c r="EG37" i="1" s="1"/>
  <c r="EH37" s="1"/>
  <c r="FE174" i="3"/>
  <c r="FG171"/>
  <c r="FI171" s="1"/>
  <c r="DH29" i="1" s="1"/>
  <c r="DI29" s="1"/>
  <c r="CJ157" i="3"/>
  <c r="DU157" s="1"/>
  <c r="HG173"/>
  <c r="HI173" s="1"/>
  <c r="EQ31" i="1" s="1"/>
  <c r="ER31" s="1"/>
  <c r="AD162" i="3"/>
  <c r="AF162" s="1"/>
  <c r="AF20" i="1" s="1"/>
  <c r="AG20" s="1"/>
  <c r="EA157" i="3"/>
  <c r="EC157" s="1"/>
  <c r="CN15" i="1" s="1"/>
  <c r="CO15" s="1"/>
  <c r="EG151" i="3"/>
  <c r="EI151" s="1"/>
  <c r="CS9" i="1" s="1"/>
  <c r="EZ184" i="3"/>
  <c r="FB184" s="1"/>
  <c r="DC42" i="1" s="1"/>
  <c r="DD42" s="1"/>
  <c r="AO208" i="3"/>
  <c r="BH208" s="1"/>
  <c r="HG200"/>
  <c r="HI200" s="1"/>
  <c r="EQ58" i="1" s="1"/>
  <c r="ER58" s="1"/>
  <c r="HF191" i="3"/>
  <c r="EG179"/>
  <c r="EI179" s="1"/>
  <c r="CS37" i="1" s="1"/>
  <c r="CT37" s="1"/>
  <c r="CU174" i="3"/>
  <c r="CZ174" s="1"/>
  <c r="DI172"/>
  <c r="DK172" s="1"/>
  <c r="CD30" i="1" s="1"/>
  <c r="CE30" s="1"/>
  <c r="HM159" i="3"/>
  <c r="DM175"/>
  <c r="FE168"/>
  <c r="AU163"/>
  <c r="FL157"/>
  <c r="FQ157" s="1"/>
  <c r="L151"/>
  <c r="N151" s="1"/>
  <c r="DB149"/>
  <c r="HE182"/>
  <c r="DH194"/>
  <c r="P164"/>
  <c r="U164" s="1"/>
  <c r="EF194"/>
  <c r="GA209"/>
  <c r="GC209" s="1"/>
  <c r="DW67" i="1" s="1"/>
  <c r="ES204" i="3"/>
  <c r="EU204" s="1"/>
  <c r="CX62" i="1" s="1"/>
  <c r="CY62" s="1"/>
  <c r="EQ193" i="3"/>
  <c r="AP188"/>
  <c r="AR188" s="1"/>
  <c r="BI188" s="1"/>
  <c r="BL181"/>
  <c r="FF206"/>
  <c r="CP196"/>
  <c r="CK186"/>
  <c r="CM186" s="1"/>
  <c r="AV177"/>
  <c r="AX177" s="1"/>
  <c r="AP35" i="1" s="1"/>
  <c r="EY172" i="3"/>
  <c r="DA168"/>
  <c r="DF168" s="1"/>
  <c r="V153"/>
  <c r="AA153" s="1"/>
  <c r="CW170"/>
  <c r="CY170" s="1"/>
  <c r="BT28" i="1" s="1"/>
  <c r="BU28" s="1"/>
  <c r="HN164" i="3"/>
  <c r="HP164" s="1"/>
  <c r="EV22" i="1" s="1"/>
  <c r="EW22" s="1"/>
  <c r="HG158" i="3"/>
  <c r="HI158" s="1"/>
  <c r="EQ16" i="1" s="1"/>
  <c r="ER16" s="1"/>
  <c r="DO153" i="3"/>
  <c r="DQ153" s="1"/>
  <c r="CI11" i="1" s="1"/>
  <c r="EQ182" i="3"/>
  <c r="FF202"/>
  <c r="AC180"/>
  <c r="GF182"/>
  <c r="BS194"/>
  <c r="L210"/>
  <c r="N210" s="1"/>
  <c r="GS206"/>
  <c r="GU206" s="1"/>
  <c r="EG64" i="1" s="1"/>
  <c r="FT199" i="3"/>
  <c r="GM199" s="1"/>
  <c r="CU189"/>
  <c r="CZ189" s="1"/>
  <c r="GZ183"/>
  <c r="HB183" s="1"/>
  <c r="EL41" i="1" s="1"/>
  <c r="EM41" s="1"/>
  <c r="BR207" i="3"/>
  <c r="DN199"/>
  <c r="FF191"/>
  <c r="AN178"/>
  <c r="FL174"/>
  <c r="EX171"/>
  <c r="GF158"/>
  <c r="EY174"/>
  <c r="HG166"/>
  <c r="HI166" s="1"/>
  <c r="EQ24" i="1" s="1"/>
  <c r="ER24" s="1"/>
  <c r="GX159" i="3"/>
  <c r="HC159" s="1"/>
  <c r="R151"/>
  <c r="T151" s="1"/>
  <c r="V9" i="1" s="1"/>
  <c r="GE204" i="3"/>
  <c r="CJ162"/>
  <c r="DN186"/>
  <c r="DB209"/>
  <c r="BX67" i="1" s="1"/>
  <c r="BZ67" s="1"/>
  <c r="DO197" i="3"/>
  <c r="DQ197" s="1"/>
  <c r="CI55" i="1" s="1"/>
  <c r="CK190" i="3"/>
  <c r="CM190" s="1"/>
  <c r="R185"/>
  <c r="T185" s="1"/>
  <c r="V43" i="1" s="1"/>
  <c r="FE201" i="3"/>
  <c r="FJ201" s="1"/>
  <c r="AB196"/>
  <c r="HF189"/>
  <c r="BT178"/>
  <c r="BV178" s="1"/>
  <c r="BE36" i="1" s="1"/>
  <c r="GS174" i="3"/>
  <c r="GU174" s="1"/>
  <c r="EG32" i="1" s="1"/>
  <c r="EH32" s="1"/>
  <c r="GG171" i="3"/>
  <c r="GI171" s="1"/>
  <c r="EB29" i="1" s="1"/>
  <c r="EC29" s="1"/>
  <c r="GR158" i="3"/>
  <c r="AO174"/>
  <c r="BH174" s="1"/>
  <c r="AD166"/>
  <c r="AF166" s="1"/>
  <c r="AF24" i="1" s="1"/>
  <c r="AG24" s="1"/>
  <c r="CP159" i="3"/>
  <c r="DG149"/>
  <c r="FY164"/>
  <c r="HT194"/>
  <c r="AT156"/>
  <c r="HL173"/>
  <c r="HQ173" s="1"/>
  <c r="J211"/>
  <c r="CW207"/>
  <c r="CY207" s="1"/>
  <c r="BT65" i="1" s="1"/>
  <c r="EE201" i="3"/>
  <c r="FL189"/>
  <c r="GQ181"/>
  <c r="GV181" s="1"/>
  <c r="DC194"/>
  <c r="DE194" s="1"/>
  <c r="BY52" i="1" s="1"/>
  <c r="HU180" i="3"/>
  <c r="HW180" s="1"/>
  <c r="FA38" i="1" s="1"/>
  <c r="FB38" s="1"/>
  <c r="DY175" i="3"/>
  <c r="ED175" s="1"/>
  <c r="DZ174"/>
  <c r="K158"/>
  <c r="EY175"/>
  <c r="FG166"/>
  <c r="FI166" s="1"/>
  <c r="DH24" i="1" s="1"/>
  <c r="DI24" s="1"/>
  <c r="EX159" i="3"/>
  <c r="GX154"/>
  <c r="HC154" s="1"/>
  <c r="EY149"/>
  <c r="EF166"/>
  <c r="BN149"/>
  <c r="BP149" s="1"/>
  <c r="EE173"/>
  <c r="GY180"/>
  <c r="AC187"/>
  <c r="GX198"/>
  <c r="P207"/>
  <c r="CW204"/>
  <c r="CY204" s="1"/>
  <c r="BT62" i="1" s="1"/>
  <c r="BU62" s="1"/>
  <c r="CO196" i="3"/>
  <c r="HL188"/>
  <c r="HQ188" s="1"/>
  <c r="FF203"/>
  <c r="EA196"/>
  <c r="EC196" s="1"/>
  <c r="CN54" i="1" s="1"/>
  <c r="CO54" s="1"/>
  <c r="FG186" i="3"/>
  <c r="FI186" s="1"/>
  <c r="DH44" i="1" s="1"/>
  <c r="DI44" s="1"/>
  <c r="CP176" i="3"/>
  <c r="BM171"/>
  <c r="BZ171" s="1"/>
  <c r="DM168"/>
  <c r="DR168" s="1"/>
  <c r="HT153"/>
  <c r="EX170"/>
  <c r="EZ165"/>
  <c r="FB165" s="1"/>
  <c r="DC23" i="1" s="1"/>
  <c r="DD23" s="1"/>
  <c r="EQ158" i="3"/>
  <c r="FU156"/>
  <c r="FW156" s="1"/>
  <c r="AU184"/>
  <c r="AO42" i="1" s="1"/>
  <c r="HS184" i="3"/>
  <c r="ER186"/>
  <c r="HS195"/>
  <c r="DI211"/>
  <c r="DK211" s="1"/>
  <c r="CD69" i="1" s="1"/>
  <c r="GQ206" i="3"/>
  <c r="EE199"/>
  <c r="DN189"/>
  <c r="GX183"/>
  <c r="AV152"/>
  <c r="AX152" s="1"/>
  <c r="AP10" i="1" s="1"/>
  <c r="BL204" i="3"/>
  <c r="FM156"/>
  <c r="AC194"/>
  <c r="FT204"/>
  <c r="AU186"/>
  <c r="AO44" i="1" s="1"/>
  <c r="BL210" i="3"/>
  <c r="AZ203"/>
  <c r="DO193"/>
  <c r="DQ193" s="1"/>
  <c r="CI51" i="1" s="1"/>
  <c r="CJ51" s="1"/>
  <c r="DO188" i="3"/>
  <c r="DQ188" s="1"/>
  <c r="CI46" i="1" s="1"/>
  <c r="GA182" i="3"/>
  <c r="GC182" s="1"/>
  <c r="DW40" i="1" s="1"/>
  <c r="AT206" i="3"/>
  <c r="BB198"/>
  <c r="BD198" s="1"/>
  <c r="AU56" i="1" s="1"/>
  <c r="AV56" s="1"/>
  <c r="FF189" i="3"/>
  <c r="DB177"/>
  <c r="DA172"/>
  <c r="BA168"/>
  <c r="GA154"/>
  <c r="GC154" s="1"/>
  <c r="DW12" i="1" s="1"/>
  <c r="HE170" i="3"/>
  <c r="HJ170" s="1"/>
  <c r="AD163"/>
  <c r="AF163" s="1"/>
  <c r="AF21" i="1" s="1"/>
  <c r="AG21" s="1"/>
  <c r="EZ157" i="3"/>
  <c r="FB157" s="1"/>
  <c r="DC15" i="1" s="1"/>
  <c r="DD15" s="1"/>
  <c r="FM182" i="3"/>
  <c r="V194"/>
  <c r="DM184"/>
  <c r="GQ152"/>
  <c r="HS186"/>
  <c r="HX186" s="1"/>
  <c r="HS208"/>
  <c r="HU204"/>
  <c r="HW204" s="1"/>
  <c r="FA62" i="1" s="1"/>
  <c r="FB62" s="1"/>
  <c r="BN193" i="3"/>
  <c r="BP193" s="1"/>
  <c r="CA193" s="1"/>
  <c r="X187"/>
  <c r="Z187" s="1"/>
  <c r="AA45" i="1" s="1"/>
  <c r="BT180" i="3"/>
  <c r="BV180" s="1"/>
  <c r="BE38" i="1" s="1"/>
  <c r="FM203" i="3"/>
  <c r="BT196"/>
  <c r="BV196" s="1"/>
  <c r="BE54" i="1" s="1"/>
  <c r="BF54" s="1"/>
  <c r="CO185" i="3"/>
  <c r="BT177"/>
  <c r="BV177" s="1"/>
  <c r="BE35" i="1" s="1"/>
  <c r="BR171" i="3"/>
  <c r="BW171" s="1"/>
  <c r="DZ168"/>
  <c r="DH153"/>
  <c r="BB170"/>
  <c r="BD170" s="1"/>
  <c r="AU28" i="1" s="1"/>
  <c r="AV28" s="1"/>
  <c r="P163" i="3"/>
  <c r="BS157"/>
  <c r="FN153"/>
  <c r="FP153" s="1"/>
  <c r="DM11" i="1" s="1"/>
  <c r="DN11" s="1"/>
  <c r="DY156" i="3"/>
  <c r="EY204"/>
  <c r="GF204"/>
  <c r="AU197"/>
  <c r="AB211"/>
  <c r="CU207"/>
  <c r="GA202"/>
  <c r="GC202" s="1"/>
  <c r="DW60" i="1" s="1"/>
  <c r="DX60" s="1"/>
  <c r="EQ190" i="3"/>
  <c r="DC185"/>
  <c r="DE185" s="1"/>
  <c r="BY43" i="1" s="1"/>
  <c r="BZ43" s="1"/>
  <c r="CV210" i="3"/>
  <c r="DB200"/>
  <c r="HU195"/>
  <c r="HW195" s="1"/>
  <c r="FA53" i="1" s="1"/>
  <c r="FB53" s="1"/>
  <c r="ER181" i="3"/>
  <c r="AV175"/>
  <c r="AX175" s="1"/>
  <c r="AP33" i="1" s="1"/>
  <c r="AQ33" s="1"/>
  <c r="AT174" i="3"/>
  <c r="BR159"/>
  <c r="BA176"/>
  <c r="GQ168"/>
  <c r="EZ161"/>
  <c r="FB161" s="1"/>
  <c r="DC19" i="1" s="1"/>
  <c r="DD19" s="1"/>
  <c r="AZ151" i="3"/>
  <c r="BE151" s="1"/>
  <c r="J187"/>
  <c r="AT164"/>
  <c r="AY164" s="1"/>
  <c r="ER197"/>
  <c r="EF173"/>
  <c r="CR31" i="1" s="1"/>
  <c r="J209" i="3"/>
  <c r="FU206"/>
  <c r="FW206" s="1"/>
  <c r="BM200"/>
  <c r="BZ200" s="1"/>
  <c r="FU190"/>
  <c r="FW190" s="1"/>
  <c r="GN190" s="1"/>
  <c r="BB183"/>
  <c r="BD183" s="1"/>
  <c r="AU41" i="1" s="1"/>
  <c r="AV41" s="1"/>
  <c r="DZ209" i="3"/>
  <c r="AU200"/>
  <c r="EG194"/>
  <c r="EI194" s="1"/>
  <c r="CS52" i="1" s="1"/>
  <c r="CT52" s="1"/>
  <c r="CO181" i="3"/>
  <c r="CT181" s="1"/>
  <c r="GS176"/>
  <c r="GU176" s="1"/>
  <c r="EG34" i="1" s="1"/>
  <c r="EH34" s="1"/>
  <c r="DZ176" i="3"/>
  <c r="DM161"/>
  <c r="FY177"/>
  <c r="AP168"/>
  <c r="AR168" s="1"/>
  <c r="FZ159"/>
  <c r="HG150"/>
  <c r="HI150" s="1"/>
  <c r="EQ8" i="1" s="1"/>
  <c r="ER8" s="1"/>
  <c r="BL166" i="3"/>
  <c r="DZ202"/>
  <c r="BA186"/>
  <c r="HF202"/>
  <c r="CU197"/>
  <c r="P209"/>
  <c r="BA196"/>
  <c r="FN189"/>
  <c r="FP189" s="1"/>
  <c r="DM47" i="1" s="1"/>
  <c r="DN47" s="1"/>
  <c r="EA183" i="3"/>
  <c r="EC183" s="1"/>
  <c r="CN41" i="1" s="1"/>
  <c r="CO41" s="1"/>
  <c r="FF208" i="3"/>
  <c r="DB199"/>
  <c r="BX57" i="1" s="1"/>
  <c r="ER191" i="3"/>
  <c r="CP178"/>
  <c r="BN36" i="1" s="1"/>
  <c r="BP36" s="1"/>
  <c r="BT173" i="3"/>
  <c r="BV173" s="1"/>
  <c r="BE31" i="1" s="1"/>
  <c r="BM169" i="3"/>
  <c r="BZ169" s="1"/>
  <c r="FF154"/>
  <c r="FN171"/>
  <c r="FP171" s="1"/>
  <c r="DM29" i="1" s="1"/>
  <c r="DN29" s="1"/>
  <c r="FE165" i="3"/>
  <c r="FJ165" s="1"/>
  <c r="DG158"/>
  <c r="FE154"/>
  <c r="FJ154" s="1"/>
  <c r="CP166"/>
  <c r="BN24" i="1" s="1"/>
  <c r="BP24" s="1"/>
  <c r="AZ149" i="3"/>
  <c r="HF210"/>
  <c r="CU200"/>
  <c r="FF193"/>
  <c r="CI179"/>
  <c r="FN175"/>
  <c r="FP175" s="1"/>
  <c r="DM33" i="1" s="1"/>
  <c r="DN33" s="1"/>
  <c r="EX172" i="3"/>
  <c r="FC172" s="1"/>
  <c r="V158"/>
  <c r="BA175"/>
  <c r="HG168"/>
  <c r="HI168" s="1"/>
  <c r="EQ26" i="1" s="1"/>
  <c r="ER26" s="1"/>
  <c r="FZ161" i="3"/>
  <c r="AN151"/>
  <c r="FE187"/>
  <c r="FJ187" s="1"/>
  <c r="EE195"/>
  <c r="DM202"/>
  <c r="AN194"/>
  <c r="GE209"/>
  <c r="DI204"/>
  <c r="DK204" s="1"/>
  <c r="CD62" i="1" s="1"/>
  <c r="CE62" s="1"/>
  <c r="DA196" i="3"/>
  <c r="DF196" s="1"/>
  <c r="HG189"/>
  <c r="HI189" s="1"/>
  <c r="EQ47" i="1" s="1"/>
  <c r="ER47" s="1"/>
  <c r="AB181" i="3"/>
  <c r="AG181" s="1"/>
  <c r="GF206"/>
  <c r="FU199"/>
  <c r="FW199" s="1"/>
  <c r="FT189"/>
  <c r="GQ178"/>
  <c r="HN174"/>
  <c r="HP174" s="1"/>
  <c r="EV32" i="1" s="1"/>
  <c r="EW32" s="1"/>
  <c r="EY170" i="3"/>
  <c r="FY157"/>
  <c r="GD157" s="1"/>
  <c r="GE172"/>
  <c r="GX165"/>
  <c r="EG159"/>
  <c r="EI159" s="1"/>
  <c r="CS17" i="1" s="1"/>
  <c r="FZ151" i="3"/>
  <c r="DG156"/>
  <c r="FS187"/>
  <c r="BA180"/>
  <c r="GF155"/>
  <c r="CU194"/>
  <c r="FZ208"/>
  <c r="DV66" i="1" s="1"/>
  <c r="DX66" s="1"/>
  <c r="BN202" i="3"/>
  <c r="BP202" s="1"/>
  <c r="EA191"/>
  <c r="EC191" s="1"/>
  <c r="CN49" i="1" s="1"/>
  <c r="CO49" s="1"/>
  <c r="CP185" i="3"/>
  <c r="BN43" i="1" s="1"/>
  <c r="CJ211" i="3"/>
  <c r="DG200"/>
  <c r="DL200" s="1"/>
  <c r="FT193"/>
  <c r="GM193" s="1"/>
  <c r="FE179"/>
  <c r="FJ179" s="1"/>
  <c r="P174"/>
  <c r="U174" s="1"/>
  <c r="AZ172"/>
  <c r="CJ159"/>
  <c r="AO178"/>
  <c r="CI168"/>
  <c r="ES162"/>
  <c r="EU162" s="1"/>
  <c r="CX20" i="1" s="1"/>
  <c r="CY20" s="1"/>
  <c r="FU157" i="3"/>
  <c r="FW157" s="1"/>
  <c r="GN157" s="1"/>
  <c r="CP184"/>
  <c r="GQ182"/>
  <c r="AT180"/>
  <c r="FY166"/>
  <c r="BL162"/>
  <c r="DO210"/>
  <c r="DQ210" s="1"/>
  <c r="CI68" i="1" s="1"/>
  <c r="GA206" i="3"/>
  <c r="GC206" s="1"/>
  <c r="DW64" i="1" s="1"/>
  <c r="CV199" i="3"/>
  <c r="GX189"/>
  <c r="EZ182"/>
  <c r="FB182" s="1"/>
  <c r="DC40" i="1" s="1"/>
  <c r="DD40" s="1"/>
  <c r="Q206" i="3"/>
  <c r="GG199"/>
  <c r="GI199" s="1"/>
  <c r="EB57" i="1" s="1"/>
  <c r="EC57" s="1"/>
  <c r="V188" i="3"/>
  <c r="AV178"/>
  <c r="AX178" s="1"/>
  <c r="AP36" i="1" s="1"/>
  <c r="AQ36" s="1"/>
  <c r="AV174" i="3"/>
  <c r="AX174" s="1"/>
  <c r="AP32" i="1" s="1"/>
  <c r="R171" i="3"/>
  <c r="T171" s="1"/>
  <c r="V29" i="1" s="1"/>
  <c r="DH158" i="3"/>
  <c r="HT175"/>
  <c r="CU165"/>
  <c r="GE159"/>
  <c r="GJ159" s="1"/>
  <c r="HE151"/>
  <c r="CI149"/>
  <c r="FZ207"/>
  <c r="DV65" i="1" s="1"/>
  <c r="DX65" s="1"/>
  <c r="FS152" i="3"/>
  <c r="AZ191"/>
  <c r="BE191" s="1"/>
  <c r="FG188"/>
  <c r="FI188" s="1"/>
  <c r="DH46" i="1" s="1"/>
  <c r="DI46" s="1"/>
  <c r="CK181" i="3"/>
  <c r="CM181" s="1"/>
  <c r="HN198"/>
  <c r="HP198" s="1"/>
  <c r="EV56" i="1" s="1"/>
  <c r="EW56" s="1"/>
  <c r="CV188" i="3"/>
  <c r="GX177"/>
  <c r="HC177" s="1"/>
  <c r="GY172"/>
  <c r="FF168"/>
  <c r="ER153"/>
  <c r="BL170"/>
  <c r="FU161"/>
  <c r="FW161" s="1"/>
  <c r="GN161" s="1"/>
  <c r="AV153"/>
  <c r="AX153" s="1"/>
  <c r="AP11" i="1" s="1"/>
  <c r="AQ11" s="1"/>
  <c r="J188" i="3"/>
  <c r="FG182"/>
  <c r="FI182" s="1"/>
  <c r="DH40" i="1" s="1"/>
  <c r="DI40" s="1"/>
  <c r="HF206" i="3"/>
  <c r="CW198"/>
  <c r="CY198" s="1"/>
  <c r="BT56" i="1" s="1"/>
  <c r="BU56" s="1"/>
  <c r="FF188" i="3"/>
  <c r="P177"/>
  <c r="Q172"/>
  <c r="BR169"/>
  <c r="BW169" s="1"/>
  <c r="FM154"/>
  <c r="DY170"/>
  <c r="CK166"/>
  <c r="CM166" s="1"/>
  <c r="CP161"/>
  <c r="HN155"/>
  <c r="HP155" s="1"/>
  <c r="EV13" i="1" s="1"/>
  <c r="EW13" s="1"/>
  <c r="EE152" i="3"/>
  <c r="EJ152" s="1"/>
  <c r="GY150"/>
  <c r="AB149"/>
  <c r="FS164"/>
  <c r="HS150"/>
  <c r="DY207"/>
  <c r="CQ202"/>
  <c r="CS202" s="1"/>
  <c r="BO60" i="1" s="1"/>
  <c r="BP60" s="1"/>
  <c r="CQ191" i="3"/>
  <c r="CS191" s="1"/>
  <c r="BO49" i="1" s="1"/>
  <c r="BP49" s="1"/>
  <c r="AU185" i="3"/>
  <c r="AO43" i="1" s="1"/>
  <c r="CP201" i="3"/>
  <c r="BN59" i="1" s="1"/>
  <c r="BP59" s="1"/>
  <c r="GS195" i="3"/>
  <c r="GU195" s="1"/>
  <c r="EG53" i="1" s="1"/>
  <c r="EH53" s="1"/>
  <c r="EY183" i="3"/>
  <c r="DN175"/>
  <c r="CH33" i="1" s="1"/>
  <c r="Q177" i="3"/>
  <c r="HF163"/>
  <c r="FN180"/>
  <c r="FP180" s="1"/>
  <c r="DM38" i="1" s="1"/>
  <c r="DN38" s="1"/>
  <c r="GZ169" i="3"/>
  <c r="HB169" s="1"/>
  <c r="EL27" i="1" s="1"/>
  <c r="EM27" s="1"/>
  <c r="DC162" i="3"/>
  <c r="DE162" s="1"/>
  <c r="BY20" i="1" s="1"/>
  <c r="CW156" i="3"/>
  <c r="CY156" s="1"/>
  <c r="BT14" i="1" s="1"/>
  <c r="BU14" s="1"/>
  <c r="W204" i="3"/>
  <c r="K152"/>
  <c r="DM197"/>
  <c r="BL164"/>
  <c r="FL150"/>
  <c r="DO209"/>
  <c r="DQ209" s="1"/>
  <c r="CI67" i="1" s="1"/>
  <c r="CK204" i="3"/>
  <c r="CM204" s="1"/>
  <c r="CI193"/>
  <c r="DC188"/>
  <c r="DE188" s="1"/>
  <c r="BY46" i="1" s="1"/>
  <c r="BZ46" s="1"/>
  <c r="HG181" i="3"/>
  <c r="HI181" s="1"/>
  <c r="EQ39" i="1" s="1"/>
  <c r="ER39" s="1"/>
  <c r="Q203" i="3"/>
  <c r="FN198"/>
  <c r="FP198" s="1"/>
  <c r="DM56" i="1" s="1"/>
  <c r="DN56" s="1"/>
  <c r="DA188" i="3"/>
  <c r="DF188" s="1"/>
  <c r="CP177"/>
  <c r="HF172"/>
  <c r="AO168"/>
  <c r="BH168" s="1"/>
  <c r="CO153"/>
  <c r="GS171"/>
  <c r="GU171" s="1"/>
  <c r="EG29" i="1" s="1"/>
  <c r="EH29" s="1"/>
  <c r="CW164" i="3"/>
  <c r="CY164" s="1"/>
  <c r="BT22" i="1" s="1"/>
  <c r="BU22" s="1"/>
  <c r="CQ158" i="3"/>
  <c r="CS158" s="1"/>
  <c r="BO16" i="1" s="1"/>
  <c r="HL153" i="3"/>
  <c r="DN149"/>
  <c r="CH7" i="1" s="1"/>
  <c r="BR149" i="3"/>
  <c r="BR164"/>
  <c r="FM194"/>
  <c r="EQ173"/>
  <c r="AV208"/>
  <c r="AX208" s="1"/>
  <c r="AP66" i="1" s="1"/>
  <c r="AU203" i="3"/>
  <c r="EX193"/>
  <c r="FC193" s="1"/>
  <c r="GG189"/>
  <c r="GI189" s="1"/>
  <c r="EB47" i="1" s="1"/>
  <c r="EC47" s="1"/>
  <c r="HU184" i="3"/>
  <c r="HW184" s="1"/>
  <c r="FA42" i="1" s="1"/>
  <c r="FB42" s="1"/>
  <c r="FF209" i="3"/>
  <c r="DC200"/>
  <c r="DE200" s="1"/>
  <c r="BY58" i="1" s="1"/>
  <c r="BZ58" s="1"/>
  <c r="R195" i="3"/>
  <c r="T195" s="1"/>
  <c r="V53" i="1" s="1"/>
  <c r="K185" i="3"/>
  <c r="AJ185" s="1"/>
  <c r="GA177"/>
  <c r="GC177" s="1"/>
  <c r="DW35" i="1" s="1"/>
  <c r="DX35" s="1"/>
  <c r="FY171" i="3"/>
  <c r="GD171" s="1"/>
  <c r="DH168"/>
  <c r="EZ154"/>
  <c r="FB154" s="1"/>
  <c r="DC12" i="1" s="1"/>
  <c r="DD12" s="1"/>
  <c r="HG171" i="3"/>
  <c r="HI171" s="1"/>
  <c r="EQ29" i="1" s="1"/>
  <c r="ER29" s="1"/>
  <c r="ES165" i="3"/>
  <c r="EU165" s="1"/>
  <c r="CX23" i="1" s="1"/>
  <c r="CY23" s="1"/>
  <c r="EF158" i="3"/>
  <c r="EY156"/>
  <c r="AC186"/>
  <c r="FT202"/>
  <c r="AZ186"/>
  <c r="DN210"/>
  <c r="CH68" i="1" s="1"/>
  <c r="CJ196" i="3"/>
  <c r="HN186"/>
  <c r="HP186" s="1"/>
  <c r="EV44" i="1" s="1"/>
  <c r="EW44" s="1"/>
  <c r="AT211" i="3"/>
  <c r="AY211" s="1"/>
  <c r="HL201"/>
  <c r="HQ201" s="1"/>
  <c r="HT191"/>
  <c r="AU178"/>
  <c r="BT174"/>
  <c r="BV174" s="1"/>
  <c r="BE32" i="1" s="1"/>
  <c r="V169" i="3"/>
  <c r="FY154"/>
  <c r="CI170"/>
  <c r="DC164"/>
  <c r="DE164" s="1"/>
  <c r="BY22" i="1" s="1"/>
  <c r="AZ157" i="3"/>
  <c r="BE157" s="1"/>
  <c r="CK157"/>
  <c r="CM157" s="1"/>
  <c r="CV166"/>
  <c r="K162"/>
  <c r="BL197"/>
  <c r="X210"/>
  <c r="Z210" s="1"/>
  <c r="AA68" i="1" s="1"/>
  <c r="HU207" i="3"/>
  <c r="HW207" s="1"/>
  <c r="FA65" i="1" s="1"/>
  <c r="CK203" i="3"/>
  <c r="CM203" s="1"/>
  <c r="EQ191"/>
  <c r="AV184"/>
  <c r="AX184" s="1"/>
  <c r="AP42" i="1" s="1"/>
  <c r="CJ210" i="3"/>
  <c r="HE200"/>
  <c r="V193"/>
  <c r="BM181"/>
  <c r="BZ181" s="1"/>
  <c r="EF175"/>
  <c r="CJ176"/>
  <c r="HT163"/>
  <c r="DM178"/>
  <c r="DR178" s="1"/>
  <c r="GQ169"/>
  <c r="GV169" s="1"/>
  <c r="HN163"/>
  <c r="HP163" s="1"/>
  <c r="EV21" i="1" s="1"/>
  <c r="EW21" s="1"/>
  <c r="X157" i="3"/>
  <c r="Z157" s="1"/>
  <c r="AA15" i="1" s="1"/>
  <c r="AB15" s="1"/>
  <c r="BT152" i="3"/>
  <c r="BV152" s="1"/>
  <c r="BE10" i="1" s="1"/>
  <c r="BF10" s="1"/>
  <c r="FS149" i="3"/>
  <c r="FM198"/>
  <c r="EE166"/>
  <c r="CI150"/>
  <c r="FZ209"/>
  <c r="DV67" i="1" s="1"/>
  <c r="DC204" i="3"/>
  <c r="DE204" s="1"/>
  <c r="BY62" i="1" s="1"/>
  <c r="BZ62" s="1"/>
  <c r="DB193" i="3"/>
  <c r="HS188"/>
  <c r="HX188" s="1"/>
  <c r="CW158"/>
  <c r="CY158" s="1"/>
  <c r="BT16" i="1" s="1"/>
  <c r="BU16" s="1"/>
  <c r="K173" i="3"/>
  <c r="AJ173" s="1"/>
  <c r="DZ150"/>
  <c r="AB198"/>
  <c r="DG186"/>
  <c r="EG209"/>
  <c r="EI209" s="1"/>
  <c r="CS67" i="1" s="1"/>
  <c r="ER201" i="3"/>
  <c r="DY190"/>
  <c r="ED190" s="1"/>
  <c r="DY185"/>
  <c r="FN181"/>
  <c r="FP181" s="1"/>
  <c r="DM39" i="1" s="1"/>
  <c r="DN39" s="1"/>
  <c r="HM203" i="3"/>
  <c r="HS196"/>
  <c r="HX196" s="1"/>
  <c r="DA183"/>
  <c r="DF183" s="1"/>
  <c r="W176"/>
  <c r="ER178"/>
  <c r="FM163"/>
  <c r="ER151"/>
  <c r="FZ168"/>
  <c r="EG161"/>
  <c r="EI161" s="1"/>
  <c r="CS19" i="1" s="1"/>
  <c r="CT19" s="1"/>
  <c r="GQ153" i="3"/>
  <c r="K198"/>
  <c r="DM150"/>
  <c r="DR150" s="1"/>
  <c r="HF182"/>
  <c r="AN186"/>
  <c r="FU211"/>
  <c r="FW211" s="1"/>
  <c r="J206"/>
  <c r="V201"/>
  <c r="AA201" s="1"/>
  <c r="DI191"/>
  <c r="DK191" s="1"/>
  <c r="CD49" i="1" s="1"/>
  <c r="CE49" s="1"/>
  <c r="HN185" i="3"/>
  <c r="HP185" s="1"/>
  <c r="EV43" i="1" s="1"/>
  <c r="EW43" s="1"/>
  <c r="EY210" i="3"/>
  <c r="FE200"/>
  <c r="FJ200" s="1"/>
  <c r="GA194"/>
  <c r="GC194" s="1"/>
  <c r="DW52" i="1" s="1"/>
  <c r="P179" i="3"/>
  <c r="U179" s="1"/>
  <c r="GA176"/>
  <c r="GC176" s="1"/>
  <c r="DW34" i="1" s="1"/>
  <c r="CV176" i="3"/>
  <c r="GA162"/>
  <c r="GC162" s="1"/>
  <c r="DW20" i="1" s="1"/>
  <c r="DX20" s="1"/>
  <c r="DM179" i="3"/>
  <c r="DR179" s="1"/>
  <c r="FN169"/>
  <c r="FP169" s="1"/>
  <c r="DM27" i="1" s="1"/>
  <c r="DN27" s="1"/>
  <c r="AN159" i="3"/>
  <c r="AZ154"/>
  <c r="J204"/>
  <c r="HS187"/>
  <c r="DZ180"/>
  <c r="BS164"/>
  <c r="BD22" i="1" s="1"/>
  <c r="EX180" i="3"/>
  <c r="AP210"/>
  <c r="AR210" s="1"/>
  <c r="AP206"/>
  <c r="AR206" s="1"/>
  <c r="CJ199"/>
  <c r="X189"/>
  <c r="Z189" s="1"/>
  <c r="AA47" i="1" s="1"/>
  <c r="AB47" s="1"/>
  <c r="AV183" i="3"/>
  <c r="AX183" s="1"/>
  <c r="AP41" i="1" s="1"/>
  <c r="ER208" i="3"/>
  <c r="EX199"/>
  <c r="CO190"/>
  <c r="CT190" s="1"/>
  <c r="AD178"/>
  <c r="AF178" s="1"/>
  <c r="AF36" i="1" s="1"/>
  <c r="AG36" s="1"/>
  <c r="FG174" i="3"/>
  <c r="FI174" s="1"/>
  <c r="DH32" i="1" s="1"/>
  <c r="DI32" s="1"/>
  <c r="J170" i="3"/>
  <c r="Q154"/>
  <c r="HG172"/>
  <c r="HI172" s="1"/>
  <c r="EQ30" i="1" s="1"/>
  <c r="ER30" s="1"/>
  <c r="EQ165" i="3"/>
  <c r="FE158"/>
  <c r="FJ158" s="1"/>
  <c r="AV154"/>
  <c r="AX154" s="1"/>
  <c r="AP12" i="1" s="1"/>
  <c r="W156" i="3"/>
  <c r="Z14" i="1" s="1"/>
  <c r="AC155" i="3"/>
  <c r="GY164"/>
  <c r="DH156"/>
  <c r="FZ195"/>
  <c r="DN208"/>
  <c r="CH66" i="1" s="1"/>
  <c r="CJ66" s="1"/>
  <c r="BB204" i="3"/>
  <c r="BD204" s="1"/>
  <c r="AU62" i="1" s="1"/>
  <c r="AV62" s="1"/>
  <c r="HG197" i="3"/>
  <c r="HI197" s="1"/>
  <c r="EQ55" i="1" s="1"/>
  <c r="ER55" s="1"/>
  <c r="HN189" i="3"/>
  <c r="HP189" s="1"/>
  <c r="EV47" i="1" s="1"/>
  <c r="EW47" s="1"/>
  <c r="FL181" i="3"/>
  <c r="BR206"/>
  <c r="BB199"/>
  <c r="BD199" s="1"/>
  <c r="AU57" i="1" s="1"/>
  <c r="AV57" s="1"/>
  <c r="AC190" i="3"/>
  <c r="GA179"/>
  <c r="GC179" s="1"/>
  <c r="DW37" i="1" s="1"/>
  <c r="DX37" s="1"/>
  <c r="CI174" i="3"/>
  <c r="HS171"/>
  <c r="HX171" s="1"/>
  <c r="BM157"/>
  <c r="X171"/>
  <c r="Z171" s="1"/>
  <c r="AA29" i="1" s="1"/>
  <c r="FU165" i="3"/>
  <c r="FW165" s="1"/>
  <c r="EA158"/>
  <c r="EC158" s="1"/>
  <c r="CN16" i="1" s="1"/>
  <c r="CO16" s="1"/>
  <c r="GS153" i="3"/>
  <c r="GU153" s="1"/>
  <c r="EG11" i="1" s="1"/>
  <c r="EH11" s="1"/>
  <c r="FL149" i="3"/>
  <c r="FQ149" s="1"/>
  <c r="HL155"/>
  <c r="FF150"/>
  <c r="DN198"/>
  <c r="CH56" i="1" s="1"/>
  <c r="CJ56" s="1"/>
  <c r="GE162" i="3"/>
  <c r="X208"/>
  <c r="Z208" s="1"/>
  <c r="AA66" i="1" s="1"/>
  <c r="CP203" i="3"/>
  <c r="AU191"/>
  <c r="DI187"/>
  <c r="DK187" s="1"/>
  <c r="CD45" i="1" s="1"/>
  <c r="CE45" s="1"/>
  <c r="BT181" i="3"/>
  <c r="BV181" s="1"/>
  <c r="BE39" i="1" s="1"/>
  <c r="BS196" i="3"/>
  <c r="CO188"/>
  <c r="AD177"/>
  <c r="AF177" s="1"/>
  <c r="AF35" i="1" s="1"/>
  <c r="AG35" s="1"/>
  <c r="EA180" i="3"/>
  <c r="EC180" s="1"/>
  <c r="CN38" i="1" s="1"/>
  <c r="CO38" s="1"/>
  <c r="K163" i="3"/>
  <c r="AJ163" s="1"/>
  <c r="AT151"/>
  <c r="AY151" s="1"/>
  <c r="AN169"/>
  <c r="HS163"/>
  <c r="DO157"/>
  <c r="DQ157" s="1"/>
  <c r="CI15" i="1" s="1"/>
  <c r="CJ15" s="1"/>
  <c r="GZ149" i="3"/>
  <c r="HB149" s="1"/>
  <c r="EL7" i="1" s="1"/>
  <c r="FF207" i="3"/>
  <c r="AP199"/>
  <c r="AR199" s="1"/>
  <c r="DA189"/>
  <c r="DF189" s="1"/>
  <c r="EZ178"/>
  <c r="FB178" s="1"/>
  <c r="DC36" i="1" s="1"/>
  <c r="DD36" s="1"/>
  <c r="DI173" i="3"/>
  <c r="DK173" s="1"/>
  <c r="CD31" i="1" s="1"/>
  <c r="CE31" s="1"/>
  <c r="FM169" i="3"/>
  <c r="GR154"/>
  <c r="HL171"/>
  <c r="HN165"/>
  <c r="HP165" s="1"/>
  <c r="EV23" i="1" s="1"/>
  <c r="EW23" s="1"/>
  <c r="HS159" i="3"/>
  <c r="HX159" s="1"/>
  <c r="P153"/>
  <c r="AB202"/>
  <c r="AG202" s="1"/>
  <c r="CI156"/>
  <c r="GQ156"/>
  <c r="GV156" s="1"/>
  <c r="CJ194"/>
  <c r="HF184"/>
  <c r="EF150"/>
  <c r="AB207"/>
  <c r="CW203"/>
  <c r="CY203" s="1"/>
  <c r="BT61" i="1" s="1"/>
  <c r="BU61" s="1"/>
  <c r="EG193" i="3"/>
  <c r="EI193" s="1"/>
  <c r="CS51" i="1" s="1"/>
  <c r="CT51" s="1"/>
  <c r="P185" i="3"/>
  <c r="AZ201"/>
  <c r="ES196"/>
  <c r="EU196" s="1"/>
  <c r="CX54" i="1" s="1"/>
  <c r="CY54" s="1"/>
  <c r="FF185" i="3"/>
  <c r="CK177"/>
  <c r="CM177" s="1"/>
  <c r="DV177" s="1"/>
  <c r="GY171"/>
  <c r="CV165"/>
  <c r="AP152"/>
  <c r="AR152" s="1"/>
  <c r="W169"/>
  <c r="Z27" i="1" s="1"/>
  <c r="HE163" i="3"/>
  <c r="P157"/>
  <c r="U157" s="1"/>
  <c r="BB153"/>
  <c r="BD153" s="1"/>
  <c r="AU11" i="1" s="1"/>
  <c r="AV11" s="1"/>
  <c r="DZ149" i="3"/>
  <c r="BL156"/>
  <c r="AC164"/>
  <c r="AZ173"/>
  <c r="GE150"/>
  <c r="GG207"/>
  <c r="GI207" s="1"/>
  <c r="EB65" i="1" s="1"/>
  <c r="HF199" i="3"/>
  <c r="J189"/>
  <c r="GS184"/>
  <c r="GU184" s="1"/>
  <c r="EG42" i="1" s="1"/>
  <c r="EH42" s="1"/>
  <c r="CO208" i="3"/>
  <c r="CT208" s="1"/>
  <c r="HL199"/>
  <c r="DM189"/>
  <c r="FN178"/>
  <c r="FP178" s="1"/>
  <c r="DM36" i="1" s="1"/>
  <c r="DN36" s="1"/>
  <c r="BN173" i="3"/>
  <c r="BP173" s="1"/>
  <c r="FF170"/>
  <c r="V154"/>
  <c r="HT174"/>
  <c r="GG166"/>
  <c r="GI166" s="1"/>
  <c r="EB24" i="1" s="1"/>
  <c r="EC24" s="1"/>
  <c r="HN161" i="3"/>
  <c r="HP161" s="1"/>
  <c r="EV19" i="1" s="1"/>
  <c r="EW19" s="1"/>
  <c r="R153" i="3"/>
  <c r="T153" s="1"/>
  <c r="V11" i="1" s="1"/>
  <c r="BA149" i="3"/>
  <c r="BM173"/>
  <c r="BZ173" s="1"/>
  <c r="DZ194"/>
  <c r="AN198"/>
  <c r="FE197"/>
  <c r="FJ197" s="1"/>
  <c r="HU209"/>
  <c r="HW209" s="1"/>
  <c r="FA67" i="1" s="1"/>
  <c r="W203" i="3"/>
  <c r="Z61" i="1" s="1"/>
  <c r="DY193" i="3"/>
  <c r="ED193" s="1"/>
  <c r="EZ188"/>
  <c r="FB188" s="1"/>
  <c r="DC46" i="1" s="1"/>
  <c r="DD46" s="1"/>
  <c r="AD180" i="3"/>
  <c r="AF180" s="1"/>
  <c r="AF38" i="1" s="1"/>
  <c r="AG38" s="1"/>
  <c r="J201" i="3"/>
  <c r="FG196"/>
  <c r="FI196" s="1"/>
  <c r="DH54" i="1" s="1"/>
  <c r="DI54" s="1"/>
  <c r="FT185" i="3"/>
  <c r="GM185" s="1"/>
  <c r="AZ176"/>
  <c r="BS172"/>
  <c r="BD30" i="1" s="1"/>
  <c r="BR177" i="3"/>
  <c r="DC161"/>
  <c r="DE161" s="1"/>
  <c r="BY19" i="1" s="1"/>
  <c r="BZ19" s="1"/>
  <c r="EQ149" i="3"/>
  <c r="EV149" s="1"/>
  <c r="EX197"/>
  <c r="FC197" s="1"/>
  <c r="AN190"/>
  <c r="EA185"/>
  <c r="EC185" s="1"/>
  <c r="CN43" i="1" s="1"/>
  <c r="CO43" s="1"/>
  <c r="AC211" i="3"/>
  <c r="GX201"/>
  <c r="BN195"/>
  <c r="BP195" s="1"/>
  <c r="ER183"/>
  <c r="HG176"/>
  <c r="HI176" s="1"/>
  <c r="EQ34" i="1" s="1"/>
  <c r="ER34" s="1"/>
  <c r="DZ177" i="3"/>
  <c r="K161"/>
  <c r="AJ161" s="1"/>
  <c r="FG150"/>
  <c r="FI150" s="1"/>
  <c r="DH8" i="1" s="1"/>
  <c r="DI8" s="1"/>
  <c r="HL168" i="3"/>
  <c r="HQ168" s="1"/>
  <c r="AZ158"/>
  <c r="BE158" s="1"/>
  <c r="X155"/>
  <c r="Z155" s="1"/>
  <c r="AA13" i="1" s="1"/>
  <c r="AN182" i="3"/>
  <c r="GA187"/>
  <c r="GC187" s="1"/>
  <c r="DW45" i="1" s="1"/>
  <c r="EQ201" i="3"/>
  <c r="EV201" s="1"/>
  <c r="EA195"/>
  <c r="EC195" s="1"/>
  <c r="CN53" i="1" s="1"/>
  <c r="CO53" s="1"/>
  <c r="CJ183" i="3"/>
  <c r="DU183" s="1"/>
  <c r="EM183" s="1"/>
  <c r="GE176"/>
  <c r="GF179"/>
  <c r="FN164"/>
  <c r="FP164" s="1"/>
  <c r="DM22" i="1" s="1"/>
  <c r="DN22" s="1"/>
  <c r="AD150" i="3"/>
  <c r="AF150" s="1"/>
  <c r="AF8" i="1" s="1"/>
  <c r="AG8" s="1"/>
  <c r="AU169" i="3"/>
  <c r="AO27" i="1" s="1"/>
  <c r="AQ27" s="1"/>
  <c r="BN165" i="3"/>
  <c r="BP165" s="1"/>
  <c r="CA165" s="1"/>
  <c r="AD159"/>
  <c r="AF159" s="1"/>
  <c r="AF17" i="1" s="1"/>
  <c r="AG17" s="1"/>
  <c r="EA156" i="3"/>
  <c r="EC156" s="1"/>
  <c r="CN14" i="1" s="1"/>
  <c r="CO14" s="1"/>
  <c r="CP182" i="3"/>
  <c r="EF184"/>
  <c r="CR42" i="1" s="1"/>
  <c r="CO204" i="3"/>
  <c r="CT204" s="1"/>
  <c r="HT195"/>
  <c r="ER182"/>
  <c r="AU210"/>
  <c r="AO68" i="1" s="1"/>
  <c r="AQ68" s="1"/>
  <c r="BT206" i="3"/>
  <c r="BV206" s="1"/>
  <c r="BE64" i="1" s="1"/>
  <c r="HF200" i="3"/>
  <c r="AB189"/>
  <c r="FG184"/>
  <c r="FI184" s="1"/>
  <c r="DH42" i="1" s="1"/>
  <c r="DI42" s="1"/>
  <c r="CO209" i="3"/>
  <c r="CW200"/>
  <c r="CY200" s="1"/>
  <c r="BT58" i="1" s="1"/>
  <c r="BU58" s="1"/>
  <c r="HM191" i="3"/>
  <c r="CK179"/>
  <c r="CM179" s="1"/>
  <c r="DV179" s="1"/>
  <c r="DB174"/>
  <c r="W171"/>
  <c r="Z29" i="1" s="1"/>
  <c r="DZ158" i="3"/>
  <c r="V174"/>
  <c r="AA174" s="1"/>
  <c r="GG168"/>
  <c r="GI168" s="1"/>
  <c r="EB26" i="1" s="1"/>
  <c r="EC26" s="1"/>
  <c r="EQ159" i="3"/>
  <c r="EV159" s="1"/>
  <c r="DN151"/>
  <c r="CH9" i="1" s="1"/>
  <c r="EY152" i="3"/>
  <c r="HF162"/>
  <c r="HL164"/>
  <c r="HQ164" s="1"/>
  <c r="BL207"/>
  <c r="X202"/>
  <c r="Z202" s="1"/>
  <c r="AA60" i="1" s="1"/>
  <c r="AB60" s="1"/>
  <c r="X191" i="3"/>
  <c r="Z191" s="1"/>
  <c r="AA49" i="1" s="1"/>
  <c r="AB49" s="1"/>
  <c r="EG185" i="3"/>
  <c r="EI185" s="1"/>
  <c r="CS43" i="1" s="1"/>
  <c r="CT43" s="1"/>
  <c r="HT211" i="3"/>
  <c r="DI201"/>
  <c r="DK201" s="1"/>
  <c r="CD59" i="1" s="1"/>
  <c r="CE59" s="1"/>
  <c r="EG195" i="3"/>
  <c r="EI195" s="1"/>
  <c r="CS53" i="1" s="1"/>
  <c r="CT53" s="1"/>
  <c r="HF183" i="3"/>
  <c r="GQ176"/>
  <c r="ER177"/>
  <c r="EY163"/>
  <c r="FU150"/>
  <c r="FW150" s="1"/>
  <c r="R169"/>
  <c r="T169" s="1"/>
  <c r="V27" i="1" s="1"/>
  <c r="FN162" i="3"/>
  <c r="FP162" s="1"/>
  <c r="DM20" i="1" s="1"/>
  <c r="DN20" s="1"/>
  <c r="HG156" i="3"/>
  <c r="HI156" s="1"/>
  <c r="EQ14" i="1" s="1"/>
  <c r="ER14" s="1"/>
  <c r="AT202" i="3"/>
  <c r="AY202" s="1"/>
  <c r="HT164"/>
  <c r="DM155"/>
  <c r="DR155" s="1"/>
  <c r="J197"/>
  <c r="FG211"/>
  <c r="FI211" s="1"/>
  <c r="DH69" i="1" s="1"/>
  <c r="FG207" i="3"/>
  <c r="FI207" s="1"/>
  <c r="DH65" i="1" s="1"/>
  <c r="BR201" i="3"/>
  <c r="GQ191"/>
  <c r="FU188"/>
  <c r="FW188" s="1"/>
  <c r="GN188" s="1"/>
  <c r="J181"/>
  <c r="DA206"/>
  <c r="DF206" s="1"/>
  <c r="EZ199"/>
  <c r="FB199" s="1"/>
  <c r="DC57" i="1" s="1"/>
  <c r="DD57" s="1"/>
  <c r="ER193" i="3"/>
  <c r="FY181"/>
  <c r="GD181" s="1"/>
  <c r="GE175"/>
  <c r="GJ175" s="1"/>
  <c r="GF176"/>
  <c r="FF163"/>
  <c r="GG150"/>
  <c r="GI150" s="1"/>
  <c r="EB8" i="1" s="1"/>
  <c r="EC8" s="1"/>
  <c r="DY169" i="3"/>
  <c r="EZ163"/>
  <c r="FB163" s="1"/>
  <c r="DC21" i="1" s="1"/>
  <c r="DD21" s="1"/>
  <c r="DG187" i="3"/>
  <c r="DY155"/>
  <c r="ED155" s="1"/>
  <c r="HS166"/>
  <c r="AB173"/>
  <c r="AG173" s="1"/>
  <c r="GG209"/>
  <c r="GI209" s="1"/>
  <c r="EB67" i="1" s="1"/>
  <c r="DG203" i="3"/>
  <c r="EF191"/>
  <c r="CR49" i="1" s="1"/>
  <c r="CT49" s="1"/>
  <c r="GE183" i="3"/>
  <c r="GJ183" s="1"/>
  <c r="HM209"/>
  <c r="HU200"/>
  <c r="HW200" s="1"/>
  <c r="FA58" i="1" s="1"/>
  <c r="FB58" s="1"/>
  <c r="FT188" i="3"/>
  <c r="GM188" s="1"/>
  <c r="BB177"/>
  <c r="BD177" s="1"/>
  <c r="AU35" i="1" s="1"/>
  <c r="AV35" s="1"/>
  <c r="DM171" i="3"/>
  <c r="DR171" s="1"/>
  <c r="GR165"/>
  <c r="EE151"/>
  <c r="CQ169"/>
  <c r="CS169" s="1"/>
  <c r="BO27" i="1" s="1"/>
  <c r="BP27" s="1"/>
  <c r="AV162" i="3"/>
  <c r="AX162" s="1"/>
  <c r="AP20" i="1" s="1"/>
  <c r="W154" i="3"/>
  <c r="Z12" i="1" s="1"/>
  <c r="GA155" i="3"/>
  <c r="GC155" s="1"/>
  <c r="DW13" i="1" s="1"/>
  <c r="DX13" s="1"/>
  <c r="DY182" i="3"/>
  <c r="GQ204"/>
  <c r="GV204" s="1"/>
  <c r="CV194"/>
  <c r="P198"/>
  <c r="FL180"/>
  <c r="BT209"/>
  <c r="BV209" s="1"/>
  <c r="BE67" i="1" s="1"/>
  <c r="GY201" i="3"/>
  <c r="GE190"/>
  <c r="GJ190" s="1"/>
  <c r="AD183"/>
  <c r="AF183" s="1"/>
  <c r="AF41" i="1" s="1"/>
  <c r="AG41" s="1"/>
  <c r="CO207" i="3"/>
  <c r="CT207" s="1"/>
  <c r="CW199"/>
  <c r="CY199" s="1"/>
  <c r="BT57" i="1" s="1"/>
  <c r="BU57" s="1"/>
  <c r="GR190" i="3"/>
  <c r="FZ178"/>
  <c r="DV36" i="1" s="1"/>
  <c r="GZ174" i="3"/>
  <c r="HB174" s="1"/>
  <c r="EL32" i="1" s="1"/>
  <c r="EM32" s="1"/>
  <c r="CK171" i="3"/>
  <c r="CM171" s="1"/>
  <c r="ER158"/>
  <c r="FY174"/>
  <c r="R168"/>
  <c r="T168" s="1"/>
  <c r="V26" i="1" s="1"/>
  <c r="L161" i="3"/>
  <c r="N161" s="1"/>
  <c r="EG154"/>
  <c r="EI154" s="1"/>
  <c r="CS12" i="1" s="1"/>
  <c r="CT12" s="1"/>
  <c r="DN182" i="3"/>
  <c r="EE204"/>
  <c r="AC197"/>
  <c r="HM166"/>
  <c r="FS194"/>
  <c r="GG208"/>
  <c r="GI208" s="1"/>
  <c r="EB66" i="1" s="1"/>
  <c r="DI202" i="3"/>
  <c r="DK202" s="1"/>
  <c r="CD60" i="1" s="1"/>
  <c r="CE60" s="1"/>
  <c r="FU191" i="3"/>
  <c r="FW191" s="1"/>
  <c r="EF185"/>
  <c r="FZ153"/>
  <c r="DV11" i="1" s="1"/>
  <c r="DX11" s="1"/>
  <c r="EY173" i="3"/>
  <c r="HF186"/>
  <c r="Q184"/>
  <c r="GE198"/>
  <c r="HE150"/>
  <c r="GX207"/>
  <c r="EA197"/>
  <c r="EC197" s="1"/>
  <c r="CN55" i="1" s="1"/>
  <c r="CO55" s="1"/>
  <c r="FS189" i="3"/>
  <c r="BS183"/>
  <c r="BD41" i="1" s="1"/>
  <c r="BF41" s="1"/>
  <c r="AO209" i="3"/>
  <c r="BH209" s="1"/>
  <c r="CP200"/>
  <c r="BN58" i="1" s="1"/>
  <c r="BP58" s="1"/>
  <c r="CO193" i="3"/>
  <c r="CT193" s="1"/>
  <c r="AD179"/>
  <c r="AF179" s="1"/>
  <c r="AF37" i="1" s="1"/>
  <c r="AG37" s="1"/>
  <c r="CW175" i="3"/>
  <c r="CY175" s="1"/>
  <c r="BT33" i="1" s="1"/>
  <c r="BU33" s="1"/>
  <c r="AD172" i="3"/>
  <c r="AF172" s="1"/>
  <c r="AF30" i="1" s="1"/>
  <c r="AG30" s="1"/>
  <c r="CJ158" i="3"/>
  <c r="AO175"/>
  <c r="HU166"/>
  <c r="HW166" s="1"/>
  <c r="FA24" i="1" s="1"/>
  <c r="FB24" s="1"/>
  <c r="DO159" i="3"/>
  <c r="DQ159" s="1"/>
  <c r="CI17" i="1" s="1"/>
  <c r="CU154" i="3"/>
  <c r="CZ154" s="1"/>
  <c r="EY198"/>
  <c r="GY186"/>
  <c r="CP152"/>
  <c r="BN10" i="1" s="1"/>
  <c r="FG210" i="3"/>
  <c r="FI210" s="1"/>
  <c r="DH68" i="1" s="1"/>
  <c r="GR199" i="3"/>
  <c r="FZ189"/>
  <c r="DV47" i="1" s="1"/>
  <c r="DX47" s="1"/>
  <c r="FN183" i="3"/>
  <c r="FP183" s="1"/>
  <c r="DM41" i="1" s="1"/>
  <c r="DN41" s="1"/>
  <c r="CV207" i="3"/>
  <c r="DC199"/>
  <c r="DE199" s="1"/>
  <c r="BY57" i="1" s="1"/>
  <c r="ER190" i="3"/>
  <c r="DY178"/>
  <c r="GE174"/>
  <c r="GJ174" s="1"/>
  <c r="GQ171"/>
  <c r="GV171" s="1"/>
  <c r="HF158"/>
  <c r="GR174"/>
  <c r="DI166"/>
  <c r="DK166" s="1"/>
  <c r="CD24" i="1" s="1"/>
  <c r="CE24" s="1"/>
  <c r="W158" i="3"/>
  <c r="Z16" i="1" s="1"/>
  <c r="FL151" i="3"/>
  <c r="FQ151" s="1"/>
  <c r="DB182"/>
  <c r="BX40" i="1" s="1"/>
  <c r="BZ40" s="1"/>
  <c r="FF152" i="3"/>
  <c r="AT204"/>
  <c r="FZ164"/>
  <c r="DV22" i="1" s="1"/>
  <c r="DX22" s="1"/>
  <c r="CQ209" i="3"/>
  <c r="CS209" s="1"/>
  <c r="BO67" i="1" s="1"/>
  <c r="FS193" i="3"/>
  <c r="BT188"/>
  <c r="BV188" s="1"/>
  <c r="BE46" i="1" s="1"/>
  <c r="HL181" i="3"/>
  <c r="HQ181" s="1"/>
  <c r="DN196"/>
  <c r="DI186"/>
  <c r="DK186" s="1"/>
  <c r="CD44" i="1" s="1"/>
  <c r="CE44" s="1"/>
  <c r="DB176" i="3"/>
  <c r="ER171"/>
  <c r="AC165"/>
  <c r="FN152"/>
  <c r="FP152" s="1"/>
  <c r="DM10" i="1" s="1"/>
  <c r="DN10" s="1"/>
  <c r="EA170" i="3"/>
  <c r="EC170" s="1"/>
  <c r="CN28" i="1" s="1"/>
  <c r="CO28" s="1"/>
  <c r="EX163" i="3"/>
  <c r="DC157"/>
  <c r="DE157" s="1"/>
  <c r="BY15" i="1" s="1"/>
  <c r="HU150" i="3"/>
  <c r="HW150" s="1"/>
  <c r="FA8" i="1" s="1"/>
  <c r="FB8" s="1"/>
  <c r="FL202" i="3"/>
  <c r="FQ202" s="1"/>
  <c r="AT162"/>
  <c r="GY202"/>
  <c r="BL150"/>
  <c r="BN211"/>
  <c r="BP211" s="1"/>
  <c r="HS207"/>
  <c r="FN203"/>
  <c r="FP203" s="1"/>
  <c r="DM61" i="1" s="1"/>
  <c r="DN61" s="1"/>
  <c r="GZ193" i="3"/>
  <c r="HB193" s="1"/>
  <c r="EL51" i="1" s="1"/>
  <c r="EM51" s="1"/>
  <c r="EX185" i="3"/>
  <c r="FC185" s="1"/>
  <c r="DM203"/>
  <c r="BL196"/>
  <c r="GY188"/>
  <c r="BL177"/>
  <c r="GF172"/>
  <c r="ER168"/>
  <c r="GF153"/>
  <c r="EG170"/>
  <c r="EI170" s="1"/>
  <c r="CS28" i="1" s="1"/>
  <c r="DO163" i="3"/>
  <c r="DQ163" s="1"/>
  <c r="CI21" i="1" s="1"/>
  <c r="FN156" i="3"/>
  <c r="FP156" s="1"/>
  <c r="DM14" i="1" s="1"/>
  <c r="DN14" s="1"/>
  <c r="FF173" i="3"/>
  <c r="CV187"/>
  <c r="GE195"/>
  <c r="GJ195" s="1"/>
  <c r="L211"/>
  <c r="N211" s="1"/>
  <c r="EG207"/>
  <c r="EI207" s="1"/>
  <c r="CS65" i="1" s="1"/>
  <c r="K200" i="3"/>
  <c r="AB190"/>
  <c r="GA185"/>
  <c r="GC185" s="1"/>
  <c r="DW43" i="1" s="1"/>
  <c r="EY211" i="3"/>
  <c r="EF201"/>
  <c r="CR59" i="1" s="1"/>
  <c r="CT59" s="1"/>
  <c r="GA195" i="3"/>
  <c r="GC195" s="1"/>
  <c r="DW53" i="1" s="1"/>
  <c r="DX53" s="1"/>
  <c r="GR183" i="3"/>
  <c r="DB175"/>
  <c r="FT175"/>
  <c r="GM175" s="1"/>
  <c r="EY159"/>
  <c r="GR177"/>
  <c r="AV168"/>
  <c r="AX168" s="1"/>
  <c r="AP26" i="1" s="1"/>
  <c r="AQ26" s="1"/>
  <c r="AP161" i="3"/>
  <c r="AR161" s="1"/>
  <c r="BI161" s="1"/>
  <c r="J153"/>
  <c r="BS155"/>
  <c r="BD13" i="1" s="1"/>
  <c r="CI182" i="3"/>
  <c r="DI181"/>
  <c r="DK181" s="1"/>
  <c r="CD39" i="1" s="1"/>
  <c r="CE39" s="1"/>
  <c r="DA203" i="3"/>
  <c r="FS196"/>
  <c r="V185"/>
  <c r="FE176"/>
  <c r="FJ176" s="1"/>
  <c r="DZ179"/>
  <c r="AT163"/>
  <c r="AY163" s="1"/>
  <c r="EY151"/>
  <c r="CI169"/>
  <c r="FN163"/>
  <c r="FP163" s="1"/>
  <c r="DM21" i="1" s="1"/>
  <c r="DN21" s="1"/>
  <c r="FG157" i="3"/>
  <c r="FI157" s="1"/>
  <c r="DH15" i="1" s="1"/>
  <c r="DI15" s="1"/>
  <c r="R149" i="3"/>
  <c r="T149" s="1"/>
  <c r="V7" i="1" s="1"/>
  <c r="CJ152" i="3"/>
  <c r="FL164"/>
  <c r="HE180"/>
  <c r="HJ180" s="1"/>
  <c r="DO211"/>
  <c r="DQ211" s="1"/>
  <c r="CI69" i="1" s="1"/>
  <c r="GX206" i="3"/>
  <c r="DM200"/>
  <c r="DR200" s="1"/>
  <c r="CI190"/>
  <c r="W183"/>
  <c r="Z41" i="1" s="1"/>
  <c r="FF210" i="3"/>
  <c r="AN200"/>
  <c r="DA193"/>
  <c r="CP179"/>
  <c r="BN37" i="1" s="1"/>
  <c r="CP175" i="3"/>
  <c r="ER175"/>
  <c r="DH161"/>
  <c r="EE179"/>
  <c r="EJ179" s="1"/>
  <c r="EF168"/>
  <c r="CR26" i="1" s="1"/>
  <c r="DY161" i="3"/>
  <c r="ED161" s="1"/>
  <c r="FU155"/>
  <c r="FW155" s="1"/>
  <c r="K182"/>
  <c r="GF164"/>
  <c r="AO166"/>
  <c r="HE173"/>
  <c r="HJ173" s="1"/>
  <c r="HE210"/>
  <c r="DN193"/>
  <c r="R188"/>
  <c r="T188" s="1"/>
  <c r="V46" i="1" s="1"/>
  <c r="GZ182" i="3"/>
  <c r="HB182" s="1"/>
  <c r="EL40" i="1" s="1"/>
  <c r="EM40" s="1"/>
  <c r="X196" i="3"/>
  <c r="Z196" s="1"/>
  <c r="AA54" i="1" s="1"/>
  <c r="AB54" s="1"/>
  <c r="DA185" i="3"/>
  <c r="DG176"/>
  <c r="DL176" s="1"/>
  <c r="DI180"/>
  <c r="DK180" s="1"/>
  <c r="CD38" i="1" s="1"/>
  <c r="CE38" s="1"/>
  <c r="DA165" i="3"/>
  <c r="DF165" s="1"/>
  <c r="BB152"/>
  <c r="BD152" s="1"/>
  <c r="AU10" i="1" s="1"/>
  <c r="AV10" s="1"/>
  <c r="FS170" i="3"/>
  <c r="L164"/>
  <c r="N164" s="1"/>
  <c r="AK164" s="1"/>
  <c r="CF164" s="1"/>
  <c r="FL158"/>
  <c r="FQ158" s="1"/>
  <c r="HN156"/>
  <c r="HP156" s="1"/>
  <c r="EV14" i="1" s="1"/>
  <c r="EW14" s="1"/>
  <c r="CI155" i="3"/>
  <c r="BA204"/>
  <c r="GY173"/>
  <c r="HM150"/>
  <c r="V202"/>
  <c r="GQ198"/>
  <c r="FS207"/>
  <c r="BT202"/>
  <c r="BV202" s="1"/>
  <c r="BE60" i="1" s="1"/>
  <c r="GS191" i="3"/>
  <c r="GU191" s="1"/>
  <c r="EG49" i="1" s="1"/>
  <c r="EH49" s="1"/>
  <c r="BB185" i="3"/>
  <c r="BD185" s="1"/>
  <c r="AU43" i="1" s="1"/>
  <c r="AV43" s="1"/>
  <c r="DH210" i="3"/>
  <c r="R200"/>
  <c r="T200" s="1"/>
  <c r="V58" i="1" s="1"/>
  <c r="FY193" i="3"/>
  <c r="GD193" s="1"/>
  <c r="AN179"/>
  <c r="AN175"/>
  <c r="Q176"/>
  <c r="BR163"/>
  <c r="EG180"/>
  <c r="EI180" s="1"/>
  <c r="CS38" i="1" s="1"/>
  <c r="EA169" i="3"/>
  <c r="EC169" s="1"/>
  <c r="CN27" i="1" s="1"/>
  <c r="CO27" s="1"/>
  <c r="EZ162" i="3"/>
  <c r="FB162" s="1"/>
  <c r="DC20" i="1" s="1"/>
  <c r="DD20" s="1"/>
  <c r="GA156" i="3"/>
  <c r="GC156" s="1"/>
  <c r="DW14" i="1" s="1"/>
  <c r="EF182" i="3"/>
  <c r="CR40" i="1" s="1"/>
  <c r="AZ166" i="3"/>
  <c r="BE166" s="1"/>
  <c r="EA206"/>
  <c r="EC206" s="1"/>
  <c r="CN64" i="1" s="1"/>
  <c r="CI194" i="3"/>
  <c r="FS204"/>
  <c r="GQ188"/>
  <c r="GV188" s="1"/>
  <c r="DN181"/>
  <c r="V206"/>
  <c r="AD198"/>
  <c r="AF198" s="1"/>
  <c r="AF56" i="1" s="1"/>
  <c r="AG56" s="1"/>
  <c r="BR189" i="3"/>
  <c r="BW189" s="1"/>
  <c r="GA178"/>
  <c r="GC178" s="1"/>
  <c r="DW36" i="1" s="1"/>
  <c r="ES173" i="3"/>
  <c r="EU173" s="1"/>
  <c r="CX31" i="1" s="1"/>
  <c r="CY31" s="1"/>
  <c r="EE169" i="3"/>
  <c r="EJ169" s="1"/>
  <c r="HT154"/>
  <c r="AB171"/>
  <c r="EX161"/>
  <c r="DN154"/>
  <c r="EX189"/>
  <c r="FC189" s="1"/>
  <c r="GS183"/>
  <c r="GU183" s="1"/>
  <c r="EG41" i="1" s="1"/>
  <c r="EH41" s="1"/>
  <c r="GF207" i="3"/>
  <c r="EG199"/>
  <c r="EI199" s="1"/>
  <c r="CS57" i="1" s="1"/>
  <c r="CT57" s="1"/>
  <c r="EE189" i="3"/>
  <c r="EJ189" s="1"/>
  <c r="BB178"/>
  <c r="BD178" s="1"/>
  <c r="AU36" i="1" s="1"/>
  <c r="AV36" s="1"/>
  <c r="GA174" i="3"/>
  <c r="GC174" s="1"/>
  <c r="DW32" i="1" s="1"/>
  <c r="DX32" s="1"/>
  <c r="AT170" i="3"/>
  <c r="AY170" s="1"/>
  <c r="ER157"/>
  <c r="FE171"/>
  <c r="FJ171" s="1"/>
  <c r="GA168"/>
  <c r="GC168" s="1"/>
  <c r="DW26" i="1" s="1"/>
  <c r="DX26" s="1"/>
  <c r="GS163" i="3"/>
  <c r="GU163" s="1"/>
  <c r="EG21" i="1" s="1"/>
  <c r="EH21" s="1"/>
  <c r="CQ156" i="3"/>
  <c r="CS156" s="1"/>
  <c r="BO14" i="1" s="1"/>
  <c r="BP14" s="1"/>
  <c r="BR152" i="3"/>
  <c r="BW152" s="1"/>
  <c r="FM186"/>
  <c r="DG164"/>
  <c r="DL164" s="1"/>
  <c r="GE186"/>
  <c r="GJ186" s="1"/>
  <c r="DC208"/>
  <c r="DE208" s="1"/>
  <c r="BY66" i="1" s="1"/>
  <c r="BN203" i="3"/>
  <c r="BP203" s="1"/>
  <c r="CA203" s="1"/>
  <c r="BL191"/>
  <c r="EA187"/>
  <c r="EC187" s="1"/>
  <c r="CN45" i="1" s="1"/>
  <c r="CO45" s="1"/>
  <c r="EZ181" i="3"/>
  <c r="FB181" s="1"/>
  <c r="DC39" i="1" s="1"/>
  <c r="DD39" s="1"/>
  <c r="CJ203" i="3"/>
  <c r="FU196"/>
  <c r="FW196" s="1"/>
  <c r="GN196" s="1"/>
  <c r="DZ185"/>
  <c r="AD176"/>
  <c r="AF176" s="1"/>
  <c r="AF34" i="1" s="1"/>
  <c r="AG34" s="1"/>
  <c r="FG180" i="3"/>
  <c r="FI180" s="1"/>
  <c r="DH38" i="1" s="1"/>
  <c r="DI38" s="1"/>
  <c r="FU164" i="3"/>
  <c r="FW164" s="1"/>
  <c r="BM151"/>
  <c r="BZ151" s="1"/>
  <c r="FZ169"/>
  <c r="CK163"/>
  <c r="CM163" s="1"/>
  <c r="EG157"/>
  <c r="EI157" s="1"/>
  <c r="CS15" i="1" s="1"/>
  <c r="CT15" s="1"/>
  <c r="DC150" i="3"/>
  <c r="DE150" s="1"/>
  <c r="BY8" i="1" s="1"/>
  <c r="BZ8" s="1"/>
  <c r="CP155" i="3"/>
  <c r="BN13" i="1" s="1"/>
  <c r="GX184" i="3"/>
  <c r="HC184" s="1"/>
  <c r="CO162"/>
  <c r="CT162" s="1"/>
  <c r="HT202"/>
  <c r="DY186"/>
  <c r="ED186" s="1"/>
  <c r="FE209"/>
  <c r="BR196"/>
  <c r="CI188"/>
  <c r="DY181"/>
  <c r="ED181" s="1"/>
  <c r="HM206"/>
  <c r="AP198"/>
  <c r="AR198" s="1"/>
  <c r="BI198" s="1"/>
  <c r="CJ189"/>
  <c r="EA178"/>
  <c r="EC178" s="1"/>
  <c r="CN36" i="1" s="1"/>
  <c r="CO36" s="1"/>
  <c r="EZ173" i="3"/>
  <c r="FB173" s="1"/>
  <c r="DC31" i="1" s="1"/>
  <c r="DD31" s="1"/>
  <c r="Q169" i="3"/>
  <c r="DH154"/>
  <c r="AU171"/>
  <c r="AO29" i="1" s="1"/>
  <c r="AQ29" s="1"/>
  <c r="EG165" i="3"/>
  <c r="EI165" s="1"/>
  <c r="CS23" i="1" s="1"/>
  <c r="BL158" i="3"/>
  <c r="BL154"/>
  <c r="BS182"/>
  <c r="BD40" i="1" s="1"/>
  <c r="BF40" s="1"/>
  <c r="AZ155" i="3"/>
  <c r="BE155" s="1"/>
  <c r="K164"/>
  <c r="EE150"/>
  <c r="CI173"/>
  <c r="FS180"/>
  <c r="W208"/>
  <c r="Z66" i="1" s="1"/>
  <c r="AB66" s="1"/>
  <c r="ER196" i="3"/>
  <c r="HS189"/>
  <c r="HX189" s="1"/>
  <c r="AP184"/>
  <c r="AR184" s="1"/>
  <c r="BI184" s="1"/>
  <c r="EE210"/>
  <c r="EJ210" s="1"/>
  <c r="EQ200"/>
  <c r="EV200" s="1"/>
  <c r="DO196"/>
  <c r="DQ196" s="1"/>
  <c r="CI54" i="1" s="1"/>
  <c r="CJ54" s="1"/>
  <c r="CQ186" i="3"/>
  <c r="CS186" s="1"/>
  <c r="BO44" i="1" s="1"/>
  <c r="HL177" i="3"/>
  <c r="FF172"/>
  <c r="CO169"/>
  <c r="CT169" s="1"/>
  <c r="DM154"/>
  <c r="BL171"/>
  <c r="FZ165"/>
  <c r="DV23" i="1" s="1"/>
  <c r="FU159" i="3"/>
  <c r="FW159" s="1"/>
  <c r="GN159" s="1"/>
  <c r="CV155"/>
  <c r="FT195"/>
  <c r="GM195" s="1"/>
  <c r="DZ204"/>
  <c r="CK206"/>
  <c r="CM206" s="1"/>
  <c r="HE188"/>
  <c r="HJ188" s="1"/>
  <c r="HF203"/>
  <c r="EZ179"/>
  <c r="FB179" s="1"/>
  <c r="DC37" i="1" s="1"/>
  <c r="DD37" s="1"/>
  <c r="FL171" i="3"/>
  <c r="FQ171" s="1"/>
  <c r="FN172"/>
  <c r="FP172" s="1"/>
  <c r="DM30" i="1" s="1"/>
  <c r="DN30" s="1"/>
  <c r="AD158" i="3"/>
  <c r="AF158" s="1"/>
  <c r="AF16" i="1" s="1"/>
  <c r="AG16" s="1"/>
  <c r="HT173" i="3"/>
  <c r="DM166"/>
  <c r="DR166" s="1"/>
  <c r="DC207"/>
  <c r="DE207" s="1"/>
  <c r="BY65" i="1" s="1"/>
  <c r="HL193" i="3"/>
  <c r="BA211"/>
  <c r="CQ195"/>
  <c r="CS195" s="1"/>
  <c r="BO53" i="1" s="1"/>
  <c r="FU176" i="3"/>
  <c r="FW176" s="1"/>
  <c r="GG164"/>
  <c r="GI164" s="1"/>
  <c r="EB22" i="1" s="1"/>
  <c r="EC22" s="1"/>
  <c r="GS180" i="3"/>
  <c r="GU180" s="1"/>
  <c r="EG38" i="1" s="1"/>
  <c r="EH38" s="1"/>
  <c r="BS163" i="3"/>
  <c r="BD21" i="1" s="1"/>
  <c r="FF149" i="3"/>
  <c r="GR180"/>
  <c r="AU194"/>
  <c r="AO52" i="1" s="1"/>
  <c r="AQ52" s="1"/>
  <c r="GZ189" i="3"/>
  <c r="HB189" s="1"/>
  <c r="EL47" i="1" s="1"/>
  <c r="EM47" s="1"/>
  <c r="GX202" i="3"/>
  <c r="CP150"/>
  <c r="BN8" i="1" s="1"/>
  <c r="DG209" i="3"/>
  <c r="GX191"/>
  <c r="AP181"/>
  <c r="AR181" s="1"/>
  <c r="BI181" s="1"/>
  <c r="R197"/>
  <c r="T197" s="1"/>
  <c r="V55" i="1" s="1"/>
  <c r="EA177" i="3"/>
  <c r="EC177" s="1"/>
  <c r="CN35" i="1" s="1"/>
  <c r="CO35" s="1"/>
  <c r="GY165" i="3"/>
  <c r="AD169"/>
  <c r="AF169" s="1"/>
  <c r="AF27" i="1" s="1"/>
  <c r="AG27" s="1"/>
  <c r="ES155" i="3"/>
  <c r="EU155" s="1"/>
  <c r="CX13" i="1" s="1"/>
  <c r="CY13" s="1"/>
  <c r="AD149" i="3"/>
  <c r="AF149" s="1"/>
  <c r="AF7" i="1" s="1"/>
  <c r="CJ186" i="3"/>
  <c r="FY204"/>
  <c r="GD204" s="1"/>
  <c r="CP211"/>
  <c r="BN69" i="1" s="1"/>
  <c r="BP69" s="1"/>
  <c r="HG203" i="3"/>
  <c r="HI203" s="1"/>
  <c r="EQ61" i="1" s="1"/>
  <c r="ER61" s="1"/>
  <c r="GQ185" i="3"/>
  <c r="BT201"/>
  <c r="BV201" s="1"/>
  <c r="BE59" i="1" s="1"/>
  <c r="BF59" s="1"/>
  <c r="K181" i="3"/>
  <c r="AJ181" s="1"/>
  <c r="AC178"/>
  <c r="HF151"/>
  <c r="DN161"/>
  <c r="CH19" i="1" s="1"/>
  <c r="CJ19" s="1"/>
  <c r="GS150" i="3"/>
  <c r="GU150" s="1"/>
  <c r="EG8" i="1" s="1"/>
  <c r="EH8" s="1"/>
  <c r="AN184" i="3"/>
  <c r="CU186"/>
  <c r="CZ186" s="1"/>
  <c r="P210"/>
  <c r="BA200"/>
  <c r="GG184"/>
  <c r="GI184" s="1"/>
  <c r="EB42" i="1" s="1"/>
  <c r="EC42" s="1"/>
  <c r="GG200" i="3"/>
  <c r="GI200" s="1"/>
  <c r="EB58" i="1" s="1"/>
  <c r="EC58" s="1"/>
  <c r="AV179" i="3"/>
  <c r="AX179" s="1"/>
  <c r="AP37" i="1" s="1"/>
  <c r="AQ37" s="1"/>
  <c r="CP171" i="3"/>
  <c r="BL172"/>
  <c r="BT159"/>
  <c r="BV159" s="1"/>
  <c r="BE17" i="1" s="1"/>
  <c r="BL184" i="3"/>
  <c r="GR194"/>
  <c r="HS173"/>
  <c r="FG209"/>
  <c r="FI209" s="1"/>
  <c r="DH67" i="1" s="1"/>
  <c r="AD189" i="3"/>
  <c r="AF189" s="1"/>
  <c r="AF47" i="1" s="1"/>
  <c r="AG47" s="1"/>
  <c r="AT207" i="3"/>
  <c r="AY207" s="1"/>
  <c r="K191"/>
  <c r="AJ191" s="1"/>
  <c r="BB175"/>
  <c r="BD175" s="1"/>
  <c r="AU33" i="1" s="1"/>
  <c r="AV33" s="1"/>
  <c r="AO158" i="3"/>
  <c r="BH158" s="1"/>
  <c r="CP165"/>
  <c r="BN23" i="1" s="1"/>
  <c r="BP23" s="1"/>
  <c r="BN154" i="3"/>
  <c r="BP154" s="1"/>
  <c r="CA154" s="1"/>
  <c r="DM186"/>
  <c r="DR186" s="1"/>
  <c r="AZ198"/>
  <c r="BN204"/>
  <c r="BP204" s="1"/>
  <c r="CQ188"/>
  <c r="CS188" s="1"/>
  <c r="BO46" i="1" s="1"/>
  <c r="CJ206" i="3"/>
  <c r="DU206" s="1"/>
  <c r="EM206" s="1"/>
  <c r="BM189"/>
  <c r="BZ189" s="1"/>
  <c r="AC171"/>
  <c r="EE153"/>
  <c r="ES164"/>
  <c r="EU164" s="1"/>
  <c r="CX22" i="1" s="1"/>
  <c r="CY22" s="1"/>
  <c r="CU151" i="3"/>
  <c r="CZ151" s="1"/>
  <c r="DI149"/>
  <c r="DK149" s="1"/>
  <c r="CD7" i="1" s="1"/>
  <c r="CE7" s="1"/>
  <c r="DB156" i="3"/>
  <c r="P199"/>
  <c r="U199" s="1"/>
  <c r="BL178"/>
  <c r="ER170"/>
  <c r="BT172"/>
  <c r="BV172" s="1"/>
  <c r="BE30" i="1" s="1"/>
  <c r="GZ161" i="3"/>
  <c r="HB161" s="1"/>
  <c r="EL19" i="1" s="1"/>
  <c r="EM19" s="1"/>
  <c r="CI184" i="3"/>
  <c r="AT150"/>
  <c r="AY150" s="1"/>
  <c r="FS208"/>
  <c r="L193"/>
  <c r="N193" s="1"/>
  <c r="DO181"/>
  <c r="DQ181" s="1"/>
  <c r="CI39" i="1" s="1"/>
  <c r="CJ39" s="1"/>
  <c r="AZ196" i="3"/>
  <c r="BE196" s="1"/>
  <c r="DN177"/>
  <c r="CH35" i="1" s="1"/>
  <c r="CJ35" s="1"/>
  <c r="BR168" i="3"/>
  <c r="BW168" s="1"/>
  <c r="DB170"/>
  <c r="BX28" i="1" s="1"/>
  <c r="BZ28" s="1"/>
  <c r="HL158" i="3"/>
  <c r="HQ158" s="1"/>
  <c r="K155"/>
  <c r="HT182"/>
  <c r="EX186"/>
  <c r="FC186" s="1"/>
  <c r="FL207"/>
  <c r="HE190"/>
  <c r="HJ190" s="1"/>
  <c r="BM209"/>
  <c r="BZ209" s="1"/>
  <c r="CV190"/>
  <c r="DC174"/>
  <c r="DE174" s="1"/>
  <c r="BY32" i="1" s="1"/>
  <c r="BZ32" s="1"/>
  <c r="EA171" i="3"/>
  <c r="EC171" s="1"/>
  <c r="CN29" i="1" s="1"/>
  <c r="CO29" s="1"/>
  <c r="CO175" i="3"/>
  <c r="CT175" s="1"/>
  <c r="AD161"/>
  <c r="AF161" s="1"/>
  <c r="AF19" i="1" s="1"/>
  <c r="AG19" s="1"/>
  <c r="GA149" i="3"/>
  <c r="GC149" s="1"/>
  <c r="DW7" i="1" s="1"/>
  <c r="CV150" i="3"/>
  <c r="HM187"/>
  <c r="GX209"/>
  <c r="DM196"/>
  <c r="L181"/>
  <c r="N181" s="1"/>
  <c r="AK181" s="1"/>
  <c r="J196"/>
  <c r="GQ177"/>
  <c r="GR163"/>
  <c r="GZ155"/>
  <c r="HB155" s="1"/>
  <c r="EL13" i="1" s="1"/>
  <c r="EM13" s="1"/>
  <c r="CU202" i="3"/>
  <c r="CZ202" s="1"/>
  <c r="BM198"/>
  <c r="BZ198" s="1"/>
  <c r="GS173"/>
  <c r="GU173" s="1"/>
  <c r="EG31" i="1" s="1"/>
  <c r="EH31" s="1"/>
  <c r="BL70"/>
  <c r="BL71" s="1"/>
  <c r="DT70"/>
  <c r="DT71" s="1"/>
  <c r="AM70"/>
  <c r="AM71" s="1"/>
  <c r="BB70"/>
  <c r="BB71" s="1"/>
  <c r="S70"/>
  <c r="S71" s="1"/>
  <c r="AT149" i="7" l="1"/>
  <c r="AJ164" i="3"/>
  <c r="DF193"/>
  <c r="BH175"/>
  <c r="GD154"/>
  <c r="DU159"/>
  <c r="EM159" s="1"/>
  <c r="AY196"/>
  <c r="BZ152"/>
  <c r="BZ187"/>
  <c r="AK154"/>
  <c r="DV182"/>
  <c r="GD175"/>
  <c r="GV200"/>
  <c r="HX158"/>
  <c r="FJ199"/>
  <c r="HJ164"/>
  <c r="CT168"/>
  <c r="BE169"/>
  <c r="BZ211"/>
  <c r="BZ206"/>
  <c r="CT42" i="1"/>
  <c r="CJ68"/>
  <c r="CK68" s="1"/>
  <c r="CT31"/>
  <c r="BF9"/>
  <c r="BG9" s="1"/>
  <c r="CJ43"/>
  <c r="DX58"/>
  <c r="DY58" s="1"/>
  <c r="CT40"/>
  <c r="CT26"/>
  <c r="CV26" s="1"/>
  <c r="BZ16"/>
  <c r="AJ155" i="3"/>
  <c r="GN176"/>
  <c r="BW196"/>
  <c r="DU203"/>
  <c r="EM203" s="1"/>
  <c r="AA202"/>
  <c r="FQ164"/>
  <c r="EJ151"/>
  <c r="EN179"/>
  <c r="HQ171"/>
  <c r="DU199"/>
  <c r="EM199" s="1"/>
  <c r="FQ150"/>
  <c r="DR184"/>
  <c r="DV190"/>
  <c r="EN190" s="1"/>
  <c r="FC171"/>
  <c r="HQ194"/>
  <c r="GD183"/>
  <c r="DR162"/>
  <c r="BE193"/>
  <c r="AJ170"/>
  <c r="BZ185"/>
  <c r="BW193"/>
  <c r="CJ36" i="1"/>
  <c r="CZ181" i="3"/>
  <c r="DX29" i="1"/>
  <c r="DU180" i="3"/>
  <c r="EM180" s="1"/>
  <c r="DF211"/>
  <c r="DR165"/>
  <c r="AY173"/>
  <c r="GJ178"/>
  <c r="GV149"/>
  <c r="AA195"/>
  <c r="BE184"/>
  <c r="BZ24" i="1"/>
  <c r="CA24" s="1"/>
  <c r="CT151" i="3"/>
  <c r="DR170"/>
  <c r="GN197"/>
  <c r="HQ169"/>
  <c r="AG151"/>
  <c r="DL174"/>
  <c r="EV203"/>
  <c r="CA183"/>
  <c r="CZ149"/>
  <c r="CZ153"/>
  <c r="CJ62" i="1"/>
  <c r="BF56"/>
  <c r="GV177" i="3"/>
  <c r="BE198"/>
  <c r="HQ193"/>
  <c r="HQ177"/>
  <c r="DU189"/>
  <c r="EM189" s="1"/>
  <c r="AA206"/>
  <c r="GV198"/>
  <c r="DF185"/>
  <c r="BH166"/>
  <c r="AJ182"/>
  <c r="AA185"/>
  <c r="DF203"/>
  <c r="AG190"/>
  <c r="GJ198"/>
  <c r="GN191"/>
  <c r="DV171"/>
  <c r="EN171" s="1"/>
  <c r="FQ180"/>
  <c r="DL203"/>
  <c r="CJ9" i="1"/>
  <c r="CA195" i="3"/>
  <c r="BE173"/>
  <c r="HJ163"/>
  <c r="GJ162"/>
  <c r="BZ157"/>
  <c r="FC180"/>
  <c r="BE154"/>
  <c r="DX67" i="1"/>
  <c r="EJ166" i="3"/>
  <c r="AA193"/>
  <c r="EV191"/>
  <c r="HQ153"/>
  <c r="CT153"/>
  <c r="AJ152"/>
  <c r="AA188"/>
  <c r="GD166"/>
  <c r="GV182"/>
  <c r="BP43" i="1"/>
  <c r="GV178" i="3"/>
  <c r="CZ197"/>
  <c r="GV168"/>
  <c r="DF172"/>
  <c r="AQ44" i="1"/>
  <c r="AS44" s="1"/>
  <c r="CT196" i="3"/>
  <c r="AY156"/>
  <c r="FQ174"/>
  <c r="BW207"/>
  <c r="EM157"/>
  <c r="CZ184"/>
  <c r="HQ183"/>
  <c r="HQ149"/>
  <c r="AG170"/>
  <c r="U183"/>
  <c r="BI166"/>
  <c r="CJ52" i="1"/>
  <c r="CL52" s="1"/>
  <c r="BZ201" i="3"/>
  <c r="DX39" i="1"/>
  <c r="DZ39" s="1"/>
  <c r="BI180" i="3"/>
  <c r="HX183"/>
  <c r="BW187"/>
  <c r="DR183"/>
  <c r="DF169"/>
  <c r="AA207"/>
  <c r="FQ196"/>
  <c r="DR176"/>
  <c r="ED166"/>
  <c r="BP21" i="1"/>
  <c r="BR21" s="1"/>
  <c r="CT183" i="3"/>
  <c r="DF195"/>
  <c r="BI171"/>
  <c r="GV196"/>
  <c r="AG153"/>
  <c r="HQ157"/>
  <c r="EJ197"/>
  <c r="U165"/>
  <c r="BZ177"/>
  <c r="AG200"/>
  <c r="GJ180"/>
  <c r="HC204"/>
  <c r="BH151"/>
  <c r="BZ204"/>
  <c r="GM163"/>
  <c r="FQ176"/>
  <c r="ED165"/>
  <c r="BW179"/>
  <c r="DR190"/>
  <c r="CJ23" i="1"/>
  <c r="CL23" s="1"/>
  <c r="AK173" i="3"/>
  <c r="AQ30" i="1"/>
  <c r="AS30" s="1"/>
  <c r="BW198" i="3"/>
  <c r="BZ45" i="1"/>
  <c r="CB45" s="1"/>
  <c r="ED151" i="3"/>
  <c r="BI187"/>
  <c r="GJ201"/>
  <c r="DF178"/>
  <c r="ED200"/>
  <c r="BE188"/>
  <c r="EJ149"/>
  <c r="CZ180"/>
  <c r="BZ150"/>
  <c r="HJ153"/>
  <c r="CT210"/>
  <c r="CT56" i="1"/>
  <c r="CV56" s="1"/>
  <c r="DU152" i="3"/>
  <c r="EM152" s="1"/>
  <c r="DL187"/>
  <c r="HX163"/>
  <c r="HQ155"/>
  <c r="EJ150"/>
  <c r="DU158"/>
  <c r="EM158" s="1"/>
  <c r="GV176"/>
  <c r="BW177"/>
  <c r="BE176"/>
  <c r="CA173"/>
  <c r="DR189"/>
  <c r="U185"/>
  <c r="DR202"/>
  <c r="U163"/>
  <c r="GV152"/>
  <c r="CA194"/>
  <c r="EJ164"/>
  <c r="EV180"/>
  <c r="BZ30" i="1"/>
  <c r="DL179" i="3"/>
  <c r="BI155"/>
  <c r="DR197"/>
  <c r="BP41" i="1"/>
  <c r="DR196" i="3"/>
  <c r="DV163"/>
  <c r="EN163" s="1"/>
  <c r="BZ161"/>
  <c r="FG151"/>
  <c r="FI151" s="1"/>
  <c r="DH9" i="1" s="1"/>
  <c r="DI9" s="1"/>
  <c r="EF190" i="3"/>
  <c r="EJ190" s="1"/>
  <c r="EX207"/>
  <c r="HL180"/>
  <c r="FS182"/>
  <c r="CU159"/>
  <c r="BB172"/>
  <c r="BD172" s="1"/>
  <c r="AU30" i="1" s="1"/>
  <c r="AV30" s="1"/>
  <c r="BR170" i="3"/>
  <c r="BY170" s="1"/>
  <c r="ES178"/>
  <c r="EU178" s="1"/>
  <c r="CX36" i="1" s="1"/>
  <c r="CY36" s="1"/>
  <c r="HN199" i="3"/>
  <c r="HP199" s="1"/>
  <c r="EV57" i="1" s="1"/>
  <c r="EW57" s="1"/>
  <c r="CI181" i="3"/>
  <c r="HT200"/>
  <c r="HX200" s="1"/>
  <c r="AB208"/>
  <c r="HS182"/>
  <c r="EG153"/>
  <c r="EI153" s="1"/>
  <c r="CS11" i="1" s="1"/>
  <c r="CT11" s="1"/>
  <c r="FL161" i="3"/>
  <c r="CO179"/>
  <c r="CV179"/>
  <c r="GR185"/>
  <c r="GV185" s="1"/>
  <c r="Q207"/>
  <c r="FG191"/>
  <c r="FI191" s="1"/>
  <c r="DH49" i="1" s="1"/>
  <c r="DI49" s="1"/>
  <c r="HE208" i="3"/>
  <c r="FZ186"/>
  <c r="BA164"/>
  <c r="BH164" s="1"/>
  <c r="AU204"/>
  <c r="HG169"/>
  <c r="HI169" s="1"/>
  <c r="EQ27" i="1" s="1"/>
  <c r="ER27" s="1"/>
  <c r="EY161" i="3"/>
  <c r="FC161" s="1"/>
  <c r="HG175"/>
  <c r="HI175" s="1"/>
  <c r="EQ33" i="1" s="1"/>
  <c r="ER33" s="1"/>
  <c r="FM191" i="3"/>
  <c r="EG187"/>
  <c r="EI187" s="1"/>
  <c r="CS45" i="1" s="1"/>
  <c r="CT45" s="1"/>
  <c r="CV200" i="3"/>
  <c r="FZ210"/>
  <c r="GD210" s="1"/>
  <c r="AU180"/>
  <c r="AY180" s="1"/>
  <c r="DA204"/>
  <c r="HL161"/>
  <c r="CO178"/>
  <c r="GY175"/>
  <c r="HN180"/>
  <c r="HP180" s="1"/>
  <c r="EV38" i="1" s="1"/>
  <c r="EW38" s="1"/>
  <c r="EF200" i="3"/>
  <c r="EJ200" s="1"/>
  <c r="HN184"/>
  <c r="HP184" s="1"/>
  <c r="EV42" i="1" s="1"/>
  <c r="EW42" s="1"/>
  <c r="DZ201" i="3"/>
  <c r="X211"/>
  <c r="Z211" s="1"/>
  <c r="AA69" i="1" s="1"/>
  <c r="GX195" i="3"/>
  <c r="AT184"/>
  <c r="BG184" s="1"/>
  <c r="ES156"/>
  <c r="EU156" s="1"/>
  <c r="CX14" i="1" s="1"/>
  <c r="CY14" s="1"/>
  <c r="AU165" i="3"/>
  <c r="AY165" s="1"/>
  <c r="EY157"/>
  <c r="EA174"/>
  <c r="EC174" s="1"/>
  <c r="CN32" i="1" s="1"/>
  <c r="CO32" s="1"/>
  <c r="Q189" i="3"/>
  <c r="AJ189" s="1"/>
  <c r="DH208"/>
  <c r="BB189"/>
  <c r="BD189" s="1"/>
  <c r="AU47" i="1" s="1"/>
  <c r="AV47" s="1"/>
  <c r="FY184" i="3"/>
  <c r="AO186"/>
  <c r="CU182"/>
  <c r="EA154"/>
  <c r="EC154" s="1"/>
  <c r="CN12" i="1" s="1"/>
  <c r="CO12" s="1"/>
  <c r="GG165" i="3"/>
  <c r="GI165" s="1"/>
  <c r="EB23" i="1" s="1"/>
  <c r="EC23" s="1"/>
  <c r="BA179" i="3"/>
  <c r="BE179" s="1"/>
  <c r="AC176"/>
  <c r="AJ176" s="1"/>
  <c r="DA181"/>
  <c r="FN201"/>
  <c r="FP201" s="1"/>
  <c r="DM59" i="1" s="1"/>
  <c r="DN59" s="1"/>
  <c r="FL185" i="3"/>
  <c r="FS154"/>
  <c r="HS165"/>
  <c r="AC159"/>
  <c r="AJ159" s="1"/>
  <c r="L175"/>
  <c r="N175" s="1"/>
  <c r="X194"/>
  <c r="Z194" s="1"/>
  <c r="AA52" i="1" s="1"/>
  <c r="AB52" s="1"/>
  <c r="BA210" i="3"/>
  <c r="BI172"/>
  <c r="DR154"/>
  <c r="FC163"/>
  <c r="AK151"/>
  <c r="BZ178"/>
  <c r="BI195"/>
  <c r="AY204"/>
  <c r="HC175"/>
  <c r="HQ184"/>
  <c r="BH179"/>
  <c r="FQ201"/>
  <c r="BW163"/>
  <c r="HX166"/>
  <c r="GN150"/>
  <c r="GJ150"/>
  <c r="BI199"/>
  <c r="BW164"/>
  <c r="GN199"/>
  <c r="EJ173"/>
  <c r="GJ204"/>
  <c r="FC165"/>
  <c r="HQ175"/>
  <c r="FQ191"/>
  <c r="BI182"/>
  <c r="DF191"/>
  <c r="CA200"/>
  <c r="AA190"/>
  <c r="DF173"/>
  <c r="CT172"/>
  <c r="AY206"/>
  <c r="DU162"/>
  <c r="EM162" s="1"/>
  <c r="ED178"/>
  <c r="AK161"/>
  <c r="GD174"/>
  <c r="DX36" i="1"/>
  <c r="DY36" s="1"/>
  <c r="ED169" i="3"/>
  <c r="BW201"/>
  <c r="AG189"/>
  <c r="BF30" i="1"/>
  <c r="BG30" s="1"/>
  <c r="EN177" i="3"/>
  <c r="CT188"/>
  <c r="BW206"/>
  <c r="FC199"/>
  <c r="GV153"/>
  <c r="AA169"/>
  <c r="ED170"/>
  <c r="U177"/>
  <c r="HJ151"/>
  <c r="CZ165"/>
  <c r="HC189"/>
  <c r="BH178"/>
  <c r="CA202"/>
  <c r="CZ194"/>
  <c r="DL156"/>
  <c r="GJ172"/>
  <c r="CZ200"/>
  <c r="BI168"/>
  <c r="DR161"/>
  <c r="AY174"/>
  <c r="HX184"/>
  <c r="AQ42" i="1"/>
  <c r="AR42" s="1"/>
  <c r="EV158" i="3"/>
  <c r="FC170"/>
  <c r="FC159"/>
  <c r="FQ189"/>
  <c r="GD164"/>
  <c r="DV186"/>
  <c r="EN186" s="1"/>
  <c r="DR175"/>
  <c r="FJ174"/>
  <c r="DF208"/>
  <c r="BW157"/>
  <c r="FJ157"/>
  <c r="GV180"/>
  <c r="AK162"/>
  <c r="AY178"/>
  <c r="BI185"/>
  <c r="FK40" i="1"/>
  <c r="GU40" s="1"/>
  <c r="GM153" i="3"/>
  <c r="AJ171"/>
  <c r="GD206"/>
  <c r="DV156"/>
  <c r="EN156" s="1"/>
  <c r="AK191"/>
  <c r="FC157"/>
  <c r="CT156"/>
  <c r="DV154"/>
  <c r="BZ22" i="1"/>
  <c r="CB22" s="1"/>
  <c r="CA159" i="3"/>
  <c r="BI179"/>
  <c r="AY200"/>
  <c r="CR68" i="1"/>
  <c r="CT68" s="1"/>
  <c r="CV68" s="1"/>
  <c r="BX66"/>
  <c r="BZ66" s="1"/>
  <c r="CB66" s="1"/>
  <c r="DL194" i="3"/>
  <c r="AA176"/>
  <c r="GN184"/>
  <c r="AA189"/>
  <c r="CZ150"/>
  <c r="BI170"/>
  <c r="EJ165"/>
  <c r="HC176"/>
  <c r="GD208"/>
  <c r="FC188"/>
  <c r="HC173"/>
  <c r="HX173"/>
  <c r="GN164"/>
  <c r="AG171"/>
  <c r="GN155"/>
  <c r="AY162"/>
  <c r="GV191"/>
  <c r="GJ176"/>
  <c r="HC201"/>
  <c r="AA154"/>
  <c r="BI152"/>
  <c r="DU194"/>
  <c r="EM194" s="1"/>
  <c r="U153"/>
  <c r="FQ181"/>
  <c r="EV165"/>
  <c r="ED185"/>
  <c r="DU176"/>
  <c r="EM176" s="1"/>
  <c r="HJ200"/>
  <c r="DV157"/>
  <c r="EN157" s="1"/>
  <c r="DU196"/>
  <c r="BE186"/>
  <c r="EV173"/>
  <c r="DV204"/>
  <c r="HX150"/>
  <c r="AG149"/>
  <c r="DV166"/>
  <c r="EN166" s="1"/>
  <c r="DV181"/>
  <c r="EN181" s="1"/>
  <c r="DU211"/>
  <c r="EM211" s="1"/>
  <c r="HC165"/>
  <c r="GM189"/>
  <c r="AA158"/>
  <c r="BE149"/>
  <c r="DL158"/>
  <c r="BZ57" i="1"/>
  <c r="CB57" s="1"/>
  <c r="GD177" i="3"/>
  <c r="BW159"/>
  <c r="EV190"/>
  <c r="ED156"/>
  <c r="CT185"/>
  <c r="GM204"/>
  <c r="HC183"/>
  <c r="EJ199"/>
  <c r="HX195"/>
  <c r="GN156"/>
  <c r="AJ158"/>
  <c r="EJ201"/>
  <c r="DL149"/>
  <c r="AG196"/>
  <c r="EV182"/>
  <c r="EV193"/>
  <c r="HJ182"/>
  <c r="FJ168"/>
  <c r="AK150"/>
  <c r="FQ156"/>
  <c r="DX23" i="1"/>
  <c r="DZ23" s="1"/>
  <c r="EJ183" i="3"/>
  <c r="GN187"/>
  <c r="GD169"/>
  <c r="DV198"/>
  <c r="EN198" s="1"/>
  <c r="AJ211"/>
  <c r="HQ191"/>
  <c r="FJ186"/>
  <c r="HQ170"/>
  <c r="DU178"/>
  <c r="EM178" s="1"/>
  <c r="AG163"/>
  <c r="DV175"/>
  <c r="EN175" s="1"/>
  <c r="DU153"/>
  <c r="EM153" s="1"/>
  <c r="BH171"/>
  <c r="AJ203"/>
  <c r="DL169"/>
  <c r="GD165"/>
  <c r="GD149"/>
  <c r="CT176"/>
  <c r="DF149"/>
  <c r="HX153"/>
  <c r="DF207"/>
  <c r="GJ189"/>
  <c r="DX12" i="1"/>
  <c r="DY12" s="1"/>
  <c r="GJ168" i="3"/>
  <c r="BI175"/>
  <c r="FQ183"/>
  <c r="BF38" i="1"/>
  <c r="BG38" s="1"/>
  <c r="BZ183" i="3"/>
  <c r="AG183"/>
  <c r="BF31" i="1"/>
  <c r="BH31" s="1"/>
  <c r="GV154" i="3"/>
  <c r="CA188"/>
  <c r="BI204"/>
  <c r="FC152"/>
  <c r="DV174"/>
  <c r="FJ188"/>
  <c r="GD195"/>
  <c r="GN182"/>
  <c r="FJ173"/>
  <c r="HX161"/>
  <c r="BH194"/>
  <c r="AY208"/>
  <c r="AO64" i="1"/>
  <c r="AQ64" s="1"/>
  <c r="AR64" s="1"/>
  <c r="DU169" i="3"/>
  <c r="EM169" s="1"/>
  <c r="BZ15" i="1"/>
  <c r="CA15" s="1"/>
  <c r="HJ172" i="3"/>
  <c r="GJ200"/>
  <c r="AK183"/>
  <c r="DV202"/>
  <c r="EN202" s="1"/>
  <c r="BE170"/>
  <c r="AO65" i="1"/>
  <c r="AQ65" s="1"/>
  <c r="AS65" s="1"/>
  <c r="AA151" i="3"/>
  <c r="BW155"/>
  <c r="AK156"/>
  <c r="DV193"/>
  <c r="EN193" s="1"/>
  <c r="GD153"/>
  <c r="AK188"/>
  <c r="CF188" s="1"/>
  <c r="HC199"/>
  <c r="BI183"/>
  <c r="BW199"/>
  <c r="CJ55" i="1"/>
  <c r="CL55" s="1"/>
  <c r="DR198" i="3"/>
  <c r="FC154"/>
  <c r="HJ191"/>
  <c r="FJ180"/>
  <c r="DL161"/>
  <c r="BE178"/>
  <c r="DU201"/>
  <c r="EM201" s="1"/>
  <c r="GJ155"/>
  <c r="AJ151"/>
  <c r="CE151" s="1"/>
  <c r="AY188"/>
  <c r="ED194"/>
  <c r="HJ184"/>
  <c r="AA156"/>
  <c r="BI162"/>
  <c r="AK185"/>
  <c r="GJ164"/>
  <c r="FQ165"/>
  <c r="DR151"/>
  <c r="GD185"/>
  <c r="U201"/>
  <c r="BI150"/>
  <c r="CZ168"/>
  <c r="AG182"/>
  <c r="EV186"/>
  <c r="EJ194"/>
  <c r="DR153"/>
  <c r="DU171"/>
  <c r="EM171" s="1"/>
  <c r="BZ180"/>
  <c r="DL154"/>
  <c r="BW154"/>
  <c r="GM165"/>
  <c r="HC166"/>
  <c r="AK149"/>
  <c r="DR157"/>
  <c r="AJ166"/>
  <c r="CE166" s="1"/>
  <c r="EJ181"/>
  <c r="HQ187"/>
  <c r="DR149"/>
  <c r="GV163"/>
  <c r="AY177"/>
  <c r="GJ185"/>
  <c r="DR187"/>
  <c r="DL173"/>
  <c r="HC188"/>
  <c r="AG164"/>
  <c r="BE202"/>
  <c r="DV169"/>
  <c r="EN169" s="1"/>
  <c r="CT163"/>
  <c r="GJ191"/>
  <c r="BH154"/>
  <c r="DV173"/>
  <c r="EN173" s="1"/>
  <c r="HX190"/>
  <c r="EV178"/>
  <c r="AK184"/>
  <c r="DR180"/>
  <c r="ED154"/>
  <c r="CJ24" i="1"/>
  <c r="CL24" s="1"/>
  <c r="CT23"/>
  <c r="CU23" s="1"/>
  <c r="DV170" i="3"/>
  <c r="EN170" s="1"/>
  <c r="AQ39" i="1"/>
  <c r="AS39" s="1"/>
  <c r="FC194" i="3"/>
  <c r="GJ184"/>
  <c r="AG199"/>
  <c r="BZ191"/>
  <c r="FC191"/>
  <c r="FQ195"/>
  <c r="AA170"/>
  <c r="CT186"/>
  <c r="DF198"/>
  <c r="CA201"/>
  <c r="AQ32" i="1"/>
  <c r="AS32" s="1"/>
  <c r="AY175" i="3"/>
  <c r="FQ179"/>
  <c r="DV200"/>
  <c r="EN200" s="1"/>
  <c r="AO69" i="1"/>
  <c r="AQ69" s="1"/>
  <c r="AS69" s="1"/>
  <c r="HX198" i="3"/>
  <c r="CT182"/>
  <c r="CA158"/>
  <c r="AK176"/>
  <c r="BZ39" i="1"/>
  <c r="CB39" s="1"/>
  <c r="BF12"/>
  <c r="BG12" s="1"/>
  <c r="HC190" i="3"/>
  <c r="HX194"/>
  <c r="HC169"/>
  <c r="DV184"/>
  <c r="EN184" s="1"/>
  <c r="U186"/>
  <c r="CT171"/>
  <c r="AO66" i="1"/>
  <c r="AQ66" s="1"/>
  <c r="AR66" s="1"/>
  <c r="DU182" i="3"/>
  <c r="BF23" i="1"/>
  <c r="BG23" s="1"/>
  <c r="BH189" i="3"/>
  <c r="AY182"/>
  <c r="GD173"/>
  <c r="GN202"/>
  <c r="CZ155"/>
  <c r="DV168"/>
  <c r="EN168" s="1"/>
  <c r="BI173"/>
  <c r="U176"/>
  <c r="AK203"/>
  <c r="CT39" i="1"/>
  <c r="CU39" s="1"/>
  <c r="GD152" i="3"/>
  <c r="HQ182"/>
  <c r="CT154"/>
  <c r="U203"/>
  <c r="BE177"/>
  <c r="AK198"/>
  <c r="CF198" s="1"/>
  <c r="BH196"/>
  <c r="GM209"/>
  <c r="DR211"/>
  <c r="AY191"/>
  <c r="DF209"/>
  <c r="BH197"/>
  <c r="AY168"/>
  <c r="BZ149"/>
  <c r="GV194"/>
  <c r="FJ161"/>
  <c r="DU175"/>
  <c r="EM175" s="1"/>
  <c r="GM181"/>
  <c r="GN201"/>
  <c r="U195"/>
  <c r="BI177"/>
  <c r="EV196"/>
  <c r="BW203"/>
  <c r="CT159"/>
  <c r="ED204"/>
  <c r="HC203"/>
  <c r="HJ171"/>
  <c r="BF36" i="1"/>
  <c r="BG36" s="1"/>
  <c r="HJ199" i="3"/>
  <c r="AA177"/>
  <c r="BW181"/>
  <c r="ED202"/>
  <c r="EJ157"/>
  <c r="DR193"/>
  <c r="EJ209"/>
  <c r="FC184"/>
  <c r="U168"/>
  <c r="FC190"/>
  <c r="AA178"/>
  <c r="DL177"/>
  <c r="DU156"/>
  <c r="EM156" s="1"/>
  <c r="BW173"/>
  <c r="AG155"/>
  <c r="DR177"/>
  <c r="BH206"/>
  <c r="BD65" i="1"/>
  <c r="BF65" s="1"/>
  <c r="BH65" s="1"/>
  <c r="HQ150" i="3"/>
  <c r="GM159"/>
  <c r="DR199"/>
  <c r="GJ154"/>
  <c r="GM154"/>
  <c r="BH188"/>
  <c r="EJ207"/>
  <c r="U188"/>
  <c r="DU150"/>
  <c r="EM150" s="1"/>
  <c r="CT177"/>
  <c r="AK163"/>
  <c r="FQ182"/>
  <c r="AA168"/>
  <c r="FJ185"/>
  <c r="FQ198"/>
  <c r="DL155"/>
  <c r="EN182"/>
  <c r="AB68" i="1"/>
  <c r="AC68" s="1"/>
  <c r="GJ149" i="3"/>
  <c r="GV150"/>
  <c r="AY152"/>
  <c r="AG176"/>
  <c r="CJ45" i="1"/>
  <c r="GD178" i="3"/>
  <c r="BW183"/>
  <c r="BZ172"/>
  <c r="DU188"/>
  <c r="EM188" s="1"/>
  <c r="HC157"/>
  <c r="CA170"/>
  <c r="EJ168"/>
  <c r="HQ186"/>
  <c r="AA166"/>
  <c r="CT158"/>
  <c r="BE189"/>
  <c r="GD159"/>
  <c r="DR173"/>
  <c r="BE168"/>
  <c r="BW190"/>
  <c r="BW165"/>
  <c r="FJ177"/>
  <c r="DF194"/>
  <c r="FC156"/>
  <c r="CT184"/>
  <c r="CJ27" i="1"/>
  <c r="CL27" s="1"/>
  <c r="AA163" i="3"/>
  <c r="AK195"/>
  <c r="ED191"/>
  <c r="AJ187"/>
  <c r="DR152"/>
  <c r="U159"/>
  <c r="AJ175"/>
  <c r="HX172"/>
  <c r="CT200"/>
  <c r="DL202"/>
  <c r="CT17" i="1"/>
  <c r="CV17" s="1"/>
  <c r="GD151" i="3"/>
  <c r="HX185"/>
  <c r="FC182"/>
  <c r="DV164"/>
  <c r="EN164" s="1"/>
  <c r="BW172"/>
  <c r="AY185"/>
  <c r="BI178"/>
  <c r="CZ199"/>
  <c r="CT199"/>
  <c r="HX202"/>
  <c r="U156"/>
  <c r="HX170"/>
  <c r="DV180"/>
  <c r="EN180" s="1"/>
  <c r="DX40" i="1"/>
  <c r="DZ40" s="1"/>
  <c r="BH169" i="3"/>
  <c r="BZ21" i="1"/>
  <c r="CA21" s="1"/>
  <c r="CA152" i="3"/>
  <c r="AA155"/>
  <c r="HJ165"/>
  <c r="EJ191"/>
  <c r="GM207"/>
  <c r="DU187"/>
  <c r="EM187" s="1"/>
  <c r="GM164"/>
  <c r="AG187"/>
  <c r="AG158"/>
  <c r="FC183"/>
  <c r="GD200"/>
  <c r="AA210"/>
  <c r="FQ154"/>
  <c r="BH163"/>
  <c r="CZ162"/>
  <c r="ED157"/>
  <c r="DF163"/>
  <c r="GN194"/>
  <c r="DR195"/>
  <c r="GJ171"/>
  <c r="AK187"/>
  <c r="DV165"/>
  <c r="EN165" s="1"/>
  <c r="GJ194"/>
  <c r="GJ158"/>
  <c r="EV197"/>
  <c r="HQ166"/>
  <c r="AA183"/>
  <c r="EV164"/>
  <c r="DU172"/>
  <c r="EM172" s="1"/>
  <c r="ED188"/>
  <c r="BP12" i="1"/>
  <c r="BQ12" s="1"/>
  <c r="GD172" i="3"/>
  <c r="AY203"/>
  <c r="BZ52" i="1"/>
  <c r="CA52" s="1"/>
  <c r="FQ187" i="3"/>
  <c r="DU190"/>
  <c r="GJ193"/>
  <c r="HQ179"/>
  <c r="GV174"/>
  <c r="GD209"/>
  <c r="HQ176"/>
  <c r="DU185"/>
  <c r="EM185" s="1"/>
  <c r="ED153"/>
  <c r="FQ175"/>
  <c r="DU191"/>
  <c r="EM191" s="1"/>
  <c r="BW209"/>
  <c r="CZ190"/>
  <c r="DV188"/>
  <c r="EN188" s="1"/>
  <c r="BH204"/>
  <c r="GM174"/>
  <c r="HJ179"/>
  <c r="GV164"/>
  <c r="GN168"/>
  <c r="HX175"/>
  <c r="DV194"/>
  <c r="EN194" s="1"/>
  <c r="AY210"/>
  <c r="GM173"/>
  <c r="AG169"/>
  <c r="GJ177"/>
  <c r="GN186"/>
  <c r="AA204"/>
  <c r="BP16" i="1"/>
  <c r="BR16" s="1"/>
  <c r="CT21"/>
  <c r="EJ31"/>
  <c r="EI31"/>
  <c r="EO13"/>
  <c r="EN13"/>
  <c r="AI196" i="3"/>
  <c r="O196"/>
  <c r="EK67" i="1"/>
  <c r="EM67" s="1"/>
  <c r="HC209" i="3"/>
  <c r="AH19" i="1"/>
  <c r="AI19"/>
  <c r="CP29"/>
  <c r="CQ29"/>
  <c r="CA32"/>
  <c r="CB32"/>
  <c r="FQ207" i="3"/>
  <c r="DL65" i="1"/>
  <c r="DN65" s="1"/>
  <c r="CA28"/>
  <c r="CB28"/>
  <c r="CL35"/>
  <c r="CK35"/>
  <c r="CK39"/>
  <c r="CL39"/>
  <c r="GL208" i="3"/>
  <c r="DQ66" i="1"/>
  <c r="FX208" i="3"/>
  <c r="DT184"/>
  <c r="CN184"/>
  <c r="EO19" i="1"/>
  <c r="EN19"/>
  <c r="BQ178" i="3"/>
  <c r="BY178"/>
  <c r="CG7" i="1"/>
  <c r="CF7"/>
  <c r="CZ22"/>
  <c r="DA22"/>
  <c r="BQ23"/>
  <c r="BR23"/>
  <c r="AW33"/>
  <c r="AX33"/>
  <c r="AI47"/>
  <c r="AH47"/>
  <c r="BY184" i="3"/>
  <c r="BQ184"/>
  <c r="BY172"/>
  <c r="BQ172"/>
  <c r="AS37" i="1"/>
  <c r="AR37"/>
  <c r="ED58"/>
  <c r="EE58"/>
  <c r="ED42"/>
  <c r="EE42"/>
  <c r="U210" i="3"/>
  <c r="U68" i="1"/>
  <c r="W68" s="1"/>
  <c r="AS184" i="3"/>
  <c r="EJ8" i="1"/>
  <c r="EI8"/>
  <c r="CK19"/>
  <c r="CL19"/>
  <c r="BH59"/>
  <c r="BG59"/>
  <c r="ET61"/>
  <c r="ES61"/>
  <c r="BQ69"/>
  <c r="BR69"/>
  <c r="AG7"/>
  <c r="DA13"/>
  <c r="CZ13"/>
  <c r="AI27"/>
  <c r="AH27"/>
  <c r="CQ35"/>
  <c r="CP35"/>
  <c r="W55"/>
  <c r="CC67"/>
  <c r="BP8"/>
  <c r="EO47"/>
  <c r="EN47"/>
  <c r="AR52"/>
  <c r="AS52"/>
  <c r="BF21"/>
  <c r="FK21"/>
  <c r="EJ38"/>
  <c r="EI38"/>
  <c r="EE22"/>
  <c r="ED22"/>
  <c r="AI16"/>
  <c r="AH16"/>
  <c r="DO30"/>
  <c r="DP30"/>
  <c r="DF37"/>
  <c r="DE37"/>
  <c r="DV206" i="3"/>
  <c r="EN206" s="1"/>
  <c r="BJ64" i="1"/>
  <c r="BQ171" i="3"/>
  <c r="BY171"/>
  <c r="CK54" i="1"/>
  <c r="CL54"/>
  <c r="AD66"/>
  <c r="AC66"/>
  <c r="FX180" i="3"/>
  <c r="GL180"/>
  <c r="DT173"/>
  <c r="CN173"/>
  <c r="BH40" i="1"/>
  <c r="BG40"/>
  <c r="BY154" i="3"/>
  <c r="BQ154"/>
  <c r="BQ158"/>
  <c r="BY158"/>
  <c r="AS29" i="1"/>
  <c r="AR29"/>
  <c r="DF31"/>
  <c r="DE31"/>
  <c r="CQ36"/>
  <c r="CP36"/>
  <c r="DT188" i="3"/>
  <c r="CN188"/>
  <c r="DG67" i="1"/>
  <c r="DI67" s="1"/>
  <c r="FJ209" i="3"/>
  <c r="BP13" i="1"/>
  <c r="CA8"/>
  <c r="CB8"/>
  <c r="CU15"/>
  <c r="CV15"/>
  <c r="DK38"/>
  <c r="DJ38"/>
  <c r="AI34"/>
  <c r="AH34"/>
  <c r="DE39"/>
  <c r="DF39"/>
  <c r="CP45"/>
  <c r="CQ45"/>
  <c r="BQ191" i="3"/>
  <c r="BY191"/>
  <c r="BR14" i="1"/>
  <c r="BQ14"/>
  <c r="EJ21"/>
  <c r="EI21"/>
  <c r="DZ26"/>
  <c r="DY26"/>
  <c r="DZ32"/>
  <c r="DY32"/>
  <c r="AW36"/>
  <c r="AX36"/>
  <c r="CU57"/>
  <c r="CV57"/>
  <c r="EJ41"/>
  <c r="EI41"/>
  <c r="DA31"/>
  <c r="CZ31"/>
  <c r="AH56"/>
  <c r="AI56"/>
  <c r="FX204" i="3"/>
  <c r="GL204"/>
  <c r="CN194"/>
  <c r="CU40" i="1"/>
  <c r="CV40"/>
  <c r="DE20"/>
  <c r="DF20"/>
  <c r="CQ27"/>
  <c r="CP27"/>
  <c r="BG175" i="3"/>
  <c r="AS175"/>
  <c r="BG179"/>
  <c r="AS179"/>
  <c r="FN58" i="1"/>
  <c r="GL58" s="1"/>
  <c r="W58"/>
  <c r="AX43"/>
  <c r="AW43"/>
  <c r="EI49"/>
  <c r="EJ49"/>
  <c r="FX207" i="3"/>
  <c r="GL207"/>
  <c r="DQ65" i="1"/>
  <c r="CN155" i="3"/>
  <c r="EY14" i="1"/>
  <c r="EX14"/>
  <c r="GL170" i="3"/>
  <c r="FX170"/>
  <c r="AX10" i="1"/>
  <c r="AW10"/>
  <c r="CF38"/>
  <c r="CG38"/>
  <c r="AC54"/>
  <c r="AD54"/>
  <c r="EN40"/>
  <c r="EO40"/>
  <c r="W46"/>
  <c r="FN46"/>
  <c r="GL46" s="1"/>
  <c r="EP68"/>
  <c r="ER68" s="1"/>
  <c r="HJ210" i="3"/>
  <c r="BP37" i="1"/>
  <c r="FK37"/>
  <c r="BG200" i="3"/>
  <c r="AS200"/>
  <c r="AB41" i="1"/>
  <c r="FK41"/>
  <c r="CN190" i="3"/>
  <c r="DT190"/>
  <c r="HC206"/>
  <c r="EK64" i="1"/>
  <c r="W7"/>
  <c r="DK15"/>
  <c r="DJ15"/>
  <c r="DP21"/>
  <c r="DO21"/>
  <c r="CN169" i="3"/>
  <c r="DT169"/>
  <c r="FX196"/>
  <c r="GL196"/>
  <c r="CG39" i="1"/>
  <c r="CF39"/>
  <c r="CN182" i="3"/>
  <c r="BF13" i="1"/>
  <c r="O153" i="3"/>
  <c r="AI153"/>
  <c r="AS26" i="1"/>
  <c r="AR26"/>
  <c r="DZ53"/>
  <c r="DY53"/>
  <c r="CV59"/>
  <c r="CU59"/>
  <c r="Q69"/>
  <c r="DO14"/>
  <c r="DP14"/>
  <c r="BY177" i="3"/>
  <c r="BQ177"/>
  <c r="BY196"/>
  <c r="BQ196"/>
  <c r="EN51" i="1"/>
  <c r="EO51"/>
  <c r="DP61"/>
  <c r="DO61"/>
  <c r="EZ65"/>
  <c r="FB65" s="1"/>
  <c r="HX207" i="3"/>
  <c r="AZ69" i="1"/>
  <c r="CA211" i="3"/>
  <c r="BQ150"/>
  <c r="BY150"/>
  <c r="FD8" i="1"/>
  <c r="FC8"/>
  <c r="CP28"/>
  <c r="CQ28"/>
  <c r="DO10"/>
  <c r="DP10"/>
  <c r="CF44"/>
  <c r="CG44"/>
  <c r="GL193" i="3"/>
  <c r="GO193" s="1"/>
  <c r="FX193"/>
  <c r="DZ22" i="1"/>
  <c r="DY22"/>
  <c r="CA40"/>
  <c r="CB40"/>
  <c r="AB16"/>
  <c r="FK16"/>
  <c r="CF24"/>
  <c r="CG24"/>
  <c r="DP41"/>
  <c r="DO41"/>
  <c r="DY47"/>
  <c r="DZ47"/>
  <c r="BP10"/>
  <c r="FD24"/>
  <c r="FC24"/>
  <c r="AI30"/>
  <c r="AH30"/>
  <c r="BV33"/>
  <c r="BW33"/>
  <c r="AI37"/>
  <c r="AH37"/>
  <c r="BQ58"/>
  <c r="BR58"/>
  <c r="BH41"/>
  <c r="BG41"/>
  <c r="GL189" i="3"/>
  <c r="FX189"/>
  <c r="CP55" i="1"/>
  <c r="CQ55"/>
  <c r="EK65"/>
  <c r="DY11"/>
  <c r="DZ11"/>
  <c r="CG60"/>
  <c r="CF60"/>
  <c r="FX194" i="3"/>
  <c r="CV12" i="1"/>
  <c r="CU12"/>
  <c r="W26"/>
  <c r="FN26"/>
  <c r="GL26" s="1"/>
  <c r="EN32"/>
  <c r="EO32"/>
  <c r="DZ36"/>
  <c r="BV57"/>
  <c r="BW57"/>
  <c r="AI41"/>
  <c r="AH41"/>
  <c r="DZ13"/>
  <c r="DY13"/>
  <c r="AB12"/>
  <c r="FK12"/>
  <c r="BQ27"/>
  <c r="BR27"/>
  <c r="AX35"/>
  <c r="AW35"/>
  <c r="FC58"/>
  <c r="FD58"/>
  <c r="CV49"/>
  <c r="CU49"/>
  <c r="DE21"/>
  <c r="DF21"/>
  <c r="EE8"/>
  <c r="ED8"/>
  <c r="DF57"/>
  <c r="DE57"/>
  <c r="AI181" i="3"/>
  <c r="O181"/>
  <c r="AI197"/>
  <c r="O197"/>
  <c r="ES14" i="1"/>
  <c r="ET14"/>
  <c r="DP20"/>
  <c r="DO20"/>
  <c r="W27"/>
  <c r="CU53"/>
  <c r="CV53"/>
  <c r="CF59"/>
  <c r="CG59"/>
  <c r="CU43"/>
  <c r="CV43"/>
  <c r="AD49"/>
  <c r="AC49"/>
  <c r="AC60"/>
  <c r="AD60"/>
  <c r="BY207" i="3"/>
  <c r="BQ207"/>
  <c r="AY65" i="1"/>
  <c r="CL9"/>
  <c r="CK9"/>
  <c r="ED26"/>
  <c r="EE26"/>
  <c r="AB29"/>
  <c r="FK29"/>
  <c r="BV58"/>
  <c r="BW58"/>
  <c r="DJ42"/>
  <c r="DK42"/>
  <c r="AS68"/>
  <c r="AR68"/>
  <c r="CU42"/>
  <c r="CV42"/>
  <c r="CP14"/>
  <c r="CQ14"/>
  <c r="AH17"/>
  <c r="AI17"/>
  <c r="AR27"/>
  <c r="AS27"/>
  <c r="AH8"/>
  <c r="AI8"/>
  <c r="DO22"/>
  <c r="DP22"/>
  <c r="CP53"/>
  <c r="CQ53"/>
  <c r="BG182" i="3"/>
  <c r="AS182"/>
  <c r="DK8" i="1"/>
  <c r="DJ8"/>
  <c r="ES34"/>
  <c r="ET34"/>
  <c r="CQ43"/>
  <c r="CP43"/>
  <c r="BG190" i="3"/>
  <c r="AS190"/>
  <c r="CA19" i="1"/>
  <c r="CB19"/>
  <c r="BH30"/>
  <c r="DK54"/>
  <c r="DJ54"/>
  <c r="O201" i="3"/>
  <c r="AI201"/>
  <c r="AI38" i="1"/>
  <c r="AH38"/>
  <c r="DE46"/>
  <c r="DF46"/>
  <c r="AB61"/>
  <c r="FK61"/>
  <c r="AS198" i="3"/>
  <c r="FN11" i="1"/>
  <c r="GL11" s="1"/>
  <c r="W11"/>
  <c r="EX19"/>
  <c r="EY19"/>
  <c r="ED24"/>
  <c r="EE24"/>
  <c r="DP36"/>
  <c r="DO36"/>
  <c r="EI42"/>
  <c r="EJ42"/>
  <c r="O189" i="3"/>
  <c r="AI189"/>
  <c r="BY156"/>
  <c r="BQ156"/>
  <c r="AW11" i="1"/>
  <c r="AX11"/>
  <c r="AB27"/>
  <c r="FK27"/>
  <c r="CZ54"/>
  <c r="DA54"/>
  <c r="CV51"/>
  <c r="CU51"/>
  <c r="BV61"/>
  <c r="BW61"/>
  <c r="AG207" i="3"/>
  <c r="AE65" i="1"/>
  <c r="AG65" s="1"/>
  <c r="CN156" i="3"/>
  <c r="EY23" i="1"/>
  <c r="EX23"/>
  <c r="CG31"/>
  <c r="CF31"/>
  <c r="DF36"/>
  <c r="DE36"/>
  <c r="EM7"/>
  <c r="CL15"/>
  <c r="CK15"/>
  <c r="AS169" i="3"/>
  <c r="BG169"/>
  <c r="BJ169" s="1"/>
  <c r="CP38" i="1"/>
  <c r="CQ38"/>
  <c r="AH35"/>
  <c r="AI35"/>
  <c r="CG45"/>
  <c r="CF45"/>
  <c r="CK56"/>
  <c r="CL56"/>
  <c r="EI11"/>
  <c r="EJ11"/>
  <c r="CP16"/>
  <c r="CQ16"/>
  <c r="DT174" i="3"/>
  <c r="CN174"/>
  <c r="DY37" i="1"/>
  <c r="DZ37"/>
  <c r="AX57"/>
  <c r="AW57"/>
  <c r="EX47"/>
  <c r="EY47"/>
  <c r="ES55"/>
  <c r="ET55"/>
  <c r="AW62"/>
  <c r="AX62"/>
  <c r="CK66"/>
  <c r="CL66"/>
  <c r="AB14"/>
  <c r="FK14"/>
  <c r="ET30"/>
  <c r="ES30"/>
  <c r="O170" i="3"/>
  <c r="AI170"/>
  <c r="DJ32" i="1"/>
  <c r="DK32"/>
  <c r="AI36"/>
  <c r="AH36"/>
  <c r="AD47"/>
  <c r="AC47"/>
  <c r="BI206" i="3"/>
  <c r="AK64" i="1"/>
  <c r="BI210" i="3"/>
  <c r="AK68" i="1"/>
  <c r="BF22"/>
  <c r="O204" i="3"/>
  <c r="AI204"/>
  <c r="AS159"/>
  <c r="BG159"/>
  <c r="DO27" i="1"/>
  <c r="DP27"/>
  <c r="DZ20"/>
  <c r="DY20"/>
  <c r="EX43"/>
  <c r="EY43"/>
  <c r="CG49"/>
  <c r="CF49"/>
  <c r="P64"/>
  <c r="O206" i="3"/>
  <c r="AI206"/>
  <c r="DR69" i="1"/>
  <c r="GN211" i="3"/>
  <c r="AS186"/>
  <c r="CU19" i="1"/>
  <c r="CV19"/>
  <c r="DP39"/>
  <c r="DO39"/>
  <c r="BW16"/>
  <c r="BV16"/>
  <c r="CA62"/>
  <c r="CB62"/>
  <c r="DY67"/>
  <c r="DZ67"/>
  <c r="CN150" i="3"/>
  <c r="FX149"/>
  <c r="GL149"/>
  <c r="BH10" i="1"/>
  <c r="BG10"/>
  <c r="AC15"/>
  <c r="AD15"/>
  <c r="EY21"/>
  <c r="EX21"/>
  <c r="BY197" i="3"/>
  <c r="CN170"/>
  <c r="DT170"/>
  <c r="EX44" i="1"/>
  <c r="EY44"/>
  <c r="CL68"/>
  <c r="CZ23"/>
  <c r="DA23"/>
  <c r="ET29"/>
  <c r="ES29"/>
  <c r="DE12"/>
  <c r="DF12"/>
  <c r="DY35"/>
  <c r="DZ35"/>
  <c r="FN53"/>
  <c r="GL53" s="1"/>
  <c r="W53"/>
  <c r="CB58"/>
  <c r="CA58"/>
  <c r="FC42"/>
  <c r="FD42"/>
  <c r="EE47"/>
  <c r="ED47"/>
  <c r="CJ7"/>
  <c r="BW22"/>
  <c r="BV22"/>
  <c r="EI29"/>
  <c r="EJ29"/>
  <c r="DO56"/>
  <c r="DP56"/>
  <c r="ET39"/>
  <c r="ES39"/>
  <c r="CB46"/>
  <c r="CA46"/>
  <c r="CN193" i="3"/>
  <c r="DT193"/>
  <c r="BY164"/>
  <c r="BQ164"/>
  <c r="BW14" i="1"/>
  <c r="BV14"/>
  <c r="EO27"/>
  <c r="EN27"/>
  <c r="DO38"/>
  <c r="DP38"/>
  <c r="CJ33"/>
  <c r="FK33"/>
  <c r="EJ53"/>
  <c r="EI53"/>
  <c r="BR59"/>
  <c r="BQ59"/>
  <c r="AQ43"/>
  <c r="FK43"/>
  <c r="BR49"/>
  <c r="BQ49"/>
  <c r="BQ60"/>
  <c r="BR60"/>
  <c r="ED207" i="3"/>
  <c r="CM65" i="1"/>
  <c r="CO65" s="1"/>
  <c r="GL164" i="3"/>
  <c r="FX164"/>
  <c r="EY13" i="1"/>
  <c r="EX13"/>
  <c r="BW56"/>
  <c r="BV56"/>
  <c r="DK40"/>
  <c r="DJ40"/>
  <c r="AI188" i="3"/>
  <c r="O188"/>
  <c r="AR11" i="1"/>
  <c r="AS11"/>
  <c r="BQ170" i="3"/>
  <c r="EY56" i="1"/>
  <c r="EX56"/>
  <c r="DJ46"/>
  <c r="DK46"/>
  <c r="FX152" i="3"/>
  <c r="DY65" i="1"/>
  <c r="DZ65"/>
  <c r="CN149" i="3"/>
  <c r="DT149"/>
  <c r="FN29" i="1"/>
  <c r="GL29" s="1"/>
  <c r="W29"/>
  <c r="AS36"/>
  <c r="AR36"/>
  <c r="ED57"/>
  <c r="EE57"/>
  <c r="DE40"/>
  <c r="DF40"/>
  <c r="BQ162" i="3"/>
  <c r="BY162"/>
  <c r="DA20" i="1"/>
  <c r="CZ20"/>
  <c r="DT168" i="3"/>
  <c r="CN168"/>
  <c r="BQ43" i="1"/>
  <c r="BR43"/>
  <c r="CQ49"/>
  <c r="CP49"/>
  <c r="DY66"/>
  <c r="DZ66"/>
  <c r="FX187" i="3"/>
  <c r="EX32" i="1"/>
  <c r="EY32"/>
  <c r="ES47"/>
  <c r="ET47"/>
  <c r="CG62"/>
  <c r="CF62"/>
  <c r="GJ209" i="3"/>
  <c r="EA67" i="1"/>
  <c r="EC67" s="1"/>
  <c r="BG194" i="3"/>
  <c r="AS194"/>
  <c r="BG151"/>
  <c r="AS151"/>
  <c r="ES26" i="1"/>
  <c r="ET26"/>
  <c r="DO33"/>
  <c r="DP33"/>
  <c r="DT179" i="3"/>
  <c r="CN179"/>
  <c r="BR24" i="1"/>
  <c r="BQ24"/>
  <c r="DP29"/>
  <c r="DO29"/>
  <c r="BR36"/>
  <c r="BQ36"/>
  <c r="CA57"/>
  <c r="CQ41"/>
  <c r="CP41"/>
  <c r="DO47"/>
  <c r="DP47"/>
  <c r="U67"/>
  <c r="W67" s="1"/>
  <c r="U209" i="3"/>
  <c r="BQ166"/>
  <c r="ES8" i="1"/>
  <c r="ET8"/>
  <c r="EI34"/>
  <c r="EJ34"/>
  <c r="CU52"/>
  <c r="CV52"/>
  <c r="AX41"/>
  <c r="AW41"/>
  <c r="DR64"/>
  <c r="O209" i="3"/>
  <c r="P67" i="1"/>
  <c r="AI209" i="3"/>
  <c r="CU31" i="1"/>
  <c r="CV31"/>
  <c r="AI187" i="3"/>
  <c r="O187"/>
  <c r="DF19" i="1"/>
  <c r="DE19"/>
  <c r="AR33"/>
  <c r="AS33"/>
  <c r="FC53"/>
  <c r="FD53"/>
  <c r="CB43"/>
  <c r="CA43"/>
  <c r="DY60"/>
  <c r="DZ60"/>
  <c r="CZ207" i="3"/>
  <c r="BS65" i="1"/>
  <c r="BU65" s="1"/>
  <c r="AG211" i="3"/>
  <c r="AE69" i="1"/>
  <c r="AG69" s="1"/>
  <c r="DP11"/>
  <c r="DO11"/>
  <c r="AW28"/>
  <c r="AX28"/>
  <c r="BG54"/>
  <c r="BH54"/>
  <c r="FC62"/>
  <c r="FD62"/>
  <c r="EZ66"/>
  <c r="FB66" s="1"/>
  <c r="HX208" i="3"/>
  <c r="DF15" i="1"/>
  <c r="DE15"/>
  <c r="AH21"/>
  <c r="AI21"/>
  <c r="AX56"/>
  <c r="AW56"/>
  <c r="CL51"/>
  <c r="CK51"/>
  <c r="BY210" i="3"/>
  <c r="AY68" i="1"/>
  <c r="AR44"/>
  <c r="BY204" i="3"/>
  <c r="BQ204"/>
  <c r="GV206"/>
  <c r="EF64" i="1"/>
  <c r="EH64" s="1"/>
  <c r="AS42"/>
  <c r="DE23"/>
  <c r="DF23"/>
  <c r="DJ44"/>
  <c r="DK44"/>
  <c r="CQ54"/>
  <c r="CP54"/>
  <c r="BW62"/>
  <c r="BV62"/>
  <c r="U65"/>
  <c r="DJ24"/>
  <c r="DK24"/>
  <c r="FD38"/>
  <c r="FC38"/>
  <c r="P69"/>
  <c r="AI211" i="3"/>
  <c r="O211"/>
  <c r="AI24" i="1"/>
  <c r="AH24"/>
  <c r="EE29"/>
  <c r="ED29"/>
  <c r="EJ32"/>
  <c r="EI32"/>
  <c r="W43"/>
  <c r="FN43"/>
  <c r="GL43" s="1"/>
  <c r="CB67"/>
  <c r="CA67"/>
  <c r="FN9"/>
  <c r="GL9" s="1"/>
  <c r="W9"/>
  <c r="ET24"/>
  <c r="ES24"/>
  <c r="AS178" i="3"/>
  <c r="BG178"/>
  <c r="EN41" i="1"/>
  <c r="EO41"/>
  <c r="AK210" i="3"/>
  <c r="Q68" i="1"/>
  <c r="ES16"/>
  <c r="ET16"/>
  <c r="EY22"/>
  <c r="EX22"/>
  <c r="BV28"/>
  <c r="BW28"/>
  <c r="BY181" i="3"/>
  <c r="BQ181"/>
  <c r="DA62" i="1"/>
  <c r="CZ62"/>
  <c r="CF30"/>
  <c r="CG30"/>
  <c r="CU37"/>
  <c r="CV37"/>
  <c r="ET58"/>
  <c r="ES58"/>
  <c r="DF42"/>
  <c r="DE42"/>
  <c r="CQ15"/>
  <c r="CP15"/>
  <c r="AH20"/>
  <c r="AI20"/>
  <c r="ET31"/>
  <c r="ES31"/>
  <c r="DK29"/>
  <c r="DJ29"/>
  <c r="EJ37"/>
  <c r="EI37"/>
  <c r="CU41"/>
  <c r="CV41"/>
  <c r="CF47"/>
  <c r="CG47"/>
  <c r="BW51"/>
  <c r="BV51"/>
  <c r="DR67"/>
  <c r="GN209" i="3"/>
  <c r="DY23" i="1"/>
  <c r="W14"/>
  <c r="FN14"/>
  <c r="GL14" s="1"/>
  <c r="DK22"/>
  <c r="DJ22"/>
  <c r="AI186" i="3"/>
  <c r="O186"/>
  <c r="AQ8" i="1"/>
  <c r="FK8"/>
  <c r="DA28"/>
  <c r="CZ28"/>
  <c r="ED10"/>
  <c r="EE10"/>
  <c r="FN34"/>
  <c r="GL34" s="1"/>
  <c r="W34"/>
  <c r="DJ59"/>
  <c r="DK59"/>
  <c r="AR61"/>
  <c r="AS61"/>
  <c r="GJ208" i="3"/>
  <c r="EA66" i="1"/>
  <c r="EC66" s="1"/>
  <c r="CA56"/>
  <c r="CB56"/>
  <c r="BH9"/>
  <c r="FN17"/>
  <c r="GL17" s="1"/>
  <c r="W17"/>
  <c r="FD30"/>
  <c r="FC30"/>
  <c r="AD35"/>
  <c r="AC35"/>
  <c r="DJ47"/>
  <c r="DK47"/>
  <c r="EZ69"/>
  <c r="FB69" s="1"/>
  <c r="HX211" i="3"/>
  <c r="CJ31" i="1"/>
  <c r="BY151" i="3"/>
  <c r="BQ151"/>
  <c r="BG176"/>
  <c r="AS176"/>
  <c r="W59" i="1"/>
  <c r="AB22"/>
  <c r="FK22"/>
  <c r="AR7"/>
  <c r="AS7"/>
  <c r="BV10"/>
  <c r="BW10"/>
  <c r="O157" i="3"/>
  <c r="AI157"/>
  <c r="DT163"/>
  <c r="CN163"/>
  <c r="GL177"/>
  <c r="FX177"/>
  <c r="FD57" i="1"/>
  <c r="FC57"/>
  <c r="AB39"/>
  <c r="FK39"/>
  <c r="AC20"/>
  <c r="AD20"/>
  <c r="DA8"/>
  <c r="CZ8"/>
  <c r="EN20"/>
  <c r="EO20"/>
  <c r="EX35"/>
  <c r="EY35"/>
  <c r="CQ44"/>
  <c r="CP44"/>
  <c r="AI54"/>
  <c r="AH54"/>
  <c r="CF61"/>
  <c r="CG61"/>
  <c r="DZ56"/>
  <c r="DY56"/>
  <c r="FD32"/>
  <c r="FC32"/>
  <c r="W56"/>
  <c r="FN56"/>
  <c r="GL56" s="1"/>
  <c r="CP39"/>
  <c r="CQ39"/>
  <c r="CZ46"/>
  <c r="DA46"/>
  <c r="BJ66"/>
  <c r="AB44"/>
  <c r="FK44"/>
  <c r="CK10"/>
  <c r="CL10"/>
  <c r="CL16"/>
  <c r="CK16"/>
  <c r="DP23"/>
  <c r="DO23"/>
  <c r="DY31"/>
  <c r="DZ31"/>
  <c r="AR46"/>
  <c r="AS46"/>
  <c r="CA22"/>
  <c r="BR11"/>
  <c r="BQ11"/>
  <c r="CK58"/>
  <c r="CL58"/>
  <c r="AH48"/>
  <c r="AI48"/>
  <c r="CU68"/>
  <c r="BQ20"/>
  <c r="BR20"/>
  <c r="AB10"/>
  <c r="FK10"/>
  <c r="CA42"/>
  <c r="CB42"/>
  <c r="AB9"/>
  <c r="FK9"/>
  <c r="EN8"/>
  <c r="EO8"/>
  <c r="AS34"/>
  <c r="AR34"/>
  <c r="ES53"/>
  <c r="ET53"/>
  <c r="EU66"/>
  <c r="BP7"/>
  <c r="EN15"/>
  <c r="EO15"/>
  <c r="CQ51"/>
  <c r="CP51"/>
  <c r="CA66"/>
  <c r="DP8"/>
  <c r="DO8"/>
  <c r="CL20"/>
  <c r="CK20"/>
  <c r="DJ27"/>
  <c r="DK27"/>
  <c r="EX33"/>
  <c r="EY33"/>
  <c r="O179" i="3"/>
  <c r="AI179"/>
  <c r="O199"/>
  <c r="AI199"/>
  <c r="DP49" i="1"/>
  <c r="DO49"/>
  <c r="EN61"/>
  <c r="EO61"/>
  <c r="EN11"/>
  <c r="EO11"/>
  <c r="CZ15"/>
  <c r="DA15"/>
  <c r="BW31"/>
  <c r="BV31"/>
  <c r="EI36"/>
  <c r="EJ36"/>
  <c r="DA43"/>
  <c r="CZ43"/>
  <c r="BP51"/>
  <c r="FK51"/>
  <c r="AD62"/>
  <c r="AC62"/>
  <c r="AS209" i="3"/>
  <c r="BG209"/>
  <c r="AJ67" i="1"/>
  <c r="BY163" i="3"/>
  <c r="BQ163"/>
  <c r="CZ53" i="1"/>
  <c r="DA53"/>
  <c r="CF51"/>
  <c r="CG51"/>
  <c r="BH61"/>
  <c r="BG61"/>
  <c r="O207" i="3"/>
  <c r="AI207"/>
  <c r="P65" i="1"/>
  <c r="BZ7"/>
  <c r="FX157" i="3"/>
  <c r="GL157"/>
  <c r="GO157" s="1"/>
  <c r="W21" i="1"/>
  <c r="FN21"/>
  <c r="GL21" s="1"/>
  <c r="AH28"/>
  <c r="AI28"/>
  <c r="FC10"/>
  <c r="FD10"/>
  <c r="CG35"/>
  <c r="CF35"/>
  <c r="AB59"/>
  <c r="FK59"/>
  <c r="EE45"/>
  <c r="ED45"/>
  <c r="CB51"/>
  <c r="CA51"/>
  <c r="CA61"/>
  <c r="CB61"/>
  <c r="CW66"/>
  <c r="CY66" s="1"/>
  <c r="EV208" i="3"/>
  <c r="EW7" i="1"/>
  <c r="AW12"/>
  <c r="AX12"/>
  <c r="BH43"/>
  <c r="BG43"/>
  <c r="AQ48"/>
  <c r="FK48"/>
  <c r="BY211" i="3"/>
  <c r="CB211" s="1"/>
  <c r="AY69" i="1"/>
  <c r="BQ211" i="3"/>
  <c r="CG19" i="1"/>
  <c r="CF19"/>
  <c r="EN24"/>
  <c r="EO24"/>
  <c r="BR28"/>
  <c r="BQ28"/>
  <c r="CV44"/>
  <c r="CU44"/>
  <c r="AI46"/>
  <c r="AH46"/>
  <c r="BZ9"/>
  <c r="EO10"/>
  <c r="EN10"/>
  <c r="FC35"/>
  <c r="FD35"/>
  <c r="FN44"/>
  <c r="GL44" s="1"/>
  <c r="W44"/>
  <c r="CL49"/>
  <c r="CK49"/>
  <c r="EF66"/>
  <c r="EH66" s="1"/>
  <c r="GV208" i="3"/>
  <c r="DK11" i="1"/>
  <c r="DJ11"/>
  <c r="FD19"/>
  <c r="FC19"/>
  <c r="CG26"/>
  <c r="CF26"/>
  <c r="BW30"/>
  <c r="BV30"/>
  <c r="AB32"/>
  <c r="FK32"/>
  <c r="AB36"/>
  <c r="FK36"/>
  <c r="DY48"/>
  <c r="DZ48"/>
  <c r="DG64"/>
  <c r="FJ206" i="3"/>
  <c r="CZ210"/>
  <c r="BS68" i="1"/>
  <c r="BU68" s="1"/>
  <c r="FK52"/>
  <c r="DT151" i="3"/>
  <c r="CN151"/>
  <c r="CL38" i="1"/>
  <c r="CK38"/>
  <c r="BH52"/>
  <c r="BG52"/>
  <c r="DO45"/>
  <c r="DP45"/>
  <c r="BF20"/>
  <c r="CV32"/>
  <c r="CU32"/>
  <c r="DA55"/>
  <c r="CZ55"/>
  <c r="AI150" i="3"/>
  <c r="O150"/>
  <c r="FB7" i="1"/>
  <c r="DZ12"/>
  <c r="EX20"/>
  <c r="EY20"/>
  <c r="AW52"/>
  <c r="AX52"/>
  <c r="AS187" i="3"/>
  <c r="BG187"/>
  <c r="CG14" i="1"/>
  <c r="CF14"/>
  <c r="DE17"/>
  <c r="DF17"/>
  <c r="CV24"/>
  <c r="CU24"/>
  <c r="AS170" i="3"/>
  <c r="BG170"/>
  <c r="BW55" i="1"/>
  <c r="BV55"/>
  <c r="DG68"/>
  <c r="DI68" s="1"/>
  <c r="FJ210" i="3"/>
  <c r="BH38" i="1"/>
  <c r="DA11"/>
  <c r="CZ11"/>
  <c r="DK19"/>
  <c r="DJ19"/>
  <c r="FX176" i="3"/>
  <c r="GL176"/>
  <c r="AR53" i="1"/>
  <c r="AS53"/>
  <c r="EP64"/>
  <c r="HJ206" i="3"/>
  <c r="BG31" i="1"/>
  <c r="BY161" i="3"/>
  <c r="BQ161"/>
  <c r="ED20" i="1"/>
  <c r="EE20"/>
  <c r="ED34"/>
  <c r="EE34"/>
  <c r="CK59"/>
  <c r="CL59"/>
  <c r="DT185" i="3"/>
  <c r="CN185"/>
  <c r="AX49" i="1"/>
  <c r="AW49"/>
  <c r="DK61"/>
  <c r="DJ61"/>
  <c r="CG16"/>
  <c r="CF16"/>
  <c r="DK23"/>
  <c r="DJ23"/>
  <c r="BG193" i="3"/>
  <c r="AS193"/>
  <c r="AW9" i="1"/>
  <c r="AX9"/>
  <c r="BY157" i="3"/>
  <c r="BQ157"/>
  <c r="AI163"/>
  <c r="O163"/>
  <c r="FD29" i="1"/>
  <c r="FC29"/>
  <c r="CL36"/>
  <c r="CK36"/>
  <c r="BF57"/>
  <c r="FK57"/>
  <c r="AW40"/>
  <c r="AX40"/>
  <c r="CN154" i="3"/>
  <c r="DT154"/>
  <c r="BV48" i="1"/>
  <c r="BW48"/>
  <c r="DB69"/>
  <c r="DD69" s="1"/>
  <c r="FC211" i="3"/>
  <c r="DY17" i="1"/>
  <c r="DZ17"/>
  <c r="CN171" i="3"/>
  <c r="DT171"/>
  <c r="BG177"/>
  <c r="AS177"/>
  <c r="AH44" i="1"/>
  <c r="AI44"/>
  <c r="FC39"/>
  <c r="FD39"/>
  <c r="CU47"/>
  <c r="CV47"/>
  <c r="AV7"/>
  <c r="CV8"/>
  <c r="CU8"/>
  <c r="AI151" i="3"/>
  <c r="O151"/>
  <c r="EE19" i="1"/>
  <c r="ED19"/>
  <c r="CB34"/>
  <c r="CA34"/>
  <c r="DA48"/>
  <c r="CZ48"/>
  <c r="BW60"/>
  <c r="BV60"/>
  <c r="BG65"/>
  <c r="FX168" i="3"/>
  <c r="GL168"/>
  <c r="BG171"/>
  <c r="BJ171" s="1"/>
  <c r="AS171"/>
  <c r="AW38" i="1"/>
  <c r="AX38"/>
  <c r="CK43"/>
  <c r="CL43"/>
  <c r="DY19"/>
  <c r="DZ19"/>
  <c r="AD24"/>
  <c r="AC24"/>
  <c r="CB30"/>
  <c r="CA30"/>
  <c r="W33"/>
  <c r="FN37"/>
  <c r="GL37" s="1"/>
  <c r="W37"/>
  <c r="DK58"/>
  <c r="DJ58"/>
  <c r="CU48"/>
  <c r="CV48"/>
  <c r="AS64"/>
  <c r="AS150" i="3"/>
  <c r="BG150"/>
  <c r="BF28" i="1"/>
  <c r="FK28"/>
  <c r="EN57"/>
  <c r="EO57"/>
  <c r="BS67"/>
  <c r="BU67" s="1"/>
  <c r="CZ209" i="3"/>
  <c r="FC11" i="1"/>
  <c r="FD11"/>
  <c r="CZ16"/>
  <c r="DA16"/>
  <c r="EJ27"/>
  <c r="EI27"/>
  <c r="GL175" i="3"/>
  <c r="FX175"/>
  <c r="EE43" i="1"/>
  <c r="ED43"/>
  <c r="CB11"/>
  <c r="CA11"/>
  <c r="CB15"/>
  <c r="CV33"/>
  <c r="CU33"/>
  <c r="FX179" i="3"/>
  <c r="GL179"/>
  <c r="CU16" i="1"/>
  <c r="CV16"/>
  <c r="EO34"/>
  <c r="EN34"/>
  <c r="GL191" i="3"/>
  <c r="FX191"/>
  <c r="AR65" i="1"/>
  <c r="EX9"/>
  <c r="EY9"/>
  <c r="BG158" i="3"/>
  <c r="AS158"/>
  <c r="CF23" i="1"/>
  <c r="CG23"/>
  <c r="DF29"/>
  <c r="DE29"/>
  <c r="ET35"/>
  <c r="ES35"/>
  <c r="DZ44"/>
  <c r="DY44"/>
  <c r="EX52"/>
  <c r="EY52"/>
  <c r="AD68"/>
  <c r="DN7"/>
  <c r="FD15"/>
  <c r="FC15"/>
  <c r="O168" i="3"/>
  <c r="AI168"/>
  <c r="EE52" i="1"/>
  <c r="ED52"/>
  <c r="EO59"/>
  <c r="EN59"/>
  <c r="FC43"/>
  <c r="FD43"/>
  <c r="DZ49"/>
  <c r="DY49"/>
  <c r="BI64"/>
  <c r="CN206" i="3"/>
  <c r="DT206"/>
  <c r="HQ211"/>
  <c r="EU69" i="1"/>
  <c r="EW69" s="1"/>
  <c r="DI7"/>
  <c r="AI15"/>
  <c r="AH15"/>
  <c r="DP44"/>
  <c r="DO44"/>
  <c r="CK45"/>
  <c r="CL45"/>
  <c r="DA34"/>
  <c r="CZ34"/>
  <c r="EX54"/>
  <c r="EY54"/>
  <c r="Q65"/>
  <c r="CC69"/>
  <c r="CE69" s="1"/>
  <c r="DL211" i="3"/>
  <c r="BQ195"/>
  <c r="BY195"/>
  <c r="AW21" i="1"/>
  <c r="AX21"/>
  <c r="FC36"/>
  <c r="FD36"/>
  <c r="AJ65"/>
  <c r="AS207" i="3"/>
  <c r="DL69" i="1"/>
  <c r="DN69" s="1"/>
  <c r="FQ211" i="3"/>
  <c r="ET9" i="1"/>
  <c r="ES9"/>
  <c r="DA35"/>
  <c r="CZ35"/>
  <c r="EI56"/>
  <c r="EJ56"/>
  <c r="EE17"/>
  <c r="ED17"/>
  <c r="BQ174" i="3"/>
  <c r="BY174"/>
  <c r="DP37" i="1"/>
  <c r="DO37"/>
  <c r="CK55"/>
  <c r="EI13"/>
  <c r="EJ13"/>
  <c r="AW17"/>
  <c r="AX17"/>
  <c r="DO24"/>
  <c r="DP24"/>
  <c r="O172" i="3"/>
  <c r="AI172"/>
  <c r="AH33" i="1"/>
  <c r="AI33"/>
  <c r="CG52"/>
  <c r="CF52"/>
  <c r="AB58"/>
  <c r="FK58"/>
  <c r="ES43"/>
  <c r="ET43"/>
  <c r="DT207" i="3"/>
  <c r="BI65" i="1"/>
  <c r="DE61"/>
  <c r="DF61"/>
  <c r="CA208" i="3"/>
  <c r="AZ66" i="1"/>
  <c r="BG154" i="3"/>
  <c r="AS154"/>
  <c r="DY29" i="1"/>
  <c r="DZ29"/>
  <c r="AI57"/>
  <c r="AH57"/>
  <c r="BQ190" i="3"/>
  <c r="BY190"/>
  <c r="GL209"/>
  <c r="GO209" s="1"/>
  <c r="FX209"/>
  <c r="DQ67" i="1"/>
  <c r="DS67" s="1"/>
  <c r="BV8"/>
  <c r="BW8"/>
  <c r="CP13"/>
  <c r="CQ13"/>
  <c r="ES21"/>
  <c r="ET21"/>
  <c r="BQ183" i="3"/>
  <c r="BY183"/>
  <c r="CB183" s="1"/>
  <c r="AI191"/>
  <c r="O191"/>
  <c r="ES62" i="1"/>
  <c r="ET62"/>
  <c r="AZ67"/>
  <c r="CA209" i="3"/>
  <c r="FD28" i="1"/>
  <c r="FC28"/>
  <c r="BY175" i="3"/>
  <c r="BQ175"/>
  <c r="AS40" i="1"/>
  <c r="AR40"/>
  <c r="CG46"/>
  <c r="CF46"/>
  <c r="DK60"/>
  <c r="DJ60"/>
  <c r="EF69"/>
  <c r="EH69" s="1"/>
  <c r="GV211" i="3"/>
  <c r="AI14" i="1"/>
  <c r="AH14"/>
  <c r="CK27"/>
  <c r="CP61"/>
  <c r="CQ61"/>
  <c r="ED11"/>
  <c r="EE11"/>
  <c r="CQ26"/>
  <c r="CP26"/>
  <c r="EN33"/>
  <c r="EO33"/>
  <c r="AI42"/>
  <c r="AH42"/>
  <c r="AK206" i="3"/>
  <c r="Q64" i="1"/>
  <c r="O194" i="3"/>
  <c r="CU17" i="1"/>
  <c r="ET28"/>
  <c r="ES28"/>
  <c r="CZ38"/>
  <c r="DA38"/>
  <c r="BY176" i="3"/>
  <c r="BQ176"/>
  <c r="DO54" i="1"/>
  <c r="DP54"/>
  <c r="EY17"/>
  <c r="EX17"/>
  <c r="AD34"/>
  <c r="AC34"/>
  <c r="FD54"/>
  <c r="FC54"/>
  <c r="CN201" i="3"/>
  <c r="DT201"/>
  <c r="DA49" i="1"/>
  <c r="CZ49"/>
  <c r="EP67"/>
  <c r="ER67" s="1"/>
  <c r="HJ209" i="3"/>
  <c r="CA12" i="1"/>
  <c r="CB12"/>
  <c r="BH16"/>
  <c r="BG16"/>
  <c r="DK35"/>
  <c r="DJ35"/>
  <c r="FC52"/>
  <c r="FD52"/>
  <c r="CP62"/>
  <c r="CQ62"/>
  <c r="O198" i="3"/>
  <c r="AI198"/>
  <c r="AI182"/>
  <c r="O182"/>
  <c r="EJ12" i="1"/>
  <c r="EI12"/>
  <c r="BV19"/>
  <c r="BW19"/>
  <c r="DP32"/>
  <c r="DO32"/>
  <c r="CG48"/>
  <c r="CF48"/>
  <c r="CA207" i="3"/>
  <c r="AZ65" i="1"/>
  <c r="DZ16"/>
  <c r="DY16"/>
  <c r="W35"/>
  <c r="FN35"/>
  <c r="GL35" s="1"/>
  <c r="EX45"/>
  <c r="EY45"/>
  <c r="BG51"/>
  <c r="BH51"/>
  <c r="AH61"/>
  <c r="AI61"/>
  <c r="DY40"/>
  <c r="AQ24"/>
  <c r="FK24"/>
  <c r="CA17"/>
  <c r="CB17"/>
  <c r="AH23"/>
  <c r="AI23"/>
  <c r="EJ30"/>
  <c r="EI30"/>
  <c r="CB21"/>
  <c r="EN28"/>
  <c r="EO28"/>
  <c r="ET56"/>
  <c r="ES56"/>
  <c r="FX181" i="3"/>
  <c r="GL181"/>
  <c r="ES46" i="1"/>
  <c r="ET46"/>
  <c r="DF51"/>
  <c r="DE51"/>
  <c r="EE62"/>
  <c r="ED62"/>
  <c r="ED208" i="3"/>
  <c r="CM66" i="1"/>
  <c r="CO66" s="1"/>
  <c r="BQ56"/>
  <c r="BR56"/>
  <c r="GL153" i="3"/>
  <c r="FX153"/>
  <c r="EO30" i="1"/>
  <c r="EN30"/>
  <c r="CL37"/>
  <c r="CK37"/>
  <c r="BG181" i="3"/>
  <c r="AS181"/>
  <c r="BW47" i="1"/>
  <c r="BV47"/>
  <c r="BR55"/>
  <c r="BQ55"/>
  <c r="CJ53"/>
  <c r="FC13"/>
  <c r="FD13"/>
  <c r="CG29"/>
  <c r="CF29"/>
  <c r="BV32"/>
  <c r="BW32"/>
  <c r="AI178" i="3"/>
  <c r="O178"/>
  <c r="EV206"/>
  <c r="CW64" i="1"/>
  <c r="EV210" i="3"/>
  <c r="CW68" i="1"/>
  <c r="CY68" s="1"/>
  <c r="BG164" i="3"/>
  <c r="AS164"/>
  <c r="CU14" i="1"/>
  <c r="CV14"/>
  <c r="W19"/>
  <c r="FN19"/>
  <c r="GL19" s="1"/>
  <c r="CB27"/>
  <c r="CA27"/>
  <c r="ES38"/>
  <c r="ET38"/>
  <c r="CK34"/>
  <c r="CL34"/>
  <c r="DK43"/>
  <c r="DJ43"/>
  <c r="AS49"/>
  <c r="AR49"/>
  <c r="AR60"/>
  <c r="AS60"/>
  <c r="DR65"/>
  <c r="GN207" i="3"/>
  <c r="EP69" i="1"/>
  <c r="ER69" s="1"/>
  <c r="HJ211" i="3"/>
  <c r="FX161"/>
  <c r="GL161"/>
  <c r="CL26" i="1"/>
  <c r="CK26"/>
  <c r="ED35"/>
  <c r="EE35"/>
  <c r="EO45"/>
  <c r="EN45"/>
  <c r="AK209" i="3"/>
  <c r="Q67" i="1"/>
  <c r="EE40"/>
  <c r="ED40"/>
  <c r="AS188" i="3"/>
  <c r="BG188"/>
  <c r="BE209"/>
  <c r="AT67" i="1"/>
  <c r="AV67" s="1"/>
  <c r="DF11"/>
  <c r="DE11"/>
  <c r="O175" i="3"/>
  <c r="AI175"/>
  <c r="CQ59" i="1"/>
  <c r="CP59"/>
  <c r="W61"/>
  <c r="CM68"/>
  <c r="BG180" i="3"/>
  <c r="AI166"/>
  <c r="O166"/>
  <c r="EX16" i="1"/>
  <c r="EY16"/>
  <c r="FX174" i="3"/>
  <c r="GL174"/>
  <c r="ET37" i="1"/>
  <c r="ES37"/>
  <c r="AS162" i="3"/>
  <c r="BR29" i="1"/>
  <c r="BQ29"/>
  <c r="AI12"/>
  <c r="AH12"/>
  <c r="DE44"/>
  <c r="DF44"/>
  <c r="DY54"/>
  <c r="DZ54"/>
  <c r="DO42"/>
  <c r="DP42"/>
  <c r="CP47"/>
  <c r="CQ47"/>
  <c r="DB66"/>
  <c r="DD66" s="1"/>
  <c r="FC208" i="3"/>
  <c r="AS156"/>
  <c r="BG156"/>
  <c r="DO12" i="1"/>
  <c r="DP12"/>
  <c r="EI23"/>
  <c r="EJ23"/>
  <c r="BH29"/>
  <c r="BG29"/>
  <c r="ED36"/>
  <c r="EE36"/>
  <c r="EJ15"/>
  <c r="EI15"/>
  <c r="EO21"/>
  <c r="EN21"/>
  <c r="EY34"/>
  <c r="EX34"/>
  <c r="BG53"/>
  <c r="BH53"/>
  <c r="AS38"/>
  <c r="AR38"/>
  <c r="ES44"/>
  <c r="ET44"/>
  <c r="EE61"/>
  <c r="ED61"/>
  <c r="EJ14"/>
  <c r="EI14"/>
  <c r="BV20"/>
  <c r="BW20"/>
  <c r="W24"/>
  <c r="FN24"/>
  <c r="GL24" s="1"/>
  <c r="EJ57"/>
  <c r="EI57"/>
  <c r="BW40"/>
  <c r="BV40"/>
  <c r="AS47"/>
  <c r="AR47"/>
  <c r="AX29"/>
  <c r="AW29"/>
  <c r="CN177" i="3"/>
  <c r="DT177"/>
  <c r="DJ56" i="1"/>
  <c r="DK56"/>
  <c r="FN39"/>
  <c r="GL39" s="1"/>
  <c r="W39"/>
  <c r="BV46"/>
  <c r="BW46"/>
  <c r="EJ62"/>
  <c r="EI62"/>
  <c r="AB26"/>
  <c r="FK26"/>
  <c r="ED44"/>
  <c r="EE44"/>
  <c r="BR12"/>
  <c r="FC26"/>
  <c r="FD26"/>
  <c r="EI58"/>
  <c r="EJ58"/>
  <c r="CK14"/>
  <c r="CL14"/>
  <c r="CQ22"/>
  <c r="CP22"/>
  <c r="ET12"/>
  <c r="ES12"/>
  <c r="AH45"/>
  <c r="AI45"/>
  <c r="CV61"/>
  <c r="CU61"/>
  <c r="CB52"/>
  <c r="CK24"/>
  <c r="ED14"/>
  <c r="EE14"/>
  <c r="CV23"/>
  <c r="BR32"/>
  <c r="BQ32"/>
  <c r="O177" i="3"/>
  <c r="AI177"/>
  <c r="AR39" i="1"/>
  <c r="CB16"/>
  <c r="CA16"/>
  <c r="DT172" i="3"/>
  <c r="CN172"/>
  <c r="CZ40" i="1"/>
  <c r="DA40"/>
  <c r="EN14"/>
  <c r="EO14"/>
  <c r="DO48"/>
  <c r="DP48"/>
  <c r="U206" i="3"/>
  <c r="U64" i="1"/>
  <c r="O164" i="3"/>
  <c r="AI164"/>
  <c r="AX14" i="1"/>
  <c r="AW14"/>
  <c r="EI22"/>
  <c r="EJ22"/>
  <c r="DK53"/>
  <c r="DJ53"/>
  <c r="HJ207" i="3"/>
  <c r="EP65" i="1"/>
  <c r="ER65" s="1"/>
  <c r="AQ19"/>
  <c r="FK19"/>
  <c r="CQ10"/>
  <c r="CP10"/>
  <c r="DA45"/>
  <c r="CZ45"/>
  <c r="DO60"/>
  <c r="DP60"/>
  <c r="EC7"/>
  <c r="CP40"/>
  <c r="CQ40"/>
  <c r="DP16"/>
  <c r="DO16"/>
  <c r="BH27"/>
  <c r="BG27"/>
  <c r="BQ185" i="3"/>
  <c r="BY185"/>
  <c r="DK16" i="1"/>
  <c r="DJ16"/>
  <c r="DP9"/>
  <c r="DO9"/>
  <c r="W23"/>
  <c r="AR32"/>
  <c r="AQ10"/>
  <c r="AI156" i="3"/>
  <c r="BQ17" i="1"/>
  <c r="BR17"/>
  <c r="CZ29"/>
  <c r="DA29"/>
  <c r="DD7"/>
  <c r="CN161" i="3"/>
  <c r="DT161"/>
  <c r="W42" i="1"/>
  <c r="AR69"/>
  <c r="AS204" i="3"/>
  <c r="BG204"/>
  <c r="BJ204" s="1"/>
  <c r="CV22" i="1"/>
  <c r="CU22"/>
  <c r="EI28"/>
  <c r="EJ28"/>
  <c r="ES54"/>
  <c r="ET54"/>
  <c r="CA39"/>
  <c r="W51"/>
  <c r="DR68"/>
  <c r="GN210" i="3"/>
  <c r="BH12" i="1"/>
  <c r="AD19"/>
  <c r="AC19"/>
  <c r="AI26"/>
  <c r="AH26"/>
  <c r="BQ41"/>
  <c r="BR41"/>
  <c r="EY15"/>
  <c r="EX15"/>
  <c r="FD21"/>
  <c r="FC21"/>
  <c r="AW34"/>
  <c r="AX34"/>
  <c r="EI54"/>
  <c r="EJ54"/>
  <c r="AB42"/>
  <c r="FK42"/>
  <c r="AH11"/>
  <c r="AI11"/>
  <c r="DP19"/>
  <c r="DO19"/>
  <c r="AI59"/>
  <c r="AH59"/>
  <c r="CZ206" i="3"/>
  <c r="BS64" i="1"/>
  <c r="ED13"/>
  <c r="EE13"/>
  <c r="FN20"/>
  <c r="GL20" s="1"/>
  <c r="W20"/>
  <c r="CK44"/>
  <c r="CL44"/>
  <c r="BZ49"/>
  <c r="FK49"/>
  <c r="FD61"/>
  <c r="FC61"/>
  <c r="CN180" i="3"/>
  <c r="DZ42" i="1"/>
  <c r="DY42"/>
  <c r="AR21"/>
  <c r="AS21"/>
  <c r="ED28"/>
  <c r="EE28"/>
  <c r="W54"/>
  <c r="FN54"/>
  <c r="GL54" s="1"/>
  <c r="CV46"/>
  <c r="CU46"/>
  <c r="AR62"/>
  <c r="AS62"/>
  <c r="AS66"/>
  <c r="BY202" i="3"/>
  <c r="BQ202"/>
  <c r="EE9" i="1"/>
  <c r="ED9"/>
  <c r="BQ16"/>
  <c r="DE32"/>
  <c r="DF32"/>
  <c r="CZ47"/>
  <c r="DA47"/>
  <c r="BZ10"/>
  <c r="EH7"/>
  <c r="FD12"/>
  <c r="FC12"/>
  <c r="DK33"/>
  <c r="DJ33"/>
  <c r="BH47"/>
  <c r="BG47"/>
  <c r="BY206" i="3"/>
  <c r="AY64" i="1"/>
  <c r="AI43"/>
  <c r="AH43"/>
  <c r="O152" i="3"/>
  <c r="BF11" i="1"/>
  <c r="FK11"/>
  <c r="DE48"/>
  <c r="DF48"/>
  <c r="AS56"/>
  <c r="AR56"/>
  <c r="CN187" i="3"/>
  <c r="BV12" i="1"/>
  <c r="BW12"/>
  <c r="DF27"/>
  <c r="DE27"/>
  <c r="BQ199" i="3"/>
  <c r="BY199"/>
  <c r="BY173"/>
  <c r="CB173" s="1"/>
  <c r="BQ173"/>
  <c r="CF20" i="1"/>
  <c r="CG20"/>
  <c r="DZ38"/>
  <c r="DY38"/>
  <c r="BQ179" i="3"/>
  <c r="BY179"/>
  <c r="ES57" i="1"/>
  <c r="ET57"/>
  <c r="CV39"/>
  <c r="BV49"/>
  <c r="BW49"/>
  <c r="CG13"/>
  <c r="CF13"/>
  <c r="DA27"/>
  <c r="CZ27"/>
  <c r="BW34"/>
  <c r="BV34"/>
  <c r="AH52"/>
  <c r="AI52"/>
  <c r="ET49"/>
  <c r="ES49"/>
  <c r="EA65"/>
  <c r="EC65" s="1"/>
  <c r="GJ207" i="3"/>
  <c r="FD31" i="1"/>
  <c r="FC31"/>
  <c r="EN37"/>
  <c r="EO37"/>
  <c r="CK41"/>
  <c r="CL41"/>
  <c r="GL210" i="3"/>
  <c r="DQ68" i="1"/>
  <c r="DS68" s="1"/>
  <c r="FX210" i="3"/>
  <c r="AQ20" i="1"/>
  <c r="FK20"/>
  <c r="DJ17"/>
  <c r="DK17"/>
  <c r="GL169" i="3"/>
  <c r="FX169"/>
  <c r="BR34" i="1"/>
  <c r="BQ34"/>
  <c r="CA59"/>
  <c r="CB59"/>
  <c r="FQ210" i="3"/>
  <c r="DL68" i="1"/>
  <c r="DN68" s="1"/>
  <c r="AI155" i="3"/>
  <c r="O155"/>
  <c r="CK23" i="1"/>
  <c r="FD47"/>
  <c r="FC47"/>
  <c r="AS155" i="3"/>
  <c r="BG155"/>
  <c r="CA29" i="1"/>
  <c r="CB29"/>
  <c r="CV58"/>
  <c r="CU58"/>
  <c r="CF43"/>
  <c r="CG43"/>
  <c r="CT20"/>
  <c r="AQ13"/>
  <c r="EX36"/>
  <c r="EY36"/>
  <c r="AH55"/>
  <c r="AI55"/>
  <c r="AW39"/>
  <c r="AX39"/>
  <c r="CN162" i="3"/>
  <c r="DT162"/>
  <c r="CZ19" i="1"/>
  <c r="DA19"/>
  <c r="AR30"/>
  <c r="BV29"/>
  <c r="BW29"/>
  <c r="FD37"/>
  <c r="FC37"/>
  <c r="W22"/>
  <c r="FN22"/>
  <c r="GL22" s="1"/>
  <c r="AB56"/>
  <c r="FK56"/>
  <c r="BF60"/>
  <c r="FK60"/>
  <c r="CQ24"/>
  <c r="CP24"/>
  <c r="CB24"/>
  <c r="FX159" i="3"/>
  <c r="GL159"/>
  <c r="CP42" i="1"/>
  <c r="CQ42"/>
  <c r="BV15"/>
  <c r="BW15"/>
  <c r="BW53"/>
  <c r="BV53"/>
  <c r="FN13"/>
  <c r="GL13" s="1"/>
  <c r="W13"/>
  <c r="AI169" i="3"/>
  <c r="O169"/>
  <c r="DT191"/>
  <c r="CN191"/>
  <c r="CG28" i="1"/>
  <c r="CF28"/>
  <c r="CF34"/>
  <c r="CG34"/>
  <c r="AD53"/>
  <c r="AC53"/>
  <c r="AK65"/>
  <c r="BI207" i="3"/>
  <c r="CA45" i="1"/>
  <c r="O158" i="3"/>
  <c r="AI158"/>
  <c r="CZ30" i="1"/>
  <c r="DA30"/>
  <c r="AC37"/>
  <c r="AD37"/>
  <c r="EO43"/>
  <c r="EN43"/>
  <c r="FD17"/>
  <c r="FC17"/>
  <c r="DE30"/>
  <c r="DF30"/>
  <c r="CZ57"/>
  <c r="DA57"/>
  <c r="FD40"/>
  <c r="FC40"/>
  <c r="AG209" i="3"/>
  <c r="AE67" i="1"/>
  <c r="AG67" s="1"/>
  <c r="EN44"/>
  <c r="EO44"/>
  <c r="FC46"/>
  <c r="FD46"/>
  <c r="DT164" i="3"/>
  <c r="CN164"/>
  <c r="AI29" i="1"/>
  <c r="AH29"/>
  <c r="GL183" i="3"/>
  <c r="FX183"/>
  <c r="W31" i="1"/>
  <c r="FN31"/>
  <c r="GL31" s="1"/>
  <c r="EE37"/>
  <c r="ED37"/>
  <c r="BG199" i="3"/>
  <c r="AS183"/>
  <c r="BG183"/>
  <c r="BJ183" s="1"/>
  <c r="O180"/>
  <c r="AI180"/>
  <c r="BP15" i="1"/>
  <c r="FK15"/>
  <c r="BG191" i="3"/>
  <c r="AS191"/>
  <c r="EF67" i="1"/>
  <c r="EH67" s="1"/>
  <c r="GV209" i="3"/>
  <c r="AX24" i="1"/>
  <c r="AW24"/>
  <c r="O174" i="3"/>
  <c r="AI174"/>
  <c r="BY189"/>
  <c r="BQ189"/>
  <c r="DJ13" i="1"/>
  <c r="DK13"/>
  <c r="BY168" i="3"/>
  <c r="BQ168"/>
  <c r="EY53" i="1"/>
  <c r="EX53"/>
  <c r="EX30"/>
  <c r="EY30"/>
  <c r="CA37"/>
  <c r="CB37"/>
  <c r="EY59"/>
  <c r="EX59"/>
  <c r="CA41"/>
  <c r="CB41"/>
  <c r="AE68"/>
  <c r="AG68" s="1"/>
  <c r="AG210" i="3"/>
  <c r="CQ8" i="1"/>
  <c r="CP8"/>
  <c r="BH42"/>
  <c r="BG42"/>
  <c r="DB68"/>
  <c r="DD68" s="1"/>
  <c r="FC210" i="3"/>
  <c r="AS173"/>
  <c r="BG173"/>
  <c r="CG27" i="1"/>
  <c r="CF27"/>
  <c r="CQ34"/>
  <c r="CP34"/>
  <c r="EN54"/>
  <c r="EO54"/>
  <c r="Q66"/>
  <c r="ET13"/>
  <c r="ES13"/>
  <c r="BV23"/>
  <c r="BW23"/>
  <c r="CT10"/>
  <c r="CG22"/>
  <c r="CF22"/>
  <c r="W32"/>
  <c r="FN32"/>
  <c r="GL32" s="1"/>
  <c r="AX42"/>
  <c r="AW42"/>
  <c r="AB13"/>
  <c r="FK13"/>
  <c r="BY165" i="3"/>
  <c r="CB165" s="1"/>
  <c r="BQ165"/>
  <c r="DP31" i="1"/>
  <c r="DO31"/>
  <c r="AB45"/>
  <c r="FK45"/>
  <c r="CF40"/>
  <c r="CG40"/>
  <c r="EI61"/>
  <c r="EJ61"/>
  <c r="CY7"/>
  <c r="CG56"/>
  <c r="CF56"/>
  <c r="EY39"/>
  <c r="EX39"/>
  <c r="BG153" i="3"/>
  <c r="AS153"/>
  <c r="GL171"/>
  <c r="FX171"/>
  <c r="DA41" i="1"/>
  <c r="CZ41"/>
  <c r="CN197" i="3"/>
  <c r="DT197"/>
  <c r="FX155"/>
  <c r="GL155"/>
  <c r="W16" i="1"/>
  <c r="FN16"/>
  <c r="GL16" s="1"/>
  <c r="CV27"/>
  <c r="CU27"/>
  <c r="EO16"/>
  <c r="EN16"/>
  <c r="BQ200" i="3"/>
  <c r="BY200"/>
  <c r="ED21" i="1"/>
  <c r="EE21"/>
  <c r="CU56"/>
  <c r="CZ17"/>
  <c r="DA17"/>
  <c r="DF35"/>
  <c r="DE35"/>
  <c r="EN56"/>
  <c r="EO56"/>
  <c r="DP15"/>
  <c r="DO15"/>
  <c r="CQ52"/>
  <c r="CP52"/>
  <c r="GL197" i="3"/>
  <c r="FX197"/>
  <c r="CK28" i="1"/>
  <c r="CL28"/>
  <c r="EI35"/>
  <c r="EJ35"/>
  <c r="AD55"/>
  <c r="AC55"/>
  <c r="EJ60"/>
  <c r="EI60"/>
  <c r="FC9"/>
  <c r="FD9"/>
  <c r="CQ31"/>
  <c r="CP31"/>
  <c r="AJ69"/>
  <c r="AS211" i="3"/>
  <c r="DT157"/>
  <c r="CN157"/>
  <c r="EJ40" i="1"/>
  <c r="EI40"/>
  <c r="ED209" i="3"/>
  <c r="CM67" i="1"/>
  <c r="CO67" s="1"/>
  <c r="CF11"/>
  <c r="CG11"/>
  <c r="BR26"/>
  <c r="BQ26"/>
  <c r="FD33"/>
  <c r="FC33"/>
  <c r="EX48"/>
  <c r="EY48"/>
  <c r="AS152" i="3"/>
  <c r="BG152"/>
  <c r="AR9" i="1"/>
  <c r="AS9"/>
  <c r="ET48"/>
  <c r="ES48"/>
  <c r="GL186" i="3"/>
  <c r="DE45" i="1"/>
  <c r="DF45"/>
  <c r="BR61"/>
  <c r="BQ61"/>
  <c r="EY27"/>
  <c r="EX27"/>
  <c r="FD49"/>
  <c r="FC49"/>
  <c r="CA14"/>
  <c r="CB14"/>
  <c r="BY169" i="3"/>
  <c r="CB169" s="1"/>
  <c r="BQ169"/>
  <c r="DT200"/>
  <c r="DE62" i="1"/>
  <c r="DF62"/>
  <c r="AD57"/>
  <c r="AC57"/>
  <c r="ET41"/>
  <c r="ES41"/>
  <c r="BG15"/>
  <c r="BH15"/>
  <c r="DK28"/>
  <c r="DJ28"/>
  <c r="AR54"/>
  <c r="AS54"/>
  <c r="FD51"/>
  <c r="FC51"/>
  <c r="BI208" i="3"/>
  <c r="AK66" i="1"/>
  <c r="AW19"/>
  <c r="AX19"/>
  <c r="EI43"/>
  <c r="EJ43"/>
  <c r="GJ211" i="3"/>
  <c r="EA69" i="1"/>
  <c r="EC69" s="1"/>
  <c r="AI159" i="3"/>
  <c r="O159"/>
  <c r="DE28" i="1"/>
  <c r="DF28"/>
  <c r="DP35"/>
  <c r="DO35"/>
  <c r="CZ39"/>
  <c r="DA39"/>
  <c r="BW17"/>
  <c r="BV17"/>
  <c r="BY155" i="3"/>
  <c r="AC8" i="1"/>
  <c r="AD8"/>
  <c r="FN8"/>
  <c r="GL8" s="1"/>
  <c r="W8"/>
  <c r="EI24"/>
  <c r="EJ24"/>
  <c r="DT189" i="3"/>
  <c r="CN189"/>
  <c r="CJ13" i="1"/>
  <c r="ES59"/>
  <c r="ET59"/>
  <c r="FC45"/>
  <c r="FD45"/>
  <c r="CV36"/>
  <c r="CU36"/>
  <c r="CF57"/>
  <c r="CG57"/>
  <c r="EO55"/>
  <c r="EN55"/>
  <c r="BY209" i="3"/>
  <c r="CB209" s="1"/>
  <c r="AY67" i="1"/>
  <c r="BA67" s="1"/>
  <c r="BQ209" i="3"/>
  <c r="AB38" i="1"/>
  <c r="FK38"/>
  <c r="AB30"/>
  <c r="FK30"/>
  <c r="EI59"/>
  <c r="EJ59"/>
  <c r="EJ20"/>
  <c r="EI20"/>
  <c r="BG34"/>
  <c r="BH34"/>
  <c r="DA59"/>
  <c r="CZ59"/>
  <c r="EY61"/>
  <c r="EX61"/>
  <c r="BI159" i="3"/>
  <c r="BE199"/>
  <c r="DR182"/>
  <c r="DU163"/>
  <c r="EM163" s="1"/>
  <c r="FC149"/>
  <c r="GD179"/>
  <c r="BH181"/>
  <c r="CE181" s="1"/>
  <c r="AK155"/>
  <c r="CF155" s="1"/>
  <c r="BW176"/>
  <c r="U178"/>
  <c r="HC156"/>
  <c r="CZ158"/>
  <c r="GM169"/>
  <c r="DL193"/>
  <c r="DL166"/>
  <c r="AJ153"/>
  <c r="GD207"/>
  <c r="GJ188"/>
  <c r="DF162"/>
  <c r="U154"/>
  <c r="FJ175"/>
  <c r="HJ186"/>
  <c r="AA184"/>
  <c r="CT174"/>
  <c r="CA172"/>
  <c r="FC179"/>
  <c r="BP38" i="1"/>
  <c r="EV169" i="3"/>
  <c r="CZ176"/>
  <c r="BN65" i="1"/>
  <c r="BP65" s="1"/>
  <c r="GM155" i="3"/>
  <c r="BZ162"/>
  <c r="DU165"/>
  <c r="EM165" s="1"/>
  <c r="CA177"/>
  <c r="EV181"/>
  <c r="DV189"/>
  <c r="EN189" s="1"/>
  <c r="CZ193"/>
  <c r="CT202"/>
  <c r="CT203"/>
  <c r="BP46" i="1"/>
  <c r="DV64"/>
  <c r="DX64" s="1"/>
  <c r="DF166" i="3"/>
  <c r="AY195"/>
  <c r="FJ150"/>
  <c r="CA178"/>
  <c r="DL162"/>
  <c r="DX21" i="1"/>
  <c r="GM171" i="3"/>
  <c r="FQ203"/>
  <c r="DL172"/>
  <c r="FJ178"/>
  <c r="AK199"/>
  <c r="DF154"/>
  <c r="GM190"/>
  <c r="BF46" i="1"/>
  <c r="HC182" i="3"/>
  <c r="U155"/>
  <c r="CZ175"/>
  <c r="GN195"/>
  <c r="BH155"/>
  <c r="GM152"/>
  <c r="EV175"/>
  <c r="CZ172"/>
  <c r="BE150"/>
  <c r="AY155"/>
  <c r="GV161"/>
  <c r="FJ155"/>
  <c r="DR163"/>
  <c r="FJ191"/>
  <c r="EJ184"/>
  <c r="FQ184"/>
  <c r="EJ154"/>
  <c r="GN173"/>
  <c r="BZ188"/>
  <c r="AJ190"/>
  <c r="AG188"/>
  <c r="DF184"/>
  <c r="Z69" i="1"/>
  <c r="FQ152" i="3"/>
  <c r="CT194"/>
  <c r="FC151"/>
  <c r="BZ154"/>
  <c r="DR188"/>
  <c r="AK189"/>
  <c r="DV153"/>
  <c r="EN153" s="1"/>
  <c r="AK168"/>
  <c r="CF168" s="1"/>
  <c r="CT161"/>
  <c r="BI176"/>
  <c r="CZ196"/>
  <c r="ED173"/>
  <c r="CJ30" i="1"/>
  <c r="GD187" i="3"/>
  <c r="AA180"/>
  <c r="HX168"/>
  <c r="BH159"/>
  <c r="BE175"/>
  <c r="AJ193"/>
  <c r="AK190"/>
  <c r="BH195"/>
  <c r="ED158"/>
  <c r="GD170"/>
  <c r="HX178"/>
  <c r="DV199"/>
  <c r="EN199" s="1"/>
  <c r="AJ196"/>
  <c r="BW161"/>
  <c r="BZ193"/>
  <c r="DR210"/>
  <c r="DU149"/>
  <c r="EM149" s="1"/>
  <c r="DL183"/>
  <c r="CH69" i="1"/>
  <c r="CJ69" s="1"/>
  <c r="EV155" i="3"/>
  <c r="HQ151"/>
  <c r="GM179"/>
  <c r="BE200"/>
  <c r="AG185"/>
  <c r="GD186"/>
  <c r="ED171"/>
  <c r="DU168"/>
  <c r="EM168" s="1"/>
  <c r="GD163"/>
  <c r="HX176"/>
  <c r="CT165"/>
  <c r="FC181"/>
  <c r="FC187"/>
  <c r="U161"/>
  <c r="HQ185"/>
  <c r="HJ198"/>
  <c r="FJ163"/>
  <c r="GD189"/>
  <c r="GD156"/>
  <c r="AJ194"/>
  <c r="AJ168"/>
  <c r="HC162"/>
  <c r="DR191"/>
  <c r="ED184"/>
  <c r="CT173"/>
  <c r="FJ202"/>
  <c r="DR159"/>
  <c r="BE174"/>
  <c r="GM168"/>
  <c r="AG177"/>
  <c r="CT180"/>
  <c r="GJ163"/>
  <c r="BW151"/>
  <c r="CR65" i="1"/>
  <c r="CT65" s="1"/>
  <c r="GN177" i="3"/>
  <c r="CT152"/>
  <c r="EV195"/>
  <c r="BI196"/>
  <c r="BZ179"/>
  <c r="DR185"/>
  <c r="BZ48" i="1"/>
  <c r="HQ165" i="3"/>
  <c r="DV191"/>
  <c r="EN191" s="1"/>
  <c r="AJ149"/>
  <c r="U171"/>
  <c r="BZ196"/>
  <c r="AA150"/>
  <c r="BX64" i="1"/>
  <c r="FC174" i="3"/>
  <c r="BH162"/>
  <c r="DV162"/>
  <c r="EN162" s="1"/>
  <c r="AA179"/>
  <c r="BZ174"/>
  <c r="AG179"/>
  <c r="BP44" i="1"/>
  <c r="AK159" i="3"/>
  <c r="CT170"/>
  <c r="BE161"/>
  <c r="BH176"/>
  <c r="AG165"/>
  <c r="GN174"/>
  <c r="BI189"/>
  <c r="CT60" i="1"/>
  <c r="GV151" i="3"/>
  <c r="EV168"/>
  <c r="FJ194"/>
  <c r="GJ161"/>
  <c r="BH177"/>
  <c r="HC185"/>
  <c r="FX172"/>
  <c r="GL172"/>
  <c r="EY29" i="1"/>
  <c r="EX29"/>
  <c r="FC41"/>
  <c r="FD41"/>
  <c r="EI55"/>
  <c r="EJ55"/>
  <c r="CN158" i="3"/>
  <c r="DT158"/>
  <c r="DJ30" i="1"/>
  <c r="DK30"/>
  <c r="BW37"/>
  <c r="BV37"/>
  <c r="U69"/>
  <c r="AI190" i="3"/>
  <c r="O190"/>
  <c r="BG19" i="1"/>
  <c r="BH19"/>
  <c r="EN29"/>
  <c r="EO29"/>
  <c r="DK57"/>
  <c r="DJ57"/>
  <c r="BW41"/>
  <c r="BV41"/>
  <c r="EO12"/>
  <c r="EN12"/>
  <c r="AS161" i="3"/>
  <c r="BG161"/>
  <c r="AW8" i="1"/>
  <c r="AX8"/>
  <c r="AI49"/>
  <c r="AH49"/>
  <c r="DE33"/>
  <c r="DF33"/>
  <c r="BH45"/>
  <c r="BG45"/>
  <c r="AT68"/>
  <c r="AV68" s="1"/>
  <c r="BE210" i="3"/>
  <c r="O200"/>
  <c r="AI200"/>
  <c r="BW42" i="1"/>
  <c r="BV42"/>
  <c r="ES60"/>
  <c r="ET60"/>
  <c r="ED211" i="3"/>
  <c r="CM69" i="1"/>
  <c r="CO69" s="1"/>
  <c r="CN195" i="3"/>
  <c r="DT195"/>
  <c r="DA9" i="1"/>
  <c r="CZ9"/>
  <c r="CP23"/>
  <c r="CQ23"/>
  <c r="DF38"/>
  <c r="DE38"/>
  <c r="BG185" i="3"/>
  <c r="AS185"/>
  <c r="DE13" i="1"/>
  <c r="DF13"/>
  <c r="CA23"/>
  <c r="CB23"/>
  <c r="EE53"/>
  <c r="ED53"/>
  <c r="DE56"/>
  <c r="DF56"/>
  <c r="DK55"/>
  <c r="DJ55"/>
  <c r="DT209" i="3"/>
  <c r="CN209"/>
  <c r="BI67" i="1"/>
  <c r="EJ46"/>
  <c r="EI46"/>
  <c r="CT13"/>
  <c r="DF8"/>
  <c r="DE8"/>
  <c r="AI165" i="3"/>
  <c r="O165"/>
  <c r="EI16" i="1"/>
  <c r="EJ16"/>
  <c r="FN28"/>
  <c r="GL28" s="1"/>
  <c r="W28"/>
  <c r="CG36"/>
  <c r="CF36"/>
  <c r="CP57"/>
  <c r="CQ57"/>
  <c r="BQ40"/>
  <c r="BR40"/>
  <c r="BQ193" i="3"/>
  <c r="BY193"/>
  <c r="AK67" i="1"/>
  <c r="FX202" i="3"/>
  <c r="GL202"/>
  <c r="EO17" i="1"/>
  <c r="EN17"/>
  <c r="BH58"/>
  <c r="BG58"/>
  <c r="W40"/>
  <c r="FN40"/>
  <c r="EX26"/>
  <c r="EY26"/>
  <c r="BY182" i="3"/>
  <c r="BQ182"/>
  <c r="EI9" i="1"/>
  <c r="EJ9"/>
  <c r="EO38"/>
  <c r="EN38"/>
  <c r="FX201" i="3"/>
  <c r="AI185"/>
  <c r="O185"/>
  <c r="BZ53" i="1"/>
  <c r="DJ21"/>
  <c r="DK21"/>
  <c r="ED38"/>
  <c r="EE38"/>
  <c r="FC44"/>
  <c r="FD44"/>
  <c r="EX62"/>
  <c r="EY62"/>
  <c r="EK69"/>
  <c r="BR33"/>
  <c r="BQ33"/>
  <c r="DJ39"/>
  <c r="DK39"/>
  <c r="CG17"/>
  <c r="CF17"/>
  <c r="AW54"/>
  <c r="AX54"/>
  <c r="BZ47"/>
  <c r="FK47"/>
  <c r="AQ31"/>
  <c r="FK31"/>
  <c r="EE32"/>
  <c r="ED32"/>
  <c r="CL47"/>
  <c r="CK47"/>
  <c r="CG54"/>
  <c r="CF54"/>
  <c r="BQ39"/>
  <c r="BR39"/>
  <c r="DP51"/>
  <c r="DO51"/>
  <c r="HC208" i="3"/>
  <c r="EK66" i="1"/>
  <c r="EM66" s="1"/>
  <c r="GL162" i="3"/>
  <c r="FX162"/>
  <c r="EE15" i="1"/>
  <c r="ED15"/>
  <c r="CL32"/>
  <c r="CK32"/>
  <c r="BW13"/>
  <c r="BV13"/>
  <c r="CV30"/>
  <c r="CU30"/>
  <c r="EX40"/>
  <c r="EY40"/>
  <c r="ED33"/>
  <c r="EE33"/>
  <c r="CL48"/>
  <c r="CK48"/>
  <c r="AE64"/>
  <c r="AG206" i="3"/>
  <c r="CN203"/>
  <c r="AS197"/>
  <c r="BG197"/>
  <c r="AR17" i="1"/>
  <c r="AS17"/>
  <c r="ED30"/>
  <c r="EE30"/>
  <c r="CG41"/>
  <c r="CF41"/>
  <c r="EK68"/>
  <c r="EM68" s="1"/>
  <c r="HC210" i="3"/>
  <c r="CQ20" i="1"/>
  <c r="CP20"/>
  <c r="CG9"/>
  <c r="CF9"/>
  <c r="EO52"/>
  <c r="EN52"/>
  <c r="AW27"/>
  <c r="AX27"/>
  <c r="ET22"/>
  <c r="ES22"/>
  <c r="DE54"/>
  <c r="DF54"/>
  <c r="FD20"/>
  <c r="FC20"/>
  <c r="EY60"/>
  <c r="EX60"/>
  <c r="DK45"/>
  <c r="DJ45"/>
  <c r="FX195" i="3"/>
  <c r="GL195"/>
  <c r="AS16" i="1"/>
  <c r="AR16"/>
  <c r="AQ35"/>
  <c r="FK35"/>
  <c r="ED56"/>
  <c r="EE56"/>
  <c r="BJ67"/>
  <c r="DZ55"/>
  <c r="DY55"/>
  <c r="FC16"/>
  <c r="FD16"/>
  <c r="EX37"/>
  <c r="EY37"/>
  <c r="CG58"/>
  <c r="CF58"/>
  <c r="EX41"/>
  <c r="EY41"/>
  <c r="AK69"/>
  <c r="BI211" i="3"/>
  <c r="AW13" i="1"/>
  <c r="AX13"/>
  <c r="DZ30"/>
  <c r="DY30"/>
  <c r="EO36"/>
  <c r="EN36"/>
  <c r="BG196" i="3"/>
  <c r="AS196"/>
  <c r="DG66" i="1"/>
  <c r="DI66" s="1"/>
  <c r="FJ208" i="3"/>
  <c r="GN208"/>
  <c r="DR66" i="1"/>
  <c r="EI45"/>
  <c r="EJ45"/>
  <c r="DV210" i="3"/>
  <c r="BJ68" i="1"/>
  <c r="BY194" i="3"/>
  <c r="BQ194"/>
  <c r="EO31" i="1"/>
  <c r="EN31"/>
  <c r="AH58"/>
  <c r="AI58"/>
  <c r="DO13"/>
  <c r="DP13"/>
  <c r="GL165" i="3"/>
  <c r="FX165"/>
  <c r="AD31" i="1"/>
  <c r="AC31"/>
  <c r="DT153" i="3"/>
  <c r="CN153"/>
  <c r="BH33" i="1"/>
  <c r="BG33"/>
  <c r="DF52"/>
  <c r="DE52"/>
  <c r="ED48"/>
  <c r="EE48"/>
  <c r="AX15"/>
  <c r="AW15"/>
  <c r="W52"/>
  <c r="FN52"/>
  <c r="GL52" s="1"/>
  <c r="ES51"/>
  <c r="ET51"/>
  <c r="BV9"/>
  <c r="BW9"/>
  <c r="AR23"/>
  <c r="AS23"/>
  <c r="EY12"/>
  <c r="EX12"/>
  <c r="AX44"/>
  <c r="AW44"/>
  <c r="BQ9"/>
  <c r="BR9"/>
  <c r="CG8"/>
  <c r="CF8"/>
  <c r="DP43"/>
  <c r="DO43"/>
  <c r="CZ211" i="3"/>
  <c r="BS69" i="1"/>
  <c r="BU69" s="1"/>
  <c r="DE10"/>
  <c r="DF10"/>
  <c r="ED27"/>
  <c r="EE27"/>
  <c r="BW54"/>
  <c r="BV54"/>
  <c r="BH49"/>
  <c r="BG49"/>
  <c r="CC65"/>
  <c r="CE65" s="1"/>
  <c r="DL207" i="3"/>
  <c r="AS15" i="1"/>
  <c r="AR15"/>
  <c r="CA36"/>
  <c r="CB36"/>
  <c r="DA56"/>
  <c r="CZ56"/>
  <c r="EE39"/>
  <c r="ED39"/>
  <c r="FD23"/>
  <c r="FC23"/>
  <c r="EH44"/>
  <c r="CQ17"/>
  <c r="CP17"/>
  <c r="CN199" i="3"/>
  <c r="GV210"/>
  <c r="EF68" i="1"/>
  <c r="EH68" s="1"/>
  <c r="DT202" i="3"/>
  <c r="CN202"/>
  <c r="ED59" i="1"/>
  <c r="EE59"/>
  <c r="DF43"/>
  <c r="DE43"/>
  <c r="FC14"/>
  <c r="FD14"/>
  <c r="DL66"/>
  <c r="DN66" s="1"/>
  <c r="FQ208" i="3"/>
  <c r="ES20" i="1"/>
  <c r="ET20"/>
  <c r="O183" i="3"/>
  <c r="AI183"/>
  <c r="CB60" i="1"/>
  <c r="CA60"/>
  <c r="FX166" i="3"/>
  <c r="GL166"/>
  <c r="AI9" i="1"/>
  <c r="AH9"/>
  <c r="AD21"/>
  <c r="AC21"/>
  <c r="CF10"/>
  <c r="CG10"/>
  <c r="FQ209" i="3"/>
  <c r="DL67" i="1"/>
  <c r="DN67" s="1"/>
  <c r="DO28"/>
  <c r="DP28"/>
  <c r="FC34"/>
  <c r="FD34"/>
  <c r="EN53"/>
  <c r="EO53"/>
  <c r="AI60"/>
  <c r="AH60"/>
  <c r="DE9"/>
  <c r="DF9"/>
  <c r="DA21"/>
  <c r="CZ21"/>
  <c r="CZ33"/>
  <c r="DA33"/>
  <c r="GL190" i="3"/>
  <c r="GO190" s="1"/>
  <c r="FX190"/>
  <c r="CC64" i="1"/>
  <c r="DL206" i="3"/>
  <c r="DJ10" i="1"/>
  <c r="DK10"/>
  <c r="BG165" i="3"/>
  <c r="AS165"/>
  <c r="EX46" i="1"/>
  <c r="EY46"/>
  <c r="CQ9"/>
  <c r="CP9"/>
  <c r="CB54"/>
  <c r="CA54"/>
  <c r="W49"/>
  <c r="O195" i="3"/>
  <c r="AI195"/>
  <c r="CG32" i="1"/>
  <c r="CF32"/>
  <c r="FX158" i="3"/>
  <c r="GL158"/>
  <c r="CN204"/>
  <c r="DT204"/>
  <c r="BQ159"/>
  <c r="BY159"/>
  <c r="CB159" s="1"/>
  <c r="HQ210"/>
  <c r="EU68" i="1"/>
  <c r="EW68" s="1"/>
  <c r="CF15"/>
  <c r="CG15"/>
  <c r="DY27"/>
  <c r="DZ27"/>
  <c r="EI52"/>
  <c r="EJ52"/>
  <c r="CJ67"/>
  <c r="FC162" i="3"/>
  <c r="ED149"/>
  <c r="GD198"/>
  <c r="FC200"/>
  <c r="GV183"/>
  <c r="AA196"/>
  <c r="AA182"/>
  <c r="CT9" i="1"/>
  <c r="Z65"/>
  <c r="AB65" s="1"/>
  <c r="HC150" i="3"/>
  <c r="AG172"/>
  <c r="DV178"/>
  <c r="EN178" s="1"/>
  <c r="DF200"/>
  <c r="DX52" i="1"/>
  <c r="BW185" i="3"/>
  <c r="DR208"/>
  <c r="BN66" i="1"/>
  <c r="BP66" s="1"/>
  <c r="FQ162" i="3"/>
  <c r="AA164"/>
  <c r="AA161"/>
  <c r="BH191"/>
  <c r="CE191" s="1"/>
  <c r="AG150"/>
  <c r="DU166"/>
  <c r="EM166" s="1"/>
  <c r="CZ161"/>
  <c r="GM176"/>
  <c r="AA157"/>
  <c r="HX174"/>
  <c r="FJ189"/>
  <c r="AA162"/>
  <c r="CJ60" i="1"/>
  <c r="AQ12"/>
  <c r="BI201" i="3"/>
  <c r="EJ161"/>
  <c r="FQ190"/>
  <c r="BP45" i="1"/>
  <c r="HQ172" i="3"/>
  <c r="DF170"/>
  <c r="BF35" i="1"/>
  <c r="DL181" i="3"/>
  <c r="DF158"/>
  <c r="BI174"/>
  <c r="BP48" i="1"/>
  <c r="BX65"/>
  <c r="BZ65" s="1"/>
  <c r="DF150" i="3"/>
  <c r="EV166"/>
  <c r="EJ188"/>
  <c r="GM156"/>
  <c r="AJ208"/>
  <c r="CT38" i="1"/>
  <c r="DF174" i="3"/>
  <c r="CZ179"/>
  <c r="AA199"/>
  <c r="GV173"/>
  <c r="GD180"/>
  <c r="BF32" i="1"/>
  <c r="DR209" i="3"/>
  <c r="BI163"/>
  <c r="GV155"/>
  <c r="GD188"/>
  <c r="DV187"/>
  <c r="EN187" s="1"/>
  <c r="BI202"/>
  <c r="BW162"/>
  <c r="AJ202"/>
  <c r="AG180"/>
  <c r="GD150"/>
  <c r="HQ154"/>
  <c r="CZ156"/>
  <c r="EV151"/>
  <c r="DU193"/>
  <c r="HJ195"/>
  <c r="AJ210"/>
  <c r="CZ166"/>
  <c r="AK165"/>
  <c r="GD190"/>
  <c r="DL204"/>
  <c r="AK157"/>
  <c r="AA152"/>
  <c r="BZ207"/>
  <c r="AJ169"/>
  <c r="CE169" s="1"/>
  <c r="HQ178"/>
  <c r="HJ168"/>
  <c r="DF190"/>
  <c r="EV187"/>
  <c r="HQ163"/>
  <c r="AA181"/>
  <c r="ED201"/>
  <c r="GD176"/>
  <c r="GN179"/>
  <c r="BP57" i="1"/>
  <c r="DL195" i="3"/>
  <c r="AJ178"/>
  <c r="CE178" s="1"/>
  <c r="GM183"/>
  <c r="AK201"/>
  <c r="GN149"/>
  <c r="EV184"/>
  <c r="AJ157"/>
  <c r="CE157" s="1"/>
  <c r="GM182"/>
  <c r="FQ166"/>
  <c r="CJ11" i="1"/>
  <c r="BH210" i="3"/>
  <c r="BN64" i="1"/>
  <c r="ED150" i="3"/>
  <c r="HJ155"/>
  <c r="AJ179"/>
  <c r="CE179" s="1"/>
  <c r="GM178"/>
  <c r="GV203"/>
  <c r="U166"/>
  <c r="HJ181"/>
  <c r="BZ182"/>
  <c r="HC171"/>
  <c r="EJ170"/>
  <c r="DU184"/>
  <c r="EM184" s="1"/>
  <c r="GV190"/>
  <c r="GJ156"/>
  <c r="HQ159"/>
  <c r="HC181"/>
  <c r="AA173"/>
  <c r="U151"/>
  <c r="CA161"/>
  <c r="GV197"/>
  <c r="CT164"/>
  <c r="AG156"/>
  <c r="AY159"/>
  <c r="AA203"/>
  <c r="EJ182"/>
  <c r="DF177"/>
  <c r="BE183"/>
  <c r="AA200"/>
  <c r="U197"/>
  <c r="DU155"/>
  <c r="EM155" s="1"/>
  <c r="AY154"/>
  <c r="AJ207"/>
  <c r="BF24" i="1"/>
  <c r="HC153" i="3"/>
  <c r="BW178"/>
  <c r="CA185"/>
  <c r="DL163"/>
  <c r="DR201"/>
  <c r="DV176"/>
  <c r="EN176" s="1"/>
  <c r="CT211"/>
  <c r="HJ194"/>
  <c r="AA171"/>
  <c r="AJ206"/>
  <c r="CE206" s="1"/>
  <c r="FC173"/>
  <c r="DU177"/>
  <c r="EM177" s="1"/>
  <c r="DU181"/>
  <c r="EM181" s="1"/>
  <c r="DV201"/>
  <c r="EN201" s="1"/>
  <c r="HX149"/>
  <c r="HC163"/>
  <c r="EJ171"/>
  <c r="BI186"/>
  <c r="FC204"/>
  <c r="DV155"/>
  <c r="EN155" s="1"/>
  <c r="BH184"/>
  <c r="AK170"/>
  <c r="CF170" s="1"/>
  <c r="DR169"/>
  <c r="AG194"/>
  <c r="GJ151"/>
  <c r="DR172"/>
  <c r="AJ188"/>
  <c r="DL188"/>
  <c r="EV183"/>
  <c r="GM200"/>
  <c r="CT198"/>
  <c r="FJ159"/>
  <c r="BZ199"/>
  <c r="EV150"/>
  <c r="DU202"/>
  <c r="EM202" s="1"/>
  <c r="GV179"/>
  <c r="ED197"/>
  <c r="HJ193"/>
  <c r="DL180"/>
  <c r="GV202"/>
  <c r="BD69" i="1"/>
  <c r="BF69" s="1"/>
  <c r="DU179" i="3"/>
  <c r="EM179" s="1"/>
  <c r="DL185"/>
  <c r="HX203"/>
  <c r="FJ164"/>
  <c r="GM194"/>
  <c r="FQ153"/>
  <c r="DF159"/>
  <c r="EH51" i="1"/>
  <c r="CT166" i="3"/>
  <c r="FQ155"/>
  <c r="EJ203"/>
  <c r="AK169"/>
  <c r="CF169" s="1"/>
  <c r="ED176"/>
  <c r="DL152"/>
  <c r="DF175"/>
  <c r="CJ29" i="1"/>
  <c r="FC178" i="3"/>
  <c r="CA199"/>
  <c r="AB40" i="1"/>
  <c r="DX45"/>
  <c r="GD161" i="3"/>
  <c r="CA191"/>
  <c r="BG208"/>
  <c r="AJ66" i="1"/>
  <c r="AS208" i="3"/>
  <c r="FN36" i="1"/>
  <c r="GL36" s="1"/>
  <c r="W36"/>
  <c r="CK40"/>
  <c r="CL40"/>
  <c r="AW51"/>
  <c r="AX51"/>
  <c r="DJ48"/>
  <c r="DK48"/>
  <c r="EE55"/>
  <c r="ED55"/>
  <c r="AB17"/>
  <c r="FK17"/>
  <c r="AS189" i="3"/>
  <c r="BG189"/>
  <c r="GV207"/>
  <c r="EF65" i="1"/>
  <c r="EH65" s="1"/>
  <c r="BG26"/>
  <c r="BH26"/>
  <c r="AW55"/>
  <c r="AX55"/>
  <c r="BZ20"/>
  <c r="CN159" i="3"/>
  <c r="DT159"/>
  <c r="CP30" i="1"/>
  <c r="CQ30"/>
  <c r="CZ37"/>
  <c r="DA37"/>
  <c r="EY58"/>
  <c r="EX58"/>
  <c r="DL210" i="3"/>
  <c r="CC68" i="1"/>
  <c r="CE68" s="1"/>
  <c r="AH22"/>
  <c r="AI22"/>
  <c r="DA12"/>
  <c r="CZ12"/>
  <c r="W62"/>
  <c r="EI10"/>
  <c r="EJ10"/>
  <c r="DF22"/>
  <c r="DE22"/>
  <c r="DF58"/>
  <c r="DE58"/>
  <c r="BR42"/>
  <c r="BQ42"/>
  <c r="DX34"/>
  <c r="FK34"/>
  <c r="AW53"/>
  <c r="AX53"/>
  <c r="BW38"/>
  <c r="BV38"/>
  <c r="AD51"/>
  <c r="AC51"/>
  <c r="BY208" i="3"/>
  <c r="AY66" i="1"/>
  <c r="BA66" s="1"/>
  <c r="BQ208" i="3"/>
  <c r="DX8" i="1"/>
  <c r="AB23"/>
  <c r="FK23"/>
  <c r="EE31"/>
  <c r="ED31"/>
  <c r="FC206" i="3"/>
  <c r="DB64" i="1"/>
  <c r="ER7"/>
  <c r="AX60"/>
  <c r="AW60"/>
  <c r="AX22"/>
  <c r="AW22"/>
  <c r="BW35"/>
  <c r="BV35"/>
  <c r="CT54"/>
  <c r="FK54"/>
  <c r="EI39"/>
  <c r="EJ39"/>
  <c r="CN178" i="3"/>
  <c r="DT178"/>
  <c r="DZ57" i="1"/>
  <c r="DY57"/>
  <c r="O162" i="3"/>
  <c r="AI162"/>
  <c r="BQ47" i="1"/>
  <c r="BR47"/>
  <c r="AW58"/>
  <c r="AX58"/>
  <c r="P68"/>
  <c r="O210" i="3"/>
  <c r="AI210"/>
  <c r="EI19" i="1"/>
  <c r="EJ19"/>
  <c r="BG8"/>
  <c r="BH8"/>
  <c r="AD43"/>
  <c r="AC43"/>
  <c r="BQ198" i="3"/>
  <c r="BY198"/>
  <c r="CB198" s="1"/>
  <c r="W15" i="1"/>
  <c r="FN15"/>
  <c r="GL15" s="1"/>
  <c r="AW20"/>
  <c r="AX20"/>
  <c r="CF42"/>
  <c r="CG42"/>
  <c r="DA61"/>
  <c r="CZ61"/>
  <c r="FC22"/>
  <c r="FD22"/>
  <c r="AH31"/>
  <c r="AI31"/>
  <c r="GL156" i="3"/>
  <c r="FX156"/>
  <c r="CN176"/>
  <c r="DT176"/>
  <c r="AB46" i="1"/>
  <c r="FK46"/>
  <c r="GL203" i="3"/>
  <c r="FX203"/>
  <c r="GL173"/>
  <c r="GO173" s="1"/>
  <c r="FX173"/>
  <c r="EX10" i="1"/>
  <c r="EY10"/>
  <c r="EO62"/>
  <c r="EN62"/>
  <c r="AI154" i="3"/>
  <c r="O154"/>
  <c r="DJ52" i="1"/>
  <c r="DK52"/>
  <c r="DF49"/>
  <c r="DE49"/>
  <c r="W12"/>
  <c r="FN12"/>
  <c r="GL12" s="1"/>
  <c r="CZ24"/>
  <c r="DA24"/>
  <c r="CK12"/>
  <c r="CL12"/>
  <c r="BH44"/>
  <c r="BG44"/>
  <c r="CA35"/>
  <c r="CB35"/>
  <c r="CN196" i="3"/>
  <c r="DT196"/>
  <c r="EO39" i="1"/>
  <c r="EN39"/>
  <c r="EY51"/>
  <c r="EX51"/>
  <c r="AS163" i="3"/>
  <c r="BG163"/>
  <c r="BJ163" s="1"/>
  <c r="O161"/>
  <c r="AI161"/>
  <c r="AX37" i="1"/>
  <c r="AW37"/>
  <c r="ED60"/>
  <c r="EE60"/>
  <c r="CN166" i="3"/>
  <c r="DT166"/>
  <c r="EJ17" i="1"/>
  <c r="EI17"/>
  <c r="DJ36"/>
  <c r="DK36"/>
  <c r="BY153" i="3"/>
  <c r="CB153" s="1"/>
  <c r="BQ153"/>
  <c r="AW23" i="1"/>
  <c r="AX23"/>
  <c r="CG12"/>
  <c r="CF12"/>
  <c r="BQ188" i="3"/>
  <c r="BY188"/>
  <c r="CB188" s="1"/>
  <c r="DO26" i="1"/>
  <c r="DP26"/>
  <c r="ES19"/>
  <c r="ET19"/>
  <c r="BG172" i="3"/>
  <c r="BJ172" s="1"/>
  <c r="AS172"/>
  <c r="FJ211"/>
  <c r="DG69" i="1"/>
  <c r="DI69" s="1"/>
  <c r="GL184" i="3"/>
  <c r="CU35" i="1"/>
  <c r="CV35"/>
  <c r="ED51"/>
  <c r="EE51"/>
  <c r="BQ187" i="3"/>
  <c r="BY187"/>
  <c r="ES15" i="1"/>
  <c r="ET15"/>
  <c r="DY51"/>
  <c r="DZ51"/>
  <c r="EA68"/>
  <c r="EC68" s="1"/>
  <c r="GJ210" i="3"/>
  <c r="DX14" i="1"/>
  <c r="W47"/>
  <c r="FN47"/>
  <c r="GL47" s="1"/>
  <c r="AS28"/>
  <c r="AR28"/>
  <c r="EE54"/>
  <c r="ED54"/>
  <c r="CW65"/>
  <c r="FN30"/>
  <c r="GL30" s="1"/>
  <c r="W30"/>
  <c r="AT64"/>
  <c r="BE206" i="3"/>
  <c r="BW24" i="1"/>
  <c r="BV24"/>
  <c r="DJ31"/>
  <c r="DK31"/>
  <c r="AX59"/>
  <c r="AW59"/>
  <c r="HX209" i="3"/>
  <c r="EZ67" i="1"/>
  <c r="FB67" s="1"/>
  <c r="W57"/>
  <c r="FN57"/>
  <c r="GL57" s="1"/>
  <c r="CG55"/>
  <c r="CF55"/>
  <c r="W10"/>
  <c r="FN10"/>
  <c r="GL10" s="1"/>
  <c r="DA44"/>
  <c r="CZ44"/>
  <c r="DO46"/>
  <c r="DP46"/>
  <c r="AS203" i="3"/>
  <c r="BG203"/>
  <c r="BU7" i="1"/>
  <c r="FX163" i="3"/>
  <c r="GL163"/>
  <c r="O171"/>
  <c r="AI171"/>
  <c r="DK20" i="1"/>
  <c r="DJ20"/>
  <c r="AW32"/>
  <c r="AX32"/>
  <c r="FC60"/>
  <c r="FD60"/>
  <c r="EO46"/>
  <c r="EN46"/>
  <c r="BR19"/>
  <c r="BQ19"/>
  <c r="CF37"/>
  <c r="CG37"/>
  <c r="CQ58"/>
  <c r="CP58"/>
  <c r="DT210" i="3"/>
  <c r="CN210"/>
  <c r="BI68" i="1"/>
  <c r="BK68" s="1"/>
  <c r="EY8"/>
  <c r="EX8"/>
  <c r="CQ33"/>
  <c r="CP33"/>
  <c r="CZ52"/>
  <c r="DA52"/>
  <c r="AX48"/>
  <c r="AW48"/>
  <c r="HQ206" i="3"/>
  <c r="EU64" i="1"/>
  <c r="BR35"/>
  <c r="BQ35"/>
  <c r="BR54"/>
  <c r="BQ54"/>
  <c r="FK55"/>
  <c r="CG21"/>
  <c r="CF21"/>
  <c r="BV45"/>
  <c r="BW45"/>
  <c r="O203" i="3"/>
  <c r="CP56" i="1"/>
  <c r="CQ56"/>
  <c r="DJ37"/>
  <c r="DK37"/>
  <c r="AS58"/>
  <c r="AR58"/>
  <c r="DJ41"/>
  <c r="DK41"/>
  <c r="CW69"/>
  <c r="CY69" s="1"/>
  <c r="EV211" i="3"/>
  <c r="DK9" i="1"/>
  <c r="DJ9"/>
  <c r="DB65"/>
  <c r="DD65" s="1"/>
  <c r="FC207" i="3"/>
  <c r="FX182"/>
  <c r="AX30" i="1"/>
  <c r="AW30"/>
  <c r="CZ36"/>
  <c r="DA36"/>
  <c r="EY57"/>
  <c r="EX57"/>
  <c r="CN181" i="3"/>
  <c r="DT181"/>
  <c r="AE66" i="1"/>
  <c r="CV11"/>
  <c r="CU11"/>
  <c r="DJ49"/>
  <c r="DK49"/>
  <c r="HJ208" i="3"/>
  <c r="EP66" i="1"/>
  <c r="ER66" s="1"/>
  <c r="ES27"/>
  <c r="ET27"/>
  <c r="ES33"/>
  <c r="ET33"/>
  <c r="EX38"/>
  <c r="EY38"/>
  <c r="EY42"/>
  <c r="EX42"/>
  <c r="DA14"/>
  <c r="CZ14"/>
  <c r="CQ32"/>
  <c r="CP32"/>
  <c r="AW47"/>
  <c r="AX47"/>
  <c r="CP12"/>
  <c r="CQ12"/>
  <c r="EE23"/>
  <c r="ED23"/>
  <c r="DO59"/>
  <c r="DP59"/>
  <c r="GL154" i="3"/>
  <c r="FX154"/>
  <c r="AG186"/>
  <c r="GN158"/>
  <c r="FJ170"/>
  <c r="AK177"/>
  <c r="CF177" s="1"/>
  <c r="AK196"/>
  <c r="AK180"/>
  <c r="FQ193"/>
  <c r="HJ162"/>
  <c r="DF202"/>
  <c r="AJ180"/>
  <c r="GJ157"/>
  <c r="GV199"/>
  <c r="EJ187"/>
  <c r="AK153"/>
  <c r="BD64" i="1"/>
  <c r="HJ202" i="3"/>
  <c r="DL182"/>
  <c r="U158"/>
  <c r="HX177"/>
  <c r="CA196"/>
  <c r="CA180"/>
  <c r="U184"/>
  <c r="EJ176"/>
  <c r="DR181"/>
  <c r="GM149"/>
  <c r="BW158"/>
  <c r="CT189"/>
  <c r="AG201"/>
  <c r="DX43" i="1"/>
  <c r="EJ175" i="3"/>
  <c r="DV183"/>
  <c r="EN183" s="1"/>
  <c r="AY199"/>
  <c r="BE180"/>
  <c r="EJ156"/>
  <c r="AA172"/>
  <c r="EV188"/>
  <c r="DF176"/>
  <c r="BP30" i="1"/>
  <c r="AK179" i="3"/>
  <c r="DL151"/>
  <c r="GD158"/>
  <c r="AG174"/>
  <c r="AA191"/>
  <c r="HJ189"/>
  <c r="HQ203"/>
  <c r="AG157"/>
  <c r="DX28" i="1"/>
  <c r="DU173" i="3"/>
  <c r="EM173" s="1"/>
  <c r="GV189"/>
  <c r="BP31" i="1"/>
  <c r="GN163" i="3"/>
  <c r="DX59" i="1"/>
  <c r="EV185" i="3"/>
  <c r="BE156"/>
  <c r="BI153"/>
  <c r="AY153"/>
  <c r="FQ169"/>
  <c r="EJ163"/>
  <c r="DL191"/>
  <c r="HC186"/>
  <c r="HX204"/>
  <c r="CA181"/>
  <c r="CF181" s="1"/>
  <c r="FJ153"/>
  <c r="BI165"/>
  <c r="BH207"/>
  <c r="BP22" i="1"/>
  <c r="CT149" i="3"/>
  <c r="FQ159"/>
  <c r="EJ178"/>
  <c r="EV179"/>
  <c r="BH198"/>
  <c r="GM177"/>
  <c r="BH200"/>
  <c r="HX193"/>
  <c r="BZ44" i="1"/>
  <c r="BH182" i="3"/>
  <c r="FJ151"/>
  <c r="AJ177"/>
  <c r="CE177" s="1"/>
  <c r="GN200"/>
  <c r="BZ38" i="1"/>
  <c r="DR204" i="3"/>
  <c r="BI156"/>
  <c r="GV158"/>
  <c r="EV170"/>
  <c r="AJ165"/>
  <c r="DV195"/>
  <c r="EN195" s="1"/>
  <c r="CJ21" i="1"/>
  <c r="CA187" i="3"/>
  <c r="CZ164"/>
  <c r="BZ26" i="1"/>
  <c r="DU161" i="3"/>
  <c r="EM161" s="1"/>
  <c r="DX33" i="1"/>
  <c r="BH211" i="3"/>
  <c r="CE211" s="1"/>
  <c r="GN153"/>
  <c r="GJ170"/>
  <c r="BZ194"/>
  <c r="DV172"/>
  <c r="EN172" s="1"/>
  <c r="AK200"/>
  <c r="CF200" s="1"/>
  <c r="HJ185"/>
  <c r="GJ182"/>
  <c r="DL171"/>
  <c r="AY169"/>
  <c r="FJ181"/>
  <c r="DV161"/>
  <c r="EN161" s="1"/>
  <c r="BW174"/>
  <c r="HC179"/>
  <c r="HQ200"/>
  <c r="U149"/>
  <c r="BE204"/>
  <c r="AJ172"/>
  <c r="CE172" s="1"/>
  <c r="BH190"/>
  <c r="CZ187"/>
  <c r="AG175"/>
  <c r="AY193"/>
  <c r="AA208"/>
  <c r="GV162"/>
  <c r="DU164"/>
  <c r="EM164" s="1"/>
  <c r="BW175"/>
  <c r="FQ200"/>
  <c r="CA184"/>
  <c r="GV157"/>
  <c r="U169"/>
  <c r="AA165"/>
  <c r="GN170"/>
  <c r="GD168"/>
  <c r="FQ177"/>
  <c r="U181"/>
  <c r="BE194"/>
  <c r="BI151"/>
  <c r="AA198"/>
  <c r="BI158"/>
  <c r="HJ176"/>
  <c r="BZ156"/>
  <c r="ED179"/>
  <c r="CA189"/>
  <c r="BW202"/>
  <c r="DV185"/>
  <c r="EN185" s="1"/>
  <c r="CT55" i="1"/>
  <c r="HC187" i="3"/>
  <c r="ED172"/>
  <c r="GN171"/>
  <c r="FQ178"/>
  <c r="BE163"/>
  <c r="AY171"/>
  <c r="AQ22" i="1"/>
  <c r="DV150" i="3"/>
  <c r="EN150" s="1"/>
  <c r="EJ174"/>
  <c r="AG178"/>
  <c r="DL199"/>
  <c r="AQ41" i="1"/>
  <c r="AY190" i="3"/>
  <c r="GN189"/>
  <c r="AK204"/>
  <c r="AQ14" i="1"/>
  <c r="HX154" i="3"/>
  <c r="CA175"/>
  <c r="HQ190"/>
  <c r="CT195"/>
  <c r="FJ182"/>
  <c r="CZ163"/>
  <c r="DF151"/>
  <c r="U180"/>
  <c r="BW182"/>
  <c r="FQ172"/>
  <c r="HJ183"/>
  <c r="HX164"/>
  <c r="CA162"/>
  <c r="AY183"/>
  <c r="DL201"/>
  <c r="FJ166"/>
  <c r="AK166"/>
  <c r="CF166" s="1"/>
  <c r="GM158"/>
  <c r="GM210"/>
  <c r="HJ154"/>
  <c r="FJ169"/>
  <c r="HX191"/>
  <c r="Z64" i="1"/>
  <c r="AB64" s="1"/>
  <c r="GV166" i="3"/>
  <c r="BH187"/>
  <c r="FC158"/>
  <c r="CZ171"/>
  <c r="DU170"/>
  <c r="EM170" s="1"/>
  <c r="FQ186"/>
  <c r="HC158"/>
  <c r="FJ172"/>
  <c r="BE171"/>
  <c r="CZ195"/>
  <c r="HQ180"/>
  <c r="CZ159"/>
  <c r="BW170"/>
  <c r="HX182"/>
  <c r="FQ161"/>
  <c r="CT179"/>
  <c r="DV68" i="1"/>
  <c r="DX68" s="1"/>
  <c r="DF204" i="3"/>
  <c r="HQ161"/>
  <c r="CT178"/>
  <c r="HC195"/>
  <c r="AY184"/>
  <c r="GD184"/>
  <c r="BH186"/>
  <c r="CZ182"/>
  <c r="DF181"/>
  <c r="FQ185"/>
  <c r="HX165"/>
  <c r="AK175"/>
  <c r="CA190"/>
  <c r="BE208"/>
  <c r="AT66" i="1"/>
  <c r="AV66" s="1"/>
  <c r="AI10"/>
  <c r="AH10"/>
  <c r="CN165" i="3"/>
  <c r="DT165"/>
  <c r="AI32" i="1"/>
  <c r="AH32"/>
  <c r="DE47"/>
  <c r="DF47"/>
  <c r="DE26"/>
  <c r="DF26"/>
  <c r="CA33"/>
  <c r="CB33"/>
  <c r="DX7"/>
  <c r="ES17"/>
  <c r="ET17"/>
  <c r="CP37"/>
  <c r="CQ37"/>
  <c r="DA58"/>
  <c r="CZ58"/>
  <c r="EY55"/>
  <c r="EX55"/>
  <c r="BP62"/>
  <c r="FK62"/>
  <c r="DE59"/>
  <c r="DF59"/>
  <c r="CA31"/>
  <c r="CB31"/>
  <c r="AS166" i="3"/>
  <c r="CQ11" i="1"/>
  <c r="CP11"/>
  <c r="DP53"/>
  <c r="DO53"/>
  <c r="CL22"/>
  <c r="CK22"/>
  <c r="ED12"/>
  <c r="EE12"/>
  <c r="EE46"/>
  <c r="ED46"/>
  <c r="DP62"/>
  <c r="DO62"/>
  <c r="DX10"/>
  <c r="DY9"/>
  <c r="DZ9"/>
  <c r="CV21"/>
  <c r="CU21"/>
  <c r="CZ32"/>
  <c r="DA32"/>
  <c r="AW46"/>
  <c r="AX46"/>
  <c r="AI62"/>
  <c r="AH62"/>
  <c r="BZ13"/>
  <c r="CN183" i="3"/>
  <c r="DT183"/>
  <c r="BG195"/>
  <c r="BJ195" s="1"/>
  <c r="AS195"/>
  <c r="BV44" i="1"/>
  <c r="BW44"/>
  <c r="GL198" i="3"/>
  <c r="BG149"/>
  <c r="DJ14" i="1"/>
  <c r="DK14"/>
  <c r="EI26"/>
  <c r="EJ26"/>
  <c r="DP34"/>
  <c r="DO34"/>
  <c r="CP19"/>
  <c r="CQ19"/>
  <c r="FN48"/>
  <c r="GL48" s="1"/>
  <c r="W48"/>
  <c r="ET10"/>
  <c r="ES10"/>
  <c r="DE24"/>
  <c r="DF24"/>
  <c r="AS174" i="3"/>
  <c r="BG174"/>
  <c r="BJ174" s="1"/>
  <c r="EJ48" i="1"/>
  <c r="EI48"/>
  <c r="GL206" i="3"/>
  <c r="FX206"/>
  <c r="DQ64" i="1"/>
  <c r="DE16"/>
  <c r="DF16"/>
  <c r="FC56"/>
  <c r="FD56"/>
  <c r="DP40"/>
  <c r="DO40"/>
  <c r="EU67"/>
  <c r="EW67" s="1"/>
  <c r="HQ209" i="3"/>
  <c r="AS157"/>
  <c r="BG157"/>
  <c r="BJ157" s="1"/>
  <c r="EI33" i="1"/>
  <c r="EJ33"/>
  <c r="BH37"/>
  <c r="BG37"/>
  <c r="CK62"/>
  <c r="CL62"/>
  <c r="ES11"/>
  <c r="ET11"/>
  <c r="AS45"/>
  <c r="AR45"/>
  <c r="BH56"/>
  <c r="BG56"/>
  <c r="CL57"/>
  <c r="CK57"/>
  <c r="DF55"/>
  <c r="DE55"/>
  <c r="EO35"/>
  <c r="EN35"/>
  <c r="FJ207" i="3"/>
  <c r="DG65" i="1"/>
  <c r="DI65" s="1"/>
  <c r="AB7"/>
  <c r="FK7"/>
  <c r="ET36"/>
  <c r="ES36"/>
  <c r="DP57"/>
  <c r="DO57"/>
  <c r="CQ21"/>
  <c r="CP21"/>
  <c r="CO7"/>
  <c r="CZ10"/>
  <c r="DA10"/>
  <c r="DY62"/>
  <c r="DZ62"/>
  <c r="AW16"/>
  <c r="AX16"/>
  <c r="BV36"/>
  <c r="BW36"/>
  <c r="AS57"/>
  <c r="AR57"/>
  <c r="DK12"/>
  <c r="DJ12"/>
  <c r="CN175" i="3"/>
  <c r="DT175"/>
  <c r="EY11" i="1"/>
  <c r="EX11"/>
  <c r="EN26"/>
  <c r="EO26"/>
  <c r="DF53"/>
  <c r="DE53"/>
  <c r="AC48"/>
  <c r="AD48"/>
  <c r="BS66"/>
  <c r="BG14"/>
  <c r="BH14"/>
  <c r="CQ46"/>
  <c r="CP46"/>
  <c r="BY203" i="3"/>
  <c r="CB203" s="1"/>
  <c r="BQ203"/>
  <c r="BW27" i="1"/>
  <c r="BV27"/>
  <c r="CM64"/>
  <c r="ED206" i="3"/>
  <c r="FX178"/>
  <c r="GL178"/>
  <c r="EN23" i="1"/>
  <c r="EO23"/>
  <c r="DP58"/>
  <c r="DO58"/>
  <c r="AS51"/>
  <c r="AR51"/>
  <c r="BQ149" i="3"/>
  <c r="BY149"/>
  <c r="AI184"/>
  <c r="O184"/>
  <c r="U66" i="1"/>
  <c r="W66" s="1"/>
  <c r="U208" i="3"/>
  <c r="GL185"/>
  <c r="FX185"/>
  <c r="DF60" i="1"/>
  <c r="DE60"/>
  <c r="AD28"/>
  <c r="AC28"/>
  <c r="AX45"/>
  <c r="AW45"/>
  <c r="CQ48"/>
  <c r="CP48"/>
  <c r="ES40"/>
  <c r="ET40"/>
  <c r="DT186" i="3"/>
  <c r="CN186"/>
  <c r="ED49" i="1"/>
  <c r="EE49"/>
  <c r="EO9"/>
  <c r="EN9"/>
  <c r="AW31"/>
  <c r="AX31"/>
  <c r="GL188" i="3"/>
  <c r="GO188" s="1"/>
  <c r="FX188"/>
  <c r="ED41" i="1"/>
  <c r="EE41"/>
  <c r="CW67"/>
  <c r="CY67" s="1"/>
  <c r="EV209" i="3"/>
  <c r="CJ8" i="1"/>
  <c r="FX200" i="3"/>
  <c r="GL200"/>
  <c r="GO200" s="1"/>
  <c r="DY41" i="1"/>
  <c r="DZ41"/>
  <c r="DJ26"/>
  <c r="DK26"/>
  <c r="CG33"/>
  <c r="CF33"/>
  <c r="EU65"/>
  <c r="EW65" s="1"/>
  <c r="HQ207" i="3"/>
  <c r="GL151"/>
  <c r="FX151"/>
  <c r="ET45" i="1"/>
  <c r="ES45"/>
  <c r="BV21"/>
  <c r="BW21"/>
  <c r="W45"/>
  <c r="FN45"/>
  <c r="GL45" s="1"/>
  <c r="BG55"/>
  <c r="BH55"/>
  <c r="ES23"/>
  <c r="ET23"/>
  <c r="BG201" i="3"/>
  <c r="AS201"/>
  <c r="DY46" i="1"/>
  <c r="DZ46"/>
  <c r="DJ62"/>
  <c r="DK62"/>
  <c r="DT211" i="3"/>
  <c r="BI69" i="1"/>
  <c r="EX24"/>
  <c r="EY24"/>
  <c r="AC33"/>
  <c r="AD33"/>
  <c r="DP52"/>
  <c r="DO52"/>
  <c r="BW39"/>
  <c r="BV39"/>
  <c r="BP53"/>
  <c r="FK53"/>
  <c r="EN48"/>
  <c r="EO48"/>
  <c r="EY28"/>
  <c r="EX28"/>
  <c r="O176" i="3"/>
  <c r="AI176"/>
  <c r="DT208"/>
  <c r="CN208"/>
  <c r="BI66" i="1"/>
  <c r="BK66" s="1"/>
  <c r="AW26"/>
  <c r="AX26"/>
  <c r="GL199" i="3"/>
  <c r="GO199" s="1"/>
  <c r="FX199"/>
  <c r="AH40" i="1"/>
  <c r="AI40"/>
  <c r="CT7"/>
  <c r="EO58"/>
  <c r="EN58"/>
  <c r="CZ42"/>
  <c r="DA42"/>
  <c r="GL211" i="3"/>
  <c r="FX211"/>
  <c r="DQ69" i="1"/>
  <c r="DS69" s="1"/>
  <c r="EE16"/>
  <c r="ED16"/>
  <c r="CU34"/>
  <c r="CV34"/>
  <c r="CG53"/>
  <c r="CF53"/>
  <c r="DA51"/>
  <c r="CZ51"/>
  <c r="BW26"/>
  <c r="BV26"/>
  <c r="FD48"/>
  <c r="FC48"/>
  <c r="AH13"/>
  <c r="AI13"/>
  <c r="FC27"/>
  <c r="FD27"/>
  <c r="AH53"/>
  <c r="AI53"/>
  <c r="BW59"/>
  <c r="BV59"/>
  <c r="EN42"/>
  <c r="EO42"/>
  <c r="BQ201" i="3"/>
  <c r="BY201"/>
  <c r="CB201" s="1"/>
  <c r="CP60" i="1"/>
  <c r="CQ60"/>
  <c r="O173" i="3"/>
  <c r="AI173"/>
  <c r="DE14" i="1"/>
  <c r="DF14"/>
  <c r="EO22"/>
  <c r="EN22"/>
  <c r="FN38"/>
  <c r="GL38" s="1"/>
  <c r="W38"/>
  <c r="DL208" i="3"/>
  <c r="CC66" i="1"/>
  <c r="CE66" s="1"/>
  <c r="ES32"/>
  <c r="ET32"/>
  <c r="AC11"/>
  <c r="AD11"/>
  <c r="EI47"/>
  <c r="EJ47"/>
  <c r="EA64"/>
  <c r="BW43"/>
  <c r="BV43"/>
  <c r="BG202" i="3"/>
  <c r="BW11" i="1"/>
  <c r="BV11"/>
  <c r="DA26"/>
  <c r="CZ26"/>
  <c r="DT198" i="3"/>
  <c r="DF41" i="1"/>
  <c r="DE41"/>
  <c r="EY31"/>
  <c r="EX31"/>
  <c r="AI39"/>
  <c r="AH39"/>
  <c r="EY49"/>
  <c r="EX49"/>
  <c r="BG168" i="3"/>
  <c r="BJ168" s="1"/>
  <c r="AS168"/>
  <c r="DJ34" i="1"/>
  <c r="DK34"/>
  <c r="BW52"/>
  <c r="BV52"/>
  <c r="DO17"/>
  <c r="DP17"/>
  <c r="FN41"/>
  <c r="GL41" s="1"/>
  <c r="W41"/>
  <c r="AR55"/>
  <c r="AS55"/>
  <c r="BY186" i="3"/>
  <c r="BQ186"/>
  <c r="DE34" i="1"/>
  <c r="DF34"/>
  <c r="ET52"/>
  <c r="ES52"/>
  <c r="AI202" i="3"/>
  <c r="O202"/>
  <c r="FC59" i="1"/>
  <c r="FD59"/>
  <c r="ET42"/>
  <c r="ES42"/>
  <c r="IQ157" i="3"/>
  <c r="IT210"/>
  <c r="GH68" i="1" s="1"/>
  <c r="IT194" i="3"/>
  <c r="IT177"/>
  <c r="IT159"/>
  <c r="IQ180"/>
  <c r="IU199"/>
  <c r="IU182"/>
  <c r="IU165"/>
  <c r="IK150"/>
  <c r="IE210"/>
  <c r="IE177"/>
  <c r="IK203"/>
  <c r="IK170"/>
  <c r="IF183"/>
  <c r="IF149"/>
  <c r="IJ209"/>
  <c r="IJ176"/>
  <c r="E155"/>
  <c r="F176"/>
  <c r="IQ175"/>
  <c r="IT198"/>
  <c r="IT181"/>
  <c r="IT164"/>
  <c r="IQ197"/>
  <c r="IU203"/>
  <c r="IU186"/>
  <c r="IU170"/>
  <c r="IU152"/>
  <c r="IE185"/>
  <c r="IE151"/>
  <c r="IK211"/>
  <c r="IK178"/>
  <c r="IF191"/>
  <c r="IF157"/>
  <c r="IJ184"/>
  <c r="AP149"/>
  <c r="AR149" s="1"/>
  <c r="BI149" s="1"/>
  <c r="E171"/>
  <c r="F193"/>
  <c r="E187"/>
  <c r="IT202"/>
  <c r="IT185"/>
  <c r="IT169"/>
  <c r="IT151"/>
  <c r="IU207"/>
  <c r="GI65" i="1" s="1"/>
  <c r="IU190" i="3"/>
  <c r="IU174"/>
  <c r="IU156"/>
  <c r="IE194"/>
  <c r="IE159"/>
  <c r="IK186"/>
  <c r="IK153"/>
  <c r="IF200"/>
  <c r="IF166"/>
  <c r="IJ193"/>
  <c r="IJ151"/>
  <c r="D165"/>
  <c r="IQ208"/>
  <c r="GE66" i="1" s="1"/>
  <c r="IT206" i="3"/>
  <c r="GH64" i="1" s="1"/>
  <c r="IT189" i="3"/>
  <c r="IT173"/>
  <c r="IT155"/>
  <c r="IQ163"/>
  <c r="IU211"/>
  <c r="GI69" i="1" s="1"/>
  <c r="IU195" i="3"/>
  <c r="IU178"/>
  <c r="IU161"/>
  <c r="IE202"/>
  <c r="IE169"/>
  <c r="IK195"/>
  <c r="IK161"/>
  <c r="IF208"/>
  <c r="IF175"/>
  <c r="IJ201"/>
  <c r="IJ168"/>
  <c r="F149"/>
  <c r="D182"/>
  <c r="F201"/>
  <c r="E179"/>
  <c r="D158"/>
  <c r="IJ172"/>
  <c r="IF179"/>
  <c r="IK165"/>
  <c r="IK199"/>
  <c r="IE173"/>
  <c r="IE206"/>
  <c r="IU163"/>
  <c r="IU180"/>
  <c r="IU197"/>
  <c r="IQ172"/>
  <c r="IT157"/>
  <c r="IT175"/>
  <c r="IT191"/>
  <c r="IT208"/>
  <c r="GH66" i="1" s="1"/>
  <c r="E196" i="3"/>
  <c r="D174"/>
  <c r="F152"/>
  <c r="IJ180"/>
  <c r="IF153"/>
  <c r="IF187"/>
  <c r="IK174"/>
  <c r="IK207"/>
  <c r="IE181"/>
  <c r="IU150"/>
  <c r="IU168"/>
  <c r="IU184"/>
  <c r="IU201"/>
  <c r="IQ188"/>
  <c r="IT162"/>
  <c r="IT179"/>
  <c r="IT196"/>
  <c r="IQ166"/>
  <c r="D190"/>
  <c r="F168"/>
  <c r="IJ155"/>
  <c r="IJ188"/>
  <c r="IF162"/>
  <c r="IF196"/>
  <c r="IK182"/>
  <c r="IE155"/>
  <c r="IE189"/>
  <c r="IU154"/>
  <c r="IU172"/>
  <c r="IU188"/>
  <c r="IS149"/>
  <c r="IT166"/>
  <c r="IT183"/>
  <c r="IT200"/>
  <c r="IQ183"/>
  <c r="IQ191"/>
  <c r="D207"/>
  <c r="F184"/>
  <c r="E162"/>
  <c r="IJ163"/>
  <c r="IJ197"/>
  <c r="IF171"/>
  <c r="IF204"/>
  <c r="IK158"/>
  <c r="IK190"/>
  <c r="IE164"/>
  <c r="IE198"/>
  <c r="IU158"/>
  <c r="IU176"/>
  <c r="IU193"/>
  <c r="IU209"/>
  <c r="GI67" i="1" s="1"/>
  <c r="IQ154" i="3"/>
  <c r="IT153"/>
  <c r="IT171"/>
  <c r="IT187"/>
  <c r="IT204"/>
  <c r="IQ200"/>
  <c r="IQ196"/>
  <c r="IT203"/>
  <c r="IT186"/>
  <c r="IT170"/>
  <c r="IT152"/>
  <c r="IU208"/>
  <c r="GI66" i="1" s="1"/>
  <c r="IU191" i="3"/>
  <c r="IU175"/>
  <c r="IU157"/>
  <c r="IE196"/>
  <c r="IE162"/>
  <c r="IK188"/>
  <c r="IK155"/>
  <c r="IF202"/>
  <c r="IF169"/>
  <c r="IJ195"/>
  <c r="IJ161"/>
  <c r="F163"/>
  <c r="D186"/>
  <c r="E208"/>
  <c r="IT201"/>
  <c r="IT168"/>
  <c r="IQ209"/>
  <c r="GE67" i="1" s="1"/>
  <c r="IU185" i="3"/>
  <c r="IU151"/>
  <c r="IE183"/>
  <c r="IH183" s="1"/>
  <c r="IK209"/>
  <c r="IF155"/>
  <c r="IJ174"/>
  <c r="D178"/>
  <c r="F209"/>
  <c r="IQ204"/>
  <c r="IT188"/>
  <c r="IT154"/>
  <c r="IQ158"/>
  <c r="IU181"/>
  <c r="IE175"/>
  <c r="IK201"/>
  <c r="IJ182"/>
  <c r="F172"/>
  <c r="IQ179"/>
  <c r="IT199"/>
  <c r="IT182"/>
  <c r="IT165"/>
  <c r="IK149"/>
  <c r="IQ201"/>
  <c r="IU204"/>
  <c r="IU187"/>
  <c r="IU171"/>
  <c r="IU153"/>
  <c r="IE187"/>
  <c r="IH187" s="1"/>
  <c r="IE153"/>
  <c r="IH153" s="1"/>
  <c r="IK180"/>
  <c r="IF194"/>
  <c r="IF159"/>
  <c r="IJ186"/>
  <c r="IM186" s="1"/>
  <c r="IJ153"/>
  <c r="IM153" s="1"/>
  <c r="D170"/>
  <c r="E191"/>
  <c r="IT193"/>
  <c r="IT158"/>
  <c r="IQ176"/>
  <c r="IU210"/>
  <c r="GI68" i="1" s="1"/>
  <c r="IU177" i="3"/>
  <c r="IE166"/>
  <c r="IK193"/>
  <c r="IF206"/>
  <c r="IJ165"/>
  <c r="IM165" s="1"/>
  <c r="F188"/>
  <c r="IQ171"/>
  <c r="IT180"/>
  <c r="IU206"/>
  <c r="GI64" i="1" s="1"/>
  <c r="IU173" i="3"/>
  <c r="IE157"/>
  <c r="IH157" s="1"/>
  <c r="IK184"/>
  <c r="IF198"/>
  <c r="IJ158"/>
  <c r="IM158" s="1"/>
  <c r="E183"/>
  <c r="IQ162"/>
  <c r="IT211"/>
  <c r="GH69" i="1" s="1"/>
  <c r="IT195" i="3"/>
  <c r="IT178"/>
  <c r="IT161"/>
  <c r="IQ184"/>
  <c r="IU200"/>
  <c r="IU183"/>
  <c r="IU166"/>
  <c r="IS150"/>
  <c r="IE179"/>
  <c r="IH179" s="1"/>
  <c r="IK172"/>
  <c r="IF185"/>
  <c r="IF151"/>
  <c r="IJ211"/>
  <c r="IM211" s="1"/>
  <c r="IJ178"/>
  <c r="D154"/>
  <c r="E175"/>
  <c r="F197"/>
  <c r="IQ187"/>
  <c r="IT184"/>
  <c r="IU149"/>
  <c r="IU202"/>
  <c r="IU169"/>
  <c r="IE149"/>
  <c r="IH149" s="1"/>
  <c r="IK176"/>
  <c r="IF189"/>
  <c r="E150"/>
  <c r="E200"/>
  <c r="D199"/>
  <c r="IT172"/>
  <c r="IU198"/>
  <c r="IU164"/>
  <c r="IE208"/>
  <c r="IK168"/>
  <c r="IF181"/>
  <c r="IJ207"/>
  <c r="IM207" s="1"/>
  <c r="F156"/>
  <c r="D195"/>
  <c r="IT207"/>
  <c r="GH65" i="1" s="1"/>
  <c r="IT190" i="3"/>
  <c r="IT174"/>
  <c r="IT156"/>
  <c r="IQ168"/>
  <c r="IU196"/>
  <c r="IU179"/>
  <c r="IU162"/>
  <c r="IE204"/>
  <c r="IH204" s="1"/>
  <c r="IE171"/>
  <c r="IH171" s="1"/>
  <c r="IK197"/>
  <c r="IK163"/>
  <c r="IF210"/>
  <c r="IF177"/>
  <c r="IJ203"/>
  <c r="IM203" s="1"/>
  <c r="IJ170"/>
  <c r="IM170" s="1"/>
  <c r="E159"/>
  <c r="F180"/>
  <c r="D203"/>
  <c r="IQ153"/>
  <c r="IT209"/>
  <c r="GH67" i="1" s="1"/>
  <c r="IT176" i="3"/>
  <c r="IQ149"/>
  <c r="IU194"/>
  <c r="IU159"/>
  <c r="IE200"/>
  <c r="IK151"/>
  <c r="IF173"/>
  <c r="IJ190"/>
  <c r="IM190" s="1"/>
  <c r="E166"/>
  <c r="D211"/>
  <c r="E204"/>
  <c r="IT197"/>
  <c r="IT163"/>
  <c r="IQ193"/>
  <c r="IU189"/>
  <c r="IU155"/>
  <c r="IE191"/>
  <c r="IF164"/>
  <c r="IJ199"/>
  <c r="D161"/>
  <c r="E198"/>
  <c r="D176"/>
  <c r="F154"/>
  <c r="IJ177"/>
  <c r="IJ210"/>
  <c r="IF150"/>
  <c r="IF184"/>
  <c r="IK171"/>
  <c r="IK204"/>
  <c r="IE178"/>
  <c r="IE211"/>
  <c r="IR150"/>
  <c r="IS166"/>
  <c r="IS183"/>
  <c r="IS200"/>
  <c r="IQ182"/>
  <c r="IR161"/>
  <c r="IR178"/>
  <c r="IR195"/>
  <c r="IR211"/>
  <c r="IQ159"/>
  <c r="F182"/>
  <c r="E151"/>
  <c r="IJ166"/>
  <c r="IJ200"/>
  <c r="IF174"/>
  <c r="IF207"/>
  <c r="IK157"/>
  <c r="IK194"/>
  <c r="IE168"/>
  <c r="IE201"/>
  <c r="IS161"/>
  <c r="IS178"/>
  <c r="IS195"/>
  <c r="IS211"/>
  <c r="GG69" i="1" s="1"/>
  <c r="IQ161" i="3"/>
  <c r="IR155"/>
  <c r="IR173"/>
  <c r="IR189"/>
  <c r="IR206"/>
  <c r="IQ206"/>
  <c r="GE64" i="1" s="1"/>
  <c r="F195" i="3"/>
  <c r="E173"/>
  <c r="F151"/>
  <c r="IJ181"/>
  <c r="IF154"/>
  <c r="IF188"/>
  <c r="IK175"/>
  <c r="IK208"/>
  <c r="IE182"/>
  <c r="IS151"/>
  <c r="IS169"/>
  <c r="IS185"/>
  <c r="IS202"/>
  <c r="IQ190"/>
  <c r="IR163"/>
  <c r="IR180"/>
  <c r="IR197"/>
  <c r="IQ169"/>
  <c r="E202"/>
  <c r="D180"/>
  <c r="F158"/>
  <c r="IJ171"/>
  <c r="IJ204"/>
  <c r="IF178"/>
  <c r="IF211"/>
  <c r="IK164"/>
  <c r="IK198"/>
  <c r="IE172"/>
  <c r="IS163"/>
  <c r="IS180"/>
  <c r="IS197"/>
  <c r="IQ170"/>
  <c r="IR157"/>
  <c r="IR175"/>
  <c r="IR191"/>
  <c r="IR208"/>
  <c r="F203"/>
  <c r="E181"/>
  <c r="D149"/>
  <c r="IJ169"/>
  <c r="IJ202"/>
  <c r="IF176"/>
  <c r="IF209"/>
  <c r="IK162"/>
  <c r="IK196"/>
  <c r="IE170"/>
  <c r="IE203"/>
  <c r="IS162"/>
  <c r="IS179"/>
  <c r="IS196"/>
  <c r="IQ165"/>
  <c r="IR156"/>
  <c r="IR174"/>
  <c r="IR190"/>
  <c r="IR207"/>
  <c r="IQ210"/>
  <c r="GE68" i="1" s="1"/>
  <c r="E210" i="3"/>
  <c r="D188"/>
  <c r="F165"/>
  <c r="IN165" s="1"/>
  <c r="IJ159"/>
  <c r="IJ191"/>
  <c r="IF165"/>
  <c r="IF199"/>
  <c r="IK152"/>
  <c r="IK185"/>
  <c r="IE158"/>
  <c r="IE193"/>
  <c r="IS156"/>
  <c r="IS174"/>
  <c r="IS190"/>
  <c r="IS207"/>
  <c r="GG65" i="1" s="1"/>
  <c r="IQ211" i="3"/>
  <c r="GE69" i="1" s="1"/>
  <c r="IR151" i="3"/>
  <c r="IR169"/>
  <c r="IR185"/>
  <c r="IR202"/>
  <c r="IQ189"/>
  <c r="F211"/>
  <c r="IN211" s="1"/>
  <c r="E189"/>
  <c r="D168"/>
  <c r="IK156"/>
  <c r="IJ189"/>
  <c r="IF163"/>
  <c r="IF197"/>
  <c r="IK183"/>
  <c r="IE156"/>
  <c r="IE190"/>
  <c r="IS155"/>
  <c r="IS173"/>
  <c r="IS189"/>
  <c r="IS206"/>
  <c r="GG64" i="1" s="1"/>
  <c r="IQ207" i="3"/>
  <c r="GE65" i="1" s="1"/>
  <c r="IT149" i="3"/>
  <c r="IR168"/>
  <c r="IR184"/>
  <c r="IR201"/>
  <c r="IQ185"/>
  <c r="D197"/>
  <c r="F174"/>
  <c r="E153"/>
  <c r="IJ179"/>
  <c r="IF152"/>
  <c r="IF186"/>
  <c r="IK173"/>
  <c r="IK206"/>
  <c r="IE180"/>
  <c r="IT150"/>
  <c r="IS168"/>
  <c r="IS184"/>
  <c r="IS201"/>
  <c r="IQ186"/>
  <c r="IR162"/>
  <c r="IR179"/>
  <c r="IR196"/>
  <c r="IQ164"/>
  <c r="D209"/>
  <c r="F186"/>
  <c r="IN186" s="1"/>
  <c r="E164"/>
  <c r="IJ156"/>
  <c r="IJ194"/>
  <c r="IM194" s="1"/>
  <c r="IF168"/>
  <c r="IF201"/>
  <c r="IK154"/>
  <c r="IK187"/>
  <c r="IE161"/>
  <c r="IE195"/>
  <c r="IS157"/>
  <c r="IS175"/>
  <c r="IS191"/>
  <c r="IS208"/>
  <c r="GG66" i="1" s="1"/>
  <c r="IR152" i="3"/>
  <c r="IR170"/>
  <c r="IR186"/>
  <c r="IR203"/>
  <c r="IQ194"/>
  <c r="E194"/>
  <c r="D172"/>
  <c r="J149"/>
  <c r="IJ183"/>
  <c r="IF156"/>
  <c r="IF190"/>
  <c r="IK177"/>
  <c r="IK210"/>
  <c r="IE150"/>
  <c r="IE184"/>
  <c r="IS152"/>
  <c r="IS170"/>
  <c r="IS186"/>
  <c r="IS203"/>
  <c r="IQ195"/>
  <c r="IR164"/>
  <c r="IR181"/>
  <c r="IR198"/>
  <c r="IQ173"/>
  <c r="E206"/>
  <c r="D184"/>
  <c r="F161"/>
  <c r="IJ164"/>
  <c r="IM164" s="1"/>
  <c r="IJ198"/>
  <c r="IF172"/>
  <c r="IK159"/>
  <c r="IK191"/>
  <c r="IE165"/>
  <c r="IE199"/>
  <c r="IS159"/>
  <c r="IS177"/>
  <c r="IS194"/>
  <c r="IS210"/>
  <c r="GG68" i="1" s="1"/>
  <c r="IQ156" i="3"/>
  <c r="IR154"/>
  <c r="IR172"/>
  <c r="IR188"/>
  <c r="IQ202"/>
  <c r="F190"/>
  <c r="E169"/>
  <c r="IJ154"/>
  <c r="IJ187"/>
  <c r="IF161"/>
  <c r="IF195"/>
  <c r="IK181"/>
  <c r="IE154"/>
  <c r="IH154" s="1"/>
  <c r="IE188"/>
  <c r="IS154"/>
  <c r="IS172"/>
  <c r="IS188"/>
  <c r="IQ203"/>
  <c r="IR149"/>
  <c r="IR166"/>
  <c r="IR183"/>
  <c r="IW183" s="1"/>
  <c r="IR200"/>
  <c r="IQ181"/>
  <c r="D193"/>
  <c r="F170"/>
  <c r="IJ152"/>
  <c r="IJ185"/>
  <c r="IM185" s="1"/>
  <c r="IF158"/>
  <c r="IF193"/>
  <c r="IK179"/>
  <c r="IE152"/>
  <c r="IE186"/>
  <c r="IS153"/>
  <c r="IS171"/>
  <c r="IS187"/>
  <c r="IS204"/>
  <c r="IQ199"/>
  <c r="IJ149"/>
  <c r="IM149" s="1"/>
  <c r="IR165"/>
  <c r="IR182"/>
  <c r="IR199"/>
  <c r="IQ177"/>
  <c r="IQ150"/>
  <c r="F199"/>
  <c r="E177"/>
  <c r="D156"/>
  <c r="IJ175"/>
  <c r="IJ208"/>
  <c r="IM208" s="1"/>
  <c r="IF182"/>
  <c r="IK169"/>
  <c r="IK202"/>
  <c r="IE176"/>
  <c r="IE209"/>
  <c r="IH209" s="1"/>
  <c r="IJ150"/>
  <c r="IM150" s="1"/>
  <c r="IS165"/>
  <c r="IS182"/>
  <c r="IS199"/>
  <c r="IQ178"/>
  <c r="IR159"/>
  <c r="IR177"/>
  <c r="IR194"/>
  <c r="IR210"/>
  <c r="IQ155"/>
  <c r="D201"/>
  <c r="F178"/>
  <c r="E157"/>
  <c r="IJ173"/>
  <c r="IJ206"/>
  <c r="IF180"/>
  <c r="IK166"/>
  <c r="IK200"/>
  <c r="IE174"/>
  <c r="IE207"/>
  <c r="IS164"/>
  <c r="IS181"/>
  <c r="IS198"/>
  <c r="IQ174"/>
  <c r="IR158"/>
  <c r="IR176"/>
  <c r="IR193"/>
  <c r="IR209"/>
  <c r="IQ151"/>
  <c r="F207"/>
  <c r="E185"/>
  <c r="D163"/>
  <c r="IJ162"/>
  <c r="IJ196"/>
  <c r="IM196" s="1"/>
  <c r="IF170"/>
  <c r="IF203"/>
  <c r="IJ157"/>
  <c r="IK189"/>
  <c r="IE163"/>
  <c r="IE197"/>
  <c r="IS158"/>
  <c r="IS176"/>
  <c r="IS193"/>
  <c r="IS209"/>
  <c r="GG67" i="1" s="1"/>
  <c r="IQ152" i="3"/>
  <c r="IR153"/>
  <c r="IR171"/>
  <c r="IR187"/>
  <c r="IR204"/>
  <c r="IQ198"/>
  <c r="E165"/>
  <c r="F187"/>
  <c r="D210"/>
  <c r="D152"/>
  <c r="D183"/>
  <c r="F159"/>
  <c r="E203"/>
  <c r="D155"/>
  <c r="F198"/>
  <c r="F183"/>
  <c r="D179"/>
  <c r="AC162"/>
  <c r="AJ162" s="1"/>
  <c r="CE162" s="1"/>
  <c r="GF166"/>
  <c r="GJ166" s="1"/>
  <c r="CP197"/>
  <c r="CT197" s="1"/>
  <c r="EX209"/>
  <c r="HU197"/>
  <c r="HW197" s="1"/>
  <c r="FZ191"/>
  <c r="GM191" s="1"/>
  <c r="EQ152"/>
  <c r="EV152" s="1"/>
  <c r="Q198"/>
  <c r="FZ162"/>
  <c r="GD162" s="1"/>
  <c r="HN208"/>
  <c r="HP208" s="1"/>
  <c r="FG193"/>
  <c r="FI193" s="1"/>
  <c r="FF162"/>
  <c r="FJ162" s="1"/>
  <c r="DY152"/>
  <c r="ED152" s="1"/>
  <c r="GA203"/>
  <c r="GC203" s="1"/>
  <c r="GN203" s="1"/>
  <c r="EY150"/>
  <c r="FC150" s="1"/>
  <c r="EG204"/>
  <c r="EI204" s="1"/>
  <c r="CO155"/>
  <c r="E158"/>
  <c r="F179"/>
  <c r="D202"/>
  <c r="F153"/>
  <c r="D175"/>
  <c r="E197"/>
  <c r="E186"/>
  <c r="F181"/>
  <c r="D189"/>
  <c r="E184"/>
  <c r="DA180"/>
  <c r="DF180" s="1"/>
  <c r="AB152"/>
  <c r="AG152" s="1"/>
  <c r="AB203"/>
  <c r="AG203" s="1"/>
  <c r="HS155"/>
  <c r="HX155" s="1"/>
  <c r="AD208"/>
  <c r="AF208" s="1"/>
  <c r="AF66" i="1" s="1"/>
  <c r="AD193" i="3"/>
  <c r="AF193" s="1"/>
  <c r="FF184"/>
  <c r="BL180"/>
  <c r="AN210"/>
  <c r="ER198"/>
  <c r="EV198" s="1"/>
  <c r="AO202"/>
  <c r="BH202" s="1"/>
  <c r="GZ207"/>
  <c r="HB207" s="1"/>
  <c r="BT149"/>
  <c r="BV149" s="1"/>
  <c r="HT180"/>
  <c r="HX180" s="1"/>
  <c r="BS195"/>
  <c r="BW195" s="1"/>
  <c r="CK211"/>
  <c r="CM211" s="1"/>
  <c r="CN211" s="1"/>
  <c r="FY201"/>
  <c r="GD201" s="1"/>
  <c r="Q200"/>
  <c r="AJ200" s="1"/>
  <c r="CE200" s="1"/>
  <c r="P152"/>
  <c r="U152" s="1"/>
  <c r="GZ202"/>
  <c r="HB202" s="1"/>
  <c r="F171"/>
  <c r="D194"/>
  <c r="D166"/>
  <c r="E188"/>
  <c r="F210"/>
  <c r="F191"/>
  <c r="D187"/>
  <c r="D173"/>
  <c r="E168"/>
  <c r="CJ198"/>
  <c r="CN198" s="1"/>
  <c r="HE197"/>
  <c r="HJ197" s="1"/>
  <c r="R207"/>
  <c r="T207" s="1"/>
  <c r="GQ193"/>
  <c r="GV193" s="1"/>
  <c r="GF197"/>
  <c r="GJ197" s="1"/>
  <c r="GE152"/>
  <c r="AZ211"/>
  <c r="BG211" s="1"/>
  <c r="BJ211" s="1"/>
  <c r="ES202"/>
  <c r="EU202" s="1"/>
  <c r="CX60" i="1" s="1"/>
  <c r="CY60" s="1"/>
  <c r="HM162" i="3"/>
  <c r="HQ162" s="1"/>
  <c r="DO203"/>
  <c r="DQ203" s="1"/>
  <c r="CO187"/>
  <c r="CT187" s="1"/>
  <c r="HS210"/>
  <c r="DA199"/>
  <c r="DF199" s="1"/>
  <c r="FT184"/>
  <c r="GM184" s="1"/>
  <c r="AC198"/>
  <c r="AG198" s="1"/>
  <c r="FS150"/>
  <c r="DI209"/>
  <c r="DK209" s="1"/>
  <c r="DV209" s="1"/>
  <c r="EN209" s="1"/>
  <c r="D153"/>
  <c r="E174"/>
  <c r="F196"/>
  <c r="F169"/>
  <c r="D191"/>
  <c r="F175"/>
  <c r="D171"/>
  <c r="D157"/>
  <c r="F200"/>
  <c r="E152"/>
  <c r="D196"/>
  <c r="AC184"/>
  <c r="AJ184" s="1"/>
  <c r="CE184" s="1"/>
  <c r="GQ195"/>
  <c r="GV195" s="1"/>
  <c r="GZ211"/>
  <c r="HB211" s="1"/>
  <c r="EL69" i="1" s="1"/>
  <c r="CJ200" i="3"/>
  <c r="DU200" s="1"/>
  <c r="EM200" s="1"/>
  <c r="AC195"/>
  <c r="AJ195" s="1"/>
  <c r="DZ182"/>
  <c r="ED182" s="1"/>
  <c r="BN206"/>
  <c r="BP206" s="1"/>
  <c r="BQ206" s="1"/>
  <c r="GE187"/>
  <c r="BN210"/>
  <c r="BP210" s="1"/>
  <c r="BQ210" s="1"/>
  <c r="AO180"/>
  <c r="HS206"/>
  <c r="BM197"/>
  <c r="HF204"/>
  <c r="HJ204" s="1"/>
  <c r="GQ184"/>
  <c r="GV184" s="1"/>
  <c r="DY180"/>
  <c r="ED180" s="1"/>
  <c r="J208"/>
  <c r="J193"/>
  <c r="ER156"/>
  <c r="EV156" s="1"/>
  <c r="HL156"/>
  <c r="HQ156" s="1"/>
  <c r="EF186"/>
  <c r="EJ186" s="1"/>
  <c r="CP209"/>
  <c r="F155"/>
  <c r="D177"/>
  <c r="E199"/>
  <c r="D150"/>
  <c r="E172"/>
  <c r="F194"/>
  <c r="D181"/>
  <c r="E176"/>
  <c r="E161"/>
  <c r="D206"/>
  <c r="F157"/>
  <c r="E201"/>
  <c r="ER202"/>
  <c r="BS186"/>
  <c r="BZ186" s="1"/>
  <c r="W209"/>
  <c r="Z67" i="1" s="1"/>
  <c r="AB67" s="1"/>
  <c r="FN197" i="3"/>
  <c r="FP197" s="1"/>
  <c r="AT186"/>
  <c r="GY155"/>
  <c r="HC155" s="1"/>
  <c r="FF198"/>
  <c r="FJ198" s="1"/>
  <c r="CW208"/>
  <c r="CY208" s="1"/>
  <c r="FY194"/>
  <c r="CU203"/>
  <c r="CZ203" s="1"/>
  <c r="CU152"/>
  <c r="CZ152" s="1"/>
  <c r="BB203"/>
  <c r="BD203" s="1"/>
  <c r="AT198"/>
  <c r="GQ186"/>
  <c r="GV186" s="1"/>
  <c r="DN207"/>
  <c r="CH65" i="1" s="1"/>
  <c r="CJ65" s="1"/>
  <c r="GZ191" i="3"/>
  <c r="HB191" s="1"/>
  <c r="CI152"/>
  <c r="HM198"/>
  <c r="HQ198" s="1"/>
  <c r="DC70" i="1"/>
  <c r="AZ207" i="3"/>
  <c r="BG207" s="1"/>
  <c r="BJ207" s="1"/>
  <c r="D169"/>
  <c r="E190"/>
  <c r="E163"/>
  <c r="F185"/>
  <c r="D208"/>
  <c r="D164"/>
  <c r="F208"/>
  <c r="E149"/>
  <c r="D204"/>
  <c r="F166"/>
  <c r="E211"/>
  <c r="D162"/>
  <c r="F206"/>
  <c r="HE166"/>
  <c r="HJ166" s="1"/>
  <c r="EQ194"/>
  <c r="EV194" s="1"/>
  <c r="EF208"/>
  <c r="EF193"/>
  <c r="EJ193" s="1"/>
  <c r="DM194"/>
  <c r="BL152"/>
  <c r="FE203"/>
  <c r="FJ203" s="1"/>
  <c r="AO199"/>
  <c r="BH199" s="1"/>
  <c r="HF150"/>
  <c r="HJ150" s="1"/>
  <c r="HL152"/>
  <c r="HQ152" s="1"/>
  <c r="FZ211"/>
  <c r="GM211" s="1"/>
  <c r="BA201"/>
  <c r="BE201" s="1"/>
  <c r="FT198"/>
  <c r="GM198" s="1"/>
  <c r="BR166"/>
  <c r="AN206"/>
  <c r="DA182"/>
  <c r="W197"/>
  <c r="AJ197" s="1"/>
  <c r="R211"/>
  <c r="T211" s="1"/>
  <c r="DH186"/>
  <c r="F150"/>
  <c r="IN150" s="1"/>
  <c r="E182"/>
  <c r="F204"/>
  <c r="E156"/>
  <c r="F177"/>
  <c r="D200"/>
  <c r="E170"/>
  <c r="F164"/>
  <c r="E209"/>
  <c r="E154"/>
  <c r="II154" s="1"/>
  <c r="E195"/>
  <c r="F189"/>
  <c r="FT186"/>
  <c r="GM186" s="1"/>
  <c r="FE152"/>
  <c r="FJ152" s="1"/>
  <c r="R202"/>
  <c r="T202" s="1"/>
  <c r="U202" s="1"/>
  <c r="DH198"/>
  <c r="DL198" s="1"/>
  <c r="K156"/>
  <c r="AJ156" s="1"/>
  <c r="CK207"/>
  <c r="CM207" s="1"/>
  <c r="CN207" s="1"/>
  <c r="AU149"/>
  <c r="BH149" s="1"/>
  <c r="CE149" s="1"/>
  <c r="GX152"/>
  <c r="HC152" s="1"/>
  <c r="CV198"/>
  <c r="CZ198" s="1"/>
  <c r="GX194"/>
  <c r="HC194" s="1"/>
  <c r="BS208"/>
  <c r="BD66" i="1" s="1"/>
  <c r="BF66" s="1"/>
  <c r="FF195" i="3"/>
  <c r="FJ195" s="1"/>
  <c r="GG206"/>
  <c r="GI206" s="1"/>
  <c r="DM156"/>
  <c r="AZ162"/>
  <c r="BE162" s="1"/>
  <c r="EA210"/>
  <c r="EC210" s="1"/>
  <c r="HT199"/>
  <c r="HX199" s="1"/>
  <c r="AT166"/>
  <c r="AY166" s="1"/>
  <c r="EF195"/>
  <c r="EJ195" s="1"/>
  <c r="F162"/>
  <c r="D185"/>
  <c r="E207"/>
  <c r="D159"/>
  <c r="E180"/>
  <c r="F202"/>
  <c r="D151"/>
  <c r="D198"/>
  <c r="E193"/>
  <c r="E178"/>
  <c r="F173"/>
  <c r="GY198"/>
  <c r="HC198" s="1"/>
  <c r="CV204"/>
  <c r="CZ204" s="1"/>
  <c r="FL206"/>
  <c r="BM155"/>
  <c r="BZ155" s="1"/>
  <c r="P194"/>
  <c r="DB210"/>
  <c r="GY200"/>
  <c r="HC200" s="1"/>
  <c r="DC197"/>
  <c r="DE197" s="1"/>
  <c r="FY182"/>
  <c r="GD182" s="1"/>
  <c r="FZ202"/>
  <c r="GM202" s="1"/>
  <c r="DG150"/>
  <c r="DL150" s="1"/>
  <c r="AV209"/>
  <c r="AX209" s="1"/>
  <c r="AP67" i="1" s="1"/>
  <c r="AQ67" s="1"/>
  <c r="DZ196" i="3"/>
  <c r="ED196" s="1"/>
  <c r="CO150"/>
  <c r="HT187"/>
  <c r="HX187" s="1"/>
  <c r="BT204"/>
  <c r="BV204" s="1"/>
  <c r="HM195"/>
  <c r="HQ195" s="1"/>
  <c r="ES207"/>
  <c r="EU207" s="1"/>
  <c r="CX65" i="1" s="1"/>
  <c r="GF196" i="3"/>
  <c r="GJ196" s="1"/>
  <c r="BH150"/>
  <c r="AY189"/>
  <c r="EV171"/>
  <c r="BP52" i="1"/>
  <c r="DF156" i="3"/>
  <c r="BE159"/>
  <c r="FJ183"/>
  <c r="GM161"/>
  <c r="FC175"/>
  <c r="U190"/>
  <c r="GD155"/>
  <c r="EV153"/>
  <c r="GM172"/>
  <c r="BH203"/>
  <c r="BI154"/>
  <c r="CF154" s="1"/>
  <c r="AJ199"/>
  <c r="DF153"/>
  <c r="CZ188"/>
  <c r="FC155"/>
  <c r="BI194"/>
  <c r="BF39" i="1"/>
  <c r="AJ201" i="3"/>
  <c r="GJ173"/>
  <c r="AA175"/>
  <c r="CA171"/>
  <c r="AK178"/>
  <c r="CF178" s="1"/>
  <c r="AK197"/>
  <c r="CF197" s="1"/>
  <c r="BZ158"/>
  <c r="GM208"/>
  <c r="GM187"/>
  <c r="FJ156"/>
  <c r="GV170"/>
  <c r="FC177"/>
  <c r="U193"/>
  <c r="GV187"/>
  <c r="AG168"/>
  <c r="CT191"/>
  <c r="HX157"/>
  <c r="AJ174"/>
  <c r="CE174" s="1"/>
  <c r="CT29" i="1"/>
  <c r="FQ163" i="3"/>
  <c r="AJ183"/>
  <c r="CE183" s="1"/>
  <c r="GV201"/>
  <c r="FC203"/>
  <c r="CJ17" i="1"/>
  <c r="HC172" i="3"/>
  <c r="ED177"/>
  <c r="CZ183"/>
  <c r="BX69" i="1"/>
  <c r="BZ69" s="1"/>
  <c r="HC180" i="3"/>
  <c r="BZ164"/>
  <c r="EV157"/>
  <c r="CZ191"/>
  <c r="EV162"/>
  <c r="HJ158"/>
  <c r="CZ170"/>
  <c r="BZ168"/>
  <c r="HC149"/>
  <c r="GM151"/>
  <c r="AY179"/>
  <c r="AK186"/>
  <c r="CF186" s="1"/>
  <c r="HJ203"/>
  <c r="FC198"/>
  <c r="HC174"/>
  <c r="EJ206"/>
  <c r="CJ46" i="1"/>
  <c r="EJ202" i="3"/>
  <c r="AK171"/>
  <c r="AK182"/>
  <c r="CF182" s="1"/>
  <c r="FQ194"/>
  <c r="ED168"/>
  <c r="DF161"/>
  <c r="BF48" i="1"/>
  <c r="CR64"/>
  <c r="CT64" s="1"/>
  <c r="EJ180" i="3"/>
  <c r="FC176"/>
  <c r="BH173"/>
  <c r="CE173" s="1"/>
  <c r="GV175"/>
  <c r="BI191"/>
  <c r="AA186"/>
  <c r="DX15" i="1"/>
  <c r="HC170" i="3"/>
  <c r="BE185"/>
  <c r="AY197"/>
  <c r="GN180"/>
  <c r="EJ185"/>
  <c r="ED183"/>
  <c r="HX162"/>
  <c r="DF164"/>
  <c r="CT28" i="1"/>
  <c r="HJ177" i="3"/>
  <c r="HC193"/>
  <c r="BH152"/>
  <c r="CE152" s="1"/>
  <c r="AG161"/>
  <c r="AY176"/>
  <c r="AY181"/>
  <c r="HJ201"/>
  <c r="HC164"/>
  <c r="HJ161"/>
  <c r="EV177"/>
  <c r="U196"/>
  <c r="BE181"/>
  <c r="BF17" i="1"/>
  <c r="DV152" i="3"/>
  <c r="EN152" s="1"/>
  <c r="DF171"/>
  <c r="GJ153"/>
  <c r="BW153"/>
  <c r="GN178"/>
  <c r="HJ156"/>
  <c r="HC168"/>
  <c r="EV174"/>
  <c r="BW191"/>
  <c r="DU197"/>
  <c r="EM197" s="1"/>
  <c r="DU154"/>
  <c r="EM154" s="1"/>
  <c r="BW188"/>
  <c r="GN204"/>
  <c r="AJ186"/>
  <c r="EV204"/>
  <c r="CA151"/>
  <c r="GN166"/>
  <c r="ED174"/>
  <c r="AA149"/>
  <c r="AK158"/>
  <c r="CF158" s="1"/>
  <c r="HJ178"/>
  <c r="GD196"/>
  <c r="DV159"/>
  <c r="EN159" s="1"/>
  <c r="CR67" i="1"/>
  <c r="CT67" s="1"/>
  <c r="FQ173" i="3"/>
  <c r="DV151"/>
  <c r="EN151" s="1"/>
  <c r="BH193"/>
  <c r="BI190"/>
  <c r="EV163"/>
  <c r="AQ59" i="1"/>
  <c r="ED203" i="3"/>
  <c r="HX152"/>
  <c r="DX24" i="1"/>
  <c r="BH153" i="3"/>
  <c r="GM206"/>
  <c r="BD68" i="1"/>
  <c r="BF68" s="1"/>
  <c r="FJ184" i="3"/>
  <c r="DU151"/>
  <c r="EM151" s="1"/>
  <c r="AG195"/>
  <c r="CJ42" i="1"/>
  <c r="DL153" i="3"/>
  <c r="EJ158"/>
  <c r="CR69" i="1"/>
  <c r="CT69" s="1"/>
  <c r="HJ159" i="3"/>
  <c r="U172"/>
  <c r="BZ170"/>
  <c r="CE170" s="1"/>
  <c r="FJ196"/>
  <c r="U173"/>
  <c r="CA150"/>
  <c r="DL165"/>
  <c r="CT157"/>
  <c r="CA174"/>
  <c r="HQ189"/>
  <c r="AY194"/>
  <c r="ED187"/>
  <c r="DL157"/>
  <c r="HJ196"/>
  <c r="GJ181"/>
  <c r="BI193"/>
  <c r="HX156"/>
  <c r="CA157"/>
  <c r="DR158"/>
  <c r="HQ174"/>
  <c r="AK172"/>
  <c r="CF172" s="1"/>
  <c r="CZ178"/>
  <c r="HC161"/>
  <c r="DU174"/>
  <c r="EM174" s="1"/>
  <c r="CA179"/>
  <c r="AY201"/>
  <c r="ED195"/>
  <c r="HJ149"/>
  <c r="CZ169"/>
  <c r="BZ163"/>
  <c r="HX181"/>
  <c r="BD67" i="1"/>
  <c r="BF67" s="1"/>
  <c r="DU195" i="3"/>
  <c r="GN154"/>
  <c r="EJ159"/>
  <c r="GN175"/>
  <c r="DU208"/>
  <c r="FJ149"/>
  <c r="BH161"/>
  <c r="CE161" s="1"/>
  <c r="U175"/>
  <c r="DV149"/>
  <c r="EN149" s="1"/>
  <c r="ED159"/>
  <c r="DR174"/>
  <c r="GV172"/>
  <c r="AG197"/>
  <c r="AJ204"/>
  <c r="CE204" s="1"/>
  <c r="BH185"/>
  <c r="CE185" s="1"/>
  <c r="GN185"/>
  <c r="BN68" i="1"/>
  <c r="BP68" s="1"/>
  <c r="BW194" i="3"/>
  <c r="HJ169"/>
  <c r="CA176"/>
  <c r="DV196"/>
  <c r="EN196" s="1"/>
  <c r="AG191"/>
  <c r="GV165"/>
  <c r="AJ154"/>
  <c r="CE154" s="1"/>
  <c r="DR206"/>
  <c r="AA187"/>
  <c r="DF157"/>
  <c r="CT201"/>
  <c r="BE152"/>
  <c r="BW180"/>
  <c r="DL189"/>
  <c r="EJ162"/>
  <c r="BE182"/>
  <c r="BE153"/>
  <c r="DL168"/>
  <c r="EV176"/>
  <c r="GJ199"/>
  <c r="CZ173"/>
  <c r="GN162"/>
  <c r="GJ179"/>
  <c r="CH64" i="1"/>
  <c r="AJ150" i="3"/>
  <c r="DL190"/>
  <c r="DF155"/>
  <c r="AG166"/>
  <c r="DV158"/>
  <c r="EN158" s="1"/>
  <c r="BJ189" l="1"/>
  <c r="BJ196"/>
  <c r="CF173"/>
  <c r="BJ197"/>
  <c r="AK194"/>
  <c r="AB69" i="1"/>
  <c r="CB200" i="3"/>
  <c r="BH23" i="1"/>
  <c r="CB202" i="3"/>
  <c r="FN42" i="1"/>
  <c r="GL42" s="1"/>
  <c r="GM42" s="1"/>
  <c r="BJ188" i="3"/>
  <c r="BQ21" i="1"/>
  <c r="DZ58"/>
  <c r="FN33"/>
  <c r="GL33" s="1"/>
  <c r="GM33" s="1"/>
  <c r="BJ170" i="3"/>
  <c r="BH36" i="1"/>
  <c r="DY39"/>
  <c r="BA69"/>
  <c r="CK52"/>
  <c r="FN59"/>
  <c r="GL59" s="1"/>
  <c r="GM59" s="1"/>
  <c r="FN27"/>
  <c r="GL27" s="1"/>
  <c r="GM27" s="1"/>
  <c r="CU26"/>
  <c r="BJ179" i="3"/>
  <c r="BJ175"/>
  <c r="EM190"/>
  <c r="CE175"/>
  <c r="EN174"/>
  <c r="AG159"/>
  <c r="BE164"/>
  <c r="AG184"/>
  <c r="II209"/>
  <c r="IM157"/>
  <c r="IN157" s="1"/>
  <c r="IH174"/>
  <c r="II157"/>
  <c r="IH200"/>
  <c r="CE182"/>
  <c r="AL66" i="1"/>
  <c r="AM66" s="1"/>
  <c r="CE188" i="3"/>
  <c r="CB193"/>
  <c r="CU45" i="1"/>
  <c r="CV45"/>
  <c r="CE164" i="3"/>
  <c r="AA209"/>
  <c r="GM166"/>
  <c r="IN164"/>
  <c r="II149"/>
  <c r="IH197"/>
  <c r="IN207"/>
  <c r="IH207"/>
  <c r="II207" s="1"/>
  <c r="IM173"/>
  <c r="IN173" s="1"/>
  <c r="IN170"/>
  <c r="IH208"/>
  <c r="IM195"/>
  <c r="IN195" s="1"/>
  <c r="IH196"/>
  <c r="BJ208"/>
  <c r="GO195"/>
  <c r="GO159"/>
  <c r="FN23" i="1"/>
  <c r="GL23" s="1"/>
  <c r="GP23" s="1"/>
  <c r="BJ164" i="3"/>
  <c r="GO181"/>
  <c r="BJ178"/>
  <c r="GO164"/>
  <c r="CF195"/>
  <c r="HJ175"/>
  <c r="BH165"/>
  <c r="CE165" s="1"/>
  <c r="GD202"/>
  <c r="IH186"/>
  <c r="IO186" s="1"/>
  <c r="IH199"/>
  <c r="II204"/>
  <c r="IM182"/>
  <c r="IN182" s="1"/>
  <c r="IM161"/>
  <c r="IN161" s="1"/>
  <c r="IH162"/>
  <c r="GO156"/>
  <c r="U189"/>
  <c r="CE189"/>
  <c r="EN154"/>
  <c r="IN208"/>
  <c r="IN185"/>
  <c r="IN194"/>
  <c r="II174"/>
  <c r="IO207"/>
  <c r="IM206"/>
  <c r="IN206" s="1"/>
  <c r="IH152"/>
  <c r="IM152"/>
  <c r="IN152" s="1"/>
  <c r="IN190"/>
  <c r="IH165"/>
  <c r="IO165" s="1"/>
  <c r="IM198"/>
  <c r="IH184"/>
  <c r="II184" s="1"/>
  <c r="II153"/>
  <c r="CF201"/>
  <c r="CF159"/>
  <c r="CE150"/>
  <c r="EM195"/>
  <c r="II199"/>
  <c r="IH163"/>
  <c r="II163" s="1"/>
  <c r="IM162"/>
  <c r="IO162" s="1"/>
  <c r="IH176"/>
  <c r="II176" s="1"/>
  <c r="IM175"/>
  <c r="IN175" s="1"/>
  <c r="IW200"/>
  <c r="IW166"/>
  <c r="JC166" s="1"/>
  <c r="IH188"/>
  <c r="IH150"/>
  <c r="IO150" s="1"/>
  <c r="IN158"/>
  <c r="IM199"/>
  <c r="IN199" s="1"/>
  <c r="IH191"/>
  <c r="IM178"/>
  <c r="IN178" s="1"/>
  <c r="II183"/>
  <c r="IH166"/>
  <c r="II166" s="1"/>
  <c r="IH175"/>
  <c r="II175" s="1"/>
  <c r="II188"/>
  <c r="EM208"/>
  <c r="IN203"/>
  <c r="IM174"/>
  <c r="IO174" s="1"/>
  <c r="AA211"/>
  <c r="BE172"/>
  <c r="HQ199"/>
  <c r="CE159"/>
  <c r="GJ165"/>
  <c r="AA194"/>
  <c r="GN165"/>
  <c r="GO165" s="1"/>
  <c r="EJ153"/>
  <c r="BZ208"/>
  <c r="CE208" s="1"/>
  <c r="CE186"/>
  <c r="AY209"/>
  <c r="CF171"/>
  <c r="IN196"/>
  <c r="II197"/>
  <c r="IN198"/>
  <c r="IW187"/>
  <c r="JC187" s="1"/>
  <c r="IW153"/>
  <c r="JC153" s="1"/>
  <c r="IW194"/>
  <c r="JC194" s="1"/>
  <c r="IW159"/>
  <c r="JC159" s="1"/>
  <c r="IM187"/>
  <c r="IN187" s="1"/>
  <c r="IW196"/>
  <c r="JC196" s="1"/>
  <c r="IW162"/>
  <c r="IX162" s="1"/>
  <c r="IW202"/>
  <c r="JB202" s="1"/>
  <c r="IW169"/>
  <c r="JC169" s="1"/>
  <c r="IM204"/>
  <c r="IN204" s="1"/>
  <c r="IW181"/>
  <c r="IX181" s="1"/>
  <c r="IH195"/>
  <c r="IO195" s="1"/>
  <c r="IH156"/>
  <c r="II156" s="1"/>
  <c r="IM156"/>
  <c r="IN156" s="1"/>
  <c r="IW175"/>
  <c r="JC175" s="1"/>
  <c r="IW189"/>
  <c r="IX189" s="1"/>
  <c r="IW155"/>
  <c r="JB155" s="1"/>
  <c r="IH211"/>
  <c r="IO211" s="1"/>
  <c r="CE199"/>
  <c r="CJ64" i="1"/>
  <c r="EB64"/>
  <c r="EC64" s="1"/>
  <c r="GN206" i="3"/>
  <c r="GO206" s="1"/>
  <c r="V69" i="1"/>
  <c r="W69" s="1"/>
  <c r="AK211" i="3"/>
  <c r="CF211" s="1"/>
  <c r="CR66" i="1"/>
  <c r="CT66" s="1"/>
  <c r="CV66" s="1"/>
  <c r="EJ208" i="3"/>
  <c r="BE62" i="1"/>
  <c r="CA204" i="3"/>
  <c r="BW204"/>
  <c r="CT150"/>
  <c r="DT150"/>
  <c r="EL150" s="1"/>
  <c r="EO150" s="1"/>
  <c r="BY55" i="1"/>
  <c r="DF197" i="3"/>
  <c r="CN68" i="1"/>
  <c r="ED210" i="3"/>
  <c r="DR156"/>
  <c r="DT156"/>
  <c r="EL156" s="1"/>
  <c r="EO156" s="1"/>
  <c r="DL186"/>
  <c r="DU186"/>
  <c r="EM186" s="1"/>
  <c r="DF182"/>
  <c r="DT182"/>
  <c r="EL182" s="1"/>
  <c r="BW166"/>
  <c r="BY166"/>
  <c r="CB166" s="1"/>
  <c r="AY198"/>
  <c r="BG198"/>
  <c r="BJ198" s="1"/>
  <c r="BT66" i="1"/>
  <c r="BU66" s="1"/>
  <c r="DV208" i="3"/>
  <c r="EN208" s="1"/>
  <c r="AY186"/>
  <c r="BG186"/>
  <c r="BJ186" s="1"/>
  <c r="BN67" i="1"/>
  <c r="BP67" s="1"/>
  <c r="CT209" i="3"/>
  <c r="DU209"/>
  <c r="EM209" s="1"/>
  <c r="GJ152"/>
  <c r="GL152"/>
  <c r="GO152" s="1"/>
  <c r="EL60" i="1"/>
  <c r="EM60" s="1"/>
  <c r="EN60" s="1"/>
  <c r="HC202" i="3"/>
  <c r="EL65" i="1"/>
  <c r="HC207" i="3"/>
  <c r="AF51" i="1"/>
  <c r="AK193" i="3"/>
  <c r="CF193" s="1"/>
  <c r="CT155"/>
  <c r="DT155"/>
  <c r="EL155" s="1"/>
  <c r="EO155" s="1"/>
  <c r="DH51" i="1"/>
  <c r="FJ193" i="3"/>
  <c r="BF64" i="1"/>
  <c r="BG64" s="1"/>
  <c r="BP64"/>
  <c r="BQ64" s="1"/>
  <c r="BZ64"/>
  <c r="CA64" s="1"/>
  <c r="EV202" i="3"/>
  <c r="II165"/>
  <c r="IW204"/>
  <c r="IX204" s="1"/>
  <c r="IW171"/>
  <c r="JC171" s="1"/>
  <c r="IW193"/>
  <c r="JC193" s="1"/>
  <c r="IW158"/>
  <c r="JC158" s="1"/>
  <c r="IW177"/>
  <c r="JC177" s="1"/>
  <c r="IW199"/>
  <c r="JC199" s="1"/>
  <c r="IW165"/>
  <c r="JC165" s="1"/>
  <c r="IW149"/>
  <c r="JB149" s="1"/>
  <c r="IM154"/>
  <c r="IO154" s="1"/>
  <c r="IW172"/>
  <c r="JC172" s="1"/>
  <c r="IW198"/>
  <c r="IX198" s="1"/>
  <c r="IW164"/>
  <c r="JC164" s="1"/>
  <c r="IM183"/>
  <c r="IO183" s="1"/>
  <c r="IW186"/>
  <c r="JC186" s="1"/>
  <c r="IW152"/>
  <c r="JB152" s="1"/>
  <c r="IH161"/>
  <c r="IO161" s="1"/>
  <c r="IW179"/>
  <c r="IX179" s="1"/>
  <c r="IW201"/>
  <c r="IX201" s="1"/>
  <c r="IW168"/>
  <c r="IX168" s="1"/>
  <c r="IH190"/>
  <c r="IO190" s="1"/>
  <c r="IM189"/>
  <c r="IN189" s="1"/>
  <c r="IW185"/>
  <c r="JC185" s="1"/>
  <c r="IW151"/>
  <c r="JC151" s="1"/>
  <c r="IH158"/>
  <c r="IO158" s="1"/>
  <c r="IM159"/>
  <c r="IN159" s="1"/>
  <c r="IW174"/>
  <c r="IX174" s="1"/>
  <c r="IH203"/>
  <c r="IO203" s="1"/>
  <c r="IM202"/>
  <c r="IN202" s="1"/>
  <c r="IW191"/>
  <c r="IX191" s="1"/>
  <c r="IW157"/>
  <c r="IX157" s="1"/>
  <c r="IH172"/>
  <c r="IM171"/>
  <c r="IO171" s="1"/>
  <c r="IW180"/>
  <c r="JC180" s="1"/>
  <c r="IW173"/>
  <c r="JC173" s="1"/>
  <c r="IH201"/>
  <c r="II201" s="1"/>
  <c r="IM200"/>
  <c r="IO200" s="1"/>
  <c r="IW195"/>
  <c r="JC195" s="1"/>
  <c r="IW161"/>
  <c r="IX161" s="1"/>
  <c r="IW150"/>
  <c r="JC150" s="1"/>
  <c r="IH178"/>
  <c r="IO178" s="1"/>
  <c r="IM177"/>
  <c r="IN177" s="1"/>
  <c r="IO208"/>
  <c r="II200"/>
  <c r="IO157"/>
  <c r="II191"/>
  <c r="IN153"/>
  <c r="IO153"/>
  <c r="IH198"/>
  <c r="IO198" s="1"/>
  <c r="IM197"/>
  <c r="IO197" s="1"/>
  <c r="II162"/>
  <c r="IH189"/>
  <c r="IM188"/>
  <c r="IN188" s="1"/>
  <c r="IH181"/>
  <c r="IM180"/>
  <c r="IN180" s="1"/>
  <c r="IH173"/>
  <c r="IO173" s="1"/>
  <c r="IM172"/>
  <c r="IN172" s="1"/>
  <c r="II179"/>
  <c r="IN149"/>
  <c r="IM201"/>
  <c r="IN201" s="1"/>
  <c r="IH202"/>
  <c r="IO202" s="1"/>
  <c r="GH70" i="1"/>
  <c r="IM193" i="3"/>
  <c r="IH194"/>
  <c r="IO194" s="1"/>
  <c r="IN193"/>
  <c r="IH151"/>
  <c r="IM209"/>
  <c r="IO209" s="1"/>
  <c r="IH210"/>
  <c r="CB186"/>
  <c r="BJ202"/>
  <c r="GJ206"/>
  <c r="GO211"/>
  <c r="GO151"/>
  <c r="GO185"/>
  <c r="GO178"/>
  <c r="BJ149"/>
  <c r="GO198"/>
  <c r="BG166"/>
  <c r="BJ166" s="1"/>
  <c r="DU204"/>
  <c r="EM204" s="1"/>
  <c r="GM196"/>
  <c r="GO196" s="1"/>
  <c r="GM162"/>
  <c r="GO162" s="1"/>
  <c r="CF180"/>
  <c r="AG208"/>
  <c r="AI203"/>
  <c r="CD203" s="1"/>
  <c r="CY65" i="1"/>
  <c r="DA65" s="1"/>
  <c r="CB187" i="3"/>
  <c r="FX184"/>
  <c r="GO203"/>
  <c r="DU207"/>
  <c r="EM207" s="1"/>
  <c r="CE207"/>
  <c r="AG193"/>
  <c r="BZ195"/>
  <c r="CE195" s="1"/>
  <c r="AJ209"/>
  <c r="CE209" s="1"/>
  <c r="EM193"/>
  <c r="BW186"/>
  <c r="AA197"/>
  <c r="CF174"/>
  <c r="DT199"/>
  <c r="DW199" s="1"/>
  <c r="CB194"/>
  <c r="EN210"/>
  <c r="HC211"/>
  <c r="GL201"/>
  <c r="GO201" s="1"/>
  <c r="CB182"/>
  <c r="CE194"/>
  <c r="CE193"/>
  <c r="CF189"/>
  <c r="CE190"/>
  <c r="CF199"/>
  <c r="U200"/>
  <c r="CB155"/>
  <c r="CN200"/>
  <c r="GO186"/>
  <c r="BJ152"/>
  <c r="AL69" i="1"/>
  <c r="AN69" s="1"/>
  <c r="GO171" i="3"/>
  <c r="BJ173"/>
  <c r="BJ199"/>
  <c r="GO169"/>
  <c r="GO210"/>
  <c r="CB179"/>
  <c r="CB199"/>
  <c r="DT180"/>
  <c r="DW180" s="1"/>
  <c r="CB185"/>
  <c r="CE163"/>
  <c r="BX68" i="1"/>
  <c r="BZ68" s="1"/>
  <c r="CB68" s="1"/>
  <c r="DU210" i="3"/>
  <c r="EM210" s="1"/>
  <c r="DF210"/>
  <c r="U194"/>
  <c r="AI194"/>
  <c r="CD194" s="1"/>
  <c r="V60" i="1"/>
  <c r="W60" s="1"/>
  <c r="AK202" i="3"/>
  <c r="CF202" s="1"/>
  <c r="DV69" i="1"/>
  <c r="DX69" s="1"/>
  <c r="DZ69" s="1"/>
  <c r="GD211" i="3"/>
  <c r="DR194"/>
  <c r="DT194"/>
  <c r="EL194" s="1"/>
  <c r="EO194" s="1"/>
  <c r="EL49" i="1"/>
  <c r="HC191" i="3"/>
  <c r="AU61" i="1"/>
  <c r="BE203" i="3"/>
  <c r="BI203"/>
  <c r="BJ203" s="1"/>
  <c r="EQ70" i="1"/>
  <c r="GD194" i="3"/>
  <c r="GL194"/>
  <c r="GO194" s="1"/>
  <c r="DM55" i="1"/>
  <c r="FQ197" i="3"/>
  <c r="AA70" i="1"/>
  <c r="BZ197" i="3"/>
  <c r="CE197" s="1"/>
  <c r="BQ197"/>
  <c r="BH180"/>
  <c r="CE180" s="1"/>
  <c r="AS180"/>
  <c r="GJ187"/>
  <c r="GL187"/>
  <c r="GO187" s="1"/>
  <c r="CD67" i="1"/>
  <c r="CE67" s="1"/>
  <c r="DL209" i="3"/>
  <c r="EG70" i="1"/>
  <c r="CI61"/>
  <c r="DR203" i="3"/>
  <c r="DV203"/>
  <c r="EN203" s="1"/>
  <c r="V65" i="1"/>
  <c r="W65" s="1"/>
  <c r="AK207" i="3"/>
  <c r="CF207" s="1"/>
  <c r="U207"/>
  <c r="BE7" i="1"/>
  <c r="CA149" i="3"/>
  <c r="CB149" s="1"/>
  <c r="BW149"/>
  <c r="CS62" i="1"/>
  <c r="EJ204" i="3"/>
  <c r="DW61" i="1"/>
  <c r="GD203" i="3"/>
  <c r="EV66" i="1"/>
  <c r="EV70" s="1"/>
  <c r="HQ208" i="3"/>
  <c r="U198"/>
  <c r="AJ198"/>
  <c r="CE198" s="1"/>
  <c r="FA55" i="1"/>
  <c r="HX197" i="3"/>
  <c r="GL40" i="1"/>
  <c r="GM40" s="1"/>
  <c r="FO40"/>
  <c r="J40" s="1"/>
  <c r="DU198" i="3"/>
  <c r="EM198" s="1"/>
  <c r="IN183"/>
  <c r="IW176"/>
  <c r="IW182"/>
  <c r="IX182" s="1"/>
  <c r="IW188"/>
  <c r="IX188" s="1"/>
  <c r="IW154"/>
  <c r="JB154" s="1"/>
  <c r="IW203"/>
  <c r="JC203" s="1"/>
  <c r="IW170"/>
  <c r="IX170" s="1"/>
  <c r="IH180"/>
  <c r="IO180" s="1"/>
  <c r="IM179"/>
  <c r="IO179" s="1"/>
  <c r="IW184"/>
  <c r="JC184" s="1"/>
  <c r="GG70" i="1"/>
  <c r="II189" i="3"/>
  <c r="IH193"/>
  <c r="IM191"/>
  <c r="IN191" s="1"/>
  <c r="II210"/>
  <c r="IW190"/>
  <c r="IX190" s="1"/>
  <c r="IW156"/>
  <c r="JB156" s="1"/>
  <c r="IH170"/>
  <c r="IO170" s="1"/>
  <c r="IM169"/>
  <c r="IN169" s="1"/>
  <c r="II181"/>
  <c r="IW197"/>
  <c r="IX197" s="1"/>
  <c r="IW163"/>
  <c r="IX163" s="1"/>
  <c r="IH182"/>
  <c r="IO182" s="1"/>
  <c r="IM181"/>
  <c r="IN181" s="1"/>
  <c r="IH168"/>
  <c r="II168" s="1"/>
  <c r="IM166"/>
  <c r="IN166" s="1"/>
  <c r="IW178"/>
  <c r="JC178" s="1"/>
  <c r="IM210"/>
  <c r="IN210" s="1"/>
  <c r="IN154"/>
  <c r="IO204"/>
  <c r="II150"/>
  <c r="IO149"/>
  <c r="GI70" i="1"/>
  <c r="II208" i="3"/>
  <c r="IO196"/>
  <c r="IH164"/>
  <c r="IO164" s="1"/>
  <c r="IM163"/>
  <c r="IH155"/>
  <c r="IM155"/>
  <c r="IN155" s="1"/>
  <c r="II196"/>
  <c r="IH206"/>
  <c r="IM168"/>
  <c r="IN168" s="1"/>
  <c r="IH169"/>
  <c r="IM151"/>
  <c r="IN151" s="1"/>
  <c r="IH159"/>
  <c r="II187"/>
  <c r="II171"/>
  <c r="IM184"/>
  <c r="IO184" s="1"/>
  <c r="IH185"/>
  <c r="IO185" s="1"/>
  <c r="IM176"/>
  <c r="IO176" s="1"/>
  <c r="IH177"/>
  <c r="IO177" s="1"/>
  <c r="AS202"/>
  <c r="CZ208"/>
  <c r="AS149"/>
  <c r="FX198"/>
  <c r="CF175"/>
  <c r="CF204"/>
  <c r="CE156"/>
  <c r="CF151"/>
  <c r="CF179"/>
  <c r="CF153"/>
  <c r="AG162"/>
  <c r="CF196"/>
  <c r="GO154"/>
  <c r="AG66" i="1"/>
  <c r="AI66" s="1"/>
  <c r="GL182" i="3"/>
  <c r="GO182" s="1"/>
  <c r="GO163"/>
  <c r="EV207"/>
  <c r="GO184"/>
  <c r="AY149"/>
  <c r="DV197"/>
  <c r="EN197" s="1"/>
  <c r="CF157"/>
  <c r="CF165"/>
  <c r="CE210"/>
  <c r="CE202"/>
  <c r="GD191"/>
  <c r="GO158"/>
  <c r="BJ165"/>
  <c r="GO166"/>
  <c r="DT203"/>
  <c r="EM69" i="1"/>
  <c r="EO69" s="1"/>
  <c r="GO202" i="3"/>
  <c r="BI209"/>
  <c r="BJ209" s="1"/>
  <c r="BK67" i="1"/>
  <c r="BL67" s="1"/>
  <c r="BJ185" i="3"/>
  <c r="BJ161"/>
  <c r="U211"/>
  <c r="GO172"/>
  <c r="CF194"/>
  <c r="DR207"/>
  <c r="BW208"/>
  <c r="CE168"/>
  <c r="CE196"/>
  <c r="CF190"/>
  <c r="GM197"/>
  <c r="GO197" s="1"/>
  <c r="BH201"/>
  <c r="BJ201" s="1"/>
  <c r="CE155"/>
  <c r="BD70" i="1"/>
  <c r="CE153" i="3"/>
  <c r="BQ155"/>
  <c r="FX186"/>
  <c r="GO155"/>
  <c r="BJ153"/>
  <c r="CX70" i="1"/>
  <c r="AK208" i="3"/>
  <c r="CF208" s="1"/>
  <c r="CB168"/>
  <c r="CB189"/>
  <c r="BJ191"/>
  <c r="AS199"/>
  <c r="GO183"/>
  <c r="BJ155"/>
  <c r="DT187"/>
  <c r="EL187" s="1"/>
  <c r="EO187" s="1"/>
  <c r="AI152"/>
  <c r="AL152" s="1"/>
  <c r="O156"/>
  <c r="BJ156"/>
  <c r="BG162"/>
  <c r="BJ162" s="1"/>
  <c r="BJ180"/>
  <c r="CO68" i="1"/>
  <c r="CQ68" s="1"/>
  <c r="CF209" i="3"/>
  <c r="BJ181"/>
  <c r="GO153"/>
  <c r="CB176"/>
  <c r="CB175"/>
  <c r="BJ154"/>
  <c r="CB174"/>
  <c r="AL65" i="1"/>
  <c r="AN65" s="1"/>
  <c r="BJ158" i="3"/>
  <c r="GO191"/>
  <c r="GO175"/>
  <c r="BJ177"/>
  <c r="CB157"/>
  <c r="BJ193"/>
  <c r="CB161"/>
  <c r="CB163"/>
  <c r="AL67" i="1"/>
  <c r="AN67" s="1"/>
  <c r="BJ176" i="3"/>
  <c r="CB151"/>
  <c r="CB181"/>
  <c r="CB164"/>
  <c r="GO149"/>
  <c r="BJ159"/>
  <c r="BA65" i="1"/>
  <c r="BC65" s="1"/>
  <c r="CB207" i="3"/>
  <c r="EM65" i="1"/>
  <c r="EO65" s="1"/>
  <c r="GO189" i="3"/>
  <c r="CB196"/>
  <c r="CB177"/>
  <c r="DS65" i="1"/>
  <c r="DU65" s="1"/>
  <c r="CB158" i="3"/>
  <c r="GO180"/>
  <c r="CF70" i="1"/>
  <c r="CF71" s="1"/>
  <c r="CB178" i="3"/>
  <c r="DS66" i="1"/>
  <c r="DU66" s="1"/>
  <c r="CF152" i="3"/>
  <c r="CF203"/>
  <c r="CF185"/>
  <c r="CF156"/>
  <c r="CF183"/>
  <c r="CE176"/>
  <c r="CF150"/>
  <c r="CE158"/>
  <c r="CF191"/>
  <c r="CE171"/>
  <c r="CF162"/>
  <c r="CF161"/>
  <c r="GO174"/>
  <c r="FN67" i="1"/>
  <c r="GL67" s="1"/>
  <c r="GM67" s="1"/>
  <c r="GO67" s="1"/>
  <c r="GO161" i="3"/>
  <c r="CB190"/>
  <c r="CB195"/>
  <c r="GO179"/>
  <c r="BJ150"/>
  <c r="GO168"/>
  <c r="GO176"/>
  <c r="BJ187"/>
  <c r="GO177"/>
  <c r="CB204"/>
  <c r="BJ151"/>
  <c r="BJ194"/>
  <c r="CB162"/>
  <c r="CB170"/>
  <c r="CB156"/>
  <c r="BJ190"/>
  <c r="BJ182"/>
  <c r="CB150"/>
  <c r="BJ200"/>
  <c r="GO170"/>
  <c r="GO207"/>
  <c r="GO204"/>
  <c r="CB191"/>
  <c r="CB154"/>
  <c r="CB171"/>
  <c r="BJ184"/>
  <c r="CB172"/>
  <c r="CB184"/>
  <c r="GO208"/>
  <c r="CF187"/>
  <c r="CE187"/>
  <c r="CF163"/>
  <c r="EM182"/>
  <c r="CF176"/>
  <c r="CF184"/>
  <c r="CF149"/>
  <c r="CE203"/>
  <c r="EN204"/>
  <c r="EM196"/>
  <c r="CK64" i="1"/>
  <c r="CL64"/>
  <c r="BR68"/>
  <c r="BQ68"/>
  <c r="BH67"/>
  <c r="BG67"/>
  <c r="CU69"/>
  <c r="CV69"/>
  <c r="CK42"/>
  <c r="CL42"/>
  <c r="BH68"/>
  <c r="BG68"/>
  <c r="DY24"/>
  <c r="DZ24"/>
  <c r="AS59"/>
  <c r="AR59"/>
  <c r="CU67"/>
  <c r="CV67"/>
  <c r="BG17"/>
  <c r="BH17"/>
  <c r="CU28"/>
  <c r="CV28"/>
  <c r="DZ15"/>
  <c r="DY15"/>
  <c r="CU64"/>
  <c r="CV64"/>
  <c r="BH48"/>
  <c r="BG48"/>
  <c r="CL46"/>
  <c r="CK46"/>
  <c r="CA69"/>
  <c r="CB69"/>
  <c r="CK17"/>
  <c r="CL17"/>
  <c r="CU29"/>
  <c r="CV29"/>
  <c r="BG39"/>
  <c r="BH39"/>
  <c r="BR52"/>
  <c r="BQ52"/>
  <c r="CA68"/>
  <c r="FQ206" i="3"/>
  <c r="DL64" i="1"/>
  <c r="H198" i="3"/>
  <c r="JD198"/>
  <c r="ID198"/>
  <c r="H151"/>
  <c r="ID151"/>
  <c r="JD151"/>
  <c r="JD159"/>
  <c r="H159"/>
  <c r="ID159"/>
  <c r="H185"/>
  <c r="JD185"/>
  <c r="ID185"/>
  <c r="BG66" i="1"/>
  <c r="BH66"/>
  <c r="BJ65"/>
  <c r="BK65" s="1"/>
  <c r="DV207" i="3"/>
  <c r="EN207" s="1"/>
  <c r="H200"/>
  <c r="JD200"/>
  <c r="ID200"/>
  <c r="AJ64" i="1"/>
  <c r="AL64" s="1"/>
  <c r="BG206" i="3"/>
  <c r="BJ206" s="1"/>
  <c r="AS206"/>
  <c r="DY69" i="1"/>
  <c r="DR70"/>
  <c r="BQ152" i="3"/>
  <c r="BY152"/>
  <c r="CB152" s="1"/>
  <c r="JD162"/>
  <c r="H162"/>
  <c r="ID162"/>
  <c r="H204"/>
  <c r="JD204"/>
  <c r="ID204"/>
  <c r="H164"/>
  <c r="JD164"/>
  <c r="ID164"/>
  <c r="H208"/>
  <c r="JD208"/>
  <c r="ID208"/>
  <c r="H169"/>
  <c r="JD169"/>
  <c r="ID169"/>
  <c r="BE207"/>
  <c r="AT65" i="1"/>
  <c r="AV65" s="1"/>
  <c r="CN152" i="3"/>
  <c r="DT152"/>
  <c r="CL65" i="1"/>
  <c r="CK65"/>
  <c r="AD67"/>
  <c r="AC67"/>
  <c r="H206" i="3"/>
  <c r="JD206"/>
  <c r="ID206"/>
  <c r="H181"/>
  <c r="JD181"/>
  <c r="ID181"/>
  <c r="JD150"/>
  <c r="ID150"/>
  <c r="H150"/>
  <c r="H177"/>
  <c r="JD177"/>
  <c r="ID177"/>
  <c r="BR67" i="1"/>
  <c r="BQ67"/>
  <c r="O193" i="3"/>
  <c r="AI193"/>
  <c r="P66" i="1"/>
  <c r="AI208" i="3"/>
  <c r="O208"/>
  <c r="HX206"/>
  <c r="EZ64" i="1"/>
  <c r="AZ68"/>
  <c r="FN68" s="1"/>
  <c r="GL68" s="1"/>
  <c r="CA210" i="3"/>
  <c r="CF210" s="1"/>
  <c r="CA206"/>
  <c r="CB206" s="1"/>
  <c r="AZ64" i="1"/>
  <c r="JD196" i="3"/>
  <c r="H196"/>
  <c r="ID196"/>
  <c r="H157"/>
  <c r="JD157"/>
  <c r="ID157"/>
  <c r="H171"/>
  <c r="JD171"/>
  <c r="ID171"/>
  <c r="H191"/>
  <c r="JD191"/>
  <c r="ID191"/>
  <c r="JD153"/>
  <c r="ID153"/>
  <c r="H153"/>
  <c r="FX150"/>
  <c r="GL150"/>
  <c r="GO150" s="1"/>
  <c r="HX210"/>
  <c r="EZ68" i="1"/>
  <c r="FB68" s="1"/>
  <c r="DA60"/>
  <c r="CZ60"/>
  <c r="AT69"/>
  <c r="AV69" s="1"/>
  <c r="BE211" i="3"/>
  <c r="H173"/>
  <c r="JD173"/>
  <c r="ID173"/>
  <c r="H187"/>
  <c r="JD187"/>
  <c r="ID187"/>
  <c r="H166"/>
  <c r="JD166"/>
  <c r="ID166"/>
  <c r="H194"/>
  <c r="JD194"/>
  <c r="ID194"/>
  <c r="BJ69" i="1"/>
  <c r="BK69" s="1"/>
  <c r="DV211" i="3"/>
  <c r="EN211" s="1"/>
  <c r="BG210"/>
  <c r="BJ210" s="1"/>
  <c r="AS210"/>
  <c r="AJ68" i="1"/>
  <c r="AL68" s="1"/>
  <c r="BQ180" i="3"/>
  <c r="BY180"/>
  <c r="CB180" s="1"/>
  <c r="H189"/>
  <c r="JD189"/>
  <c r="ID189"/>
  <c r="H175"/>
  <c r="JD175"/>
  <c r="ID175"/>
  <c r="H202"/>
  <c r="JD202"/>
  <c r="ID202"/>
  <c r="FC209"/>
  <c r="DB67" i="1"/>
  <c r="DD67" s="1"/>
  <c r="H179" i="3"/>
  <c r="JD179"/>
  <c r="ID179"/>
  <c r="H155"/>
  <c r="JD155"/>
  <c r="ID155"/>
  <c r="H183"/>
  <c r="JD183"/>
  <c r="ID183"/>
  <c r="H152"/>
  <c r="ID152"/>
  <c r="JD152"/>
  <c r="H210"/>
  <c r="JD210"/>
  <c r="ID210"/>
  <c r="JB204"/>
  <c r="JC204"/>
  <c r="IX187"/>
  <c r="JB153"/>
  <c r="IX153"/>
  <c r="H163"/>
  <c r="JD163"/>
  <c r="ID163"/>
  <c r="IW209"/>
  <c r="GF67" i="1"/>
  <c r="GK67" s="1"/>
  <c r="GP67" s="1"/>
  <c r="JB193" i="3"/>
  <c r="IX193"/>
  <c r="IX176"/>
  <c r="JC176"/>
  <c r="JB176"/>
  <c r="IX158"/>
  <c r="H201"/>
  <c r="ID201"/>
  <c r="JD201"/>
  <c r="IW210"/>
  <c r="GF68" i="1"/>
  <c r="GK68" s="1"/>
  <c r="JB194" i="3"/>
  <c r="IX177"/>
  <c r="IX159"/>
  <c r="H156"/>
  <c r="ID156"/>
  <c r="JD156"/>
  <c r="IX199"/>
  <c r="IX165"/>
  <c r="H193"/>
  <c r="JD193"/>
  <c r="ID193"/>
  <c r="JB200"/>
  <c r="IX200"/>
  <c r="JC200"/>
  <c r="JC183"/>
  <c r="IX183"/>
  <c r="JB183"/>
  <c r="IX166"/>
  <c r="IX149"/>
  <c r="JC188"/>
  <c r="IX172"/>
  <c r="IX154"/>
  <c r="H184"/>
  <c r="JD184"/>
  <c r="ID184"/>
  <c r="JB198"/>
  <c r="JB181"/>
  <c r="O149"/>
  <c r="AI149"/>
  <c r="H172"/>
  <c r="JD172"/>
  <c r="ID172"/>
  <c r="IX186"/>
  <c r="JC170"/>
  <c r="JB170"/>
  <c r="JC152"/>
  <c r="H209"/>
  <c r="ID209"/>
  <c r="JD209"/>
  <c r="IX196"/>
  <c r="JC179"/>
  <c r="JB179"/>
  <c r="JC162"/>
  <c r="ID197"/>
  <c r="H197"/>
  <c r="JD197"/>
  <c r="IX184"/>
  <c r="JC168"/>
  <c r="H168"/>
  <c r="JD168"/>
  <c r="ID168"/>
  <c r="IX202"/>
  <c r="JC202"/>
  <c r="IX185"/>
  <c r="IX151"/>
  <c r="JB151"/>
  <c r="H188"/>
  <c r="JD188"/>
  <c r="ID188"/>
  <c r="IW207"/>
  <c r="GF65" i="1"/>
  <c r="GK65" s="1"/>
  <c r="JB190" i="3"/>
  <c r="JB174"/>
  <c r="IX156"/>
  <c r="ID149"/>
  <c r="JD149"/>
  <c r="H149"/>
  <c r="IW208"/>
  <c r="GF66" i="1"/>
  <c r="GK66" s="1"/>
  <c r="JC191" i="3"/>
  <c r="JB191"/>
  <c r="JC157"/>
  <c r="H180"/>
  <c r="JD180"/>
  <c r="ID180"/>
  <c r="JB197"/>
  <c r="IX180"/>
  <c r="JB180"/>
  <c r="JC163"/>
  <c r="GE70" i="1"/>
  <c r="IW206" i="3"/>
  <c r="GF64" i="1"/>
  <c r="JC189" i="3"/>
  <c r="JB189"/>
  <c r="IX155"/>
  <c r="IW211"/>
  <c r="GF69" i="1"/>
  <c r="GK69" s="1"/>
  <c r="IX195" i="3"/>
  <c r="IX178"/>
  <c r="JC161"/>
  <c r="IX150"/>
  <c r="H176"/>
  <c r="JD176"/>
  <c r="ID176"/>
  <c r="H161"/>
  <c r="JD161"/>
  <c r="ID161"/>
  <c r="H211"/>
  <c r="IP211" s="1"/>
  <c r="JD211"/>
  <c r="ID211"/>
  <c r="H203"/>
  <c r="JD203"/>
  <c r="ID203"/>
  <c r="H195"/>
  <c r="IP195" s="1"/>
  <c r="JD195"/>
  <c r="ID195"/>
  <c r="H199"/>
  <c r="JD199"/>
  <c r="ID199"/>
  <c r="ID154"/>
  <c r="H154"/>
  <c r="JD154"/>
  <c r="H170"/>
  <c r="JD170"/>
  <c r="ID170"/>
  <c r="H178"/>
  <c r="JD178"/>
  <c r="ID178"/>
  <c r="H186"/>
  <c r="IP186" s="1"/>
  <c r="JD186"/>
  <c r="ID186"/>
  <c r="H207"/>
  <c r="IP207" s="1"/>
  <c r="JD207"/>
  <c r="ID207"/>
  <c r="H190"/>
  <c r="JD190"/>
  <c r="ID190"/>
  <c r="H174"/>
  <c r="JD174"/>
  <c r="ID174"/>
  <c r="H158"/>
  <c r="JD158"/>
  <c r="ID158"/>
  <c r="H182"/>
  <c r="JD182"/>
  <c r="ID182"/>
  <c r="H165"/>
  <c r="JD165"/>
  <c r="ID165"/>
  <c r="CD202"/>
  <c r="CG202" s="1"/>
  <c r="Y41" i="1"/>
  <c r="X41"/>
  <c r="GM41"/>
  <c r="GP41"/>
  <c r="EL198" i="3"/>
  <c r="EO198" s="1"/>
  <c r="CG66" i="1"/>
  <c r="CF66"/>
  <c r="Y38"/>
  <c r="X38"/>
  <c r="GP38"/>
  <c r="GM38"/>
  <c r="AL173" i="3"/>
  <c r="CD173"/>
  <c r="CG173" s="1"/>
  <c r="DU69" i="1"/>
  <c r="DT69"/>
  <c r="CU7"/>
  <c r="CV7"/>
  <c r="BL66"/>
  <c r="BM66"/>
  <c r="DW208" i="3"/>
  <c r="EL208"/>
  <c r="AL176"/>
  <c r="CD176"/>
  <c r="GU53" i="1"/>
  <c r="FO53"/>
  <c r="J53" s="1"/>
  <c r="BR53"/>
  <c r="BQ53"/>
  <c r="EL211" i="3"/>
  <c r="GM45" i="1"/>
  <c r="GP45"/>
  <c r="Y45"/>
  <c r="X45"/>
  <c r="EX65"/>
  <c r="EY65"/>
  <c r="CL8"/>
  <c r="CK8"/>
  <c r="DA67"/>
  <c r="CZ67"/>
  <c r="EL186" i="3"/>
  <c r="EO186" s="1"/>
  <c r="X66" i="1"/>
  <c r="Y66"/>
  <c r="AL184" i="3"/>
  <c r="CD184"/>
  <c r="CO64" i="1"/>
  <c r="CM70"/>
  <c r="DW175" i="3"/>
  <c r="EL175"/>
  <c r="EO175" s="1"/>
  <c r="CP7" i="1"/>
  <c r="CP70" s="1"/>
  <c r="CP71" s="1"/>
  <c r="CQ7"/>
  <c r="GU7"/>
  <c r="AD7"/>
  <c r="AC7"/>
  <c r="DK65"/>
  <c r="DJ65"/>
  <c r="EY67"/>
  <c r="EX67"/>
  <c r="DS64"/>
  <c r="Y48"/>
  <c r="X48"/>
  <c r="GM48"/>
  <c r="GP48"/>
  <c r="DW183" i="3"/>
  <c r="EL183"/>
  <c r="EO183" s="1"/>
  <c r="CB13" i="1"/>
  <c r="CA13"/>
  <c r="DZ10"/>
  <c r="DY10"/>
  <c r="GU62"/>
  <c r="BR62"/>
  <c r="BQ62"/>
  <c r="DZ7"/>
  <c r="DY7"/>
  <c r="DW165" i="3"/>
  <c r="EL165"/>
  <c r="EO165" s="1"/>
  <c r="AX66" i="1"/>
  <c r="AW66"/>
  <c r="DZ68"/>
  <c r="DY68"/>
  <c r="AD64"/>
  <c r="AC64"/>
  <c r="AS14"/>
  <c r="AR14"/>
  <c r="AS41"/>
  <c r="AR41"/>
  <c r="AS22"/>
  <c r="AR22"/>
  <c r="CV55"/>
  <c r="CU55"/>
  <c r="DZ33"/>
  <c r="DY33"/>
  <c r="CA26"/>
  <c r="CB26"/>
  <c r="CK21"/>
  <c r="CL21"/>
  <c r="CB38"/>
  <c r="CA38"/>
  <c r="CB44"/>
  <c r="CA44"/>
  <c r="BR22"/>
  <c r="BQ22"/>
  <c r="DZ59"/>
  <c r="DY59"/>
  <c r="BQ31"/>
  <c r="BR31"/>
  <c r="DY28"/>
  <c r="DZ28"/>
  <c r="BQ30"/>
  <c r="BR30"/>
  <c r="DZ43"/>
  <c r="DY43"/>
  <c r="BH64"/>
  <c r="ET66"/>
  <c r="ES66"/>
  <c r="EL181" i="3"/>
  <c r="EO181" s="1"/>
  <c r="DW181"/>
  <c r="DE65" i="1"/>
  <c r="DF65"/>
  <c r="DA69"/>
  <c r="CZ69"/>
  <c r="AL203" i="3"/>
  <c r="GU55" i="1"/>
  <c r="EW64"/>
  <c r="BM68"/>
  <c r="BL68"/>
  <c r="EL210" i="3"/>
  <c r="CD171"/>
  <c r="CG171" s="1"/>
  <c r="AL171"/>
  <c r="BW7" i="1"/>
  <c r="BV7"/>
  <c r="BV70" s="1"/>
  <c r="BV71" s="1"/>
  <c r="GM10"/>
  <c r="GP10"/>
  <c r="Y10"/>
  <c r="X10"/>
  <c r="GP57"/>
  <c r="GM57"/>
  <c r="Y57"/>
  <c r="X57"/>
  <c r="FC67"/>
  <c r="FD67"/>
  <c r="AV64"/>
  <c r="X30"/>
  <c r="Y30"/>
  <c r="GM30"/>
  <c r="GP30"/>
  <c r="GP47"/>
  <c r="GM47"/>
  <c r="Y47"/>
  <c r="X47"/>
  <c r="DY14"/>
  <c r="DZ14"/>
  <c r="EE68"/>
  <c r="ED68"/>
  <c r="DK69"/>
  <c r="DJ69"/>
  <c r="DW166" i="3"/>
  <c r="EL166"/>
  <c r="EO166" s="1"/>
  <c r="CD161"/>
  <c r="CG161" s="1"/>
  <c r="AL161"/>
  <c r="DW196"/>
  <c r="EL196"/>
  <c r="GP12" i="1"/>
  <c r="GM12"/>
  <c r="X12"/>
  <c r="Y12"/>
  <c r="CD154" i="3"/>
  <c r="CG154" s="1"/>
  <c r="AL154"/>
  <c r="GU46" i="1"/>
  <c r="FO46"/>
  <c r="J46" s="1"/>
  <c r="AC46"/>
  <c r="AD46"/>
  <c r="DW176" i="3"/>
  <c r="EL176"/>
  <c r="EO176" s="1"/>
  <c r="GP15" i="1"/>
  <c r="GM15"/>
  <c r="X15"/>
  <c r="Y15"/>
  <c r="AL210" i="3"/>
  <c r="R68" i="1"/>
  <c r="CD162" i="3"/>
  <c r="AL162"/>
  <c r="EL178"/>
  <c r="EO178" s="1"/>
  <c r="DW178"/>
  <c r="GU54" i="1"/>
  <c r="FO54"/>
  <c r="J54" s="1"/>
  <c r="CU54"/>
  <c r="CV54"/>
  <c r="ET7"/>
  <c r="ES7"/>
  <c r="ES70" s="1"/>
  <c r="ES71" s="1"/>
  <c r="DD64"/>
  <c r="GU23"/>
  <c r="AD23"/>
  <c r="AC23"/>
  <c r="DZ8"/>
  <c r="DY8"/>
  <c r="BB66"/>
  <c r="BC66"/>
  <c r="FO34"/>
  <c r="J34" s="1"/>
  <c r="GU34"/>
  <c r="DY34"/>
  <c r="DZ34"/>
  <c r="Y62"/>
  <c r="X62"/>
  <c r="CF68"/>
  <c r="CG68"/>
  <c r="DW159" i="3"/>
  <c r="EL159"/>
  <c r="EO159" s="1"/>
  <c r="CB20" i="1"/>
  <c r="CA20"/>
  <c r="EI65"/>
  <c r="EJ65"/>
  <c r="GU17"/>
  <c r="FO17"/>
  <c r="J17" s="1"/>
  <c r="AC17"/>
  <c r="AD17"/>
  <c r="Y36"/>
  <c r="X36"/>
  <c r="GP36"/>
  <c r="GM36"/>
  <c r="AN66"/>
  <c r="DY45"/>
  <c r="DZ45"/>
  <c r="AC40"/>
  <c r="AD40"/>
  <c r="CK29"/>
  <c r="CL29"/>
  <c r="EJ51"/>
  <c r="EI51"/>
  <c r="BH69"/>
  <c r="BG69"/>
  <c r="AS67"/>
  <c r="AR67"/>
  <c r="BH24"/>
  <c r="BG24"/>
  <c r="BR64"/>
  <c r="CK11"/>
  <c r="CL11"/>
  <c r="BQ57"/>
  <c r="BR57"/>
  <c r="BG32"/>
  <c r="BH32"/>
  <c r="CV38"/>
  <c r="CU38"/>
  <c r="CA65"/>
  <c r="CB65"/>
  <c r="BQ48"/>
  <c r="BR48"/>
  <c r="BH35"/>
  <c r="BG35"/>
  <c r="BR45"/>
  <c r="BQ45"/>
  <c r="AR12"/>
  <c r="AS12"/>
  <c r="CK60"/>
  <c r="CL60"/>
  <c r="BR66"/>
  <c r="BQ66"/>
  <c r="DY52"/>
  <c r="DZ52"/>
  <c r="AC65"/>
  <c r="AD65"/>
  <c r="CV9"/>
  <c r="CU9"/>
  <c r="CK67"/>
  <c r="CL67"/>
  <c r="EY68"/>
  <c r="EX68"/>
  <c r="DW204" i="3"/>
  <c r="EL204"/>
  <c r="CD195"/>
  <c r="AL195"/>
  <c r="X49" i="1"/>
  <c r="Y49"/>
  <c r="CE64"/>
  <c r="DO67"/>
  <c r="DP67"/>
  <c r="CD183" i="3"/>
  <c r="CG183" s="1"/>
  <c r="AL183"/>
  <c r="DO66" i="1"/>
  <c r="DP66"/>
  <c r="DW202" i="3"/>
  <c r="EL202"/>
  <c r="EO202" s="1"/>
  <c r="EI68" i="1"/>
  <c r="EJ68"/>
  <c r="EL199" i="3"/>
  <c r="EO199" s="1"/>
  <c r="EI44" i="1"/>
  <c r="EJ44"/>
  <c r="CG65"/>
  <c r="CF65"/>
  <c r="BV69"/>
  <c r="BW69"/>
  <c r="GP52"/>
  <c r="GM52"/>
  <c r="Y52"/>
  <c r="X52"/>
  <c r="EL153" i="3"/>
  <c r="EO153" s="1"/>
  <c r="DW153"/>
  <c r="DK66" i="1"/>
  <c r="DJ66"/>
  <c r="FO35"/>
  <c r="J35" s="1"/>
  <c r="GU35"/>
  <c r="AS35"/>
  <c r="AR35"/>
  <c r="EO68"/>
  <c r="EN68"/>
  <c r="EL203" i="3"/>
  <c r="AG64" i="1"/>
  <c r="EN66"/>
  <c r="EO66"/>
  <c r="FO31"/>
  <c r="J31" s="1"/>
  <c r="GU31"/>
  <c r="AR31"/>
  <c r="AS31"/>
  <c r="GU47"/>
  <c r="FO47"/>
  <c r="J47" s="1"/>
  <c r="CB47"/>
  <c r="CA47"/>
  <c r="EN69"/>
  <c r="CB53"/>
  <c r="CA53"/>
  <c r="AL185" i="3"/>
  <c r="CD185"/>
  <c r="GP40" i="1"/>
  <c r="Y40"/>
  <c r="X40"/>
  <c r="X28"/>
  <c r="Y28"/>
  <c r="GM28"/>
  <c r="GP28"/>
  <c r="CD165" i="3"/>
  <c r="AL165"/>
  <c r="CV13" i="1"/>
  <c r="CU13"/>
  <c r="EL209" i="3"/>
  <c r="EO209" s="1"/>
  <c r="DW209"/>
  <c r="EL195"/>
  <c r="EO195" s="1"/>
  <c r="DW195"/>
  <c r="CQ69" i="1"/>
  <c r="CP69"/>
  <c r="AL200" i="3"/>
  <c r="CD200"/>
  <c r="CG200" s="1"/>
  <c r="AW68" i="1"/>
  <c r="AX68"/>
  <c r="AL190" i="3"/>
  <c r="CD190"/>
  <c r="DW158"/>
  <c r="EL158"/>
  <c r="EO158" s="1"/>
  <c r="CV60" i="1"/>
  <c r="CU60"/>
  <c r="BR44"/>
  <c r="BQ44"/>
  <c r="CB64"/>
  <c r="CB48"/>
  <c r="CA48"/>
  <c r="CU65"/>
  <c r="CV65"/>
  <c r="CK69"/>
  <c r="CL69"/>
  <c r="CL30"/>
  <c r="CK30"/>
  <c r="AC69"/>
  <c r="AD69"/>
  <c r="BH46"/>
  <c r="BG46"/>
  <c r="DY21"/>
  <c r="DZ21"/>
  <c r="DY64"/>
  <c r="DZ64"/>
  <c r="BR46"/>
  <c r="BQ46"/>
  <c r="BR65"/>
  <c r="BQ65"/>
  <c r="BQ38"/>
  <c r="BR38"/>
  <c r="GU30"/>
  <c r="FO30"/>
  <c r="J30" s="1"/>
  <c r="AC30"/>
  <c r="AD30"/>
  <c r="FO38"/>
  <c r="J38" s="1"/>
  <c r="GU38"/>
  <c r="AC38"/>
  <c r="AD38"/>
  <c r="BC67"/>
  <c r="BB67"/>
  <c r="CL13"/>
  <c r="CK13"/>
  <c r="DW189" i="3"/>
  <c r="EL189"/>
  <c r="EO189" s="1"/>
  <c r="Y8" i="1"/>
  <c r="X8"/>
  <c r="GP8"/>
  <c r="GM8"/>
  <c r="AL159" i="3"/>
  <c r="CD159"/>
  <c r="CG159" s="1"/>
  <c r="ED69" i="1"/>
  <c r="EE69"/>
  <c r="DW200" i="3"/>
  <c r="EL200"/>
  <c r="EO200" s="1"/>
  <c r="CP67" i="1"/>
  <c r="CQ67"/>
  <c r="DW157" i="3"/>
  <c r="EL157"/>
  <c r="EO157" s="1"/>
  <c r="GM16" i="1"/>
  <c r="GP16"/>
  <c r="Y16"/>
  <c r="X16"/>
  <c r="EL197" i="3"/>
  <c r="EO197" s="1"/>
  <c r="DW197"/>
  <c r="CZ7" i="1"/>
  <c r="CZ70" s="1"/>
  <c r="CZ71" s="1"/>
  <c r="DA7"/>
  <c r="GU45"/>
  <c r="FO45"/>
  <c r="J45" s="1"/>
  <c r="AC45"/>
  <c r="AD45"/>
  <c r="GU13"/>
  <c r="FO13"/>
  <c r="J13" s="1"/>
  <c r="AD13"/>
  <c r="AC13"/>
  <c r="GM32"/>
  <c r="GP32"/>
  <c r="Y32"/>
  <c r="X32"/>
  <c r="CV10"/>
  <c r="CU10"/>
  <c r="DF68"/>
  <c r="DE68"/>
  <c r="AH68"/>
  <c r="AI68"/>
  <c r="AL174" i="3"/>
  <c r="CD174"/>
  <c r="EJ67" i="1"/>
  <c r="EI67"/>
  <c r="GU15"/>
  <c r="FO15"/>
  <c r="J15" s="1"/>
  <c r="BR15"/>
  <c r="BQ15"/>
  <c r="AL180" i="3"/>
  <c r="GM31" i="1"/>
  <c r="GP31"/>
  <c r="X31"/>
  <c r="Y31"/>
  <c r="DW164" i="3"/>
  <c r="EL164"/>
  <c r="EO164" s="1"/>
  <c r="AH67" i="1"/>
  <c r="AI67"/>
  <c r="CD158" i="3"/>
  <c r="CG158" s="1"/>
  <c r="AL158"/>
  <c r="DW191"/>
  <c r="EL191"/>
  <c r="EO191" s="1"/>
  <c r="AL169"/>
  <c r="CD169"/>
  <c r="CG169" s="1"/>
  <c r="Y13" i="1"/>
  <c r="X13"/>
  <c r="GP13"/>
  <c r="GM13"/>
  <c r="GU60"/>
  <c r="BH60"/>
  <c r="BG60"/>
  <c r="FO56"/>
  <c r="J56" s="1"/>
  <c r="GU56"/>
  <c r="AD56"/>
  <c r="AC56"/>
  <c r="GP22"/>
  <c r="GM22"/>
  <c r="X22"/>
  <c r="Y22"/>
  <c r="EL162" i="3"/>
  <c r="EO162" s="1"/>
  <c r="DW162"/>
  <c r="AR13" i="1"/>
  <c r="AS13"/>
  <c r="CV20"/>
  <c r="CU20"/>
  <c r="AL155" i="3"/>
  <c r="CD155"/>
  <c r="DO68" i="1"/>
  <c r="DP68"/>
  <c r="GU20"/>
  <c r="FO20"/>
  <c r="J20" s="1"/>
  <c r="AS20"/>
  <c r="AR20"/>
  <c r="DT68"/>
  <c r="DU68"/>
  <c r="ED65"/>
  <c r="EE65"/>
  <c r="GU11"/>
  <c r="FO11"/>
  <c r="J11" s="1"/>
  <c r="BH11"/>
  <c r="BG11"/>
  <c r="BA64"/>
  <c r="EI7"/>
  <c r="EJ7"/>
  <c r="CB10"/>
  <c r="CA10"/>
  <c r="GM54"/>
  <c r="GP54"/>
  <c r="X54"/>
  <c r="Y54"/>
  <c r="EL180" i="3"/>
  <c r="EO180" s="1"/>
  <c r="GU49" i="1"/>
  <c r="CA49"/>
  <c r="CB49"/>
  <c r="Y20"/>
  <c r="X20"/>
  <c r="GM20"/>
  <c r="GP20"/>
  <c r="BU64"/>
  <c r="BS70"/>
  <c r="GU42"/>
  <c r="FO42"/>
  <c r="J42" s="1"/>
  <c r="AC42"/>
  <c r="AD42"/>
  <c r="Y51"/>
  <c r="X51"/>
  <c r="GP42"/>
  <c r="X42"/>
  <c r="Y42"/>
  <c r="EL161" i="3"/>
  <c r="EO161" s="1"/>
  <c r="DW161"/>
  <c r="DF7" i="1"/>
  <c r="DE7"/>
  <c r="DE70" s="1"/>
  <c r="DE71" s="1"/>
  <c r="CD156" i="3"/>
  <c r="AL156"/>
  <c r="AS10" i="1"/>
  <c r="AR10"/>
  <c r="Y23"/>
  <c r="X23"/>
  <c r="ED7"/>
  <c r="ED70" s="1"/>
  <c r="ED71" s="1"/>
  <c r="EE7"/>
  <c r="FO19"/>
  <c r="J19" s="1"/>
  <c r="GU19"/>
  <c r="AS19"/>
  <c r="AR19"/>
  <c r="ES65"/>
  <c r="ET65"/>
  <c r="AL164" i="3"/>
  <c r="CD164"/>
  <c r="CG164" s="1"/>
  <c r="W64" i="1"/>
  <c r="EL172" i="3"/>
  <c r="EO172" s="1"/>
  <c r="DW172"/>
  <c r="CD177"/>
  <c r="CG177" s="1"/>
  <c r="AL177"/>
  <c r="FO26" i="1"/>
  <c r="J26" s="1"/>
  <c r="GU26"/>
  <c r="AD26"/>
  <c r="AC26"/>
  <c r="X39"/>
  <c r="Y39"/>
  <c r="GP39"/>
  <c r="GM39"/>
  <c r="EL177" i="3"/>
  <c r="EO177" s="1"/>
  <c r="DW177"/>
  <c r="GM24" i="1"/>
  <c r="GP24"/>
  <c r="Y24"/>
  <c r="X24"/>
  <c r="DE66"/>
  <c r="DF66"/>
  <c r="AL166" i="3"/>
  <c r="Y61" i="1"/>
  <c r="X61"/>
  <c r="CD175" i="3"/>
  <c r="AL175"/>
  <c r="AX67" i="1"/>
  <c r="AW67"/>
  <c r="ET69"/>
  <c r="ES69"/>
  <c r="GP19"/>
  <c r="GM19"/>
  <c r="X19"/>
  <c r="Y19"/>
  <c r="DA68"/>
  <c r="CZ68"/>
  <c r="CY64"/>
  <c r="CD178" i="3"/>
  <c r="CG178" s="1"/>
  <c r="AL178"/>
  <c r="CK53" i="1"/>
  <c r="CL53"/>
  <c r="CP66"/>
  <c r="CQ66"/>
  <c r="FO24"/>
  <c r="J24" s="1"/>
  <c r="GU24"/>
  <c r="AR24"/>
  <c r="AS24"/>
  <c r="GM35"/>
  <c r="GP35"/>
  <c r="X35"/>
  <c r="Y35"/>
  <c r="CD182" i="3"/>
  <c r="AL182"/>
  <c r="CD198"/>
  <c r="ES67" i="1"/>
  <c r="ET67"/>
  <c r="EL201" i="3"/>
  <c r="EO201" s="1"/>
  <c r="DW201"/>
  <c r="AL194"/>
  <c r="EI69" i="1"/>
  <c r="EJ69"/>
  <c r="CD191" i="3"/>
  <c r="AL191"/>
  <c r="DU67" i="1"/>
  <c r="DT67"/>
  <c r="EL207" i="3"/>
  <c r="FO58" i="1"/>
  <c r="J58" s="1"/>
  <c r="GU58"/>
  <c r="AC58"/>
  <c r="AD58"/>
  <c r="CD172" i="3"/>
  <c r="CG172" s="1"/>
  <c r="AL172"/>
  <c r="DO69" i="1"/>
  <c r="DP69"/>
  <c r="CG69"/>
  <c r="CF69"/>
  <c r="DJ7"/>
  <c r="DJ70" s="1"/>
  <c r="DJ71" s="1"/>
  <c r="DK7"/>
  <c r="EX69"/>
  <c r="EY69"/>
  <c r="DW206" i="3"/>
  <c r="EL206"/>
  <c r="EO206" s="1"/>
  <c r="BK64" i="1"/>
  <c r="AL168" i="3"/>
  <c r="CD168"/>
  <c r="DP7" i="1"/>
  <c r="DO7"/>
  <c r="DO70" s="1"/>
  <c r="DO71" s="1"/>
  <c r="BW67"/>
  <c r="BV67"/>
  <c r="GU28"/>
  <c r="FO28"/>
  <c r="J28" s="1"/>
  <c r="BH28"/>
  <c r="BG28"/>
  <c r="Y37"/>
  <c r="X37"/>
  <c r="GP37"/>
  <c r="GM37"/>
  <c r="X33"/>
  <c r="Y33"/>
  <c r="AL151" i="3"/>
  <c r="CD151"/>
  <c r="AW7" i="1"/>
  <c r="AW70" s="1"/>
  <c r="AW71" s="1"/>
  <c r="AX7"/>
  <c r="EL171" i="3"/>
  <c r="EO171" s="1"/>
  <c r="DW171"/>
  <c r="DF69" i="1"/>
  <c r="DE69"/>
  <c r="EL154" i="3"/>
  <c r="EO154" s="1"/>
  <c r="DW154"/>
  <c r="GU57" i="1"/>
  <c r="FO57"/>
  <c r="J57" s="1"/>
  <c r="BG57"/>
  <c r="BH57"/>
  <c r="AL163" i="3"/>
  <c r="CD163"/>
  <c r="EL185"/>
  <c r="EO185" s="1"/>
  <c r="DW185"/>
  <c r="ER64" i="1"/>
  <c r="DK68"/>
  <c r="DJ68"/>
  <c r="FD7"/>
  <c r="FC7"/>
  <c r="FC70" s="1"/>
  <c r="FC71" s="1"/>
  <c r="CD150" i="3"/>
  <c r="AL150"/>
  <c r="BH20" i="1"/>
  <c r="BG20"/>
  <c r="DW151" i="3"/>
  <c r="EL151"/>
  <c r="EO151" s="1"/>
  <c r="GU52" i="1"/>
  <c r="FO52"/>
  <c r="J52" s="1"/>
  <c r="AD52"/>
  <c r="AC52"/>
  <c r="BV68"/>
  <c r="BW68"/>
  <c r="DI64"/>
  <c r="GU36"/>
  <c r="FO36"/>
  <c r="J36" s="1"/>
  <c r="AC36"/>
  <c r="AD36"/>
  <c r="FO32"/>
  <c r="J32" s="1"/>
  <c r="GU32"/>
  <c r="AD32"/>
  <c r="AC32"/>
  <c r="EI66"/>
  <c r="EJ66"/>
  <c r="X44"/>
  <c r="Y44"/>
  <c r="GP44"/>
  <c r="GM44"/>
  <c r="CA9"/>
  <c r="CB9"/>
  <c r="BB69"/>
  <c r="BC69"/>
  <c r="FO48"/>
  <c r="J48" s="1"/>
  <c r="GU48"/>
  <c r="AS48"/>
  <c r="AR48"/>
  <c r="EY7"/>
  <c r="EX7"/>
  <c r="EX70" s="1"/>
  <c r="EX71" s="1"/>
  <c r="CZ66"/>
  <c r="DA66"/>
  <c r="GU59"/>
  <c r="FO59"/>
  <c r="J59" s="1"/>
  <c r="AC59"/>
  <c r="AD59"/>
  <c r="GM21"/>
  <c r="GP21"/>
  <c r="X21"/>
  <c r="Y21"/>
  <c r="CA7"/>
  <c r="CB7"/>
  <c r="R65"/>
  <c r="CD207" i="3"/>
  <c r="AM67" i="1"/>
  <c r="GU51"/>
  <c r="BR51"/>
  <c r="BQ51"/>
  <c r="CD199" i="3"/>
  <c r="AL199"/>
  <c r="CD179"/>
  <c r="CG179" s="1"/>
  <c r="AL179"/>
  <c r="BQ7" i="1"/>
  <c r="BR7"/>
  <c r="GU9"/>
  <c r="FO9"/>
  <c r="J9" s="1"/>
  <c r="AC9"/>
  <c r="AD9"/>
  <c r="GU10"/>
  <c r="FO10"/>
  <c r="J10" s="1"/>
  <c r="AD10"/>
  <c r="AC10"/>
  <c r="GU44"/>
  <c r="FO44"/>
  <c r="J44" s="1"/>
  <c r="AC44"/>
  <c r="AD44"/>
  <c r="GP56"/>
  <c r="GM56"/>
  <c r="X56"/>
  <c r="Y56"/>
  <c r="GU39"/>
  <c r="FO39"/>
  <c r="J39" s="1"/>
  <c r="AC39"/>
  <c r="AD39"/>
  <c r="EL163" i="3"/>
  <c r="EO163" s="1"/>
  <c r="DW163"/>
  <c r="CD157"/>
  <c r="AL157"/>
  <c r="GU22" i="1"/>
  <c r="FO22"/>
  <c r="J22" s="1"/>
  <c r="AC22"/>
  <c r="AD22"/>
  <c r="GP59"/>
  <c r="Y59"/>
  <c r="X59"/>
  <c r="CL31"/>
  <c r="CK31"/>
  <c r="FD69"/>
  <c r="FC69"/>
  <c r="X17"/>
  <c r="Y17"/>
  <c r="GP17"/>
  <c r="GM17"/>
  <c r="EE66"/>
  <c r="ED66"/>
  <c r="X34"/>
  <c r="Y34"/>
  <c r="GP34"/>
  <c r="GM34"/>
  <c r="GU8"/>
  <c r="FO8"/>
  <c r="J8" s="1"/>
  <c r="AR8"/>
  <c r="AS8"/>
  <c r="AL186" i="3"/>
  <c r="GP14" i="1"/>
  <c r="GM14"/>
  <c r="X14"/>
  <c r="Y14"/>
  <c r="X9"/>
  <c r="Y9"/>
  <c r="GM9"/>
  <c r="GP9"/>
  <c r="GP43"/>
  <c r="GM43"/>
  <c r="X43"/>
  <c r="Y43"/>
  <c r="CD211" i="3"/>
  <c r="R69" i="1"/>
  <c r="EJ64"/>
  <c r="EI64"/>
  <c r="FC66"/>
  <c r="FD66"/>
  <c r="AH69"/>
  <c r="AI69"/>
  <c r="BW65"/>
  <c r="BV65"/>
  <c r="CD187" i="3"/>
  <c r="AL187"/>
  <c r="CD209"/>
  <c r="R67" i="1"/>
  <c r="Y67"/>
  <c r="X67"/>
  <c r="EL179" i="3"/>
  <c r="EO179" s="1"/>
  <c r="DW179"/>
  <c r="ED67" i="1"/>
  <c r="EE67"/>
  <c r="DW168" i="3"/>
  <c r="EL168"/>
  <c r="EO168" s="1"/>
  <c r="Y29" i="1"/>
  <c r="X29"/>
  <c r="GM29"/>
  <c r="GP29"/>
  <c r="EL149" i="3"/>
  <c r="EO149" s="1"/>
  <c r="DW149"/>
  <c r="AL188"/>
  <c r="CD188"/>
  <c r="CG188" s="1"/>
  <c r="CP65" i="1"/>
  <c r="CQ65"/>
  <c r="FO43"/>
  <c r="J43" s="1"/>
  <c r="GU43"/>
  <c r="AR43"/>
  <c r="AS43"/>
  <c r="FO33"/>
  <c r="J33" s="1"/>
  <c r="GU33"/>
  <c r="CK33"/>
  <c r="CL33"/>
  <c r="EL193" i="3"/>
  <c r="DW193"/>
  <c r="CK7" i="1"/>
  <c r="CL7"/>
  <c r="X53"/>
  <c r="Y53"/>
  <c r="GP53"/>
  <c r="GM53"/>
  <c r="EL170" i="3"/>
  <c r="EO170" s="1"/>
  <c r="DW170"/>
  <c r="AL206"/>
  <c r="R64" i="1"/>
  <c r="AL204" i="3"/>
  <c r="CD204"/>
  <c r="CG204" s="1"/>
  <c r="BH22" i="1"/>
  <c r="BG22"/>
  <c r="AK70"/>
  <c r="AL170" i="3"/>
  <c r="CD170"/>
  <c r="CG170" s="1"/>
  <c r="GU14" i="1"/>
  <c r="FO14"/>
  <c r="J14" s="1"/>
  <c r="AD14"/>
  <c r="AC14"/>
  <c r="EL174" i="3"/>
  <c r="EO174" s="1"/>
  <c r="DW174"/>
  <c r="EO7" i="1"/>
  <c r="EN7"/>
  <c r="EN70" s="1"/>
  <c r="EN71" s="1"/>
  <c r="DW156" i="3"/>
  <c r="AI65" i="1"/>
  <c r="AH65"/>
  <c r="GU27"/>
  <c r="FO27"/>
  <c r="J27" s="1"/>
  <c r="AD27"/>
  <c r="AC27"/>
  <c r="AL189" i="3"/>
  <c r="CD189"/>
  <c r="CG189" s="1"/>
  <c r="Y11" i="1"/>
  <c r="X11"/>
  <c r="GP11"/>
  <c r="GM11"/>
  <c r="GU61"/>
  <c r="AC61"/>
  <c r="AD61"/>
  <c r="AL201" i="3"/>
  <c r="CD201"/>
  <c r="GU29" i="1"/>
  <c r="FO29"/>
  <c r="J29" s="1"/>
  <c r="AC29"/>
  <c r="AD29"/>
  <c r="BB65"/>
  <c r="Y27"/>
  <c r="X27"/>
  <c r="CD197" i="3"/>
  <c r="AL197"/>
  <c r="AL181"/>
  <c r="CD181"/>
  <c r="CG181" s="1"/>
  <c r="GU12" i="1"/>
  <c r="FO12"/>
  <c r="J12" s="1"/>
  <c r="AC12"/>
  <c r="AD12"/>
  <c r="GP26"/>
  <c r="GM26"/>
  <c r="X26"/>
  <c r="Y26"/>
  <c r="BQ10"/>
  <c r="BR10"/>
  <c r="GU16"/>
  <c r="FO16"/>
  <c r="J16" s="1"/>
  <c r="AC16"/>
  <c r="AD16"/>
  <c r="FD65"/>
  <c r="FC65"/>
  <c r="AL153" i="3"/>
  <c r="CD153"/>
  <c r="BH13" i="1"/>
  <c r="BG13"/>
  <c r="DW182" i="3"/>
  <c r="DW169"/>
  <c r="EL169"/>
  <c r="EO169" s="1"/>
  <c r="X7" i="1"/>
  <c r="Y7"/>
  <c r="EM64"/>
  <c r="EL190" i="3"/>
  <c r="EO190" s="1"/>
  <c r="DW190"/>
  <c r="GU41" i="1"/>
  <c r="FO41"/>
  <c r="J41" s="1"/>
  <c r="AC41"/>
  <c r="AD41"/>
  <c r="GU37"/>
  <c r="FO37"/>
  <c r="J37" s="1"/>
  <c r="BR37"/>
  <c r="BQ37"/>
  <c r="ET68"/>
  <c r="ES68"/>
  <c r="GP46"/>
  <c r="GM46"/>
  <c r="X46"/>
  <c r="Y46"/>
  <c r="DW155" i="3"/>
  <c r="X58" i="1"/>
  <c r="Y58"/>
  <c r="GM58"/>
  <c r="GP58"/>
  <c r="DW194" i="3"/>
  <c r="BR13" i="1"/>
  <c r="BQ13"/>
  <c r="DJ67"/>
  <c r="DK67"/>
  <c r="EL188" i="3"/>
  <c r="EO188" s="1"/>
  <c r="DW188"/>
  <c r="EL173"/>
  <c r="EO173" s="1"/>
  <c r="DW173"/>
  <c r="GU21" i="1"/>
  <c r="FO21"/>
  <c r="J21" s="1"/>
  <c r="BH21"/>
  <c r="BG21"/>
  <c r="BR8"/>
  <c r="BQ8"/>
  <c r="X55"/>
  <c r="Y55"/>
  <c r="AH7"/>
  <c r="AH70" s="1"/>
  <c r="AH71" s="1"/>
  <c r="AI7"/>
  <c r="Y68"/>
  <c r="X68"/>
  <c r="DW184" i="3"/>
  <c r="EL184"/>
  <c r="EO184" s="1"/>
  <c r="DT66" i="1"/>
  <c r="DO65"/>
  <c r="DP65"/>
  <c r="EO67"/>
  <c r="EN67"/>
  <c r="AL196" i="3"/>
  <c r="CD196"/>
  <c r="GP27" i="1" l="1"/>
  <c r="GS27" s="1"/>
  <c r="GP33"/>
  <c r="GS33" s="1"/>
  <c r="GM23"/>
  <c r="GO23" s="1"/>
  <c r="CF67"/>
  <c r="CG67"/>
  <c r="FK65"/>
  <c r="AM65"/>
  <c r="FN64"/>
  <c r="GL64" s="1"/>
  <c r="GM64" s="1"/>
  <c r="GN64" s="1"/>
  <c r="GN67"/>
  <c r="BM67"/>
  <c r="EO60"/>
  <c r="CU66"/>
  <c r="CG207" i="3"/>
  <c r="CG198"/>
  <c r="CG182"/>
  <c r="CG175"/>
  <c r="FO23" i="1"/>
  <c r="J23" s="1"/>
  <c r="GV23" s="1"/>
  <c r="CG162" i="3"/>
  <c r="IP165"/>
  <c r="IP153"/>
  <c r="CD180"/>
  <c r="FK68" i="1"/>
  <c r="GU68" s="1"/>
  <c r="FK64"/>
  <c r="EO182" i="3"/>
  <c r="CG165"/>
  <c r="CD210"/>
  <c r="CG210" s="1"/>
  <c r="IO199"/>
  <c r="IP199" s="1"/>
  <c r="II186"/>
  <c r="Y69" i="1"/>
  <c r="X69"/>
  <c r="CD206" i="3"/>
  <c r="AL209"/>
  <c r="CG150"/>
  <c r="CG168"/>
  <c r="EO207"/>
  <c r="CP68" i="1"/>
  <c r="CD166" i="3"/>
  <c r="CG166" s="1"/>
  <c r="DW187"/>
  <c r="AM69" i="1"/>
  <c r="CZ65"/>
  <c r="EO210" i="3"/>
  <c r="AH66" i="1"/>
  <c r="DW186" i="3"/>
  <c r="CG176"/>
  <c r="EO208"/>
  <c r="JB161"/>
  <c r="JB178"/>
  <c r="JC155"/>
  <c r="IX173"/>
  <c r="IY173" s="1"/>
  <c r="JC197"/>
  <c r="JB157"/>
  <c r="IX175"/>
  <c r="JA175" s="1"/>
  <c r="JC174"/>
  <c r="JC190"/>
  <c r="IX169"/>
  <c r="IY169" s="1"/>
  <c r="JB184"/>
  <c r="JC201"/>
  <c r="JB162"/>
  <c r="IX203"/>
  <c r="IY203" s="1"/>
  <c r="IX164"/>
  <c r="IY164" s="1"/>
  <c r="JC181"/>
  <c r="JB172"/>
  <c r="JC149"/>
  <c r="JB182"/>
  <c r="IX194"/>
  <c r="JA194" s="1"/>
  <c r="JB158"/>
  <c r="IX171"/>
  <c r="JA171" s="1"/>
  <c r="IP150"/>
  <c r="FN60" i="1"/>
  <c r="GL60" s="1"/>
  <c r="GM60" s="1"/>
  <c r="CR70"/>
  <c r="IO206" i="3"/>
  <c r="IO175"/>
  <c r="IP175" s="1"/>
  <c r="II202"/>
  <c r="IO193"/>
  <c r="IP193" s="1"/>
  <c r="IN171"/>
  <c r="EA70" i="1"/>
  <c r="IO152" i="3"/>
  <c r="IP152" s="1"/>
  <c r="II152"/>
  <c r="EI70" i="1"/>
  <c r="EI71" s="1"/>
  <c r="CG203" i="3"/>
  <c r="IN162"/>
  <c r="CG196"/>
  <c r="DT65" i="1"/>
  <c r="EK70"/>
  <c r="CG153" i="3"/>
  <c r="EN65" i="1"/>
  <c r="DW150" i="3"/>
  <c r="EO193"/>
  <c r="FK67" i="1"/>
  <c r="FO67" s="1"/>
  <c r="J67" s="1"/>
  <c r="AL211" i="3"/>
  <c r="AL207"/>
  <c r="CG191"/>
  <c r="AL198"/>
  <c r="CG185"/>
  <c r="EO203"/>
  <c r="DQ70" i="1"/>
  <c r="DS70" s="1"/>
  <c r="CG184" i="3"/>
  <c r="EO211"/>
  <c r="DW198"/>
  <c r="AL202"/>
  <c r="JB150"/>
  <c r="JB195"/>
  <c r="JB169"/>
  <c r="JB168"/>
  <c r="IX152"/>
  <c r="IY152" s="1"/>
  <c r="JB203"/>
  <c r="JC198"/>
  <c r="JC154"/>
  <c r="JB166"/>
  <c r="JB165"/>
  <c r="JC182"/>
  <c r="JB159"/>
  <c r="JB171"/>
  <c r="DW203"/>
  <c r="CB208"/>
  <c r="DV70" i="1"/>
  <c r="Z70"/>
  <c r="IO159" i="3"/>
  <c r="IO163"/>
  <c r="IP163" s="1"/>
  <c r="IN209"/>
  <c r="II194"/>
  <c r="II203"/>
  <c r="II158"/>
  <c r="IN174"/>
  <c r="IP174"/>
  <c r="CD152"/>
  <c r="CG152" s="1"/>
  <c r="X65" i="1"/>
  <c r="Y65"/>
  <c r="BV66"/>
  <c r="BW66"/>
  <c r="CG195" i="3"/>
  <c r="P70" i="1"/>
  <c r="CG209" i="3"/>
  <c r="CG187"/>
  <c r="FK69" i="1"/>
  <c r="GU69" s="1"/>
  <c r="CG211" i="3"/>
  <c r="CD186"/>
  <c r="CG186" s="1"/>
  <c r="CG157"/>
  <c r="CG199"/>
  <c r="DG70" i="1"/>
  <c r="EP70"/>
  <c r="CG163" i="3"/>
  <c r="CG151"/>
  <c r="BI70" i="1"/>
  <c r="DW207" i="3"/>
  <c r="Q70" i="1"/>
  <c r="CG194" i="3"/>
  <c r="U70" i="1"/>
  <c r="CG156" i="3"/>
  <c r="AY70" i="1"/>
  <c r="CG155" i="3"/>
  <c r="CG174"/>
  <c r="CG190"/>
  <c r="AE70" i="1"/>
  <c r="CC70"/>
  <c r="EO204" i="3"/>
  <c r="DB70" i="1"/>
  <c r="DD70" s="1"/>
  <c r="EO196" i="3"/>
  <c r="AT70" i="1"/>
  <c r="DW210" i="3"/>
  <c r="EU70" i="1"/>
  <c r="EW70" s="1"/>
  <c r="DW211" i="3"/>
  <c r="JB173"/>
  <c r="JB163"/>
  <c r="JB175"/>
  <c r="JC156"/>
  <c r="JB185"/>
  <c r="JB201"/>
  <c r="JB196"/>
  <c r="JB186"/>
  <c r="JB164"/>
  <c r="JB188"/>
  <c r="JB199"/>
  <c r="JB177"/>
  <c r="JB187"/>
  <c r="CB197"/>
  <c r="EF70" i="1"/>
  <c r="IO187" i="3"/>
  <c r="IP187" s="1"/>
  <c r="II198"/>
  <c r="II173"/>
  <c r="IO188"/>
  <c r="IN200"/>
  <c r="II190"/>
  <c r="IO166"/>
  <c r="IP166" s="1"/>
  <c r="II177"/>
  <c r="II211"/>
  <c r="IO156"/>
  <c r="IP156" s="1"/>
  <c r="CW70" i="1"/>
  <c r="CY70" s="1"/>
  <c r="CK70"/>
  <c r="CK71" s="1"/>
  <c r="CA70"/>
  <c r="CA71" s="1"/>
  <c r="EW66"/>
  <c r="AB70"/>
  <c r="IO189" i="3"/>
  <c r="IP189" s="1"/>
  <c r="BT70" i="1"/>
  <c r="BU70" s="1"/>
  <c r="CG197" i="3"/>
  <c r="GU65" i="1"/>
  <c r="IP176" i="3"/>
  <c r="IP184"/>
  <c r="II159"/>
  <c r="IP209"/>
  <c r="IP197"/>
  <c r="IP171"/>
  <c r="II195"/>
  <c r="AR70" i="1"/>
  <c r="AR71" s="1"/>
  <c r="BQ70"/>
  <c r="BQ71" s="1"/>
  <c r="GT67"/>
  <c r="IO169" i="3"/>
  <c r="IP169" s="1"/>
  <c r="IO191"/>
  <c r="IP191" s="1"/>
  <c r="IP179"/>
  <c r="IP200"/>
  <c r="IP154"/>
  <c r="BL65" i="1"/>
  <c r="BM65"/>
  <c r="AM68"/>
  <c r="AN68"/>
  <c r="BM69"/>
  <c r="BL69"/>
  <c r="GM68"/>
  <c r="GP68"/>
  <c r="GQ68" s="1"/>
  <c r="GO58"/>
  <c r="GN58"/>
  <c r="GQ46"/>
  <c r="GS46"/>
  <c r="GQ26"/>
  <c r="GS26"/>
  <c r="GO27"/>
  <c r="GN27"/>
  <c r="GQ11"/>
  <c r="GS11"/>
  <c r="GQ29"/>
  <c r="GS29"/>
  <c r="GV67"/>
  <c r="N67"/>
  <c r="GQ43"/>
  <c r="GS43"/>
  <c r="GS14"/>
  <c r="GQ14"/>
  <c r="GQ34"/>
  <c r="GS34"/>
  <c r="GS17"/>
  <c r="GQ17"/>
  <c r="GQ59"/>
  <c r="GS59"/>
  <c r="GS56"/>
  <c r="GQ56"/>
  <c r="GO21"/>
  <c r="GN21"/>
  <c r="GV48"/>
  <c r="N48"/>
  <c r="GT48"/>
  <c r="GQ44"/>
  <c r="GS44"/>
  <c r="GT32"/>
  <c r="N32"/>
  <c r="GV32"/>
  <c r="GQ37"/>
  <c r="GS37"/>
  <c r="N58"/>
  <c r="GV58"/>
  <c r="GT58"/>
  <c r="GN35"/>
  <c r="GO35"/>
  <c r="N24"/>
  <c r="GV24"/>
  <c r="GT24"/>
  <c r="GQ19"/>
  <c r="GS19"/>
  <c r="GS39"/>
  <c r="GQ39"/>
  <c r="N26"/>
  <c r="GV26"/>
  <c r="GT26"/>
  <c r="GT19"/>
  <c r="GV19"/>
  <c r="N19"/>
  <c r="GN42"/>
  <c r="GO42"/>
  <c r="GV42"/>
  <c r="N42"/>
  <c r="GT42"/>
  <c r="GQ20"/>
  <c r="GS20"/>
  <c r="GS54"/>
  <c r="GQ54"/>
  <c r="N11"/>
  <c r="GT11"/>
  <c r="GV11"/>
  <c r="N20"/>
  <c r="GT20"/>
  <c r="GV20"/>
  <c r="GN22"/>
  <c r="GO22"/>
  <c r="GO13"/>
  <c r="GN13"/>
  <c r="GQ31"/>
  <c r="GS31"/>
  <c r="GT15"/>
  <c r="N15"/>
  <c r="GV15"/>
  <c r="GS32"/>
  <c r="GQ32"/>
  <c r="N13"/>
  <c r="GV13"/>
  <c r="GT13"/>
  <c r="GV45"/>
  <c r="N45"/>
  <c r="GT45"/>
  <c r="GQ16"/>
  <c r="GS16"/>
  <c r="GO8"/>
  <c r="GN8"/>
  <c r="N30"/>
  <c r="GV30"/>
  <c r="GT30"/>
  <c r="GN40"/>
  <c r="GO40"/>
  <c r="N47"/>
  <c r="GV47"/>
  <c r="GT47"/>
  <c r="GN52"/>
  <c r="GO52"/>
  <c r="N17"/>
  <c r="GV17"/>
  <c r="GT17"/>
  <c r="N23"/>
  <c r="GT54"/>
  <c r="N54"/>
  <c r="GV54"/>
  <c r="GN15"/>
  <c r="GO15"/>
  <c r="GT46"/>
  <c r="GV46"/>
  <c r="N46"/>
  <c r="GN12"/>
  <c r="GO12"/>
  <c r="GO57"/>
  <c r="GN57"/>
  <c r="GQ10"/>
  <c r="GS10"/>
  <c r="GS48"/>
  <c r="GQ48"/>
  <c r="GQ38"/>
  <c r="GS38"/>
  <c r="GN41"/>
  <c r="GO41"/>
  <c r="FB55"/>
  <c r="FA70"/>
  <c r="DX61"/>
  <c r="DW70"/>
  <c r="CT62"/>
  <c r="CS70"/>
  <c r="AV61"/>
  <c r="AU70"/>
  <c r="AV70" s="1"/>
  <c r="FN61"/>
  <c r="EM49"/>
  <c r="EL70"/>
  <c r="FN49"/>
  <c r="DI51"/>
  <c r="DH70"/>
  <c r="DI70" s="1"/>
  <c r="BY70"/>
  <c r="FN55"/>
  <c r="BZ55"/>
  <c r="X70"/>
  <c r="X71" s="1"/>
  <c r="DY70"/>
  <c r="DY71" s="1"/>
  <c r="AC70"/>
  <c r="AC71" s="1"/>
  <c r="CU70"/>
  <c r="CU71" s="1"/>
  <c r="GU67"/>
  <c r="AZ70"/>
  <c r="BA70" s="1"/>
  <c r="AJ70"/>
  <c r="AL70" s="1"/>
  <c r="CB210" i="3"/>
  <c r="FN69" i="1"/>
  <c r="GL69" s="1"/>
  <c r="GM69" s="1"/>
  <c r="BA68"/>
  <c r="FN65"/>
  <c r="GL65" s="1"/>
  <c r="GM65" s="1"/>
  <c r="CF206" i="3"/>
  <c r="CG206" s="1"/>
  <c r="EH70" i="1"/>
  <c r="DX70"/>
  <c r="IP185" i="3"/>
  <c r="IP206"/>
  <c r="IO155"/>
  <c r="IP155" s="1"/>
  <c r="IP164"/>
  <c r="IN163"/>
  <c r="IP149"/>
  <c r="IP188"/>
  <c r="V70" i="1"/>
  <c r="W70" s="1"/>
  <c r="FN66"/>
  <c r="GL66" s="1"/>
  <c r="IO151" i="3"/>
  <c r="IP151" s="1"/>
  <c r="IP162"/>
  <c r="IN197"/>
  <c r="IP178"/>
  <c r="IO172"/>
  <c r="IP172" s="1"/>
  <c r="IP158"/>
  <c r="IP161"/>
  <c r="II206"/>
  <c r="IN179"/>
  <c r="II161"/>
  <c r="II170"/>
  <c r="II180"/>
  <c r="II178"/>
  <c r="BX70" i="1"/>
  <c r="BN70"/>
  <c r="CN70"/>
  <c r="CO70" s="1"/>
  <c r="AO70"/>
  <c r="GT21"/>
  <c r="N21"/>
  <c r="GV21"/>
  <c r="GS58"/>
  <c r="GQ58"/>
  <c r="GO46"/>
  <c r="GN46"/>
  <c r="GT37"/>
  <c r="N37"/>
  <c r="GV37"/>
  <c r="N41"/>
  <c r="GV41"/>
  <c r="GT41"/>
  <c r="GT16"/>
  <c r="N16"/>
  <c r="GV16"/>
  <c r="GO26"/>
  <c r="GN26"/>
  <c r="GT12"/>
  <c r="GV12"/>
  <c r="N12"/>
  <c r="GQ27"/>
  <c r="N29"/>
  <c r="GV29"/>
  <c r="GT29"/>
  <c r="GN11"/>
  <c r="GO11"/>
  <c r="N27"/>
  <c r="GV27"/>
  <c r="GT27"/>
  <c r="GV14"/>
  <c r="N14"/>
  <c r="GT14"/>
  <c r="N33"/>
  <c r="GV33"/>
  <c r="GT33"/>
  <c r="GT43"/>
  <c r="GV43"/>
  <c r="N43"/>
  <c r="GO29"/>
  <c r="GN29"/>
  <c r="GO43"/>
  <c r="GN43"/>
  <c r="GN14"/>
  <c r="GO14"/>
  <c r="GV8"/>
  <c r="GT8"/>
  <c r="N8"/>
  <c r="GN34"/>
  <c r="GO34"/>
  <c r="GN17"/>
  <c r="GO17"/>
  <c r="GO59"/>
  <c r="GN59"/>
  <c r="GV22"/>
  <c r="N22"/>
  <c r="GT22"/>
  <c r="GV39"/>
  <c r="GT39"/>
  <c r="N39"/>
  <c r="GO56"/>
  <c r="GN56"/>
  <c r="N44"/>
  <c r="GV44"/>
  <c r="GT44"/>
  <c r="N10"/>
  <c r="GT10"/>
  <c r="GV10"/>
  <c r="N9"/>
  <c r="GV9"/>
  <c r="GT9"/>
  <c r="GS21"/>
  <c r="GQ21"/>
  <c r="GT59"/>
  <c r="GV59"/>
  <c r="N59"/>
  <c r="GO44"/>
  <c r="GN44"/>
  <c r="GT36"/>
  <c r="N36"/>
  <c r="GV36"/>
  <c r="GV52"/>
  <c r="N52"/>
  <c r="GT52"/>
  <c r="GV57"/>
  <c r="N57"/>
  <c r="GT57"/>
  <c r="GN37"/>
  <c r="GO37"/>
  <c r="GT28"/>
  <c r="GV28"/>
  <c r="N28"/>
  <c r="GQ35"/>
  <c r="GS35"/>
  <c r="GN19"/>
  <c r="GO19"/>
  <c r="GO39"/>
  <c r="GN39"/>
  <c r="GQ23"/>
  <c r="GS42"/>
  <c r="GQ42"/>
  <c r="GO20"/>
  <c r="GN20"/>
  <c r="GN54"/>
  <c r="GO54"/>
  <c r="GQ22"/>
  <c r="GS22"/>
  <c r="N56"/>
  <c r="GT56"/>
  <c r="GV56"/>
  <c r="GS13"/>
  <c r="GQ13"/>
  <c r="GN31"/>
  <c r="GO31"/>
  <c r="GO32"/>
  <c r="GN32"/>
  <c r="GO16"/>
  <c r="GN16"/>
  <c r="GQ8"/>
  <c r="GS8"/>
  <c r="GT38"/>
  <c r="N38"/>
  <c r="GV38"/>
  <c r="GQ40"/>
  <c r="GS40"/>
  <c r="GV31"/>
  <c r="GT31"/>
  <c r="N31"/>
  <c r="GV35"/>
  <c r="N35"/>
  <c r="GT35"/>
  <c r="GS52"/>
  <c r="GQ52"/>
  <c r="GV34"/>
  <c r="N34"/>
  <c r="GT34"/>
  <c r="GS15"/>
  <c r="GQ15"/>
  <c r="GS12"/>
  <c r="GQ12"/>
  <c r="GS57"/>
  <c r="GQ57"/>
  <c r="GN10"/>
  <c r="GO10"/>
  <c r="GO48"/>
  <c r="GN48"/>
  <c r="GT53"/>
  <c r="N53"/>
  <c r="GV53"/>
  <c r="GN38"/>
  <c r="GO38"/>
  <c r="GS41"/>
  <c r="GQ41"/>
  <c r="GV40"/>
  <c r="GT40"/>
  <c r="N40"/>
  <c r="BF7"/>
  <c r="FN7"/>
  <c r="BE70"/>
  <c r="BF70" s="1"/>
  <c r="CJ61"/>
  <c r="CI70"/>
  <c r="DN55"/>
  <c r="DM70"/>
  <c r="AG51"/>
  <c r="AF70"/>
  <c r="FN51"/>
  <c r="AP70"/>
  <c r="BF62"/>
  <c r="FN62"/>
  <c r="CD70"/>
  <c r="CE70" s="1"/>
  <c r="ER70"/>
  <c r="CG180" i="3"/>
  <c r="BJ70" i="1"/>
  <c r="BK70" s="1"/>
  <c r="CT70"/>
  <c r="IP177" i="3"/>
  <c r="IN176"/>
  <c r="IP159"/>
  <c r="IN184"/>
  <c r="IP196"/>
  <c r="IP204"/>
  <c r="IO168"/>
  <c r="IP168" s="1"/>
  <c r="IP182"/>
  <c r="IP170"/>
  <c r="IP180"/>
  <c r="II164"/>
  <c r="II169"/>
  <c r="II185"/>
  <c r="CE201"/>
  <c r="CG201" s="1"/>
  <c r="IO210"/>
  <c r="IP210" s="1"/>
  <c r="II155"/>
  <c r="IP194"/>
  <c r="IP202"/>
  <c r="IP173"/>
  <c r="IO181"/>
  <c r="IP181" s="1"/>
  <c r="IP198"/>
  <c r="IP183"/>
  <c r="IP157"/>
  <c r="IP208"/>
  <c r="II151"/>
  <c r="IO201"/>
  <c r="IP201" s="1"/>
  <c r="IP203"/>
  <c r="IP190"/>
  <c r="II172"/>
  <c r="BO70" i="1"/>
  <c r="II193" i="3"/>
  <c r="II182"/>
  <c r="EB70" i="1"/>
  <c r="CH70"/>
  <c r="EN64"/>
  <c r="EO64"/>
  <c r="AM64"/>
  <c r="AN64"/>
  <c r="T64"/>
  <c r="S64"/>
  <c r="GN53"/>
  <c r="GO53"/>
  <c r="GQ53"/>
  <c r="GS53"/>
  <c r="S67"/>
  <c r="T67"/>
  <c r="S69"/>
  <c r="T69"/>
  <c r="GQ9"/>
  <c r="GS9"/>
  <c r="GN9"/>
  <c r="GO9"/>
  <c r="S65"/>
  <c r="T65"/>
  <c r="DK64"/>
  <c r="DJ64"/>
  <c r="ET64"/>
  <c r="ES64"/>
  <c r="EJ70"/>
  <c r="GN33"/>
  <c r="GO33"/>
  <c r="BM64"/>
  <c r="BL64"/>
  <c r="DA64"/>
  <c r="CZ64"/>
  <c r="GQ24"/>
  <c r="GS24"/>
  <c r="GN24"/>
  <c r="GO24"/>
  <c r="X64"/>
  <c r="Y64"/>
  <c r="BW64"/>
  <c r="BV64"/>
  <c r="BC64"/>
  <c r="BB64"/>
  <c r="GQ28"/>
  <c r="GS28"/>
  <c r="GN28"/>
  <c r="GO28"/>
  <c r="AH64"/>
  <c r="AI64"/>
  <c r="CG64"/>
  <c r="CF64"/>
  <c r="GN36"/>
  <c r="GO36"/>
  <c r="GS36"/>
  <c r="GQ36"/>
  <c r="DF64"/>
  <c r="DE64"/>
  <c r="T68"/>
  <c r="S68"/>
  <c r="GN47"/>
  <c r="GO47"/>
  <c r="GQ47"/>
  <c r="GS47"/>
  <c r="GQ30"/>
  <c r="GS30"/>
  <c r="GN30"/>
  <c r="GO30"/>
  <c r="AW64"/>
  <c r="AX64"/>
  <c r="EY64"/>
  <c r="EX64"/>
  <c r="DU64"/>
  <c r="DT64"/>
  <c r="CP64"/>
  <c r="CQ64"/>
  <c r="GS45"/>
  <c r="GQ45"/>
  <c r="GN45"/>
  <c r="GO45"/>
  <c r="BR70"/>
  <c r="EE64"/>
  <c r="ED64"/>
  <c r="GS67"/>
  <c r="GQ67"/>
  <c r="JA150" i="3"/>
  <c r="IY150"/>
  <c r="JA161"/>
  <c r="IY161"/>
  <c r="JA178"/>
  <c r="IY178"/>
  <c r="JA195"/>
  <c r="IY195"/>
  <c r="JC211"/>
  <c r="IX211"/>
  <c r="JB211"/>
  <c r="JA155"/>
  <c r="IY155"/>
  <c r="JA173"/>
  <c r="JA189"/>
  <c r="IY189"/>
  <c r="GF70" i="1"/>
  <c r="GK64"/>
  <c r="IX206" i="3"/>
  <c r="JB206"/>
  <c r="JC206"/>
  <c r="JA163"/>
  <c r="IY163"/>
  <c r="JA180"/>
  <c r="IY180"/>
  <c r="JA197"/>
  <c r="IY197"/>
  <c r="JA157"/>
  <c r="IY157"/>
  <c r="JA191"/>
  <c r="IY191"/>
  <c r="JB208"/>
  <c r="IX208"/>
  <c r="JC208"/>
  <c r="JA156"/>
  <c r="IY156"/>
  <c r="JA174"/>
  <c r="IY174"/>
  <c r="JA190"/>
  <c r="IY190"/>
  <c r="JC207"/>
  <c r="IX207"/>
  <c r="JB207"/>
  <c r="JA151"/>
  <c r="IY151"/>
  <c r="JA169"/>
  <c r="JA185"/>
  <c r="IY185"/>
  <c r="JA202"/>
  <c r="IY202"/>
  <c r="JA168"/>
  <c r="IY168"/>
  <c r="JA184"/>
  <c r="IY184"/>
  <c r="JA201"/>
  <c r="IY201"/>
  <c r="JA162"/>
  <c r="IY162"/>
  <c r="JA179"/>
  <c r="IY179"/>
  <c r="JA196"/>
  <c r="IY196"/>
  <c r="JA170"/>
  <c r="IY170"/>
  <c r="JA186"/>
  <c r="IY186"/>
  <c r="JA203"/>
  <c r="CD149"/>
  <c r="CG149" s="1"/>
  <c r="AL149"/>
  <c r="JA164"/>
  <c r="JA181"/>
  <c r="IY181"/>
  <c r="JA198"/>
  <c r="IY198"/>
  <c r="JA154"/>
  <c r="IY154"/>
  <c r="JA172"/>
  <c r="IY172"/>
  <c r="JA188"/>
  <c r="IY188"/>
  <c r="JA149"/>
  <c r="IY149"/>
  <c r="JA166"/>
  <c r="IY166"/>
  <c r="JA183"/>
  <c r="IY183"/>
  <c r="JA200"/>
  <c r="IY200"/>
  <c r="JA165"/>
  <c r="IY165"/>
  <c r="JA182"/>
  <c r="IY182"/>
  <c r="JA199"/>
  <c r="IY199"/>
  <c r="JA159"/>
  <c r="IY159"/>
  <c r="JA177"/>
  <c r="IY177"/>
  <c r="IY194"/>
  <c r="IX210"/>
  <c r="JB210"/>
  <c r="JC210"/>
  <c r="JA158"/>
  <c r="IY158"/>
  <c r="JA176"/>
  <c r="IY176"/>
  <c r="JA193"/>
  <c r="IY193"/>
  <c r="IX209"/>
  <c r="JC209"/>
  <c r="JB209"/>
  <c r="JA153"/>
  <c r="IY153"/>
  <c r="IY171"/>
  <c r="JA187"/>
  <c r="IY187"/>
  <c r="JA204"/>
  <c r="IY204"/>
  <c r="DE67" i="1"/>
  <c r="DF67"/>
  <c r="AW69"/>
  <c r="AX69"/>
  <c r="FC68"/>
  <c r="FD68"/>
  <c r="FB64"/>
  <c r="EZ70"/>
  <c r="AL208" i="3"/>
  <c r="CD208"/>
  <c r="CG208" s="1"/>
  <c r="R66" i="1"/>
  <c r="FK66"/>
  <c r="CD193" i="3"/>
  <c r="CG193" s="1"/>
  <c r="AL193"/>
  <c r="EL152"/>
  <c r="EO152" s="1"/>
  <c r="DW152"/>
  <c r="AW65" i="1"/>
  <c r="AX65"/>
  <c r="X60"/>
  <c r="Y60"/>
  <c r="DN64"/>
  <c r="DL70"/>
  <c r="GQ33" l="1"/>
  <c r="GO64"/>
  <c r="GP60"/>
  <c r="GN23"/>
  <c r="GS23"/>
  <c r="FO64"/>
  <c r="J64" s="1"/>
  <c r="N64" s="1"/>
  <c r="BZ70"/>
  <c r="GT23"/>
  <c r="FO60"/>
  <c r="J60" s="1"/>
  <c r="JA152" i="3"/>
  <c r="IY175"/>
  <c r="FO68" i="1"/>
  <c r="J68" s="1"/>
  <c r="GT68" s="1"/>
  <c r="AG70"/>
  <c r="DN70"/>
  <c r="FB70"/>
  <c r="EC70"/>
  <c r="EM70"/>
  <c r="R70"/>
  <c r="GS68"/>
  <c r="CJ70"/>
  <c r="EY66"/>
  <c r="EY70" s="1"/>
  <c r="EX66"/>
  <c r="EE70"/>
  <c r="DF70"/>
  <c r="CQ70"/>
  <c r="Y70"/>
  <c r="DA70"/>
  <c r="ET70"/>
  <c r="FO66"/>
  <c r="J66" s="1"/>
  <c r="GU66"/>
  <c r="GL62"/>
  <c r="FO62"/>
  <c r="J62" s="1"/>
  <c r="AS70"/>
  <c r="BG7"/>
  <c r="BG70" s="1"/>
  <c r="BG71" s="1"/>
  <c r="BH7"/>
  <c r="GM66"/>
  <c r="GP66"/>
  <c r="GO65"/>
  <c r="GN65"/>
  <c r="BB68"/>
  <c r="BC68"/>
  <c r="GO69"/>
  <c r="GN69"/>
  <c r="CB55"/>
  <c r="CB70" s="1"/>
  <c r="CA55"/>
  <c r="DJ51"/>
  <c r="DK51"/>
  <c r="GL61"/>
  <c r="FO61"/>
  <c r="J61" s="1"/>
  <c r="AX61"/>
  <c r="AX70" s="1"/>
  <c r="AW61"/>
  <c r="CU62"/>
  <c r="CV62"/>
  <c r="CV70" s="1"/>
  <c r="DZ61"/>
  <c r="DZ70" s="1"/>
  <c r="DY61"/>
  <c r="FC55"/>
  <c r="FD55"/>
  <c r="DU70"/>
  <c r="BC70"/>
  <c r="BP70"/>
  <c r="GP69"/>
  <c r="FO65"/>
  <c r="J65" s="1"/>
  <c r="GQ60"/>
  <c r="GS60"/>
  <c r="GN60"/>
  <c r="GO60"/>
  <c r="GK70"/>
  <c r="GP64"/>
  <c r="GT64"/>
  <c r="GU64"/>
  <c r="CG70"/>
  <c r="BH62"/>
  <c r="BG62"/>
  <c r="GL51"/>
  <c r="FO51"/>
  <c r="J51" s="1"/>
  <c r="AH51"/>
  <c r="AI51"/>
  <c r="AI70" s="1"/>
  <c r="AD70"/>
  <c r="DO55"/>
  <c r="DP55"/>
  <c r="CK61"/>
  <c r="CL61"/>
  <c r="CL70" s="1"/>
  <c r="FN70"/>
  <c r="FO7"/>
  <c r="J7" s="1"/>
  <c r="GL7"/>
  <c r="BM70"/>
  <c r="GL55"/>
  <c r="FO55"/>
  <c r="J55" s="1"/>
  <c r="GL49"/>
  <c r="FO49"/>
  <c r="J49" s="1"/>
  <c r="EN49"/>
  <c r="EO49"/>
  <c r="EO70" s="1"/>
  <c r="GN68"/>
  <c r="GO68"/>
  <c r="AN70"/>
  <c r="FK70"/>
  <c r="AQ70"/>
  <c r="GP65"/>
  <c r="FO69"/>
  <c r="J69" s="1"/>
  <c r="DP64"/>
  <c r="DO64"/>
  <c r="S66"/>
  <c r="T66"/>
  <c r="FC64"/>
  <c r="FD64"/>
  <c r="BW70"/>
  <c r="JA209" i="3"/>
  <c r="IY209"/>
  <c r="JA210"/>
  <c r="IY210"/>
  <c r="JA207"/>
  <c r="IY207"/>
  <c r="JA208"/>
  <c r="IY208"/>
  <c r="JA206"/>
  <c r="IY206"/>
  <c r="JA211"/>
  <c r="IY211"/>
  <c r="GV64" i="1" l="1"/>
  <c r="N60"/>
  <c r="GT60"/>
  <c r="GV60"/>
  <c r="N68"/>
  <c r="GV68"/>
  <c r="T70"/>
  <c r="N69"/>
  <c r="GV69"/>
  <c r="GT69"/>
  <c r="GU70"/>
  <c r="FO70"/>
  <c r="GV49"/>
  <c r="GT49"/>
  <c r="N49"/>
  <c r="GV55"/>
  <c r="N55"/>
  <c r="GT55"/>
  <c r="GM7"/>
  <c r="GP7"/>
  <c r="GL70"/>
  <c r="GM70" s="1"/>
  <c r="GM51"/>
  <c r="GP51"/>
  <c r="GV65"/>
  <c r="N65"/>
  <c r="GT65"/>
  <c r="GV61"/>
  <c r="N61"/>
  <c r="GT61"/>
  <c r="GS66"/>
  <c r="GQ66"/>
  <c r="GV62"/>
  <c r="GT62"/>
  <c r="N62"/>
  <c r="FD70"/>
  <c r="DK70"/>
  <c r="BH70"/>
  <c r="GQ65"/>
  <c r="GS65"/>
  <c r="GP49"/>
  <c r="GM49"/>
  <c r="GM55"/>
  <c r="GP55"/>
  <c r="GT7"/>
  <c r="GV7"/>
  <c r="N7"/>
  <c r="J70"/>
  <c r="GV51"/>
  <c r="N51"/>
  <c r="GT51"/>
  <c r="GQ64"/>
  <c r="GS64"/>
  <c r="GQ69"/>
  <c r="GS69"/>
  <c r="GM61"/>
  <c r="GP61"/>
  <c r="GN66"/>
  <c r="GO66"/>
  <c r="GP62"/>
  <c r="GM62"/>
  <c r="GV66"/>
  <c r="N66"/>
  <c r="GT66"/>
  <c r="DP70"/>
  <c r="GS62" l="1"/>
  <c r="GQ62"/>
  <c r="GN61"/>
  <c r="GO61"/>
  <c r="GV70"/>
  <c r="N70"/>
  <c r="GQ55"/>
  <c r="GS55"/>
  <c r="GN49"/>
  <c r="GO49"/>
  <c r="GS51"/>
  <c r="GQ51"/>
  <c r="GN7"/>
  <c r="GN70" s="1"/>
  <c r="GN71" s="1"/>
  <c r="GO7"/>
  <c r="GT70"/>
  <c r="GN62"/>
  <c r="GO62"/>
  <c r="GQ61"/>
  <c r="GS61"/>
  <c r="GN55"/>
  <c r="GO55"/>
  <c r="GQ49"/>
  <c r="GS49"/>
  <c r="GN51"/>
  <c r="GO51"/>
  <c r="GS7"/>
  <c r="GQ7"/>
  <c r="GP70"/>
  <c r="GS70" s="1"/>
  <c r="GO70" l="1"/>
</calcChain>
</file>

<file path=xl/comments1.xml><?xml version="1.0" encoding="utf-8"?>
<comments xmlns="http://schemas.openxmlformats.org/spreadsheetml/2006/main">
  <authors>
    <author>Valued Acer Customer</author>
  </authors>
  <commentList>
    <comment ref="J1" authorId="0">
      <text>
        <r>
          <rPr>
            <b/>
            <sz val="8"/>
            <color indexed="81"/>
            <rFont val="Tahoma"/>
            <family val="2"/>
          </rPr>
          <t>% FORECAST</t>
        </r>
      </text>
    </comment>
    <comment ref="GE2" authorId="0">
      <text>
        <r>
          <rPr>
            <b/>
            <sz val="8"/>
            <color indexed="81"/>
            <rFont val="Tahoma"/>
            <family val="2"/>
          </rPr>
          <t xml:space="preserve">TGL STOK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<sst xmlns="http://schemas.openxmlformats.org/spreadsheetml/2006/main" count="1355" uniqueCount="134">
  <si>
    <t>NAMA PRODUK</t>
  </si>
  <si>
    <t>KEMASAN</t>
  </si>
  <si>
    <t>M3</t>
  </si>
  <si>
    <t>WILAYAH</t>
  </si>
  <si>
    <t>KUBIKASI</t>
  </si>
  <si>
    <t>BERAT</t>
  </si>
  <si>
    <t>TONASE</t>
  </si>
  <si>
    <t xml:space="preserve"> QTY ORDER</t>
  </si>
  <si>
    <t>LUAR PULAU</t>
  </si>
  <si>
    <t>MODERN MARKET</t>
  </si>
  <si>
    <t>BENDIT</t>
  </si>
  <si>
    <t>KET</t>
  </si>
  <si>
    <t>TOTAL</t>
  </si>
  <si>
    <t>STATUS</t>
  </si>
  <si>
    <t>QTY STOK</t>
  </si>
  <si>
    <t>PENGIRIMAN</t>
  </si>
  <si>
    <t>REALISASI</t>
  </si>
  <si>
    <t>TAMBAHAN PRODUKSI</t>
  </si>
  <si>
    <t>SISA ODER</t>
  </si>
  <si>
    <t>REALISASI LUAR PULAU</t>
  </si>
  <si>
    <t>TOTAL REALISASI</t>
  </si>
  <si>
    <t>REALISASI MODERN MARKET</t>
  </si>
  <si>
    <t>REALISASI MODERN MARKET - BENDIT</t>
  </si>
  <si>
    <t>SISA ORDER</t>
  </si>
  <si>
    <t>SISA FORECAST</t>
  </si>
  <si>
    <t>DISTRIBUTOR</t>
  </si>
  <si>
    <t>TOTAL FORECAST</t>
  </si>
  <si>
    <t>TOTAL SISA FORECAST</t>
  </si>
  <si>
    <t>KNMK</t>
  </si>
  <si>
    <t>KNM pet+sendok</t>
  </si>
  <si>
    <t>SNS</t>
  </si>
  <si>
    <t>Kecap Masa Manis Besar</t>
  </si>
  <si>
    <t>Kecap Masa Manis Besar+GELAS</t>
  </si>
  <si>
    <t>Kecap Masa Manis Meja</t>
  </si>
  <si>
    <t>Kecap Masa Manis Meja+piring kecil</t>
  </si>
  <si>
    <t>Kecap Masa Sachet 288pcs polos</t>
  </si>
  <si>
    <t>Kecap Masa Manis Refill</t>
  </si>
  <si>
    <t>Kecap Masa Manis Refill+piring</t>
  </si>
  <si>
    <t>KMM JRG jrg +piring</t>
  </si>
  <si>
    <t>Kecap Masa Asin Besar</t>
  </si>
  <si>
    <t>Kecap Masa Asin Meja</t>
  </si>
  <si>
    <t>Sambel Masa Botol Beling</t>
  </si>
  <si>
    <t>Sambel Masa Botol Beling+gelas kecil</t>
  </si>
  <si>
    <t>Sambel Masa Meja</t>
  </si>
  <si>
    <t>Sambel Masa Meja+piring kecil</t>
  </si>
  <si>
    <t>Sambel Masa Stick</t>
  </si>
  <si>
    <t>Sambel Masa Jrg+piring</t>
  </si>
  <si>
    <t>Kecap Nas Manis Besar</t>
  </si>
  <si>
    <t>Kecap Nas Manis Sedang Besar</t>
  </si>
  <si>
    <t>Kecap Nas Manis Besar+gelas</t>
  </si>
  <si>
    <t>Kecap Nas Manis Meja</t>
  </si>
  <si>
    <t>Kecap Nas Manis Meja+piring</t>
  </si>
  <si>
    <t>Kecap Nas Manis Botol Plastik</t>
  </si>
  <si>
    <t>Kecap Nas Sachet 400pcs</t>
  </si>
  <si>
    <t>Kecap Nas Sachet 320pcs polos</t>
  </si>
  <si>
    <t>Kecap Nas Sachet 288pcs+sendok</t>
  </si>
  <si>
    <t>Kecap Nas Sachet 288pcs polos</t>
  </si>
  <si>
    <t>Kecap Nas Sachet 288pcs+gelas 0</t>
  </si>
  <si>
    <t>Kecap Nas Manis Jrg 6kg</t>
  </si>
  <si>
    <t>Kecap Nas Manis Jrg 6kg+Piring besar</t>
  </si>
  <si>
    <t>Kecap Nas Manis Jrg Besar 25kg</t>
  </si>
  <si>
    <t>Kecap Nas Manis Jrg Besar 25kg+Piring besar</t>
  </si>
  <si>
    <t>Kecap Nas Manis Refill</t>
  </si>
  <si>
    <t>Kecap Nas Manis Refill+gelas</t>
  </si>
  <si>
    <t>Kecap Nas Manis Refill+piring besar</t>
  </si>
  <si>
    <t>Kecap Nas Premium Manis Refill 225ml</t>
  </si>
  <si>
    <t>Kecap Nas Asin Besar</t>
  </si>
  <si>
    <t>Kecap Nas Asin Meja</t>
  </si>
  <si>
    <t>Sambel Nas Botol Beling</t>
  </si>
  <si>
    <t>Sambel Nas Botol Beling+gelas kecil</t>
  </si>
  <si>
    <t>Sambel Nas Botol Beling+gelas gagang</t>
  </si>
  <si>
    <t>Sambel Nas Meja</t>
  </si>
  <si>
    <t>Sambel Nas Meja+gelas kecil</t>
  </si>
  <si>
    <t>Sambel Nas Meja+piring</t>
  </si>
  <si>
    <t>Sambel Nas Stick 9 gram</t>
  </si>
  <si>
    <t>Sambel Nas Stick 9 gram IJO</t>
  </si>
  <si>
    <t>Sambel Nas Jrg 5,7 kg</t>
  </si>
  <si>
    <t>Sambel Nas Jrg 5,7 kg+Piring</t>
  </si>
  <si>
    <t>Sambel Nas Jrg Besar 24 kg</t>
  </si>
  <si>
    <t>Sambel Nas Jrg Besar 24 kg+piring</t>
  </si>
  <si>
    <t>Syrop Nas Orange</t>
  </si>
  <si>
    <t>Syrop Nas Pineapple</t>
  </si>
  <si>
    <t>Syrop Nas Grape</t>
  </si>
  <si>
    <t>Syrop Nas Lychee</t>
  </si>
  <si>
    <t>Syrop Nas Cocopandan/Manalagi</t>
  </si>
  <si>
    <t>SISA ORDER2</t>
  </si>
  <si>
    <t>TGL / NO SJ</t>
  </si>
  <si>
    <t>BIAK</t>
  </si>
  <si>
    <t>KECAP MASA</t>
  </si>
  <si>
    <t>KMAK</t>
  </si>
  <si>
    <t>SAMBEL MASA</t>
  </si>
  <si>
    <t>KECAP NASIONAL</t>
  </si>
  <si>
    <t>SAMBEL NASIONAL</t>
  </si>
  <si>
    <t>SYROP NASIONAL</t>
  </si>
  <si>
    <t>Kecap Nas Asin jrg 6 kg (IKAN MANGKOK)</t>
  </si>
  <si>
    <t>JUMLAH MOBIL / CONTAINER</t>
  </si>
  <si>
    <t>FORECAST</t>
  </si>
  <si>
    <t>ANALISA</t>
  </si>
  <si>
    <t>PRODUKSI VS FORECAST</t>
  </si>
  <si>
    <t>FORECAST VS      ORDER</t>
  </si>
  <si>
    <t>SISA ORDER VS                  SISA STOK</t>
  </si>
  <si>
    <r>
      <rPr>
        <u/>
        <sz val="11"/>
        <color indexed="8"/>
        <rFont val="Calibri"/>
        <family val="2"/>
      </rPr>
      <t xml:space="preserve">SISA ORDER </t>
    </r>
    <r>
      <rPr>
        <sz val="11"/>
        <color theme="1"/>
        <rFont val="Calibri"/>
        <family val="2"/>
        <charset val="1"/>
        <scheme val="minor"/>
      </rPr>
      <t xml:space="preserve"> PO                      VS PENGIRIMAN</t>
    </r>
  </si>
  <si>
    <r>
      <rPr>
        <u/>
        <sz val="11"/>
        <color indexed="8"/>
        <rFont val="Calibri"/>
        <family val="2"/>
      </rPr>
      <t>SISA STOK</t>
    </r>
    <r>
      <rPr>
        <sz val="11"/>
        <color theme="1"/>
        <rFont val="Calibri"/>
        <family val="2"/>
        <charset val="1"/>
        <scheme val="minor"/>
      </rPr>
      <t xml:space="preserve"> PRODUKSI       VS PENGIRIMAN</t>
    </r>
  </si>
  <si>
    <t>PRODUKSI VS      ORDER</t>
  </si>
  <si>
    <t>TOTAL  QTY ORDER</t>
  </si>
  <si>
    <t>MINGGU I</t>
  </si>
  <si>
    <t>MINGGU II</t>
  </si>
  <si>
    <t>MINGGU III</t>
  </si>
  <si>
    <t>MINGGU IV</t>
  </si>
  <si>
    <t>TOTAL SISA ORDER</t>
  </si>
  <si>
    <t>TOTAL SISA ORDER2</t>
  </si>
  <si>
    <t>PRODUKSI</t>
  </si>
  <si>
    <t>TOTAL PRODUKSI</t>
  </si>
  <si>
    <t xml:space="preserve">SISA STOK VS                  SISA ORDER </t>
  </si>
  <si>
    <t>STOCK AWAL</t>
  </si>
  <si>
    <t>jenis produk 1</t>
  </si>
  <si>
    <t>jenis produk 2</t>
  </si>
  <si>
    <t>jenis produk 3</t>
  </si>
  <si>
    <t>jenis produk 4</t>
  </si>
  <si>
    <t>jenis produk 5</t>
  </si>
  <si>
    <t>nama kota</t>
  </si>
  <si>
    <t>TOTAL wilayah</t>
  </si>
  <si>
    <t>total wilayah</t>
  </si>
  <si>
    <t>TOTAL per pelanggan</t>
  </si>
  <si>
    <t>total per pelanggan</t>
  </si>
  <si>
    <t>TOTAL pelanggan luar pulau</t>
  </si>
  <si>
    <t>nama outlet</t>
  </si>
  <si>
    <t>ESTIMASI Luar pulau</t>
  </si>
  <si>
    <t>ESTIMASI modern market</t>
  </si>
  <si>
    <t>TOTAL luar pulau manager 1</t>
  </si>
  <si>
    <t>TOTAL luar pulau manager 2</t>
  </si>
  <si>
    <t>TOTAL luar pulau manager 3</t>
  </si>
  <si>
    <t>nama pelanggan - kota</t>
  </si>
  <si>
    <t>pa</t>
  </si>
</sst>
</file>

<file path=xl/styles.xml><?xml version="1.0" encoding="utf-8"?>
<styleSheet xmlns="http://schemas.openxmlformats.org/spreadsheetml/2006/main">
  <numFmts count="4">
    <numFmt numFmtId="164" formatCode="[$-409]mmm\-yy;@"/>
    <numFmt numFmtId="165" formatCode="[$-409]dd\-mmm\-yy;@"/>
    <numFmt numFmtId="166" formatCode="yyyy"/>
    <numFmt numFmtId="167" formatCode="#,##0\ &quot;CONTAINER&quot;"/>
  </numFmts>
  <fonts count="12">
    <font>
      <sz val="11"/>
      <color theme="1"/>
      <name val="Calibri"/>
      <family val="2"/>
      <charset val="1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  <charset val="1"/>
    </font>
    <font>
      <sz val="11"/>
      <name val="Calibri"/>
      <family val="2"/>
      <charset val="1"/>
    </font>
    <font>
      <sz val="8"/>
      <name val="Calibri"/>
      <family val="2"/>
      <charset val="1"/>
    </font>
    <font>
      <sz val="10"/>
      <name val="Arial"/>
      <family val="2"/>
    </font>
    <font>
      <sz val="10"/>
      <color indexed="10"/>
      <name val="Arial"/>
      <family val="2"/>
    </font>
    <font>
      <sz val="14"/>
      <color indexed="8"/>
      <name val="Calibri"/>
      <family val="2"/>
      <charset val="1"/>
    </font>
    <font>
      <sz val="14"/>
      <color indexed="8"/>
      <name val="Calibri"/>
      <family val="2"/>
      <charset val="1"/>
    </font>
    <font>
      <u/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horizontal="center" vertical="center"/>
    </xf>
    <xf numFmtId="164" fontId="0" fillId="0" borderId="0" xfId="0" applyNumberFormat="1"/>
    <xf numFmtId="9" fontId="3" fillId="0" borderId="0" xfId="0" applyNumberFormat="1" applyFont="1"/>
    <xf numFmtId="3" fontId="0" fillId="0" borderId="2" xfId="0" applyNumberFormat="1" applyBorder="1" applyAlignment="1">
      <alignment vertical="center"/>
    </xf>
    <xf numFmtId="3" fontId="0" fillId="0" borderId="0" xfId="0" applyNumberFormat="1" applyBorder="1"/>
    <xf numFmtId="3" fontId="0" fillId="0" borderId="3" xfId="0" applyNumberFormat="1" applyBorder="1" applyAlignment="1">
      <alignment horizontal="center" vertical="center"/>
    </xf>
    <xf numFmtId="3" fontId="0" fillId="2" borderId="0" xfId="0" applyNumberFormat="1" applyFill="1" applyBorder="1"/>
    <xf numFmtId="3" fontId="0" fillId="2" borderId="3" xfId="0" applyNumberFormat="1" applyFill="1" applyBorder="1" applyAlignment="1">
      <alignment horizontal="center" vertical="center"/>
    </xf>
    <xf numFmtId="165" fontId="0" fillId="0" borderId="0" xfId="0" applyNumberFormat="1"/>
    <xf numFmtId="3" fontId="0" fillId="0" borderId="0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165" fontId="3" fillId="0" borderId="0" xfId="0" applyNumberFormat="1" applyFont="1"/>
    <xf numFmtId="3" fontId="0" fillId="0" borderId="5" xfId="0" applyNumberFormat="1" applyBorder="1"/>
    <xf numFmtId="3" fontId="0" fillId="0" borderId="4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3" fontId="0" fillId="0" borderId="1" xfId="0" applyNumberFormat="1" applyBorder="1"/>
    <xf numFmtId="3" fontId="0" fillId="2" borderId="1" xfId="0" applyNumberFormat="1" applyFill="1" applyBorder="1"/>
    <xf numFmtId="38" fontId="0" fillId="0" borderId="1" xfId="0" applyNumberFormat="1" applyBorder="1"/>
    <xf numFmtId="3" fontId="0" fillId="0" borderId="0" xfId="0" applyNumberFormat="1" applyFill="1"/>
    <xf numFmtId="3" fontId="0" fillId="0" borderId="0" xfId="0" applyNumberFormat="1" applyFill="1" applyAlignment="1">
      <alignment horizontal="center"/>
    </xf>
    <xf numFmtId="164" fontId="8" fillId="2" borderId="0" xfId="0" applyNumberFormat="1" applyFont="1" applyFill="1" applyAlignment="1">
      <alignment horizontal="left"/>
    </xf>
    <xf numFmtId="3" fontId="0" fillId="0" borderId="0" xfId="0" applyNumberFormat="1" applyFill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center"/>
    </xf>
    <xf numFmtId="0" fontId="0" fillId="0" borderId="2" xfId="0" applyNumberFormat="1" applyBorder="1"/>
    <xf numFmtId="3" fontId="0" fillId="0" borderId="2" xfId="0" applyNumberFormat="1" applyBorder="1"/>
    <xf numFmtId="3" fontId="0" fillId="0" borderId="2" xfId="0" applyNumberFormat="1" applyFill="1" applyBorder="1"/>
    <xf numFmtId="3" fontId="0" fillId="0" borderId="7" xfId="0" applyNumberFormat="1" applyBorder="1"/>
    <xf numFmtId="167" fontId="0" fillId="0" borderId="1" xfId="0" applyNumberFormat="1" applyBorder="1"/>
    <xf numFmtId="0" fontId="0" fillId="0" borderId="6" xfId="0" applyNumberFormat="1" applyBorder="1"/>
    <xf numFmtId="3" fontId="0" fillId="0" borderId="8" xfId="0" applyNumberFormat="1" applyBorder="1"/>
    <xf numFmtId="4" fontId="0" fillId="0" borderId="2" xfId="0" applyNumberFormat="1" applyBorder="1" applyAlignment="1">
      <alignment horizontal="center" vertical="center"/>
    </xf>
    <xf numFmtId="3" fontId="0" fillId="0" borderId="5" xfId="0" applyNumberFormat="1" applyFill="1" applyBorder="1" applyAlignment="1">
      <alignment vertical="center"/>
    </xf>
    <xf numFmtId="0" fontId="0" fillId="0" borderId="5" xfId="0" applyFill="1" applyBorder="1" applyAlignment="1"/>
    <xf numFmtId="3" fontId="0" fillId="0" borderId="0" xfId="0" applyNumberFormat="1" applyFill="1" applyBorder="1" applyAlignment="1">
      <alignment horizontal="center" vertical="center"/>
    </xf>
    <xf numFmtId="3" fontId="4" fillId="0" borderId="5" xfId="0" applyNumberFormat="1" applyFont="1" applyFill="1" applyBorder="1" applyAlignment="1">
      <alignment vertical="center"/>
    </xf>
    <xf numFmtId="164" fontId="9" fillId="2" borderId="0" xfId="0" applyNumberFormat="1" applyFont="1" applyFill="1" applyAlignment="1">
      <alignment horizontal="left"/>
    </xf>
    <xf numFmtId="166" fontId="9" fillId="2" borderId="0" xfId="0" applyNumberFormat="1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vertical="center" wrapText="1"/>
    </xf>
    <xf numFmtId="0" fontId="0" fillId="2" borderId="0" xfId="0" applyNumberFormat="1" applyFill="1"/>
    <xf numFmtId="0" fontId="0" fillId="0" borderId="0" xfId="0" applyNumberFormat="1" applyBorder="1"/>
    <xf numFmtId="3" fontId="0" fillId="0" borderId="6" xfId="0" applyNumberFormat="1" applyFill="1" applyBorder="1" applyAlignment="1">
      <alignment horizontal="center" vertical="center"/>
    </xf>
    <xf numFmtId="0" fontId="0" fillId="0" borderId="0" xfId="0" applyNumberFormat="1" applyFill="1"/>
    <xf numFmtId="3" fontId="0" fillId="0" borderId="8" xfId="0" applyNumberFormat="1" applyFill="1" applyBorder="1" applyAlignment="1">
      <alignment horizontal="center" vertical="center"/>
    </xf>
    <xf numFmtId="3" fontId="0" fillId="0" borderId="3" xfId="0" applyNumberFormat="1" applyFill="1" applyBorder="1" applyAlignment="1">
      <alignment horizontal="center" vertical="center"/>
    </xf>
    <xf numFmtId="3" fontId="0" fillId="0" borderId="9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3" fontId="0" fillId="0" borderId="4" xfId="0" applyNumberFormat="1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3" fontId="0" fillId="0" borderId="0" xfId="0" applyNumberFormat="1" applyFill="1" applyBorder="1"/>
    <xf numFmtId="3" fontId="0" fillId="0" borderId="1" xfId="0" applyNumberFormat="1" applyFill="1" applyBorder="1"/>
    <xf numFmtId="0" fontId="0" fillId="0" borderId="2" xfId="0" applyNumberFormat="1" applyFill="1" applyBorder="1"/>
    <xf numFmtId="3" fontId="0" fillId="0" borderId="10" xfId="0" applyNumberFormat="1" applyFill="1" applyBorder="1"/>
    <xf numFmtId="3" fontId="0" fillId="0" borderId="11" xfId="0" applyNumberFormat="1" applyFill="1" applyBorder="1"/>
    <xf numFmtId="3" fontId="0" fillId="0" borderId="12" xfId="0" applyNumberFormat="1" applyFill="1" applyBorder="1"/>
    <xf numFmtId="3" fontId="0" fillId="0" borderId="4" xfId="0" applyNumberFormat="1" applyFill="1" applyBorder="1"/>
    <xf numFmtId="3" fontId="0" fillId="0" borderId="3" xfId="0" applyNumberFormat="1" applyFill="1" applyBorder="1"/>
    <xf numFmtId="3" fontId="0" fillId="0" borderId="13" xfId="0" applyNumberFormat="1" applyFill="1" applyBorder="1"/>
    <xf numFmtId="0" fontId="0" fillId="0" borderId="10" xfId="0" applyNumberFormat="1" applyFill="1" applyBorder="1" applyAlignment="1">
      <alignment horizontal="center" vertical="center"/>
    </xf>
    <xf numFmtId="3" fontId="0" fillId="0" borderId="14" xfId="0" applyNumberFormat="1" applyFill="1" applyBorder="1" applyAlignment="1">
      <alignment horizontal="center" vertical="center"/>
    </xf>
    <xf numFmtId="0" fontId="0" fillId="0" borderId="4" xfId="0" applyNumberFormat="1" applyFill="1" applyBorder="1"/>
    <xf numFmtId="0" fontId="0" fillId="0" borderId="3" xfId="0" applyNumberFormat="1" applyFill="1" applyBorder="1"/>
    <xf numFmtId="0" fontId="0" fillId="0" borderId="13" xfId="0" applyNumberFormat="1" applyFill="1" applyBorder="1"/>
    <xf numFmtId="3" fontId="0" fillId="0" borderId="10" xfId="0" applyNumberFormat="1" applyFill="1" applyBorder="1" applyAlignment="1">
      <alignment horizontal="center" vertical="center"/>
    </xf>
    <xf numFmtId="3" fontId="0" fillId="0" borderId="11" xfId="0" applyNumberFormat="1" applyFill="1" applyBorder="1" applyAlignment="1">
      <alignment horizontal="center" vertical="center"/>
    </xf>
    <xf numFmtId="0" fontId="0" fillId="0" borderId="4" xfId="0" applyFill="1" applyBorder="1"/>
    <xf numFmtId="0" fontId="0" fillId="0" borderId="3" xfId="0" applyFill="1" applyBorder="1"/>
    <xf numFmtId="3" fontId="0" fillId="0" borderId="13" xfId="0" applyNumberFormat="1" applyFill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14" xfId="0" applyNumberFormat="1" applyFill="1" applyBorder="1"/>
    <xf numFmtId="3" fontId="0" fillId="0" borderId="9" xfId="0" applyNumberFormat="1" applyFill="1" applyBorder="1"/>
    <xf numFmtId="3" fontId="0" fillId="0" borderId="8" xfId="0" applyNumberFormat="1" applyFill="1" applyBorder="1"/>
    <xf numFmtId="3" fontId="0" fillId="0" borderId="15" xfId="0" applyNumberFormat="1" applyFill="1" applyBorder="1"/>
    <xf numFmtId="3" fontId="0" fillId="0" borderId="6" xfId="0" applyNumberFormat="1" applyFill="1" applyBorder="1"/>
    <xf numFmtId="0" fontId="0" fillId="0" borderId="4" xfId="0" applyNumberFormat="1" applyBorder="1"/>
    <xf numFmtId="3" fontId="0" fillId="0" borderId="4" xfId="0" applyNumberFormat="1" applyBorder="1"/>
    <xf numFmtId="0" fontId="0" fillId="0" borderId="3" xfId="0" applyNumberFormat="1" applyBorder="1"/>
    <xf numFmtId="3" fontId="0" fillId="0" borderId="3" xfId="0" applyNumberFormat="1" applyBorder="1"/>
    <xf numFmtId="0" fontId="0" fillId="0" borderId="13" xfId="0" applyNumberFormat="1" applyBorder="1"/>
    <xf numFmtId="3" fontId="0" fillId="0" borderId="13" xfId="0" applyNumberFormat="1" applyBorder="1"/>
    <xf numFmtId="3" fontId="0" fillId="0" borderId="6" xfId="0" applyNumberFormat="1" applyFill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center"/>
    </xf>
    <xf numFmtId="3" fontId="0" fillId="0" borderId="8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6" fillId="0" borderId="4" xfId="0" applyNumberFormat="1" applyFont="1" applyFill="1" applyBorder="1"/>
    <xf numFmtId="4" fontId="0" fillId="0" borderId="4" xfId="0" applyNumberFormat="1" applyBorder="1"/>
    <xf numFmtId="3" fontId="0" fillId="2" borderId="4" xfId="0" applyNumberFormat="1" applyFill="1" applyBorder="1"/>
    <xf numFmtId="38" fontId="0" fillId="0" borderId="4" xfId="0" applyNumberFormat="1" applyBorder="1"/>
    <xf numFmtId="3" fontId="6" fillId="0" borderId="3" xfId="0" applyNumberFormat="1" applyFont="1" applyFill="1" applyBorder="1"/>
    <xf numFmtId="4" fontId="0" fillId="0" borderId="3" xfId="0" applyNumberFormat="1" applyBorder="1"/>
    <xf numFmtId="3" fontId="0" fillId="2" borderId="3" xfId="0" applyNumberFormat="1" applyFill="1" applyBorder="1"/>
    <xf numFmtId="38" fontId="0" fillId="0" borderId="3" xfId="0" applyNumberFormat="1" applyBorder="1"/>
    <xf numFmtId="3" fontId="7" fillId="0" borderId="3" xfId="0" applyNumberFormat="1" applyFont="1" applyFill="1" applyBorder="1"/>
    <xf numFmtId="3" fontId="6" fillId="0" borderId="13" xfId="0" applyNumberFormat="1" applyFont="1" applyFill="1" applyBorder="1"/>
    <xf numFmtId="4" fontId="0" fillId="0" borderId="13" xfId="0" applyNumberFormat="1" applyBorder="1"/>
    <xf numFmtId="3" fontId="0" fillId="2" borderId="13" xfId="0" applyNumberFormat="1" applyFill="1" applyBorder="1"/>
    <xf numFmtId="38" fontId="0" fillId="0" borderId="13" xfId="0" applyNumberFormat="1" applyBorder="1"/>
    <xf numFmtId="0" fontId="0" fillId="0" borderId="11" xfId="0" applyNumberFormat="1" applyBorder="1"/>
    <xf numFmtId="0" fontId="0" fillId="0" borderId="0" xfId="0" applyNumberFormat="1" applyFill="1" applyBorder="1"/>
    <xf numFmtId="165" fontId="0" fillId="0" borderId="1" xfId="0" applyNumberForma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 wrapText="1"/>
    </xf>
    <xf numFmtId="3" fontId="11" fillId="0" borderId="3" xfId="0" applyNumberFormat="1" applyFont="1" applyBorder="1" applyAlignment="1">
      <alignment horizontal="center" vertical="center" wrapText="1"/>
    </xf>
    <xf numFmtId="3" fontId="0" fillId="0" borderId="6" xfId="0" quotePrefix="1" applyNumberFormat="1" applyBorder="1" applyAlignment="1">
      <alignment vertical="center"/>
    </xf>
    <xf numFmtId="165" fontId="3" fillId="0" borderId="0" xfId="0" applyNumberFormat="1" applyFont="1" applyBorder="1"/>
    <xf numFmtId="3" fontId="0" fillId="0" borderId="11" xfId="0" quotePrefix="1" applyNumberFormat="1" applyBorder="1" applyAlignment="1">
      <alignment vertical="center"/>
    </xf>
    <xf numFmtId="3" fontId="0" fillId="0" borderId="1" xfId="0" applyNumberFormat="1" applyFill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center"/>
    </xf>
    <xf numFmtId="3" fontId="0" fillId="4" borderId="0" xfId="0" applyNumberFormat="1" applyFill="1" applyAlignment="1">
      <alignment horizontal="left"/>
    </xf>
    <xf numFmtId="3" fontId="9" fillId="5" borderId="0" xfId="0" applyNumberFormat="1" applyFont="1" applyFill="1" applyAlignment="1">
      <alignment horizontal="left" vertical="center"/>
    </xf>
    <xf numFmtId="3" fontId="0" fillId="6" borderId="0" xfId="0" applyNumberFormat="1" applyFill="1" applyAlignment="1">
      <alignment horizontal="left"/>
    </xf>
    <xf numFmtId="3" fontId="0" fillId="7" borderId="0" xfId="0" applyNumberFormat="1" applyFill="1" applyAlignment="1">
      <alignment horizontal="center"/>
    </xf>
    <xf numFmtId="3" fontId="0" fillId="7" borderId="0" xfId="0" applyNumberFormat="1" applyFill="1" applyAlignment="1">
      <alignment horizontal="left"/>
    </xf>
    <xf numFmtId="3" fontId="0" fillId="7" borderId="0" xfId="0" applyNumberFormat="1" applyFill="1"/>
    <xf numFmtId="3" fontId="0" fillId="8" borderId="0" xfId="0" applyNumberFormat="1" applyFill="1"/>
    <xf numFmtId="3" fontId="0" fillId="0" borderId="4" xfId="0" applyNumberFormat="1" applyFill="1" applyBorder="1" applyAlignment="1">
      <alignment horizontal="center" vertical="center" wrapText="1"/>
    </xf>
    <xf numFmtId="3" fontId="0" fillId="0" borderId="10" xfId="0" applyNumberForma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 wrapText="1"/>
    </xf>
    <xf numFmtId="3" fontId="0" fillId="8" borderId="6" xfId="0" applyNumberFormat="1" applyFill="1" applyBorder="1"/>
    <xf numFmtId="3" fontId="0" fillId="8" borderId="2" xfId="0" applyNumberFormat="1" applyFill="1" applyBorder="1"/>
    <xf numFmtId="3" fontId="0" fillId="8" borderId="8" xfId="0" applyNumberFormat="1" applyFill="1" applyBorder="1"/>
    <xf numFmtId="3" fontId="0" fillId="0" borderId="5" xfId="0" applyNumberFormat="1" applyFill="1" applyBorder="1"/>
    <xf numFmtId="3" fontId="0" fillId="7" borderId="6" xfId="0" applyNumberFormat="1" applyFill="1" applyBorder="1"/>
    <xf numFmtId="3" fontId="0" fillId="7" borderId="2" xfId="0" applyNumberFormat="1" applyFill="1" applyBorder="1"/>
    <xf numFmtId="3" fontId="0" fillId="7" borderId="8" xfId="0" applyNumberFormat="1" applyFill="1" applyBorder="1"/>
    <xf numFmtId="3" fontId="0" fillId="0" borderId="14" xfId="0" applyNumberFormat="1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center"/>
    </xf>
    <xf numFmtId="3" fontId="0" fillId="0" borderId="8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center"/>
    </xf>
    <xf numFmtId="3" fontId="0" fillId="0" borderId="4" xfId="0" applyNumberFormat="1" applyFill="1" applyBorder="1" applyAlignment="1">
      <alignment horizontal="center" vertical="center" wrapText="1"/>
    </xf>
    <xf numFmtId="3" fontId="0" fillId="0" borderId="14" xfId="0" applyNumberFormat="1" applyFill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/>
    </xf>
    <xf numFmtId="3" fontId="0" fillId="0" borderId="10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3" fontId="0" fillId="0" borderId="14" xfId="0" applyNumberFormat="1" applyBorder="1"/>
    <xf numFmtId="3" fontId="0" fillId="0" borderId="9" xfId="0" applyNumberFormat="1" applyBorder="1"/>
    <xf numFmtId="3" fontId="0" fillId="0" borderId="15" xfId="0" applyNumberFormat="1" applyBorder="1"/>
    <xf numFmtId="3" fontId="0" fillId="0" borderId="7" xfId="0" applyNumberFormat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/>
    </xf>
    <xf numFmtId="0" fontId="0" fillId="0" borderId="2" xfId="0" applyFill="1" applyBorder="1"/>
    <xf numFmtId="0" fontId="0" fillId="0" borderId="8" xfId="0" applyFill="1" applyBorder="1"/>
    <xf numFmtId="3" fontId="0" fillId="0" borderId="2" xfId="0" applyNumberFormat="1" applyFill="1" applyBorder="1" applyAlignment="1">
      <alignment horizontal="center" vertical="center"/>
    </xf>
    <xf numFmtId="3" fontId="0" fillId="0" borderId="8" xfId="0" applyNumberFormat="1" applyFill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4" xfId="0" applyNumberFormat="1" applyFill="1" applyBorder="1" applyAlignment="1">
      <alignment horizontal="center" vertical="center" wrapText="1"/>
    </xf>
    <xf numFmtId="3" fontId="0" fillId="0" borderId="13" xfId="0" applyNumberFormat="1" applyFill="1" applyBorder="1" applyAlignment="1">
      <alignment horizontal="center" vertical="center" wrapText="1"/>
    </xf>
    <xf numFmtId="3" fontId="11" fillId="0" borderId="4" xfId="0" applyNumberFormat="1" applyFont="1" applyBorder="1" applyAlignment="1">
      <alignment horizontal="center" vertical="center" wrapText="1"/>
    </xf>
    <xf numFmtId="3" fontId="11" fillId="0" borderId="13" xfId="0" applyNumberFormat="1" applyFont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0" fillId="3" borderId="8" xfId="0" applyNumberForma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E212"/>
  <sheetViews>
    <sheetView tabSelected="1" zoomScale="75" zoomScaleNormal="75" workbookViewId="0">
      <pane xSplit="9" ySplit="5" topLeftCell="J138" activePane="bottomRight" state="frozen"/>
      <selection pane="topRight" activeCell="D1" sqref="D1"/>
      <selection pane="bottomLeft" activeCell="A6" sqref="A6"/>
      <selection pane="bottomRight" activeCell="A138" sqref="A137:A138"/>
    </sheetView>
  </sheetViews>
  <sheetFormatPr defaultColWidth="9.85546875" defaultRowHeight="15"/>
  <cols>
    <col min="1" max="1" width="40.85546875" style="2" bestFit="1" customWidth="1"/>
    <col min="2" max="2" width="9.85546875" style="50" bestFit="1" customWidth="1"/>
    <col min="3" max="3" width="0.42578125" style="23" customWidth="1"/>
    <col min="4" max="4" width="10" style="1" bestFit="1" customWidth="1"/>
    <col min="5" max="5" width="9.28515625" style="1" customWidth="1"/>
    <col min="6" max="6" width="7.5703125" style="1" customWidth="1"/>
    <col min="7" max="7" width="16.85546875" style="1" customWidth="1"/>
    <col min="8" max="8" width="7.7109375" style="1" customWidth="1"/>
    <col min="9" max="9" width="0.42578125" style="23" customWidth="1"/>
    <col min="10" max="10" width="12.85546875" style="23" bestFit="1" customWidth="1"/>
    <col min="11" max="11" width="13.140625" style="23" bestFit="1" customWidth="1"/>
    <col min="12" max="12" width="10" style="23" bestFit="1" customWidth="1"/>
    <col min="13" max="13" width="0.42578125" style="59" customWidth="1"/>
    <col min="14" max="14" width="10.85546875" style="23" bestFit="1" customWidth="1"/>
    <col min="15" max="15" width="14.140625" style="23" bestFit="1" customWidth="1"/>
    <col min="16" max="16" width="12.85546875" style="23" bestFit="1" customWidth="1"/>
    <col min="17" max="17" width="13.140625" style="23" bestFit="1" customWidth="1"/>
    <col min="18" max="18" width="7.5703125" style="23" customWidth="1"/>
    <col min="19" max="19" width="0.42578125" style="59" customWidth="1"/>
    <col min="20" max="20" width="10.85546875" style="23" bestFit="1" customWidth="1"/>
    <col min="21" max="21" width="14.140625" style="23" bestFit="1" customWidth="1"/>
    <col min="22" max="22" width="12.85546875" style="23" bestFit="1" customWidth="1"/>
    <col min="23" max="23" width="13.140625" style="23" bestFit="1" customWidth="1"/>
    <col min="24" max="24" width="7.5703125" style="23" customWidth="1"/>
    <col min="25" max="25" width="0.42578125" style="59" customWidth="1"/>
    <col min="26" max="26" width="10.85546875" style="23" bestFit="1" customWidth="1"/>
    <col min="27" max="27" width="14.140625" style="23" bestFit="1" customWidth="1"/>
    <col min="28" max="28" width="12.85546875" style="23" bestFit="1" customWidth="1"/>
    <col min="29" max="29" width="13.140625" style="23" bestFit="1" customWidth="1"/>
    <col min="30" max="30" width="7.5703125" style="23" customWidth="1"/>
    <col min="31" max="31" width="0.42578125" style="59" customWidth="1"/>
    <col min="32" max="32" width="10.85546875" style="23" bestFit="1" customWidth="1"/>
    <col min="33" max="33" width="14.140625" style="23" bestFit="1" customWidth="1"/>
    <col min="34" max="34" width="0.42578125" style="23" customWidth="1"/>
    <col min="35" max="35" width="12.85546875" style="23" bestFit="1" customWidth="1"/>
    <col min="36" max="36" width="13.140625" style="23" customWidth="1"/>
    <col min="37" max="37" width="10.85546875" style="23" bestFit="1" customWidth="1"/>
    <col min="38" max="38" width="14.140625" style="23" bestFit="1" customWidth="1"/>
    <col min="39" max="39" width="0.42578125" style="23" customWidth="1"/>
    <col min="40" max="40" width="12.85546875" style="23" bestFit="1" customWidth="1"/>
    <col min="41" max="41" width="13.140625" style="23" bestFit="1" customWidth="1"/>
    <col min="42" max="42" width="9.28515625" style="23" customWidth="1"/>
    <col min="43" max="43" width="0.42578125" style="59" customWidth="1"/>
    <col min="44" max="44" width="10.85546875" style="23" bestFit="1" customWidth="1"/>
    <col min="45" max="45" width="14.140625" style="23" bestFit="1" customWidth="1"/>
    <col min="46" max="46" width="12.85546875" style="23" bestFit="1" customWidth="1"/>
    <col min="47" max="47" width="13.140625" style="23" bestFit="1" customWidth="1"/>
    <col min="48" max="48" width="7.5703125" style="23" customWidth="1"/>
    <col min="49" max="49" width="0.42578125" style="59" customWidth="1"/>
    <col min="50" max="50" width="10.85546875" style="23" bestFit="1" customWidth="1"/>
    <col min="51" max="51" width="14.140625" style="23" bestFit="1" customWidth="1"/>
    <col min="52" max="52" width="12.85546875" style="23" bestFit="1" customWidth="1"/>
    <col min="53" max="53" width="13.140625" style="23" bestFit="1" customWidth="1"/>
    <col min="54" max="54" width="7.5703125" style="23" customWidth="1"/>
    <col min="55" max="55" width="0.42578125" style="59" customWidth="1"/>
    <col min="56" max="56" width="10.85546875" style="23" bestFit="1" customWidth="1"/>
    <col min="57" max="57" width="14.140625" style="23" bestFit="1" customWidth="1"/>
    <col min="58" max="58" width="0.42578125" style="59" customWidth="1"/>
    <col min="59" max="59" width="12.85546875" style="23" bestFit="1" customWidth="1"/>
    <col min="60" max="60" width="13.140625" style="23" customWidth="1"/>
    <col min="61" max="61" width="10.85546875" style="23" bestFit="1" customWidth="1"/>
    <col min="62" max="62" width="14.140625" style="23" customWidth="1"/>
    <col min="63" max="63" width="0.42578125" style="23" customWidth="1"/>
    <col min="64" max="64" width="12.85546875" style="23" bestFit="1" customWidth="1"/>
    <col min="65" max="65" width="13.140625" style="23" bestFit="1" customWidth="1"/>
    <col min="66" max="66" width="9.28515625" style="23" customWidth="1"/>
    <col min="67" max="67" width="0.42578125" style="59" customWidth="1"/>
    <col min="68" max="68" width="10.85546875" style="23" bestFit="1" customWidth="1"/>
    <col min="69" max="69" width="14.140625" style="23" bestFit="1" customWidth="1"/>
    <col min="70" max="70" width="12.85546875" style="23" bestFit="1" customWidth="1"/>
    <col min="71" max="71" width="13.140625" style="23" bestFit="1" customWidth="1"/>
    <col min="72" max="72" width="7.5703125" style="23" customWidth="1"/>
    <col min="73" max="73" width="0.42578125" style="59" customWidth="1"/>
    <col min="74" max="74" width="10.85546875" style="23" bestFit="1" customWidth="1"/>
    <col min="75" max="75" width="14.140625" style="23" bestFit="1" customWidth="1"/>
    <col min="76" max="76" width="0.42578125" style="59" customWidth="1"/>
    <col min="77" max="77" width="12.85546875" style="23" bestFit="1" customWidth="1"/>
    <col min="78" max="78" width="13.140625" style="23" customWidth="1"/>
    <col min="79" max="79" width="10.85546875" style="23" bestFit="1" customWidth="1"/>
    <col min="80" max="80" width="14.140625" style="23" customWidth="1"/>
    <col min="81" max="81" width="0.42578125" style="23" customWidth="1"/>
    <col min="82" max="82" width="12.85546875" style="23" bestFit="1" customWidth="1"/>
    <col min="83" max="83" width="13.140625" style="23" customWidth="1"/>
    <col min="84" max="84" width="10.85546875" style="23" bestFit="1" customWidth="1"/>
    <col min="85" max="85" width="14.140625" style="23" customWidth="1"/>
    <col min="86" max="86" width="0.5703125" style="23" customWidth="1"/>
    <col min="87" max="87" width="12.85546875" style="23" bestFit="1" customWidth="1"/>
    <col min="88" max="88" width="13.140625" style="23" bestFit="1" customWidth="1"/>
    <col min="89" max="89" width="9.28515625" style="23" customWidth="1"/>
    <col min="90" max="90" width="0.42578125" style="59" customWidth="1"/>
    <col min="91" max="91" width="10.85546875" style="23" bestFit="1" customWidth="1"/>
    <col min="92" max="92" width="14.140625" style="23" bestFit="1" customWidth="1"/>
    <col min="93" max="93" width="12.85546875" style="23" bestFit="1" customWidth="1"/>
    <col min="94" max="94" width="13.140625" style="23" bestFit="1" customWidth="1"/>
    <col min="95" max="95" width="7.5703125" style="23" customWidth="1"/>
    <col min="96" max="96" width="0.42578125" style="59" customWidth="1"/>
    <col min="97" max="97" width="10.85546875" style="23" bestFit="1" customWidth="1"/>
    <col min="98" max="98" width="14.140625" style="23" bestFit="1" customWidth="1"/>
    <col min="99" max="99" width="12.85546875" style="23" bestFit="1" customWidth="1"/>
    <col min="100" max="100" width="13.140625" style="23" bestFit="1" customWidth="1"/>
    <col min="101" max="101" width="7.5703125" style="23" customWidth="1"/>
    <col min="102" max="102" width="0.42578125" style="59" customWidth="1"/>
    <col min="103" max="103" width="10.85546875" style="23" bestFit="1" customWidth="1"/>
    <col min="104" max="104" width="14.140625" style="23" bestFit="1" customWidth="1"/>
    <col min="105" max="105" width="12.85546875" style="23" bestFit="1" customWidth="1"/>
    <col min="106" max="106" width="13.140625" style="23" bestFit="1" customWidth="1"/>
    <col min="107" max="107" width="7.5703125" style="23" customWidth="1"/>
    <col min="108" max="108" width="0.42578125" style="59" customWidth="1"/>
    <col min="109" max="109" width="10.85546875" style="23" bestFit="1" customWidth="1"/>
    <col min="110" max="110" width="14.140625" style="23" bestFit="1" customWidth="1"/>
    <col min="111" max="111" width="12.85546875" style="23" bestFit="1" customWidth="1"/>
    <col min="112" max="112" width="13.140625" style="23" bestFit="1" customWidth="1"/>
    <col min="113" max="113" width="7.5703125" style="23" customWidth="1"/>
    <col min="114" max="114" width="0.42578125" style="59" customWidth="1"/>
    <col min="115" max="115" width="10.85546875" style="23" bestFit="1" customWidth="1"/>
    <col min="116" max="116" width="14.140625" style="23" bestFit="1" customWidth="1"/>
    <col min="117" max="117" width="12.85546875" style="23" bestFit="1" customWidth="1"/>
    <col min="118" max="118" width="13.140625" style="23" bestFit="1" customWidth="1"/>
    <col min="119" max="119" width="7.5703125" style="23" customWidth="1"/>
    <col min="120" max="120" width="0.42578125" style="59" customWidth="1"/>
    <col min="121" max="121" width="10.85546875" style="23" bestFit="1" customWidth="1"/>
    <col min="122" max="122" width="14.140625" style="23" bestFit="1" customWidth="1"/>
    <col min="123" max="123" width="0.42578125" style="59" customWidth="1"/>
    <col min="124" max="124" width="12.85546875" style="23" bestFit="1" customWidth="1"/>
    <col min="125" max="125" width="13.140625" style="23" customWidth="1"/>
    <col min="126" max="126" width="10.85546875" style="23" bestFit="1" customWidth="1"/>
    <col min="127" max="127" width="14.140625" style="23" bestFit="1" customWidth="1"/>
    <col min="128" max="128" width="0.42578125" style="23" customWidth="1"/>
    <col min="129" max="129" width="12.85546875" style="23" bestFit="1" customWidth="1"/>
    <col min="130" max="130" width="13.140625" style="23" bestFit="1" customWidth="1"/>
    <col min="131" max="131" width="9.28515625" style="23" customWidth="1"/>
    <col min="132" max="132" width="0.42578125" style="59" customWidth="1"/>
    <col min="133" max="133" width="10.85546875" style="23" bestFit="1" customWidth="1"/>
    <col min="134" max="134" width="14.140625" style="23" bestFit="1" customWidth="1"/>
    <col min="135" max="135" width="12.85546875" style="23" bestFit="1" customWidth="1"/>
    <col min="136" max="136" width="13.140625" style="23" bestFit="1" customWidth="1"/>
    <col min="137" max="137" width="7.5703125" style="23" customWidth="1"/>
    <col min="138" max="138" width="0.42578125" style="59" customWidth="1"/>
    <col min="139" max="139" width="10.85546875" style="23" bestFit="1" customWidth="1"/>
    <col min="140" max="140" width="14.140625" style="23" bestFit="1" customWidth="1"/>
    <col min="141" max="141" width="0.42578125" style="59" customWidth="1"/>
    <col min="142" max="142" width="12.85546875" style="23" bestFit="1" customWidth="1"/>
    <col min="143" max="143" width="13.140625" style="23" customWidth="1"/>
    <col min="144" max="144" width="10.85546875" style="23" bestFit="1" customWidth="1"/>
    <col min="145" max="145" width="14.140625" style="23" customWidth="1"/>
    <col min="146" max="146" width="0.5703125" style="23" customWidth="1"/>
    <col min="147" max="147" width="12.85546875" style="23" bestFit="1" customWidth="1"/>
    <col min="148" max="148" width="13.140625" style="23" bestFit="1" customWidth="1"/>
    <col min="149" max="149" width="9.28515625" style="23" customWidth="1"/>
    <col min="150" max="150" width="0.42578125" style="59" customWidth="1"/>
    <col min="151" max="151" width="10.85546875" style="23" bestFit="1" customWidth="1"/>
    <col min="152" max="152" width="14.140625" style="23" bestFit="1" customWidth="1"/>
    <col min="153" max="153" width="0.5703125" style="23" customWidth="1"/>
    <col min="154" max="154" width="12.85546875" style="23" bestFit="1" customWidth="1"/>
    <col min="155" max="155" width="13.140625" style="23" bestFit="1" customWidth="1"/>
    <col min="156" max="156" width="9.28515625" style="23" customWidth="1"/>
    <col min="157" max="157" width="0.42578125" style="59" customWidth="1"/>
    <col min="158" max="158" width="10.85546875" style="23" bestFit="1" customWidth="1"/>
    <col min="159" max="159" width="14.140625" style="23" bestFit="1" customWidth="1"/>
    <col min="160" max="160" width="0.5703125" style="23" customWidth="1"/>
    <col min="161" max="161" width="12.85546875" style="23" bestFit="1" customWidth="1"/>
    <col min="162" max="162" width="13.140625" style="23" bestFit="1" customWidth="1"/>
    <col min="163" max="163" width="9.28515625" style="23" customWidth="1"/>
    <col min="164" max="164" width="0.42578125" style="59" customWidth="1"/>
    <col min="165" max="165" width="10.85546875" style="23" bestFit="1" customWidth="1"/>
    <col min="166" max="166" width="14.140625" style="23" bestFit="1" customWidth="1"/>
    <col min="167" max="167" width="0.5703125" style="23" customWidth="1"/>
    <col min="168" max="168" width="12.85546875" style="23" bestFit="1" customWidth="1"/>
    <col min="169" max="169" width="13.140625" style="23" bestFit="1" customWidth="1"/>
    <col min="170" max="170" width="9.28515625" style="23" customWidth="1"/>
    <col min="171" max="171" width="0.42578125" style="59" customWidth="1"/>
    <col min="172" max="172" width="10.85546875" style="23" bestFit="1" customWidth="1"/>
    <col min="173" max="173" width="14.140625" style="23" bestFit="1" customWidth="1"/>
    <col min="174" max="174" width="0.5703125" style="23" customWidth="1"/>
    <col min="175" max="175" width="12.85546875" style="23" bestFit="1" customWidth="1"/>
    <col min="176" max="176" width="13.140625" style="23" bestFit="1" customWidth="1"/>
    <col min="177" max="177" width="9.28515625" style="23" customWidth="1"/>
    <col min="178" max="178" width="0.42578125" style="59" customWidth="1"/>
    <col min="179" max="179" width="10.85546875" style="23" bestFit="1" customWidth="1"/>
    <col min="180" max="180" width="14.140625" style="23" bestFit="1" customWidth="1"/>
    <col min="181" max="181" width="12.85546875" style="23" bestFit="1" customWidth="1"/>
    <col min="182" max="182" width="13.140625" style="23" bestFit="1" customWidth="1"/>
    <col min="183" max="183" width="7.5703125" style="23" customWidth="1"/>
    <col min="184" max="184" width="0.42578125" style="59" customWidth="1"/>
    <col min="185" max="185" width="10.85546875" style="23" bestFit="1" customWidth="1"/>
    <col min="186" max="186" width="14.140625" style="23" bestFit="1" customWidth="1"/>
    <col min="187" max="187" width="12.85546875" style="23" bestFit="1" customWidth="1"/>
    <col min="188" max="188" width="13.140625" style="23" bestFit="1" customWidth="1"/>
    <col min="189" max="189" width="7.5703125" style="23" customWidth="1"/>
    <col min="190" max="190" width="0.42578125" style="59" customWidth="1"/>
    <col min="191" max="191" width="10.85546875" style="23" bestFit="1" customWidth="1"/>
    <col min="192" max="192" width="14.140625" style="23" bestFit="1" customWidth="1"/>
    <col min="193" max="193" width="0.42578125" style="59" customWidth="1"/>
    <col min="194" max="194" width="12.85546875" style="23" bestFit="1" customWidth="1"/>
    <col min="195" max="195" width="13.140625" style="23" customWidth="1"/>
    <col min="196" max="196" width="10.85546875" style="23" bestFit="1" customWidth="1"/>
    <col min="197" max="197" width="14.140625" style="23" customWidth="1"/>
    <col min="198" max="198" width="0.5703125" style="23" customWidth="1"/>
    <col min="199" max="199" width="12.85546875" style="23" bestFit="1" customWidth="1"/>
    <col min="200" max="200" width="13.140625" style="23" bestFit="1" customWidth="1"/>
    <col min="201" max="201" width="9.28515625" style="23" customWidth="1"/>
    <col min="202" max="202" width="0.42578125" style="59" customWidth="1"/>
    <col min="203" max="203" width="10.85546875" style="23" bestFit="1" customWidth="1"/>
    <col min="204" max="204" width="14.140625" style="23" bestFit="1" customWidth="1"/>
    <col min="205" max="205" width="0.5703125" style="23" customWidth="1"/>
    <col min="206" max="206" width="12.85546875" style="23" bestFit="1" customWidth="1"/>
    <col min="207" max="207" width="13.140625" style="23" bestFit="1" customWidth="1"/>
    <col min="208" max="208" width="9.28515625" style="23" customWidth="1"/>
    <col min="209" max="209" width="0.42578125" style="59" customWidth="1"/>
    <col min="210" max="210" width="10.85546875" style="23" bestFit="1" customWidth="1"/>
    <col min="211" max="211" width="14.140625" style="23" bestFit="1" customWidth="1"/>
    <col min="212" max="212" width="0.5703125" style="23" customWidth="1"/>
    <col min="213" max="213" width="12.85546875" style="23" bestFit="1" customWidth="1"/>
    <col min="214" max="214" width="13.140625" style="23" bestFit="1" customWidth="1"/>
    <col min="215" max="215" width="9.28515625" style="23" customWidth="1"/>
    <col min="216" max="216" width="0.42578125" style="59" customWidth="1"/>
    <col min="217" max="217" width="10.85546875" style="23" bestFit="1" customWidth="1"/>
    <col min="218" max="218" width="14.140625" style="23" bestFit="1" customWidth="1"/>
    <col min="219" max="219" width="0.5703125" style="23" customWidth="1"/>
    <col min="220" max="220" width="12.85546875" style="23" bestFit="1" customWidth="1"/>
    <col min="221" max="221" width="13.140625" style="23" bestFit="1" customWidth="1"/>
    <col min="222" max="222" width="9.28515625" style="23" customWidth="1"/>
    <col min="223" max="223" width="0.42578125" style="59" customWidth="1"/>
    <col min="224" max="224" width="10.85546875" style="23" bestFit="1" customWidth="1"/>
    <col min="225" max="225" width="14.140625" style="23" bestFit="1" customWidth="1"/>
    <col min="226" max="226" width="0.5703125" style="23" customWidth="1"/>
    <col min="227" max="227" width="12.85546875" style="23" bestFit="1" customWidth="1"/>
    <col min="228" max="228" width="13.140625" style="23" bestFit="1" customWidth="1"/>
    <col min="229" max="229" width="9.28515625" style="23" customWidth="1"/>
    <col min="230" max="230" width="0.42578125" style="59" customWidth="1"/>
    <col min="231" max="231" width="10.85546875" style="23" bestFit="1" customWidth="1"/>
    <col min="232" max="232" width="14.140625" style="23" bestFit="1" customWidth="1"/>
    <col min="233" max="233" width="0.5703125" style="23" customWidth="1"/>
    <col min="234" max="234" width="12.85546875" style="23" bestFit="1" customWidth="1"/>
    <col min="235" max="235" width="13.140625" style="23" bestFit="1" customWidth="1"/>
    <col min="236" max="236" width="10.85546875" style="23" bestFit="1" customWidth="1"/>
    <col min="237" max="237" width="14.140625" style="23" bestFit="1" customWidth="1"/>
    <col min="238" max="238" width="10.28515625" style="23" customWidth="1"/>
    <col min="239" max="240" width="9.140625" style="23" customWidth="1"/>
    <col min="241" max="241" width="0.42578125" style="23" customWidth="1"/>
    <col min="242" max="243" width="10.140625" style="23" customWidth="1"/>
    <col min="244" max="245" width="9.140625" style="23" customWidth="1"/>
    <col min="246" max="246" width="0.42578125" style="23" customWidth="1"/>
    <col min="247" max="248" width="9.85546875" style="23" customWidth="1"/>
    <col min="249" max="249" width="9.7109375" style="23" customWidth="1"/>
    <col min="250" max="250" width="9.85546875" style="23" customWidth="1"/>
    <col min="251" max="252" width="8.7109375" style="23" customWidth="1"/>
    <col min="253" max="254" width="9.140625" style="1" customWidth="1"/>
    <col min="255" max="255" width="8.7109375" style="1" customWidth="1"/>
    <col min="256" max="256" width="0.42578125" style="23" customWidth="1"/>
    <col min="257" max="257" width="9.85546875" style="1" bestFit="1"/>
    <col min="258" max="258" width="12.7109375" style="1" customWidth="1"/>
    <col min="259" max="259" width="15" style="1" bestFit="1" customWidth="1"/>
    <col min="260" max="260" width="0.28515625" style="1" customWidth="1"/>
    <col min="261" max="261" width="10.85546875" style="1" customWidth="1"/>
    <col min="262" max="264" width="9.85546875" style="1"/>
    <col min="265" max="265" width="0.28515625" style="1" customWidth="1"/>
    <col min="266" max="16384" width="9.85546875" style="1"/>
  </cols>
  <sheetData>
    <row r="1" spans="1:265">
      <c r="I1" s="121"/>
      <c r="J1" s="122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1"/>
      <c r="CK1" s="121"/>
      <c r="CL1" s="121"/>
      <c r="CM1" s="121"/>
      <c r="CN1" s="121"/>
      <c r="CO1" s="121"/>
      <c r="CP1" s="121"/>
      <c r="CQ1" s="121"/>
      <c r="CR1" s="121"/>
      <c r="CS1" s="121"/>
      <c r="CT1" s="121"/>
      <c r="CU1" s="121"/>
      <c r="CV1" s="121"/>
      <c r="CW1" s="121"/>
      <c r="CX1" s="121"/>
      <c r="CY1" s="121"/>
      <c r="CZ1" s="121"/>
      <c r="DA1" s="121"/>
      <c r="DB1" s="121"/>
      <c r="DC1" s="121"/>
      <c r="DD1" s="121"/>
      <c r="DE1" s="121"/>
      <c r="DF1" s="121"/>
      <c r="DG1" s="121"/>
      <c r="DH1" s="121"/>
      <c r="DI1" s="121"/>
      <c r="DJ1" s="121"/>
      <c r="DK1" s="121"/>
      <c r="DL1" s="121"/>
      <c r="DM1" s="121"/>
      <c r="DN1" s="121"/>
      <c r="DO1" s="121"/>
      <c r="DP1" s="121"/>
      <c r="DQ1" s="121"/>
      <c r="DR1" s="121"/>
      <c r="DS1" s="121"/>
      <c r="DT1" s="121"/>
      <c r="DU1" s="121"/>
      <c r="DV1" s="121"/>
      <c r="DW1" s="121"/>
      <c r="DX1" s="121"/>
      <c r="DY1" s="121"/>
      <c r="DZ1" s="121"/>
      <c r="EA1" s="121"/>
      <c r="EB1" s="121"/>
      <c r="EC1" s="121"/>
      <c r="ED1" s="121"/>
      <c r="EE1" s="121"/>
      <c r="EF1" s="121"/>
      <c r="EG1" s="121"/>
      <c r="EH1" s="121"/>
      <c r="EI1" s="121"/>
      <c r="EJ1" s="121"/>
      <c r="EK1" s="121"/>
      <c r="EL1" s="121"/>
      <c r="EM1" s="121"/>
      <c r="EN1" s="121"/>
      <c r="EO1" s="121"/>
      <c r="EP1" s="121"/>
      <c r="EQ1" s="121"/>
      <c r="ER1" s="121"/>
      <c r="ES1" s="121"/>
      <c r="ET1" s="121"/>
      <c r="EU1" s="121"/>
      <c r="EV1" s="121"/>
      <c r="EW1" s="121"/>
      <c r="EX1" s="121"/>
      <c r="EY1" s="121"/>
      <c r="EZ1" s="121"/>
      <c r="FA1" s="121"/>
      <c r="FB1" s="121"/>
      <c r="FC1" s="121"/>
      <c r="FD1" s="121"/>
      <c r="FE1" s="121"/>
      <c r="FF1" s="121"/>
      <c r="FG1" s="121"/>
      <c r="FH1" s="121"/>
      <c r="FI1" s="121"/>
      <c r="FJ1" s="121"/>
      <c r="FK1" s="121"/>
      <c r="FL1" s="121"/>
      <c r="FM1" s="121"/>
      <c r="FN1" s="121"/>
      <c r="FO1" s="121"/>
      <c r="FP1" s="121"/>
      <c r="FQ1" s="121"/>
      <c r="FR1" s="121"/>
      <c r="FS1" s="121"/>
      <c r="FT1" s="121"/>
      <c r="FU1" s="121"/>
      <c r="FV1" s="121"/>
      <c r="FW1" s="121"/>
      <c r="FX1" s="121"/>
      <c r="FY1" s="121"/>
      <c r="FZ1" s="121"/>
      <c r="GA1" s="121"/>
      <c r="GB1" s="121"/>
      <c r="GC1" s="121"/>
      <c r="GD1" s="121"/>
      <c r="GE1" s="121"/>
      <c r="GF1" s="121"/>
      <c r="GG1" s="121"/>
      <c r="GH1" s="121"/>
      <c r="GI1" s="121"/>
      <c r="GJ1" s="121"/>
      <c r="GK1" s="121"/>
      <c r="GL1" s="121"/>
      <c r="GM1" s="121"/>
      <c r="GN1" s="121"/>
      <c r="GO1" s="121"/>
      <c r="GP1" s="121"/>
      <c r="GQ1" s="121"/>
      <c r="GR1" s="121"/>
      <c r="GS1" s="121"/>
      <c r="GT1" s="121"/>
      <c r="GU1" s="121"/>
      <c r="GV1" s="121"/>
      <c r="GW1" s="121"/>
      <c r="GX1" s="121"/>
      <c r="GY1" s="121"/>
      <c r="GZ1" s="121"/>
      <c r="HA1" s="121"/>
      <c r="HB1" s="121"/>
      <c r="HC1" s="121"/>
      <c r="HD1" s="121"/>
      <c r="HE1" s="121"/>
      <c r="HF1" s="121"/>
      <c r="HG1" s="121"/>
      <c r="HH1" s="121"/>
      <c r="HI1" s="121"/>
      <c r="HJ1" s="121"/>
      <c r="HK1" s="121"/>
      <c r="HL1" s="121"/>
      <c r="HM1" s="121"/>
      <c r="HN1" s="121"/>
      <c r="HO1" s="121"/>
      <c r="HP1" s="121"/>
      <c r="HQ1" s="121"/>
      <c r="HR1" s="121"/>
      <c r="HS1" s="121"/>
      <c r="HT1" s="121"/>
      <c r="HU1" s="121"/>
      <c r="HV1" s="121"/>
      <c r="HW1" s="121"/>
      <c r="HX1" s="121"/>
      <c r="HY1" s="121"/>
      <c r="HZ1" s="121"/>
      <c r="IA1" s="121"/>
      <c r="IB1" s="121"/>
      <c r="IC1" s="121"/>
      <c r="ID1" s="123"/>
      <c r="IE1" s="124"/>
      <c r="IF1" s="124"/>
      <c r="IG1" s="124"/>
      <c r="IH1" s="124"/>
      <c r="II1" s="124"/>
      <c r="IJ1" s="123"/>
      <c r="IK1" s="123"/>
      <c r="IL1" s="123"/>
      <c r="IM1" s="123"/>
      <c r="IN1" s="123"/>
      <c r="IV1" s="24"/>
    </row>
    <row r="2" spans="1:265" ht="18.75">
      <c r="A2" s="25">
        <v>41275</v>
      </c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I2" s="120"/>
      <c r="CJ2" s="120"/>
      <c r="CK2" s="120"/>
      <c r="CL2" s="120"/>
      <c r="CM2" s="120"/>
      <c r="CN2" s="120"/>
      <c r="CO2" s="120"/>
      <c r="CP2" s="120"/>
      <c r="CQ2" s="120"/>
      <c r="CR2" s="120"/>
      <c r="CS2" s="120"/>
      <c r="CT2" s="120"/>
      <c r="CU2" s="120"/>
      <c r="CV2" s="120"/>
      <c r="CW2" s="120"/>
      <c r="CX2" s="120"/>
      <c r="CY2" s="120"/>
      <c r="CZ2" s="120"/>
      <c r="DA2" s="120"/>
      <c r="DB2" s="120"/>
      <c r="DC2" s="120"/>
      <c r="DD2" s="120"/>
      <c r="DE2" s="120"/>
      <c r="DF2" s="120"/>
      <c r="DG2" s="120"/>
      <c r="DH2" s="120"/>
      <c r="DI2" s="120"/>
      <c r="DJ2" s="120"/>
      <c r="DK2" s="120"/>
      <c r="DL2" s="120"/>
      <c r="DM2" s="120"/>
      <c r="DN2" s="120"/>
      <c r="DO2" s="120"/>
      <c r="DP2" s="120"/>
      <c r="DQ2" s="120"/>
      <c r="DR2" s="120"/>
      <c r="DS2" s="120"/>
      <c r="DT2" s="120"/>
      <c r="DU2" s="120"/>
      <c r="DV2" s="120"/>
      <c r="DW2" s="120"/>
      <c r="DX2" s="120"/>
      <c r="DY2" s="120"/>
      <c r="DZ2" s="120"/>
      <c r="EA2" s="120"/>
      <c r="EB2" s="120"/>
      <c r="EC2" s="120"/>
      <c r="ED2" s="120"/>
      <c r="EE2" s="120"/>
      <c r="EF2" s="120"/>
      <c r="EG2" s="120"/>
      <c r="EH2" s="120"/>
      <c r="EI2" s="120"/>
      <c r="EJ2" s="120"/>
      <c r="EK2" s="120"/>
      <c r="EL2" s="120"/>
      <c r="EM2" s="120"/>
      <c r="EN2" s="120"/>
      <c r="EO2" s="120"/>
      <c r="FS2" s="118"/>
      <c r="FT2" s="118"/>
      <c r="FU2" s="118"/>
      <c r="FV2" s="118"/>
      <c r="FW2" s="118"/>
      <c r="FX2" s="118"/>
      <c r="FY2" s="118"/>
      <c r="FZ2" s="118"/>
      <c r="GA2" s="118"/>
      <c r="GB2" s="118"/>
      <c r="GC2" s="118"/>
      <c r="GD2" s="118"/>
      <c r="GE2" s="118"/>
      <c r="GF2" s="118"/>
      <c r="GG2" s="118"/>
      <c r="GH2" s="118"/>
      <c r="GI2" s="118"/>
      <c r="GJ2" s="118"/>
      <c r="GK2" s="118"/>
      <c r="GL2" s="118"/>
      <c r="GM2" s="118"/>
      <c r="GN2" s="118"/>
      <c r="GO2" s="118"/>
      <c r="IV2" s="7"/>
    </row>
    <row r="3" spans="1:265" s="3" customFormat="1" ht="15" customHeight="1">
      <c r="A3" s="160" t="s">
        <v>3</v>
      </c>
      <c r="B3" s="161"/>
      <c r="C3" s="56"/>
      <c r="D3" s="14"/>
      <c r="E3" s="1"/>
      <c r="F3" s="1"/>
      <c r="G3" s="1"/>
      <c r="H3" s="16"/>
      <c r="I3" s="56"/>
      <c r="J3" s="158" t="s">
        <v>120</v>
      </c>
      <c r="K3" s="156"/>
      <c r="L3" s="156"/>
      <c r="M3" s="156"/>
      <c r="N3" s="156"/>
      <c r="O3" s="157"/>
      <c r="P3" s="158" t="s">
        <v>120</v>
      </c>
      <c r="Q3" s="156"/>
      <c r="R3" s="156"/>
      <c r="S3" s="156"/>
      <c r="T3" s="156"/>
      <c r="U3" s="157"/>
      <c r="V3" s="158" t="s">
        <v>120</v>
      </c>
      <c r="W3" s="156"/>
      <c r="X3" s="156"/>
      <c r="Y3" s="156"/>
      <c r="Z3" s="156"/>
      <c r="AA3" s="157"/>
      <c r="AB3" s="158" t="s">
        <v>120</v>
      </c>
      <c r="AC3" s="156"/>
      <c r="AD3" s="156"/>
      <c r="AE3" s="156"/>
      <c r="AF3" s="156"/>
      <c r="AG3" s="157"/>
      <c r="AH3" s="56"/>
      <c r="AI3" s="155" t="s">
        <v>121</v>
      </c>
      <c r="AJ3" s="158"/>
      <c r="AK3" s="158"/>
      <c r="AL3" s="159"/>
      <c r="AM3" s="26"/>
      <c r="AN3" s="158" t="s">
        <v>120</v>
      </c>
      <c r="AO3" s="156"/>
      <c r="AP3" s="156"/>
      <c r="AQ3" s="156"/>
      <c r="AR3" s="156"/>
      <c r="AS3" s="157"/>
      <c r="AT3" s="158" t="s">
        <v>120</v>
      </c>
      <c r="AU3" s="156"/>
      <c r="AV3" s="156"/>
      <c r="AW3" s="156"/>
      <c r="AX3" s="156"/>
      <c r="AY3" s="157"/>
      <c r="AZ3" s="158" t="s">
        <v>120</v>
      </c>
      <c r="BA3" s="156"/>
      <c r="BB3" s="156"/>
      <c r="BC3" s="156"/>
      <c r="BD3" s="156"/>
      <c r="BE3" s="157"/>
      <c r="BF3" s="52"/>
      <c r="BG3" s="155" t="s">
        <v>122</v>
      </c>
      <c r="BH3" s="158"/>
      <c r="BI3" s="158"/>
      <c r="BJ3" s="159"/>
      <c r="BK3" s="26"/>
      <c r="BL3" s="158" t="s">
        <v>120</v>
      </c>
      <c r="BM3" s="156"/>
      <c r="BN3" s="156"/>
      <c r="BO3" s="156"/>
      <c r="BP3" s="156"/>
      <c r="BQ3" s="157"/>
      <c r="BR3" s="158" t="s">
        <v>120</v>
      </c>
      <c r="BS3" s="156"/>
      <c r="BT3" s="156"/>
      <c r="BU3" s="156"/>
      <c r="BV3" s="156"/>
      <c r="BW3" s="157"/>
      <c r="BX3" s="52"/>
      <c r="BY3" s="155" t="s">
        <v>122</v>
      </c>
      <c r="BZ3" s="158"/>
      <c r="CA3" s="158"/>
      <c r="CB3" s="159"/>
      <c r="CC3" s="26"/>
      <c r="CD3" s="155" t="s">
        <v>123</v>
      </c>
      <c r="CE3" s="158"/>
      <c r="CF3" s="158"/>
      <c r="CG3" s="159"/>
      <c r="CH3" s="26"/>
      <c r="CI3" s="155" t="s">
        <v>120</v>
      </c>
      <c r="CJ3" s="156"/>
      <c r="CK3" s="156"/>
      <c r="CL3" s="156"/>
      <c r="CM3" s="156"/>
      <c r="CN3" s="157"/>
      <c r="CO3" s="155" t="s">
        <v>120</v>
      </c>
      <c r="CP3" s="156"/>
      <c r="CQ3" s="156"/>
      <c r="CR3" s="156"/>
      <c r="CS3" s="156"/>
      <c r="CT3" s="157"/>
      <c r="CU3" s="155" t="s">
        <v>120</v>
      </c>
      <c r="CV3" s="156"/>
      <c r="CW3" s="156"/>
      <c r="CX3" s="156"/>
      <c r="CY3" s="156"/>
      <c r="CZ3" s="157"/>
      <c r="DA3" s="155" t="s">
        <v>120</v>
      </c>
      <c r="DB3" s="156"/>
      <c r="DC3" s="156"/>
      <c r="DD3" s="156"/>
      <c r="DE3" s="156"/>
      <c r="DF3" s="157"/>
      <c r="DG3" s="155" t="s">
        <v>120</v>
      </c>
      <c r="DH3" s="156"/>
      <c r="DI3" s="156"/>
      <c r="DJ3" s="156"/>
      <c r="DK3" s="156"/>
      <c r="DL3" s="157"/>
      <c r="DM3" s="155" t="s">
        <v>120</v>
      </c>
      <c r="DN3" s="156"/>
      <c r="DO3" s="156"/>
      <c r="DP3" s="156"/>
      <c r="DQ3" s="156"/>
      <c r="DR3" s="157"/>
      <c r="DS3" s="52"/>
      <c r="DT3" s="155" t="s">
        <v>124</v>
      </c>
      <c r="DU3" s="158"/>
      <c r="DV3" s="158"/>
      <c r="DW3" s="159"/>
      <c r="DX3" s="26"/>
      <c r="DY3" s="155" t="s">
        <v>120</v>
      </c>
      <c r="DZ3" s="156"/>
      <c r="EA3" s="156"/>
      <c r="EB3" s="156"/>
      <c r="EC3" s="156"/>
      <c r="ED3" s="157"/>
      <c r="EE3" s="155" t="s">
        <v>120</v>
      </c>
      <c r="EF3" s="156"/>
      <c r="EG3" s="156"/>
      <c r="EH3" s="156"/>
      <c r="EI3" s="156"/>
      <c r="EJ3" s="157"/>
      <c r="EK3" s="52"/>
      <c r="EL3" s="155" t="s">
        <v>124</v>
      </c>
      <c r="EM3" s="158"/>
      <c r="EN3" s="158"/>
      <c r="EO3" s="159"/>
      <c r="EP3" s="26"/>
      <c r="EQ3" s="155" t="s">
        <v>120</v>
      </c>
      <c r="ER3" s="156"/>
      <c r="ES3" s="156"/>
      <c r="ET3" s="156"/>
      <c r="EU3" s="156"/>
      <c r="EV3" s="157"/>
      <c r="EW3" s="26"/>
      <c r="EX3" s="155" t="s">
        <v>120</v>
      </c>
      <c r="EY3" s="156"/>
      <c r="EZ3" s="156"/>
      <c r="FA3" s="156"/>
      <c r="FB3" s="156"/>
      <c r="FC3" s="157"/>
      <c r="FD3" s="26"/>
      <c r="FE3" s="155" t="s">
        <v>120</v>
      </c>
      <c r="FF3" s="156"/>
      <c r="FG3" s="156"/>
      <c r="FH3" s="156"/>
      <c r="FI3" s="156"/>
      <c r="FJ3" s="157"/>
      <c r="FK3" s="26"/>
      <c r="FL3" s="155" t="s">
        <v>120</v>
      </c>
      <c r="FM3" s="156"/>
      <c r="FN3" s="156"/>
      <c r="FO3" s="156"/>
      <c r="FP3" s="156"/>
      <c r="FQ3" s="157"/>
      <c r="FR3" s="26"/>
      <c r="FS3" s="155" t="s">
        <v>120</v>
      </c>
      <c r="FT3" s="156"/>
      <c r="FU3" s="156"/>
      <c r="FV3" s="156"/>
      <c r="FW3" s="156"/>
      <c r="FX3" s="157"/>
      <c r="FY3" s="155" t="s">
        <v>87</v>
      </c>
      <c r="FZ3" s="158"/>
      <c r="GA3" s="158"/>
      <c r="GB3" s="158"/>
      <c r="GC3" s="158"/>
      <c r="GD3" s="159"/>
      <c r="GE3" s="155" t="s">
        <v>120</v>
      </c>
      <c r="GF3" s="156"/>
      <c r="GG3" s="156"/>
      <c r="GH3" s="156"/>
      <c r="GI3" s="156"/>
      <c r="GJ3" s="157"/>
      <c r="GK3" s="52"/>
      <c r="GL3" s="155" t="s">
        <v>124</v>
      </c>
      <c r="GM3" s="158"/>
      <c r="GN3" s="158"/>
      <c r="GO3" s="159"/>
      <c r="GP3" s="26"/>
      <c r="GQ3" s="155" t="s">
        <v>124</v>
      </c>
      <c r="GR3" s="156"/>
      <c r="GS3" s="156"/>
      <c r="GT3" s="156"/>
      <c r="GU3" s="156"/>
      <c r="GV3" s="157"/>
      <c r="GW3" s="26"/>
      <c r="GX3" s="155" t="s">
        <v>124</v>
      </c>
      <c r="GY3" s="156"/>
      <c r="GZ3" s="156"/>
      <c r="HA3" s="156"/>
      <c r="HB3" s="156"/>
      <c r="HC3" s="157"/>
      <c r="HD3" s="26"/>
      <c r="HE3" s="155" t="s">
        <v>124</v>
      </c>
      <c r="HF3" s="156"/>
      <c r="HG3" s="156"/>
      <c r="HH3" s="156"/>
      <c r="HI3" s="156"/>
      <c r="HJ3" s="157"/>
      <c r="HK3" s="26"/>
      <c r="HL3" s="155" t="s">
        <v>124</v>
      </c>
      <c r="HM3" s="156"/>
      <c r="HN3" s="156"/>
      <c r="HO3" s="156"/>
      <c r="HP3" s="156"/>
      <c r="HQ3" s="157"/>
      <c r="HR3" s="26"/>
      <c r="HS3" s="155" t="s">
        <v>124</v>
      </c>
      <c r="HT3" s="156"/>
      <c r="HU3" s="156"/>
      <c r="HV3" s="156"/>
      <c r="HW3" s="156"/>
      <c r="HX3" s="157"/>
      <c r="HY3" s="26"/>
      <c r="HZ3" s="155" t="s">
        <v>125</v>
      </c>
      <c r="IA3" s="156"/>
      <c r="IB3" s="156"/>
      <c r="IC3" s="157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U3" s="12"/>
      <c r="IV3" s="40"/>
      <c r="IW3" s="12"/>
    </row>
    <row r="4" spans="1:265" s="3" customFormat="1" ht="15" customHeight="1">
      <c r="A4" s="160" t="s">
        <v>86</v>
      </c>
      <c r="B4" s="161"/>
      <c r="C4" s="52"/>
      <c r="D4" s="162" t="str">
        <f>CONCATENATE("FORECAST ",TEXT(A2, "mmm-yyyy"))</f>
        <v>FORECAST Jan-2013</v>
      </c>
      <c r="E4" s="163"/>
      <c r="F4" s="163"/>
      <c r="G4" s="163"/>
      <c r="H4" s="164"/>
      <c r="I4" s="52"/>
      <c r="J4" s="26"/>
      <c r="K4" s="26"/>
      <c r="L4" s="110"/>
      <c r="M4" s="74"/>
      <c r="N4" s="26"/>
      <c r="O4" s="26"/>
      <c r="P4" s="26"/>
      <c r="Q4" s="26"/>
      <c r="R4" s="54"/>
      <c r="S4" s="74"/>
      <c r="T4" s="26"/>
      <c r="U4" s="26"/>
      <c r="V4" s="26"/>
      <c r="W4" s="26"/>
      <c r="X4" s="54"/>
      <c r="Y4" s="74"/>
      <c r="Z4" s="26"/>
      <c r="AA4" s="26"/>
      <c r="AB4" s="26"/>
      <c r="AC4" s="26"/>
      <c r="AD4" s="54"/>
      <c r="AE4" s="74"/>
      <c r="AF4" s="26"/>
      <c r="AG4" s="26"/>
      <c r="AH4" s="52"/>
      <c r="AI4" s="26"/>
      <c r="AJ4" s="26"/>
      <c r="AK4" s="26"/>
      <c r="AL4" s="26"/>
      <c r="AM4" s="26"/>
      <c r="AN4" s="26"/>
      <c r="AO4" s="26"/>
      <c r="AP4" s="54"/>
      <c r="AQ4" s="29"/>
      <c r="AR4" s="26"/>
      <c r="AS4" s="26"/>
      <c r="AT4" s="26"/>
      <c r="AU4" s="26"/>
      <c r="AV4" s="54"/>
      <c r="AW4" s="49"/>
      <c r="AX4" s="26"/>
      <c r="AY4" s="26"/>
      <c r="AZ4" s="26"/>
      <c r="BA4" s="26"/>
      <c r="BB4" s="54"/>
      <c r="BC4" s="49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54"/>
      <c r="BO4" s="49"/>
      <c r="BP4" s="26"/>
      <c r="BQ4" s="26"/>
      <c r="BR4" s="26"/>
      <c r="BS4" s="26"/>
      <c r="BT4" s="54"/>
      <c r="BU4" s="49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54"/>
      <c r="CL4" s="49"/>
      <c r="CM4" s="26"/>
      <c r="CN4" s="26"/>
      <c r="CO4" s="26"/>
      <c r="CP4" s="26"/>
      <c r="CQ4" s="54"/>
      <c r="CR4" s="49"/>
      <c r="CS4" s="26"/>
      <c r="CT4" s="26"/>
      <c r="CU4" s="26"/>
      <c r="CV4" s="26"/>
      <c r="CW4" s="54"/>
      <c r="CX4" s="49"/>
      <c r="CY4" s="26"/>
      <c r="CZ4" s="26"/>
      <c r="DA4" s="26"/>
      <c r="DB4" s="26"/>
      <c r="DC4" s="54"/>
      <c r="DD4" s="49"/>
      <c r="DE4" s="26"/>
      <c r="DF4" s="26"/>
      <c r="DG4" s="26"/>
      <c r="DH4" s="26"/>
      <c r="DI4" s="54"/>
      <c r="DJ4" s="49"/>
      <c r="DK4" s="26"/>
      <c r="DL4" s="26"/>
      <c r="DM4" s="26"/>
      <c r="DN4" s="26"/>
      <c r="DO4" s="54"/>
      <c r="DP4" s="49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54"/>
      <c r="EB4" s="49"/>
      <c r="EC4" s="26"/>
      <c r="ED4" s="26"/>
      <c r="EE4" s="26"/>
      <c r="EF4" s="26"/>
      <c r="EG4" s="54"/>
      <c r="EH4" s="49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54"/>
      <c r="ET4" s="49"/>
      <c r="EU4" s="26"/>
      <c r="EV4" s="26"/>
      <c r="EW4" s="26"/>
      <c r="EX4" s="26"/>
      <c r="EY4" s="26"/>
      <c r="EZ4" s="54"/>
      <c r="FA4" s="49"/>
      <c r="FB4" s="26"/>
      <c r="FC4" s="26"/>
      <c r="FD4" s="26"/>
      <c r="FE4" s="26"/>
      <c r="FF4" s="26"/>
      <c r="FG4" s="54"/>
      <c r="FH4" s="49"/>
      <c r="FI4" s="26"/>
      <c r="FJ4" s="26"/>
      <c r="FK4" s="26"/>
      <c r="FL4" s="26"/>
      <c r="FM4" s="26"/>
      <c r="FN4" s="54"/>
      <c r="FO4" s="49"/>
      <c r="FP4" s="26"/>
      <c r="FQ4" s="26"/>
      <c r="FR4" s="26"/>
      <c r="FS4" s="26"/>
      <c r="FT4" s="26"/>
      <c r="FU4" s="54"/>
      <c r="FV4" s="49"/>
      <c r="FW4" s="26"/>
      <c r="FX4" s="26"/>
      <c r="FY4" s="26"/>
      <c r="FZ4" s="26"/>
      <c r="GA4" s="54"/>
      <c r="GB4" s="49"/>
      <c r="GC4" s="26"/>
      <c r="GD4" s="26"/>
      <c r="GE4" s="26"/>
      <c r="GF4" s="26"/>
      <c r="GG4" s="54"/>
      <c r="GH4" s="49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54"/>
      <c r="GT4" s="49"/>
      <c r="GU4" s="26"/>
      <c r="GV4" s="26"/>
      <c r="GW4" s="26"/>
      <c r="GX4" s="26"/>
      <c r="GY4" s="26"/>
      <c r="GZ4" s="54"/>
      <c r="HA4" s="49"/>
      <c r="HB4" s="26"/>
      <c r="HC4" s="26"/>
      <c r="HD4" s="26"/>
      <c r="HE4" s="26"/>
      <c r="HF4" s="26"/>
      <c r="HG4" s="54"/>
      <c r="HH4" s="49"/>
      <c r="HI4" s="26"/>
      <c r="HJ4" s="26"/>
      <c r="HK4" s="26"/>
      <c r="HL4" s="26"/>
      <c r="HM4" s="26"/>
      <c r="HN4" s="54"/>
      <c r="HO4" s="49"/>
      <c r="HP4" s="26"/>
      <c r="HQ4" s="26"/>
      <c r="HR4" s="26"/>
      <c r="HS4" s="40"/>
      <c r="HT4" s="40"/>
      <c r="HU4" s="54"/>
      <c r="HV4" s="49"/>
      <c r="HW4" s="40"/>
      <c r="HX4" s="53"/>
      <c r="HY4" s="26"/>
      <c r="HZ4" s="73"/>
      <c r="IA4" s="57"/>
      <c r="IB4" s="57"/>
      <c r="IC4" s="69"/>
      <c r="IE4" s="128" t="s">
        <v>21</v>
      </c>
      <c r="IF4" s="129"/>
      <c r="IG4" s="129"/>
      <c r="IH4" s="129"/>
      <c r="II4" s="130"/>
      <c r="IJ4" s="132" t="s">
        <v>22</v>
      </c>
      <c r="IK4" s="133"/>
      <c r="IL4" s="133"/>
      <c r="IM4" s="133"/>
      <c r="IN4" s="134"/>
      <c r="IO4" s="165" t="s">
        <v>20</v>
      </c>
      <c r="IP4" s="165" t="s">
        <v>27</v>
      </c>
      <c r="IQ4" s="165" t="s">
        <v>114</v>
      </c>
      <c r="IR4" s="155" t="s">
        <v>111</v>
      </c>
      <c r="IS4" s="158"/>
      <c r="IT4" s="158"/>
      <c r="IU4" s="159"/>
      <c r="IV4" s="52"/>
      <c r="IW4" s="165" t="s">
        <v>112</v>
      </c>
      <c r="IX4" s="167" t="s">
        <v>102</v>
      </c>
      <c r="IY4" s="169" t="s">
        <v>13</v>
      </c>
      <c r="IZ4" s="6"/>
      <c r="JA4" s="162" t="s">
        <v>97</v>
      </c>
      <c r="JB4" s="163"/>
      <c r="JC4" s="163"/>
      <c r="JD4" s="164"/>
      <c r="JE4" s="10"/>
    </row>
    <row r="5" spans="1:265" s="3" customFormat="1" ht="47.25" customHeight="1">
      <c r="A5" s="19" t="s">
        <v>0</v>
      </c>
      <c r="B5" s="68" t="s">
        <v>1</v>
      </c>
      <c r="C5" s="52"/>
      <c r="D5" s="17" t="s">
        <v>8</v>
      </c>
      <c r="E5" s="17" t="s">
        <v>9</v>
      </c>
      <c r="F5" s="13" t="s">
        <v>10</v>
      </c>
      <c r="G5" s="13" t="s">
        <v>11</v>
      </c>
      <c r="H5" s="13" t="s">
        <v>12</v>
      </c>
      <c r="I5" s="52"/>
      <c r="J5" s="69" t="s">
        <v>23</v>
      </c>
      <c r="K5" s="56" t="s">
        <v>7</v>
      </c>
      <c r="L5" s="55"/>
      <c r="M5" s="74"/>
      <c r="N5" s="69" t="s">
        <v>16</v>
      </c>
      <c r="O5" s="56" t="s">
        <v>85</v>
      </c>
      <c r="P5" s="56" t="s">
        <v>23</v>
      </c>
      <c r="Q5" s="56" t="s">
        <v>7</v>
      </c>
      <c r="R5" s="56"/>
      <c r="S5" s="74"/>
      <c r="T5" s="69" t="s">
        <v>16</v>
      </c>
      <c r="U5" s="56" t="s">
        <v>85</v>
      </c>
      <c r="V5" s="56" t="s">
        <v>23</v>
      </c>
      <c r="W5" s="56" t="s">
        <v>7</v>
      </c>
      <c r="X5" s="56"/>
      <c r="Y5" s="74"/>
      <c r="Z5" s="69" t="s">
        <v>16</v>
      </c>
      <c r="AA5" s="56" t="s">
        <v>85</v>
      </c>
      <c r="AB5" s="56" t="s">
        <v>23</v>
      </c>
      <c r="AC5" s="56" t="s">
        <v>7</v>
      </c>
      <c r="AD5" s="56"/>
      <c r="AE5" s="74"/>
      <c r="AF5" s="69" t="s">
        <v>16</v>
      </c>
      <c r="AG5" s="56" t="s">
        <v>85</v>
      </c>
      <c r="AH5" s="52"/>
      <c r="AI5" s="56" t="s">
        <v>23</v>
      </c>
      <c r="AJ5" s="56" t="s">
        <v>7</v>
      </c>
      <c r="AK5" s="56" t="s">
        <v>16</v>
      </c>
      <c r="AL5" s="56" t="s">
        <v>85</v>
      </c>
      <c r="AM5" s="26"/>
      <c r="AN5" s="56" t="s">
        <v>23</v>
      </c>
      <c r="AO5" s="56" t="s">
        <v>7</v>
      </c>
      <c r="AP5" s="56"/>
      <c r="AQ5" s="29"/>
      <c r="AR5" s="69" t="s">
        <v>16</v>
      </c>
      <c r="AS5" s="56" t="s">
        <v>85</v>
      </c>
      <c r="AT5" s="56" t="s">
        <v>23</v>
      </c>
      <c r="AU5" s="56" t="s">
        <v>7</v>
      </c>
      <c r="AV5" s="56"/>
      <c r="AW5" s="57"/>
      <c r="AX5" s="69" t="s">
        <v>16</v>
      </c>
      <c r="AY5" s="56" t="s">
        <v>85</v>
      </c>
      <c r="AZ5" s="56" t="s">
        <v>23</v>
      </c>
      <c r="BA5" s="56" t="s">
        <v>7</v>
      </c>
      <c r="BB5" s="56"/>
      <c r="BC5" s="57"/>
      <c r="BD5" s="69" t="s">
        <v>16</v>
      </c>
      <c r="BE5" s="56" t="s">
        <v>85</v>
      </c>
      <c r="BF5" s="52"/>
      <c r="BG5" s="56" t="s">
        <v>23</v>
      </c>
      <c r="BH5" s="56" t="s">
        <v>7</v>
      </c>
      <c r="BI5" s="56" t="s">
        <v>16</v>
      </c>
      <c r="BJ5" s="56" t="s">
        <v>85</v>
      </c>
      <c r="BK5" s="26"/>
      <c r="BL5" s="56" t="s">
        <v>23</v>
      </c>
      <c r="BM5" s="56" t="s">
        <v>7</v>
      </c>
      <c r="BN5" s="56"/>
      <c r="BO5" s="57"/>
      <c r="BP5" s="69" t="s">
        <v>16</v>
      </c>
      <c r="BQ5" s="56" t="s">
        <v>85</v>
      </c>
      <c r="BR5" s="56" t="s">
        <v>23</v>
      </c>
      <c r="BS5" s="56" t="s">
        <v>7</v>
      </c>
      <c r="BT5" s="56"/>
      <c r="BU5" s="57"/>
      <c r="BV5" s="69" t="s">
        <v>16</v>
      </c>
      <c r="BW5" s="56" t="s">
        <v>85</v>
      </c>
      <c r="BX5" s="52"/>
      <c r="BY5" s="56" t="s">
        <v>23</v>
      </c>
      <c r="BZ5" s="56" t="s">
        <v>7</v>
      </c>
      <c r="CA5" s="56" t="s">
        <v>16</v>
      </c>
      <c r="CB5" s="56" t="s">
        <v>85</v>
      </c>
      <c r="CC5" s="26"/>
      <c r="CD5" s="56" t="s">
        <v>23</v>
      </c>
      <c r="CE5" s="56" t="s">
        <v>7</v>
      </c>
      <c r="CF5" s="56" t="s">
        <v>16</v>
      </c>
      <c r="CG5" s="56" t="s">
        <v>85</v>
      </c>
      <c r="CH5" s="26"/>
      <c r="CI5" s="56" t="s">
        <v>23</v>
      </c>
      <c r="CJ5" s="56" t="s">
        <v>7</v>
      </c>
      <c r="CK5" s="56"/>
      <c r="CL5" s="57"/>
      <c r="CM5" s="69" t="s">
        <v>16</v>
      </c>
      <c r="CN5" s="56" t="s">
        <v>85</v>
      </c>
      <c r="CO5" s="56" t="s">
        <v>23</v>
      </c>
      <c r="CP5" s="56" t="s">
        <v>7</v>
      </c>
      <c r="CQ5" s="56"/>
      <c r="CR5" s="57"/>
      <c r="CS5" s="69" t="s">
        <v>16</v>
      </c>
      <c r="CT5" s="56" t="s">
        <v>85</v>
      </c>
      <c r="CU5" s="56" t="s">
        <v>23</v>
      </c>
      <c r="CV5" s="56" t="s">
        <v>7</v>
      </c>
      <c r="CW5" s="56"/>
      <c r="CX5" s="57"/>
      <c r="CY5" s="69" t="s">
        <v>16</v>
      </c>
      <c r="CZ5" s="56" t="s">
        <v>85</v>
      </c>
      <c r="DA5" s="56" t="s">
        <v>23</v>
      </c>
      <c r="DB5" s="56" t="s">
        <v>7</v>
      </c>
      <c r="DC5" s="56"/>
      <c r="DD5" s="57"/>
      <c r="DE5" s="69" t="s">
        <v>16</v>
      </c>
      <c r="DF5" s="56" t="s">
        <v>85</v>
      </c>
      <c r="DG5" s="56" t="s">
        <v>23</v>
      </c>
      <c r="DH5" s="56" t="s">
        <v>7</v>
      </c>
      <c r="DI5" s="56"/>
      <c r="DJ5" s="57"/>
      <c r="DK5" s="69" t="s">
        <v>16</v>
      </c>
      <c r="DL5" s="56" t="s">
        <v>85</v>
      </c>
      <c r="DM5" s="56" t="s">
        <v>23</v>
      </c>
      <c r="DN5" s="56" t="s">
        <v>7</v>
      </c>
      <c r="DO5" s="56"/>
      <c r="DP5" s="57"/>
      <c r="DQ5" s="69" t="s">
        <v>16</v>
      </c>
      <c r="DR5" s="56" t="s">
        <v>85</v>
      </c>
      <c r="DS5" s="52"/>
      <c r="DT5" s="56" t="s">
        <v>23</v>
      </c>
      <c r="DU5" s="56" t="s">
        <v>7</v>
      </c>
      <c r="DV5" s="56" t="s">
        <v>16</v>
      </c>
      <c r="DW5" s="56" t="s">
        <v>85</v>
      </c>
      <c r="DX5" s="26"/>
      <c r="DY5" s="56" t="s">
        <v>23</v>
      </c>
      <c r="DZ5" s="56" t="s">
        <v>7</v>
      </c>
      <c r="EA5" s="56"/>
      <c r="EB5" s="57"/>
      <c r="EC5" s="69" t="s">
        <v>16</v>
      </c>
      <c r="ED5" s="56" t="s">
        <v>85</v>
      </c>
      <c r="EE5" s="56" t="s">
        <v>23</v>
      </c>
      <c r="EF5" s="56" t="s">
        <v>7</v>
      </c>
      <c r="EG5" s="56"/>
      <c r="EH5" s="57"/>
      <c r="EI5" s="69" t="s">
        <v>16</v>
      </c>
      <c r="EJ5" s="56" t="s">
        <v>85</v>
      </c>
      <c r="EK5" s="52"/>
      <c r="EL5" s="56" t="s">
        <v>23</v>
      </c>
      <c r="EM5" s="56" t="s">
        <v>7</v>
      </c>
      <c r="EN5" s="56" t="s">
        <v>16</v>
      </c>
      <c r="EO5" s="56" t="s">
        <v>85</v>
      </c>
      <c r="EP5" s="26"/>
      <c r="EQ5" s="56" t="s">
        <v>23</v>
      </c>
      <c r="ER5" s="56" t="s">
        <v>7</v>
      </c>
      <c r="ES5" s="56"/>
      <c r="ET5" s="57"/>
      <c r="EU5" s="69" t="s">
        <v>16</v>
      </c>
      <c r="EV5" s="56" t="s">
        <v>85</v>
      </c>
      <c r="EW5" s="26"/>
      <c r="EX5" s="56" t="s">
        <v>23</v>
      </c>
      <c r="EY5" s="56" t="s">
        <v>7</v>
      </c>
      <c r="EZ5" s="56"/>
      <c r="FA5" s="57"/>
      <c r="FB5" s="69" t="s">
        <v>16</v>
      </c>
      <c r="FC5" s="56" t="s">
        <v>85</v>
      </c>
      <c r="FD5" s="26"/>
      <c r="FE5" s="56" t="s">
        <v>23</v>
      </c>
      <c r="FF5" s="56" t="s">
        <v>7</v>
      </c>
      <c r="FG5" s="56"/>
      <c r="FH5" s="57"/>
      <c r="FI5" s="69" t="s">
        <v>16</v>
      </c>
      <c r="FJ5" s="56" t="s">
        <v>85</v>
      </c>
      <c r="FK5" s="26"/>
      <c r="FL5" s="56" t="s">
        <v>23</v>
      </c>
      <c r="FM5" s="56" t="s">
        <v>7</v>
      </c>
      <c r="FN5" s="56"/>
      <c r="FO5" s="57"/>
      <c r="FP5" s="69" t="s">
        <v>16</v>
      </c>
      <c r="FQ5" s="56" t="s">
        <v>85</v>
      </c>
      <c r="FR5" s="26"/>
      <c r="FS5" s="56" t="s">
        <v>23</v>
      </c>
      <c r="FT5" s="56" t="s">
        <v>7</v>
      </c>
      <c r="FU5" s="56"/>
      <c r="FV5" s="57"/>
      <c r="FW5" s="69" t="s">
        <v>16</v>
      </c>
      <c r="FX5" s="56" t="s">
        <v>85</v>
      </c>
      <c r="FY5" s="56" t="s">
        <v>23</v>
      </c>
      <c r="FZ5" s="56" t="s">
        <v>7</v>
      </c>
      <c r="GA5" s="56"/>
      <c r="GB5" s="57"/>
      <c r="GC5" s="69" t="s">
        <v>16</v>
      </c>
      <c r="GD5" s="56" t="s">
        <v>85</v>
      </c>
      <c r="GE5" s="56" t="s">
        <v>23</v>
      </c>
      <c r="GF5" s="56" t="s">
        <v>7</v>
      </c>
      <c r="GG5" s="56"/>
      <c r="GH5" s="57"/>
      <c r="GI5" s="69" t="s">
        <v>16</v>
      </c>
      <c r="GJ5" s="56" t="s">
        <v>85</v>
      </c>
      <c r="GK5" s="52"/>
      <c r="GL5" s="56" t="s">
        <v>23</v>
      </c>
      <c r="GM5" s="56" t="s">
        <v>7</v>
      </c>
      <c r="GN5" s="56" t="s">
        <v>16</v>
      </c>
      <c r="GO5" s="56" t="s">
        <v>85</v>
      </c>
      <c r="GP5" s="26"/>
      <c r="GQ5" s="56" t="s">
        <v>23</v>
      </c>
      <c r="GR5" s="56" t="s">
        <v>7</v>
      </c>
      <c r="GS5" s="56"/>
      <c r="GT5" s="57"/>
      <c r="GU5" s="69" t="s">
        <v>16</v>
      </c>
      <c r="GV5" s="56" t="s">
        <v>85</v>
      </c>
      <c r="GW5" s="26"/>
      <c r="GX5" s="56" t="s">
        <v>23</v>
      </c>
      <c r="GY5" s="56" t="s">
        <v>7</v>
      </c>
      <c r="GZ5" s="56"/>
      <c r="HA5" s="57"/>
      <c r="HB5" s="69" t="s">
        <v>16</v>
      </c>
      <c r="HC5" s="56" t="s">
        <v>85</v>
      </c>
      <c r="HD5" s="26"/>
      <c r="HE5" s="56" t="s">
        <v>23</v>
      </c>
      <c r="HF5" s="56" t="s">
        <v>7</v>
      </c>
      <c r="HG5" s="56"/>
      <c r="HH5" s="57"/>
      <c r="HI5" s="69" t="s">
        <v>16</v>
      </c>
      <c r="HJ5" s="56" t="s">
        <v>85</v>
      </c>
      <c r="HK5" s="26"/>
      <c r="HL5" s="56" t="s">
        <v>23</v>
      </c>
      <c r="HM5" s="56" t="s">
        <v>7</v>
      </c>
      <c r="HN5" s="56"/>
      <c r="HO5" s="57"/>
      <c r="HP5" s="69" t="s">
        <v>16</v>
      </c>
      <c r="HQ5" s="56" t="s">
        <v>85</v>
      </c>
      <c r="HR5" s="26"/>
      <c r="HS5" s="56" t="s">
        <v>23</v>
      </c>
      <c r="HT5" s="56" t="s">
        <v>7</v>
      </c>
      <c r="HU5" s="56"/>
      <c r="HV5" s="57"/>
      <c r="HW5" s="69" t="s">
        <v>16</v>
      </c>
      <c r="HX5" s="56" t="s">
        <v>85</v>
      </c>
      <c r="HY5" s="26"/>
      <c r="HZ5" s="125" t="s">
        <v>109</v>
      </c>
      <c r="IA5" s="125" t="s">
        <v>104</v>
      </c>
      <c r="IB5" s="135" t="s">
        <v>20</v>
      </c>
      <c r="IC5" s="125" t="s">
        <v>110</v>
      </c>
      <c r="ID5" s="126" t="s">
        <v>24</v>
      </c>
      <c r="IE5" s="127" t="s">
        <v>126</v>
      </c>
      <c r="IF5" s="127" t="s">
        <v>126</v>
      </c>
      <c r="IG5" s="127"/>
      <c r="IH5" s="127" t="s">
        <v>20</v>
      </c>
      <c r="II5" s="127" t="s">
        <v>24</v>
      </c>
      <c r="IJ5" s="127" t="s">
        <v>126</v>
      </c>
      <c r="IK5" s="127" t="s">
        <v>126</v>
      </c>
      <c r="IL5" s="127"/>
      <c r="IM5" s="127" t="s">
        <v>20</v>
      </c>
      <c r="IN5" s="127" t="s">
        <v>24</v>
      </c>
      <c r="IO5" s="166"/>
      <c r="IP5" s="166"/>
      <c r="IQ5" s="166"/>
      <c r="IR5" s="127" t="s">
        <v>105</v>
      </c>
      <c r="IS5" s="127" t="s">
        <v>106</v>
      </c>
      <c r="IT5" s="127" t="s">
        <v>107</v>
      </c>
      <c r="IU5" s="127" t="s">
        <v>108</v>
      </c>
      <c r="IV5" s="52"/>
      <c r="IW5" s="166"/>
      <c r="IX5" s="168"/>
      <c r="IY5" s="170"/>
      <c r="IZ5" s="10"/>
      <c r="JA5" s="111" t="s">
        <v>113</v>
      </c>
      <c r="JB5" s="112" t="s">
        <v>98</v>
      </c>
      <c r="JC5" s="111" t="s">
        <v>103</v>
      </c>
      <c r="JD5" s="111" t="s">
        <v>99</v>
      </c>
      <c r="JE5" s="10"/>
    </row>
    <row r="6" spans="1:265" s="3" customFormat="1">
      <c r="A6" s="27" t="s">
        <v>115</v>
      </c>
      <c r="B6" s="58"/>
      <c r="C6" s="116"/>
      <c r="D6" s="31"/>
      <c r="E6" s="31"/>
      <c r="F6" s="31"/>
      <c r="G6" s="31"/>
      <c r="H6" s="31"/>
      <c r="I6" s="54"/>
      <c r="J6" s="29"/>
      <c r="K6" s="29"/>
      <c r="L6" s="29"/>
      <c r="M6" s="49"/>
      <c r="N6" s="29"/>
      <c r="O6" s="29"/>
      <c r="P6" s="29"/>
      <c r="Q6" s="29"/>
      <c r="R6" s="29"/>
      <c r="S6" s="49"/>
      <c r="T6" s="29"/>
      <c r="U6" s="29"/>
      <c r="V6" s="29"/>
      <c r="W6" s="29"/>
      <c r="X6" s="29"/>
      <c r="Y6" s="49"/>
      <c r="Z6" s="29"/>
      <c r="AA6" s="29"/>
      <c r="AB6" s="29"/>
      <c r="AC6" s="29"/>
      <c r="AD6" s="29"/>
      <c r="AE6" s="49"/>
      <c r="AF6" s="29"/>
      <c r="AG6" s="29"/>
      <c r="AH6" s="54"/>
      <c r="AI6" s="29"/>
      <c r="AJ6" s="29"/>
      <c r="AK6" s="29"/>
      <c r="AL6" s="29"/>
      <c r="AM6" s="29"/>
      <c r="AN6" s="29"/>
      <c r="AO6" s="29"/>
      <c r="AP6" s="51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51"/>
      <c r="HY6" s="26"/>
      <c r="HZ6" s="91"/>
      <c r="IA6" s="92"/>
      <c r="IB6" s="92"/>
      <c r="IC6" s="117"/>
      <c r="ID6" s="117"/>
      <c r="IE6" s="117"/>
      <c r="IF6" s="26"/>
      <c r="IG6" s="26"/>
      <c r="IH6" s="26"/>
      <c r="II6" s="26"/>
      <c r="IJ6" s="117"/>
      <c r="IK6" s="26"/>
      <c r="IL6" s="26"/>
      <c r="IM6" s="26"/>
      <c r="IN6" s="26"/>
      <c r="IO6" s="26"/>
      <c r="IP6" s="26"/>
      <c r="IQ6" s="26"/>
      <c r="IR6" s="26"/>
      <c r="IV6" s="56"/>
      <c r="IX6" s="154"/>
      <c r="IY6" s="136"/>
      <c r="IZ6" s="136"/>
      <c r="JA6" s="136"/>
      <c r="JB6" s="136"/>
      <c r="JC6" s="136"/>
      <c r="JD6" s="136"/>
      <c r="JE6" s="136"/>
    </row>
    <row r="7" spans="1:265">
      <c r="A7" s="108"/>
      <c r="B7" s="70">
        <f>IF(A7='ESTIMASI FORECAST &amp; ORDER-STOK'!A7,'ESTIMASI FORECAST &amp; ORDER-STOK'!B7,0)</f>
        <v>0</v>
      </c>
      <c r="C7" s="63"/>
      <c r="D7" s="86"/>
      <c r="E7" s="86"/>
      <c r="F7" s="86"/>
      <c r="G7" s="86"/>
      <c r="H7" s="86">
        <f t="shared" ref="H7:H17" si="0">D7+E7+F7</f>
        <v>0</v>
      </c>
      <c r="I7" s="63"/>
      <c r="J7" s="65"/>
      <c r="K7" s="65"/>
      <c r="L7" s="65"/>
      <c r="M7" s="62"/>
      <c r="N7" s="80">
        <f>SUM(L7:M7)</f>
        <v>0</v>
      </c>
      <c r="O7" s="65">
        <f>J7+K7-N7</f>
        <v>0</v>
      </c>
      <c r="P7" s="65"/>
      <c r="Q7" s="65"/>
      <c r="R7" s="65"/>
      <c r="S7" s="62"/>
      <c r="T7" s="80">
        <f>SUM(R7:S7)</f>
        <v>0</v>
      </c>
      <c r="U7" s="65">
        <f>P7+Q7-T7</f>
        <v>0</v>
      </c>
      <c r="V7" s="65"/>
      <c r="W7" s="65"/>
      <c r="X7" s="65"/>
      <c r="Y7" s="62"/>
      <c r="Z7" s="80">
        <f>SUM(X7:Y7)</f>
        <v>0</v>
      </c>
      <c r="AA7" s="65">
        <f>V7+W7-Z7</f>
        <v>0</v>
      </c>
      <c r="AB7" s="65"/>
      <c r="AC7" s="65"/>
      <c r="AD7" s="65"/>
      <c r="AE7" s="62"/>
      <c r="AF7" s="80">
        <f>SUM(AD7:AE7)</f>
        <v>0</v>
      </c>
      <c r="AG7" s="65">
        <f>AB7+AC7-AF7</f>
        <v>0</v>
      </c>
      <c r="AH7" s="65"/>
      <c r="AI7" s="75">
        <f>SUMIF($J$5:$AH$5,"SISA ORDER",$J7:$AH7)</f>
        <v>0</v>
      </c>
      <c r="AJ7" s="75">
        <f>SUMIF($J$5:$AH$5," QTY ORDER",$J7:$AH7)</f>
        <v>0</v>
      </c>
      <c r="AK7" s="75">
        <f>SUMIF($J$5:$AH$5,"REALISASI",$J7:$AH7)</f>
        <v>0</v>
      </c>
      <c r="AL7" s="65">
        <f>AI7+AJ7-AK7</f>
        <v>0</v>
      </c>
      <c r="AM7" s="65"/>
      <c r="AN7" s="65"/>
      <c r="AO7" s="65"/>
      <c r="AP7" s="65"/>
      <c r="AQ7" s="62"/>
      <c r="AR7" s="80">
        <f>SUM(AP7:AQ7)</f>
        <v>0</v>
      </c>
      <c r="AS7" s="65">
        <f>AN7+AO7-AR7</f>
        <v>0</v>
      </c>
      <c r="AT7" s="65"/>
      <c r="AU7" s="65"/>
      <c r="AV7" s="65"/>
      <c r="AW7" s="62"/>
      <c r="AX7" s="80">
        <f>SUM(AV7:AW7)</f>
        <v>0</v>
      </c>
      <c r="AY7" s="65">
        <f>AT7+AU7-AX7</f>
        <v>0</v>
      </c>
      <c r="AZ7" s="65"/>
      <c r="BA7" s="65"/>
      <c r="BB7" s="65"/>
      <c r="BC7" s="62"/>
      <c r="BD7" s="80">
        <f>SUM(BB7:BC7)</f>
        <v>0</v>
      </c>
      <c r="BE7" s="65">
        <f>AZ7+BA7-BD7</f>
        <v>0</v>
      </c>
      <c r="BF7" s="65"/>
      <c r="BG7" s="75">
        <f>SUMIF($AN$5:$BF$5,"SISA ORDER",$AN7:$BF7)</f>
        <v>0</v>
      </c>
      <c r="BH7" s="75">
        <f>SUMIF($AN$5:$BF$5," QTY ORDER",$AN7:$BF7)</f>
        <v>0</v>
      </c>
      <c r="BI7" s="75">
        <f>SUMIF($AN$5:$BF$5,"REALISASI",$AN7:$BF7)</f>
        <v>0</v>
      </c>
      <c r="BJ7" s="65">
        <f>BG7+BH7-BI7</f>
        <v>0</v>
      </c>
      <c r="BK7" s="65"/>
      <c r="BL7" s="65"/>
      <c r="BM7" s="65"/>
      <c r="BN7" s="65"/>
      <c r="BO7" s="62"/>
      <c r="BP7" s="80">
        <f>SUM(BN7:BO7)</f>
        <v>0</v>
      </c>
      <c r="BQ7" s="65">
        <f>BL7+BM7-BP7</f>
        <v>0</v>
      </c>
      <c r="BR7" s="65"/>
      <c r="BS7" s="65"/>
      <c r="BT7" s="65"/>
      <c r="BU7" s="62"/>
      <c r="BV7" s="80">
        <f>SUM(BT7:BU7)</f>
        <v>0</v>
      </c>
      <c r="BW7" s="65">
        <f>BR7+BS7-BV7</f>
        <v>0</v>
      </c>
      <c r="BX7" s="65"/>
      <c r="BY7" s="75">
        <f>SUMIF($BL$5:$BX$5,"SISA ORDER",$BL7:$BX7)</f>
        <v>0</v>
      </c>
      <c r="BZ7" s="75">
        <f>SUMIF($BL$5:$BX$5," QTY ORDER",$BL7:$BX7)</f>
        <v>0</v>
      </c>
      <c r="CA7" s="75">
        <f>SUMIF($BL$5:$BX$5,"REALISASI",$BL7:$BX7)</f>
        <v>0</v>
      </c>
      <c r="CB7" s="65">
        <f>BY7+BZ7-CA7</f>
        <v>0</v>
      </c>
      <c r="CC7" s="65"/>
      <c r="CD7" s="75">
        <f>AI7+BG7+BY7</f>
        <v>0</v>
      </c>
      <c r="CE7" s="75">
        <f>AJ7+BH7+BZ7</f>
        <v>0</v>
      </c>
      <c r="CF7" s="75">
        <f>AK7+BI7+CA7</f>
        <v>0</v>
      </c>
      <c r="CG7" s="65">
        <f>CD7+CE7-CF7</f>
        <v>0</v>
      </c>
      <c r="CH7" s="65"/>
      <c r="CI7" s="65"/>
      <c r="CJ7" s="65"/>
      <c r="CK7" s="65"/>
      <c r="CL7" s="62"/>
      <c r="CM7" s="80">
        <f>SUM(CK7:CL7)</f>
        <v>0</v>
      </c>
      <c r="CN7" s="65">
        <f>CI7+CJ7-CM7</f>
        <v>0</v>
      </c>
      <c r="CO7" s="65"/>
      <c r="CP7" s="65"/>
      <c r="CQ7" s="65"/>
      <c r="CR7" s="62"/>
      <c r="CS7" s="80">
        <f>SUM(CQ7:CR7)</f>
        <v>0</v>
      </c>
      <c r="CT7" s="65">
        <f>CO7+CP7-CS7</f>
        <v>0</v>
      </c>
      <c r="CU7" s="65"/>
      <c r="CV7" s="65"/>
      <c r="CW7" s="65"/>
      <c r="CX7" s="62"/>
      <c r="CY7" s="80">
        <f>SUM(CW7:CX7)</f>
        <v>0</v>
      </c>
      <c r="CZ7" s="65">
        <f>CU7+CV7-CY7</f>
        <v>0</v>
      </c>
      <c r="DA7" s="65"/>
      <c r="DB7" s="65"/>
      <c r="DC7" s="65"/>
      <c r="DD7" s="62"/>
      <c r="DE7" s="80">
        <f>SUM(DC7:DD7)</f>
        <v>0</v>
      </c>
      <c r="DF7" s="65">
        <f>DA7+DB7-DE7</f>
        <v>0</v>
      </c>
      <c r="DG7" s="65"/>
      <c r="DH7" s="65"/>
      <c r="DI7" s="65"/>
      <c r="DJ7" s="62"/>
      <c r="DK7" s="80">
        <f>SUM(DI7:DJ7)</f>
        <v>0</v>
      </c>
      <c r="DL7" s="65">
        <f>DG7+DH7-DK7</f>
        <v>0</v>
      </c>
      <c r="DM7" s="65"/>
      <c r="DN7" s="65"/>
      <c r="DO7" s="65"/>
      <c r="DP7" s="62"/>
      <c r="DQ7" s="80">
        <f>SUM(DO7:DP7)</f>
        <v>0</v>
      </c>
      <c r="DR7" s="65">
        <f>DM7+DN7-DQ7</f>
        <v>0</v>
      </c>
      <c r="DS7" s="65"/>
      <c r="DT7" s="75">
        <f>SUMIF($CI$5:$DS$5,"SISA ORDER",$CI7:$DS7)</f>
        <v>0</v>
      </c>
      <c r="DU7" s="75">
        <f>SUMIF($CI$5:$DS$5," QTY ORDER",$CI7:$DS7)</f>
        <v>0</v>
      </c>
      <c r="DV7" s="75">
        <f>SUMIF($CI$5:$DS$5,"REALISASI",$CI7:$DS7)</f>
        <v>0</v>
      </c>
      <c r="DW7" s="65">
        <f>DT7+DU7-DV7</f>
        <v>0</v>
      </c>
      <c r="DX7" s="65"/>
      <c r="DY7" s="65"/>
      <c r="DZ7" s="65"/>
      <c r="EA7" s="65"/>
      <c r="EB7" s="62"/>
      <c r="EC7" s="80">
        <f>SUM(EA7:EB7)</f>
        <v>0</v>
      </c>
      <c r="ED7" s="65">
        <f>DY7+DZ7-EC7</f>
        <v>0</v>
      </c>
      <c r="EE7" s="65"/>
      <c r="EF7" s="65"/>
      <c r="EG7" s="65"/>
      <c r="EH7" s="62"/>
      <c r="EI7" s="80">
        <f>SUM(EG7:EH7)</f>
        <v>0</v>
      </c>
      <c r="EJ7" s="65">
        <f>EE7+EF7-EI7</f>
        <v>0</v>
      </c>
      <c r="EK7" s="65"/>
      <c r="EL7" s="65">
        <f>DT7+DY7+EE7</f>
        <v>0</v>
      </c>
      <c r="EM7" s="65">
        <f>DU7+DZ7+EF7</f>
        <v>0</v>
      </c>
      <c r="EN7" s="65">
        <f>DV7+EC7+EI7</f>
        <v>0</v>
      </c>
      <c r="EO7" s="65">
        <f>EL7+EM7-EN7</f>
        <v>0</v>
      </c>
      <c r="EP7" s="65"/>
      <c r="EQ7" s="65"/>
      <c r="ER7" s="65"/>
      <c r="ES7" s="65"/>
      <c r="ET7" s="62"/>
      <c r="EU7" s="80">
        <f>SUM(ES7:ET7)</f>
        <v>0</v>
      </c>
      <c r="EV7" s="65">
        <f>EQ7+ER7-EU7</f>
        <v>0</v>
      </c>
      <c r="EW7" s="65"/>
      <c r="EX7" s="65"/>
      <c r="EY7" s="65"/>
      <c r="EZ7" s="65"/>
      <c r="FA7" s="62"/>
      <c r="FB7" s="80">
        <f>SUM(EZ7:FA7)</f>
        <v>0</v>
      </c>
      <c r="FC7" s="65">
        <f>EX7+EY7-FB7</f>
        <v>0</v>
      </c>
      <c r="FD7" s="65"/>
      <c r="FE7" s="65"/>
      <c r="FF7" s="65"/>
      <c r="FG7" s="65"/>
      <c r="FH7" s="62"/>
      <c r="FI7" s="80">
        <f>SUM(FG7:FH7)</f>
        <v>0</v>
      </c>
      <c r="FJ7" s="65">
        <f>FE7+FF7-FI7</f>
        <v>0</v>
      </c>
      <c r="FK7" s="65"/>
      <c r="FL7" s="65"/>
      <c r="FM7" s="65"/>
      <c r="FN7" s="65"/>
      <c r="FO7" s="62"/>
      <c r="FP7" s="80">
        <f>SUM(FN7:FO7)</f>
        <v>0</v>
      </c>
      <c r="FQ7" s="65">
        <f>FL7+FM7-FP7</f>
        <v>0</v>
      </c>
      <c r="FR7" s="65"/>
      <c r="FS7" s="65"/>
      <c r="FT7" s="65"/>
      <c r="FU7" s="65"/>
      <c r="FV7" s="62"/>
      <c r="FW7" s="80">
        <f>SUM(FU7:FV7)</f>
        <v>0</v>
      </c>
      <c r="FX7" s="65">
        <f>FS7+FT7-FW7</f>
        <v>0</v>
      </c>
      <c r="FY7" s="65"/>
      <c r="FZ7" s="65"/>
      <c r="GA7" s="65"/>
      <c r="GB7" s="62"/>
      <c r="GC7" s="80">
        <f>SUM(GA7:GB7)</f>
        <v>0</v>
      </c>
      <c r="GD7" s="65">
        <f>FY7+FZ7-GC7</f>
        <v>0</v>
      </c>
      <c r="GE7" s="65"/>
      <c r="GF7" s="65"/>
      <c r="GG7" s="65"/>
      <c r="GH7" s="62"/>
      <c r="GI7" s="80">
        <f>SUM(GG7:GH7)</f>
        <v>0</v>
      </c>
      <c r="GJ7" s="65">
        <f>GE7+GF7-GI7</f>
        <v>0</v>
      </c>
      <c r="GK7" s="65"/>
      <c r="GL7" s="75">
        <f>SUMIF($FS$5:$GK$5,"SISA ORDER",$FS7:$GK7)</f>
        <v>0</v>
      </c>
      <c r="GM7" s="75">
        <f>SUMIF($FS$5:$GK$5," QTY ORDER",$FS7:$GK7)</f>
        <v>0</v>
      </c>
      <c r="GN7" s="75">
        <f>SUMIF($FS$5:$GK$5,"REALISASI",$FS7:$GK7)</f>
        <v>0</v>
      </c>
      <c r="GO7" s="65">
        <f>GL7+GM7-GN7</f>
        <v>0</v>
      </c>
      <c r="GP7" s="65"/>
      <c r="GQ7" s="65"/>
      <c r="GR7" s="65"/>
      <c r="GS7" s="65"/>
      <c r="GT7" s="62"/>
      <c r="GU7" s="80">
        <f>SUM(GS7:GT7)</f>
        <v>0</v>
      </c>
      <c r="GV7" s="65">
        <f>GQ7+GR7-GU7</f>
        <v>0</v>
      </c>
      <c r="GW7" s="65"/>
      <c r="GX7" s="65"/>
      <c r="GY7" s="65"/>
      <c r="GZ7" s="65"/>
      <c r="HA7" s="62"/>
      <c r="HB7" s="80">
        <f>SUM(GZ7:HA7)</f>
        <v>0</v>
      </c>
      <c r="HC7" s="65">
        <f>GX7+GY7-HB7</f>
        <v>0</v>
      </c>
      <c r="HD7" s="65"/>
      <c r="HE7" s="65"/>
      <c r="HF7" s="65"/>
      <c r="HG7" s="65"/>
      <c r="HH7" s="62"/>
      <c r="HI7" s="80">
        <f>SUM(HG7:HH7)</f>
        <v>0</v>
      </c>
      <c r="HJ7" s="65">
        <f>HE7+HF7-HI7</f>
        <v>0</v>
      </c>
      <c r="HK7" s="65"/>
      <c r="HL7" s="65"/>
      <c r="HM7" s="65"/>
      <c r="HN7" s="65"/>
      <c r="HO7" s="62"/>
      <c r="HP7" s="80">
        <f>SUM(HN7:HO7)</f>
        <v>0</v>
      </c>
      <c r="HQ7" s="65">
        <f>HL7+HM7-HP7</f>
        <v>0</v>
      </c>
      <c r="HR7" s="65"/>
      <c r="HS7" s="65"/>
      <c r="HT7" s="65"/>
      <c r="HU7" s="65"/>
      <c r="HV7" s="62"/>
      <c r="HW7" s="80">
        <f>SUM(HU7:HV7)</f>
        <v>0</v>
      </c>
      <c r="HX7" s="65">
        <f>HS7+HT7-HW7</f>
        <v>0</v>
      </c>
      <c r="HZ7" s="65">
        <f t="shared" ref="HZ7:IB17" si="1">SUMIF($I$5:$HY$5,HZ$5,$I7:$HY7)</f>
        <v>0</v>
      </c>
      <c r="IA7" s="65">
        <f t="shared" si="1"/>
        <v>0</v>
      </c>
      <c r="IB7" s="65">
        <f t="shared" si="1"/>
        <v>0</v>
      </c>
      <c r="IC7" s="65">
        <f>HZ7+IA7-IB7</f>
        <v>0</v>
      </c>
      <c r="ID7" s="65">
        <f>D7-IB7</f>
        <v>0</v>
      </c>
      <c r="IE7" s="65"/>
      <c r="IF7" s="65"/>
      <c r="IG7" s="65"/>
      <c r="IH7" s="65">
        <f>SUM(IE7:IG7)</f>
        <v>0</v>
      </c>
      <c r="II7" s="65">
        <f>E7-IH7</f>
        <v>0</v>
      </c>
      <c r="IJ7" s="65"/>
      <c r="IK7" s="65"/>
      <c r="IL7" s="65"/>
      <c r="IM7" s="65">
        <f>SUM(IJ7:IL7)</f>
        <v>0</v>
      </c>
      <c r="IN7" s="65">
        <f>F7-IM7</f>
        <v>0</v>
      </c>
      <c r="IO7" s="65">
        <f>SUMIF($IB$5:$IN$5,$IO$4,$IB7:$IN7)</f>
        <v>0</v>
      </c>
      <c r="IP7" s="65">
        <f>H7-IO7</f>
        <v>0</v>
      </c>
      <c r="IQ7" s="65"/>
      <c r="IR7" s="65"/>
      <c r="IS7" s="86"/>
      <c r="IT7" s="86"/>
      <c r="IU7" s="86"/>
      <c r="IV7" s="65"/>
      <c r="IW7" s="148">
        <f>SUM(IR7:IV7)</f>
        <v>0</v>
      </c>
      <c r="IX7" s="98">
        <f>IW7-IB7+IQ7</f>
        <v>0</v>
      </c>
      <c r="IY7" s="151" t="str">
        <f t="shared" ref="IY7" si="2">IF(IX7=0,"STOCK KOSONG",IF(AND((IX7&lt;IU7),(IX7&gt;0)),"STOK KURANG",IF(IX7=IU7,"STOK CUKUP",IF(IX7&gt;IU7,"STOK CUKUP"))))</f>
        <v>STOCK KOSONG</v>
      </c>
      <c r="IZ7" s="97"/>
      <c r="JA7" s="98">
        <f>IX7-IC7</f>
        <v>0</v>
      </c>
      <c r="JB7" s="98">
        <f>IW7-D7</f>
        <v>0</v>
      </c>
      <c r="JC7" s="98">
        <f>IW7-(HZ7+IA7)</f>
        <v>0</v>
      </c>
      <c r="JD7" s="98">
        <f>D7-(HZ7+IA7)</f>
        <v>0</v>
      </c>
      <c r="JE7" s="97"/>
    </row>
    <row r="8" spans="1:265">
      <c r="A8" s="108"/>
      <c r="B8" s="71">
        <f>IF(A8='ESTIMASI FORECAST &amp; ORDER-STOK'!A8,'ESTIMASI FORECAST &amp; ORDER-STOK'!B8,0)</f>
        <v>0</v>
      </c>
      <c r="C8" s="63"/>
      <c r="D8" s="88"/>
      <c r="E8" s="88"/>
      <c r="F8" s="88"/>
      <c r="G8" s="88"/>
      <c r="H8" s="88">
        <f t="shared" si="0"/>
        <v>0</v>
      </c>
      <c r="I8" s="63"/>
      <c r="J8" s="66"/>
      <c r="K8" s="66"/>
      <c r="L8" s="66"/>
      <c r="M8" s="63"/>
      <c r="N8" s="81">
        <f t="shared" ref="N8:N69" si="3">SUM(L8:M8)</f>
        <v>0</v>
      </c>
      <c r="O8" s="66">
        <f t="shared" ref="O8:O69" si="4">J8+K8-N8</f>
        <v>0</v>
      </c>
      <c r="P8" s="66"/>
      <c r="Q8" s="66"/>
      <c r="R8" s="66"/>
      <c r="S8" s="63"/>
      <c r="T8" s="81">
        <f t="shared" ref="T8:T69" si="5">SUM(R8:S8)</f>
        <v>0</v>
      </c>
      <c r="U8" s="66">
        <f t="shared" ref="U8:U69" si="6">P8+Q8-T8</f>
        <v>0</v>
      </c>
      <c r="V8" s="66"/>
      <c r="W8" s="66"/>
      <c r="X8" s="66"/>
      <c r="Y8" s="63"/>
      <c r="Z8" s="81">
        <f t="shared" ref="Z8:Z69" si="7">SUM(X8:Y8)</f>
        <v>0</v>
      </c>
      <c r="AA8" s="66">
        <f t="shared" ref="AA8:AA69" si="8">V8+W8-Z8</f>
        <v>0</v>
      </c>
      <c r="AB8" s="66"/>
      <c r="AC8" s="66"/>
      <c r="AD8" s="66"/>
      <c r="AE8" s="63"/>
      <c r="AF8" s="81">
        <f t="shared" ref="AF8:AF69" si="9">SUM(AD8:AE8)</f>
        <v>0</v>
      </c>
      <c r="AG8" s="66">
        <f t="shared" ref="AG8:AG69" si="10">AB8+AC8-AF8</f>
        <v>0</v>
      </c>
      <c r="AH8" s="66"/>
      <c r="AI8" s="76">
        <f t="shared" ref="AI8:AI69" si="11">SUMIF($J$5:$AH$5,"SISA ORDER",$J8:$AH8)</f>
        <v>0</v>
      </c>
      <c r="AJ8" s="76">
        <f t="shared" ref="AJ8:AJ69" si="12">SUMIF($J$5:$AH$5," QTY ORDER",$J8:$AH8)</f>
        <v>0</v>
      </c>
      <c r="AK8" s="76">
        <f t="shared" ref="AK8:AK69" si="13">SUMIF($J$5:$AH$5,"REALISASI",$J8:$AH8)</f>
        <v>0</v>
      </c>
      <c r="AL8" s="66">
        <f t="shared" ref="AL8:AL69" si="14">AI8+AJ8-AK8</f>
        <v>0</v>
      </c>
      <c r="AM8" s="66"/>
      <c r="AN8" s="66"/>
      <c r="AO8" s="66"/>
      <c r="AP8" s="66"/>
      <c r="AQ8" s="63"/>
      <c r="AR8" s="81">
        <f t="shared" ref="AR8:AR69" si="15">SUM(AP8:AQ8)</f>
        <v>0</v>
      </c>
      <c r="AS8" s="66">
        <f t="shared" ref="AS8:AS69" si="16">AN8+AO8-AR8</f>
        <v>0</v>
      </c>
      <c r="AT8" s="66"/>
      <c r="AU8" s="66"/>
      <c r="AV8" s="66"/>
      <c r="AW8" s="63"/>
      <c r="AX8" s="81">
        <f t="shared" ref="AX8:AX69" si="17">SUM(AV8:AW8)</f>
        <v>0</v>
      </c>
      <c r="AY8" s="66">
        <f t="shared" ref="AY8:AY69" si="18">AT8+AU8-AX8</f>
        <v>0</v>
      </c>
      <c r="AZ8" s="66"/>
      <c r="BA8" s="66"/>
      <c r="BB8" s="66"/>
      <c r="BC8" s="63"/>
      <c r="BD8" s="81">
        <f t="shared" ref="BD8:BD69" si="19">SUM(BB8:BC8)</f>
        <v>0</v>
      </c>
      <c r="BE8" s="66">
        <f t="shared" ref="BE8:BE69" si="20">AZ8+BA8-BD8</f>
        <v>0</v>
      </c>
      <c r="BF8" s="66"/>
      <c r="BG8" s="76">
        <f t="shared" ref="BG8:BG69" si="21">SUMIF($AN$5:$BF$5,"SISA ORDER",$AN8:$BF8)</f>
        <v>0</v>
      </c>
      <c r="BH8" s="76">
        <f t="shared" ref="BH8:BH69" si="22">SUMIF($AN$5:$BF$5," QTY ORDER",$AN8:$BF8)</f>
        <v>0</v>
      </c>
      <c r="BI8" s="76">
        <f t="shared" ref="BI8:BI69" si="23">SUMIF($AN$5:$BF$5,"REALISASI",$AN8:$BF8)</f>
        <v>0</v>
      </c>
      <c r="BJ8" s="66">
        <f t="shared" ref="BJ8:BJ69" si="24">BG8+BH8-BI8</f>
        <v>0</v>
      </c>
      <c r="BK8" s="66"/>
      <c r="BL8" s="66"/>
      <c r="BM8" s="66"/>
      <c r="BN8" s="66"/>
      <c r="BO8" s="63"/>
      <c r="BP8" s="81">
        <f t="shared" ref="BP8:BP69" si="25">SUM(BN8:BO8)</f>
        <v>0</v>
      </c>
      <c r="BQ8" s="66">
        <f t="shared" ref="BQ8:BQ69" si="26">BL8+BM8-BP8</f>
        <v>0</v>
      </c>
      <c r="BR8" s="66"/>
      <c r="BS8" s="66"/>
      <c r="BT8" s="66"/>
      <c r="BU8" s="63"/>
      <c r="BV8" s="81">
        <f t="shared" ref="BV8:BV69" si="27">SUM(BT8:BU8)</f>
        <v>0</v>
      </c>
      <c r="BW8" s="66">
        <f t="shared" ref="BW8:BW69" si="28">BR8+BS8-BV8</f>
        <v>0</v>
      </c>
      <c r="BX8" s="66"/>
      <c r="BY8" s="76">
        <f t="shared" ref="BY8:BY69" si="29">SUMIF($BL$5:$BX$5,"SISA ORDER",$BL8:$BX8)</f>
        <v>0</v>
      </c>
      <c r="BZ8" s="76">
        <f t="shared" ref="BZ8:BZ69" si="30">SUMIF($BL$5:$BX$5," QTY ORDER",$BL8:$BX8)</f>
        <v>0</v>
      </c>
      <c r="CA8" s="76">
        <f t="shared" ref="CA8:CA69" si="31">SUMIF($BL$5:$BX$5,"REALISASI",$BL8:$BX8)</f>
        <v>0</v>
      </c>
      <c r="CB8" s="66">
        <f t="shared" ref="CB8:CB69" si="32">BY8+BZ8-CA8</f>
        <v>0</v>
      </c>
      <c r="CC8" s="66"/>
      <c r="CD8" s="76">
        <f t="shared" ref="CD8:CD69" si="33">AI8+BG8+BY8</f>
        <v>0</v>
      </c>
      <c r="CE8" s="76">
        <f t="shared" ref="CE8:CE69" si="34">AJ8+BH8+BZ8</f>
        <v>0</v>
      </c>
      <c r="CF8" s="76">
        <f t="shared" ref="CF8:CF69" si="35">AK8+BI8+CA8</f>
        <v>0</v>
      </c>
      <c r="CG8" s="66">
        <f t="shared" ref="CG8:CG69" si="36">CD8+CE8-CF8</f>
        <v>0</v>
      </c>
      <c r="CH8" s="66"/>
      <c r="CI8" s="66"/>
      <c r="CJ8" s="66"/>
      <c r="CK8" s="66"/>
      <c r="CL8" s="63"/>
      <c r="CM8" s="81">
        <f t="shared" ref="CM8:CM69" si="37">SUM(CK8:CL8)</f>
        <v>0</v>
      </c>
      <c r="CN8" s="66">
        <f t="shared" ref="CN8:CN69" si="38">CI8+CJ8-CM8</f>
        <v>0</v>
      </c>
      <c r="CO8" s="66"/>
      <c r="CP8" s="66"/>
      <c r="CQ8" s="66"/>
      <c r="CR8" s="63"/>
      <c r="CS8" s="81">
        <f t="shared" ref="CS8:CS69" si="39">SUM(CQ8:CR8)</f>
        <v>0</v>
      </c>
      <c r="CT8" s="66">
        <f t="shared" ref="CT8:CT69" si="40">CO8+CP8-CS8</f>
        <v>0</v>
      </c>
      <c r="CU8" s="66"/>
      <c r="CV8" s="66"/>
      <c r="CW8" s="66"/>
      <c r="CX8" s="63"/>
      <c r="CY8" s="81">
        <f t="shared" ref="CY8:CY69" si="41">SUM(CW8:CX8)</f>
        <v>0</v>
      </c>
      <c r="CZ8" s="66">
        <f t="shared" ref="CZ8:CZ69" si="42">CU8+CV8-CY8</f>
        <v>0</v>
      </c>
      <c r="DA8" s="66"/>
      <c r="DB8" s="66"/>
      <c r="DC8" s="66"/>
      <c r="DD8" s="63"/>
      <c r="DE8" s="81">
        <f t="shared" ref="DE8:DE69" si="43">SUM(DC8:DD8)</f>
        <v>0</v>
      </c>
      <c r="DF8" s="66">
        <f t="shared" ref="DF8:DF69" si="44">DA8+DB8-DE8</f>
        <v>0</v>
      </c>
      <c r="DG8" s="66"/>
      <c r="DH8" s="66"/>
      <c r="DI8" s="66"/>
      <c r="DJ8" s="63"/>
      <c r="DK8" s="81">
        <f t="shared" ref="DK8:DK69" si="45">SUM(DI8:DJ8)</f>
        <v>0</v>
      </c>
      <c r="DL8" s="66">
        <f t="shared" ref="DL8:DL69" si="46">DG8+DH8-DK8</f>
        <v>0</v>
      </c>
      <c r="DM8" s="66"/>
      <c r="DN8" s="66"/>
      <c r="DO8" s="66"/>
      <c r="DP8" s="63"/>
      <c r="DQ8" s="81">
        <f t="shared" ref="DQ8:DQ69" si="47">SUM(DO8:DP8)</f>
        <v>0</v>
      </c>
      <c r="DR8" s="66">
        <f t="shared" ref="DR8:DR69" si="48">DM8+DN8-DQ8</f>
        <v>0</v>
      </c>
      <c r="DS8" s="66"/>
      <c r="DT8" s="76">
        <f t="shared" ref="DT8:DT69" si="49">SUMIF($CI$5:$DS$5,"SISA ORDER",$CI8:$DS8)</f>
        <v>0</v>
      </c>
      <c r="DU8" s="76">
        <f t="shared" ref="DU8:DU69" si="50">SUMIF($CI$5:$DS$5," QTY ORDER",$CI8:$DS8)</f>
        <v>0</v>
      </c>
      <c r="DV8" s="76">
        <f t="shared" ref="DV8:DV69" si="51">SUMIF($CI$5:$DS$5,"REALISASI",$CI8:$DS8)</f>
        <v>0</v>
      </c>
      <c r="DW8" s="66">
        <f t="shared" ref="DW8:DW69" si="52">DT8+DU8-DV8</f>
        <v>0</v>
      </c>
      <c r="DX8" s="66"/>
      <c r="DY8" s="66"/>
      <c r="DZ8" s="66"/>
      <c r="EA8" s="66"/>
      <c r="EB8" s="63"/>
      <c r="EC8" s="81">
        <f t="shared" ref="EC8:EC69" si="53">SUM(EA8:EB8)</f>
        <v>0</v>
      </c>
      <c r="ED8" s="66">
        <f t="shared" ref="ED8:ED69" si="54">DY8+DZ8-EC8</f>
        <v>0</v>
      </c>
      <c r="EE8" s="66"/>
      <c r="EF8" s="66"/>
      <c r="EG8" s="66"/>
      <c r="EH8" s="63"/>
      <c r="EI8" s="81">
        <f t="shared" ref="EI8:EI69" si="55">SUM(EG8:EH8)</f>
        <v>0</v>
      </c>
      <c r="EJ8" s="66">
        <f t="shared" ref="EJ8:EJ69" si="56">EE8+EF8-EI8</f>
        <v>0</v>
      </c>
      <c r="EK8" s="66"/>
      <c r="EL8" s="66">
        <f t="shared" ref="EL8:EL69" si="57">DT8+DY8+EE8</f>
        <v>0</v>
      </c>
      <c r="EM8" s="66">
        <f t="shared" ref="EM8:EM69" si="58">DU8+DZ8+EF8</f>
        <v>0</v>
      </c>
      <c r="EN8" s="66">
        <f t="shared" ref="EN8:EN69" si="59">DV8+EC8+EI8</f>
        <v>0</v>
      </c>
      <c r="EO8" s="66">
        <f t="shared" ref="EO8:EO69" si="60">EL8+EM8-EN8</f>
        <v>0</v>
      </c>
      <c r="EP8" s="66"/>
      <c r="EQ8" s="66"/>
      <c r="ER8" s="66"/>
      <c r="ES8" s="66"/>
      <c r="ET8" s="63"/>
      <c r="EU8" s="81">
        <f t="shared" ref="EU8:EU69" si="61">SUM(ES8:ET8)</f>
        <v>0</v>
      </c>
      <c r="EV8" s="66">
        <f t="shared" ref="EV8:EV69" si="62">EQ8+ER8-EU8</f>
        <v>0</v>
      </c>
      <c r="EW8" s="66"/>
      <c r="EX8" s="66"/>
      <c r="EY8" s="66"/>
      <c r="EZ8" s="66"/>
      <c r="FA8" s="63"/>
      <c r="FB8" s="81">
        <f t="shared" ref="FB8:FB69" si="63">SUM(EZ8:FA8)</f>
        <v>0</v>
      </c>
      <c r="FC8" s="66">
        <f t="shared" ref="FC8:FC69" si="64">EX8+EY8-FB8</f>
        <v>0</v>
      </c>
      <c r="FD8" s="66"/>
      <c r="FE8" s="66"/>
      <c r="FF8" s="66"/>
      <c r="FG8" s="66"/>
      <c r="FH8" s="63"/>
      <c r="FI8" s="81">
        <f t="shared" ref="FI8:FI69" si="65">SUM(FG8:FH8)</f>
        <v>0</v>
      </c>
      <c r="FJ8" s="66">
        <f t="shared" ref="FJ8:FJ69" si="66">FE8+FF8-FI8</f>
        <v>0</v>
      </c>
      <c r="FK8" s="66"/>
      <c r="FL8" s="66"/>
      <c r="FM8" s="66"/>
      <c r="FN8" s="66"/>
      <c r="FO8" s="63"/>
      <c r="FP8" s="81">
        <f t="shared" ref="FP8:FP69" si="67">SUM(FN8:FO8)</f>
        <v>0</v>
      </c>
      <c r="FQ8" s="66">
        <f t="shared" ref="FQ8:FQ69" si="68">FL8+FM8-FP8</f>
        <v>0</v>
      </c>
      <c r="FR8" s="66"/>
      <c r="FS8" s="66"/>
      <c r="FT8" s="66"/>
      <c r="FU8" s="66"/>
      <c r="FV8" s="63"/>
      <c r="FW8" s="81">
        <f t="shared" ref="FW8:FW69" si="69">SUM(FU8:FV8)</f>
        <v>0</v>
      </c>
      <c r="FX8" s="66">
        <f t="shared" ref="FX8:FX69" si="70">FS8+FT8-FW8</f>
        <v>0</v>
      </c>
      <c r="FY8" s="66"/>
      <c r="FZ8" s="66"/>
      <c r="GA8" s="66"/>
      <c r="GB8" s="63"/>
      <c r="GC8" s="81">
        <f t="shared" ref="GC8:GC69" si="71">SUM(GA8:GB8)</f>
        <v>0</v>
      </c>
      <c r="GD8" s="66">
        <f t="shared" ref="GD8:GD69" si="72">FY8+FZ8-GC8</f>
        <v>0</v>
      </c>
      <c r="GE8" s="66"/>
      <c r="GF8" s="66"/>
      <c r="GG8" s="66"/>
      <c r="GH8" s="63"/>
      <c r="GI8" s="81">
        <f t="shared" ref="GI8:GI69" si="73">SUM(GG8:GH8)</f>
        <v>0</v>
      </c>
      <c r="GJ8" s="66">
        <f t="shared" ref="GJ8:GJ69" si="74">GE8+GF8-GI8</f>
        <v>0</v>
      </c>
      <c r="GK8" s="66"/>
      <c r="GL8" s="76">
        <f t="shared" ref="GL8:GL69" si="75">SUMIF($FS$5:$GK$5,"SISA ORDER",$FS8:$GK8)</f>
        <v>0</v>
      </c>
      <c r="GM8" s="76">
        <f t="shared" ref="GM8:GM69" si="76">SUMIF($FS$5:$GK$5," QTY ORDER",$FS8:$GK8)</f>
        <v>0</v>
      </c>
      <c r="GN8" s="76">
        <f t="shared" ref="GN8:GN69" si="77">SUMIF($FS$5:$GK$5,"REALISASI",$FS8:$GK8)</f>
        <v>0</v>
      </c>
      <c r="GO8" s="66">
        <f t="shared" ref="GO8:GO69" si="78">GL8+GM8-GN8</f>
        <v>0</v>
      </c>
      <c r="GP8" s="66"/>
      <c r="GQ8" s="66"/>
      <c r="GR8" s="66"/>
      <c r="GS8" s="66"/>
      <c r="GT8" s="63"/>
      <c r="GU8" s="81">
        <f t="shared" ref="GU8:GU69" si="79">SUM(GS8:GT8)</f>
        <v>0</v>
      </c>
      <c r="GV8" s="66">
        <f t="shared" ref="GV8:GV69" si="80">GQ8+GR8-GU8</f>
        <v>0</v>
      </c>
      <c r="GW8" s="66"/>
      <c r="GX8" s="66"/>
      <c r="GY8" s="66"/>
      <c r="GZ8" s="66"/>
      <c r="HA8" s="63"/>
      <c r="HB8" s="81">
        <f t="shared" ref="HB8:HB69" si="81">SUM(GZ8:HA8)</f>
        <v>0</v>
      </c>
      <c r="HC8" s="66">
        <f t="shared" ref="HC8:HC69" si="82">GX8+GY8-HB8</f>
        <v>0</v>
      </c>
      <c r="HD8" s="66"/>
      <c r="HE8" s="66"/>
      <c r="HF8" s="66"/>
      <c r="HG8" s="66"/>
      <c r="HH8" s="63"/>
      <c r="HI8" s="81">
        <f t="shared" ref="HI8:HI69" si="83">SUM(HG8:HH8)</f>
        <v>0</v>
      </c>
      <c r="HJ8" s="66">
        <f t="shared" ref="HJ8:HJ69" si="84">HE8+HF8-HI8</f>
        <v>0</v>
      </c>
      <c r="HK8" s="66"/>
      <c r="HL8" s="66"/>
      <c r="HM8" s="66"/>
      <c r="HN8" s="66"/>
      <c r="HO8" s="63"/>
      <c r="HP8" s="81">
        <f t="shared" ref="HP8:HP69" si="85">SUM(HN8:HO8)</f>
        <v>0</v>
      </c>
      <c r="HQ8" s="66">
        <f t="shared" ref="HQ8:HQ69" si="86">HL8+HM8-HP8</f>
        <v>0</v>
      </c>
      <c r="HR8" s="66"/>
      <c r="HS8" s="66"/>
      <c r="HT8" s="66"/>
      <c r="HU8" s="66"/>
      <c r="HV8" s="63"/>
      <c r="HW8" s="81">
        <f t="shared" ref="HW8:HW69" si="87">SUM(HU8:HV8)</f>
        <v>0</v>
      </c>
      <c r="HX8" s="66">
        <f t="shared" ref="HX8:HX69" si="88">HS8+HT8-HW8</f>
        <v>0</v>
      </c>
      <c r="HZ8" s="66">
        <f t="shared" si="1"/>
        <v>0</v>
      </c>
      <c r="IA8" s="66">
        <f t="shared" si="1"/>
        <v>0</v>
      </c>
      <c r="IB8" s="66">
        <f t="shared" si="1"/>
        <v>0</v>
      </c>
      <c r="IC8" s="66">
        <f>HZ8+IA8-IB8</f>
        <v>0</v>
      </c>
      <c r="ID8" s="66">
        <f>D8-IB8</f>
        <v>0</v>
      </c>
      <c r="IE8" s="66"/>
      <c r="IF8" s="66"/>
      <c r="IG8" s="66"/>
      <c r="IH8" s="66">
        <f t="shared" ref="IH8:IH17" si="89">SUM(IE8:IG8)</f>
        <v>0</v>
      </c>
      <c r="II8" s="66">
        <f t="shared" ref="II8:II17" si="90">E8-IH8</f>
        <v>0</v>
      </c>
      <c r="IJ8" s="66"/>
      <c r="IK8" s="66"/>
      <c r="IL8" s="66"/>
      <c r="IM8" s="66">
        <f>SUM(IJ8:IL8)</f>
        <v>0</v>
      </c>
      <c r="IN8" s="66">
        <f>F8-IM8</f>
        <v>0</v>
      </c>
      <c r="IO8" s="66">
        <f>SUMIF($IB$5:$IN$5,$IO$4,$IB8:$IN8)</f>
        <v>0</v>
      </c>
      <c r="IP8" s="66">
        <f>H8-IO8</f>
        <v>0</v>
      </c>
      <c r="IQ8" s="66"/>
      <c r="IR8" s="66"/>
      <c r="IS8" s="88"/>
      <c r="IT8" s="88"/>
      <c r="IU8" s="88"/>
      <c r="IV8" s="66"/>
      <c r="IW8" s="149">
        <f t="shared" ref="IW8:IW69" si="91">SUM(IR8:IV8)</f>
        <v>0</v>
      </c>
      <c r="IX8" s="102">
        <f>IW8-IB8+IQ8</f>
        <v>0</v>
      </c>
      <c r="IY8" s="152" t="str">
        <f t="shared" ref="IY8:IY17" si="92">IF(IX8=0,"STOCK KOSONG",IF(AND((IX8&lt;IU8),(IX8&gt;0)),"STOK KURANG",IF(IX8=IU8,"STOK CUKUP",IF(IX8&gt;IU8,"STOK CUKUP"))))</f>
        <v>STOCK KOSONG</v>
      </c>
      <c r="IZ8" s="101"/>
      <c r="JA8" s="102">
        <f t="shared" ref="JA8:JA17" si="93">IX8-IC8</f>
        <v>0</v>
      </c>
      <c r="JB8" s="102">
        <f t="shared" ref="JB8:JB17" si="94">IW8-D8</f>
        <v>0</v>
      </c>
      <c r="JC8" s="102">
        <f t="shared" ref="JC8:JC17" si="95">IW8-(HZ8+IA8)</f>
        <v>0</v>
      </c>
      <c r="JD8" s="102">
        <f t="shared" ref="JD8:JD17" si="96">D8-(HZ8+IA8)</f>
        <v>0</v>
      </c>
      <c r="JE8" s="101"/>
    </row>
    <row r="9" spans="1:265">
      <c r="A9" s="108"/>
      <c r="B9" s="71">
        <f>IF(A9='ESTIMASI FORECAST &amp; ORDER-STOK'!A9,'ESTIMASI FORECAST &amp; ORDER-STOK'!B9,0)</f>
        <v>0</v>
      </c>
      <c r="C9" s="63"/>
      <c r="D9" s="88"/>
      <c r="E9" s="88"/>
      <c r="F9" s="88"/>
      <c r="G9" s="88"/>
      <c r="H9" s="88">
        <f t="shared" si="0"/>
        <v>0</v>
      </c>
      <c r="I9" s="63"/>
      <c r="J9" s="66"/>
      <c r="K9" s="66"/>
      <c r="L9" s="66"/>
      <c r="M9" s="63"/>
      <c r="N9" s="81">
        <f t="shared" si="3"/>
        <v>0</v>
      </c>
      <c r="O9" s="66">
        <f t="shared" si="4"/>
        <v>0</v>
      </c>
      <c r="P9" s="66"/>
      <c r="Q9" s="66"/>
      <c r="R9" s="66"/>
      <c r="S9" s="63"/>
      <c r="T9" s="81">
        <f t="shared" si="5"/>
        <v>0</v>
      </c>
      <c r="U9" s="66">
        <f t="shared" si="6"/>
        <v>0</v>
      </c>
      <c r="V9" s="66"/>
      <c r="W9" s="66"/>
      <c r="X9" s="66"/>
      <c r="Y9" s="63"/>
      <c r="Z9" s="81">
        <f t="shared" si="7"/>
        <v>0</v>
      </c>
      <c r="AA9" s="66">
        <f t="shared" si="8"/>
        <v>0</v>
      </c>
      <c r="AB9" s="66"/>
      <c r="AC9" s="66"/>
      <c r="AD9" s="66"/>
      <c r="AE9" s="63"/>
      <c r="AF9" s="81">
        <f t="shared" si="9"/>
        <v>0</v>
      </c>
      <c r="AG9" s="66">
        <f t="shared" si="10"/>
        <v>0</v>
      </c>
      <c r="AH9" s="66"/>
      <c r="AI9" s="76">
        <f t="shared" si="11"/>
        <v>0</v>
      </c>
      <c r="AJ9" s="76">
        <f t="shared" si="12"/>
        <v>0</v>
      </c>
      <c r="AK9" s="76">
        <f t="shared" si="13"/>
        <v>0</v>
      </c>
      <c r="AL9" s="66">
        <f t="shared" si="14"/>
        <v>0</v>
      </c>
      <c r="AM9" s="66"/>
      <c r="AN9" s="66"/>
      <c r="AO9" s="66"/>
      <c r="AP9" s="66"/>
      <c r="AQ9" s="63"/>
      <c r="AR9" s="81">
        <f t="shared" si="15"/>
        <v>0</v>
      </c>
      <c r="AS9" s="66">
        <f t="shared" si="16"/>
        <v>0</v>
      </c>
      <c r="AT9" s="66"/>
      <c r="AU9" s="66"/>
      <c r="AV9" s="66"/>
      <c r="AW9" s="63"/>
      <c r="AX9" s="81">
        <f t="shared" si="17"/>
        <v>0</v>
      </c>
      <c r="AY9" s="66">
        <f t="shared" si="18"/>
        <v>0</v>
      </c>
      <c r="AZ9" s="66"/>
      <c r="BA9" s="66"/>
      <c r="BB9" s="66"/>
      <c r="BC9" s="63"/>
      <c r="BD9" s="81">
        <f t="shared" si="19"/>
        <v>0</v>
      </c>
      <c r="BE9" s="66">
        <f t="shared" si="20"/>
        <v>0</v>
      </c>
      <c r="BF9" s="66"/>
      <c r="BG9" s="76">
        <f t="shared" si="21"/>
        <v>0</v>
      </c>
      <c r="BH9" s="76">
        <f t="shared" si="22"/>
        <v>0</v>
      </c>
      <c r="BI9" s="76">
        <f t="shared" si="23"/>
        <v>0</v>
      </c>
      <c r="BJ9" s="66">
        <f t="shared" si="24"/>
        <v>0</v>
      </c>
      <c r="BK9" s="66"/>
      <c r="BL9" s="66"/>
      <c r="BM9" s="66"/>
      <c r="BN9" s="66"/>
      <c r="BO9" s="63"/>
      <c r="BP9" s="81">
        <f t="shared" si="25"/>
        <v>0</v>
      </c>
      <c r="BQ9" s="66">
        <f t="shared" si="26"/>
        <v>0</v>
      </c>
      <c r="BR9" s="66"/>
      <c r="BS9" s="66"/>
      <c r="BT9" s="66"/>
      <c r="BU9" s="63"/>
      <c r="BV9" s="81">
        <f t="shared" si="27"/>
        <v>0</v>
      </c>
      <c r="BW9" s="66">
        <f t="shared" si="28"/>
        <v>0</v>
      </c>
      <c r="BX9" s="66"/>
      <c r="BY9" s="76">
        <f t="shared" si="29"/>
        <v>0</v>
      </c>
      <c r="BZ9" s="76">
        <f t="shared" si="30"/>
        <v>0</v>
      </c>
      <c r="CA9" s="76">
        <f t="shared" si="31"/>
        <v>0</v>
      </c>
      <c r="CB9" s="66">
        <f t="shared" si="32"/>
        <v>0</v>
      </c>
      <c r="CC9" s="66"/>
      <c r="CD9" s="76">
        <f t="shared" si="33"/>
        <v>0</v>
      </c>
      <c r="CE9" s="76">
        <f t="shared" si="34"/>
        <v>0</v>
      </c>
      <c r="CF9" s="76">
        <f t="shared" si="35"/>
        <v>0</v>
      </c>
      <c r="CG9" s="66">
        <f t="shared" si="36"/>
        <v>0</v>
      </c>
      <c r="CH9" s="66"/>
      <c r="CI9" s="66"/>
      <c r="CJ9" s="66"/>
      <c r="CK9" s="66"/>
      <c r="CL9" s="63"/>
      <c r="CM9" s="81">
        <f t="shared" si="37"/>
        <v>0</v>
      </c>
      <c r="CN9" s="66">
        <f t="shared" si="38"/>
        <v>0</v>
      </c>
      <c r="CO9" s="66"/>
      <c r="CP9" s="66"/>
      <c r="CQ9" s="66"/>
      <c r="CR9" s="63"/>
      <c r="CS9" s="81">
        <f t="shared" si="39"/>
        <v>0</v>
      </c>
      <c r="CT9" s="66">
        <f t="shared" si="40"/>
        <v>0</v>
      </c>
      <c r="CU9" s="66"/>
      <c r="CV9" s="66"/>
      <c r="CW9" s="66"/>
      <c r="CX9" s="63"/>
      <c r="CY9" s="81">
        <f t="shared" si="41"/>
        <v>0</v>
      </c>
      <c r="CZ9" s="66">
        <f t="shared" si="42"/>
        <v>0</v>
      </c>
      <c r="DA9" s="66"/>
      <c r="DB9" s="66"/>
      <c r="DC9" s="66"/>
      <c r="DD9" s="63"/>
      <c r="DE9" s="81">
        <f t="shared" si="43"/>
        <v>0</v>
      </c>
      <c r="DF9" s="66">
        <f t="shared" si="44"/>
        <v>0</v>
      </c>
      <c r="DG9" s="66"/>
      <c r="DH9" s="66"/>
      <c r="DI9" s="66"/>
      <c r="DJ9" s="63"/>
      <c r="DK9" s="81">
        <f t="shared" si="45"/>
        <v>0</v>
      </c>
      <c r="DL9" s="66">
        <f t="shared" si="46"/>
        <v>0</v>
      </c>
      <c r="DM9" s="66"/>
      <c r="DN9" s="66"/>
      <c r="DO9" s="66"/>
      <c r="DP9" s="63"/>
      <c r="DQ9" s="81">
        <f t="shared" si="47"/>
        <v>0</v>
      </c>
      <c r="DR9" s="66">
        <f t="shared" si="48"/>
        <v>0</v>
      </c>
      <c r="DS9" s="66"/>
      <c r="DT9" s="76">
        <f t="shared" si="49"/>
        <v>0</v>
      </c>
      <c r="DU9" s="76">
        <f t="shared" si="50"/>
        <v>0</v>
      </c>
      <c r="DV9" s="76">
        <f t="shared" si="51"/>
        <v>0</v>
      </c>
      <c r="DW9" s="66">
        <f t="shared" si="52"/>
        <v>0</v>
      </c>
      <c r="DX9" s="66"/>
      <c r="DY9" s="66"/>
      <c r="DZ9" s="66"/>
      <c r="EA9" s="66"/>
      <c r="EB9" s="63"/>
      <c r="EC9" s="81">
        <f t="shared" si="53"/>
        <v>0</v>
      </c>
      <c r="ED9" s="66">
        <f t="shared" si="54"/>
        <v>0</v>
      </c>
      <c r="EE9" s="66"/>
      <c r="EF9" s="66"/>
      <c r="EG9" s="66"/>
      <c r="EH9" s="63"/>
      <c r="EI9" s="81">
        <f t="shared" si="55"/>
        <v>0</v>
      </c>
      <c r="EJ9" s="66">
        <f t="shared" si="56"/>
        <v>0</v>
      </c>
      <c r="EK9" s="66"/>
      <c r="EL9" s="66">
        <f t="shared" si="57"/>
        <v>0</v>
      </c>
      <c r="EM9" s="66">
        <f t="shared" si="58"/>
        <v>0</v>
      </c>
      <c r="EN9" s="66">
        <f t="shared" si="59"/>
        <v>0</v>
      </c>
      <c r="EO9" s="66">
        <f t="shared" si="60"/>
        <v>0</v>
      </c>
      <c r="EP9" s="66"/>
      <c r="EQ9" s="66"/>
      <c r="ER9" s="66"/>
      <c r="ES9" s="66"/>
      <c r="ET9" s="63"/>
      <c r="EU9" s="81">
        <f t="shared" si="61"/>
        <v>0</v>
      </c>
      <c r="EV9" s="66">
        <f t="shared" si="62"/>
        <v>0</v>
      </c>
      <c r="EW9" s="66"/>
      <c r="EX9" s="66"/>
      <c r="EY9" s="66"/>
      <c r="EZ9" s="66"/>
      <c r="FA9" s="63"/>
      <c r="FB9" s="81">
        <f t="shared" si="63"/>
        <v>0</v>
      </c>
      <c r="FC9" s="66">
        <f t="shared" si="64"/>
        <v>0</v>
      </c>
      <c r="FD9" s="66"/>
      <c r="FE9" s="66"/>
      <c r="FF9" s="66"/>
      <c r="FG9" s="66"/>
      <c r="FH9" s="63"/>
      <c r="FI9" s="81">
        <f t="shared" si="65"/>
        <v>0</v>
      </c>
      <c r="FJ9" s="66">
        <f t="shared" si="66"/>
        <v>0</v>
      </c>
      <c r="FK9" s="66"/>
      <c r="FL9" s="66"/>
      <c r="FM9" s="66"/>
      <c r="FN9" s="66"/>
      <c r="FO9" s="63"/>
      <c r="FP9" s="81">
        <f t="shared" si="67"/>
        <v>0</v>
      </c>
      <c r="FQ9" s="66">
        <f t="shared" si="68"/>
        <v>0</v>
      </c>
      <c r="FR9" s="66"/>
      <c r="FS9" s="66"/>
      <c r="FT9" s="66"/>
      <c r="FU9" s="66"/>
      <c r="FV9" s="63"/>
      <c r="FW9" s="81">
        <f t="shared" si="69"/>
        <v>0</v>
      </c>
      <c r="FX9" s="66">
        <f t="shared" si="70"/>
        <v>0</v>
      </c>
      <c r="FY9" s="66"/>
      <c r="FZ9" s="66"/>
      <c r="GA9" s="66"/>
      <c r="GB9" s="63"/>
      <c r="GC9" s="81">
        <f t="shared" si="71"/>
        <v>0</v>
      </c>
      <c r="GD9" s="66">
        <f t="shared" si="72"/>
        <v>0</v>
      </c>
      <c r="GE9" s="66"/>
      <c r="GF9" s="66"/>
      <c r="GG9" s="66"/>
      <c r="GH9" s="63"/>
      <c r="GI9" s="81">
        <f t="shared" si="73"/>
        <v>0</v>
      </c>
      <c r="GJ9" s="66">
        <f t="shared" si="74"/>
        <v>0</v>
      </c>
      <c r="GK9" s="66"/>
      <c r="GL9" s="76">
        <f t="shared" si="75"/>
        <v>0</v>
      </c>
      <c r="GM9" s="76">
        <f t="shared" si="76"/>
        <v>0</v>
      </c>
      <c r="GN9" s="76">
        <f t="shared" si="77"/>
        <v>0</v>
      </c>
      <c r="GO9" s="66">
        <f t="shared" si="78"/>
        <v>0</v>
      </c>
      <c r="GP9" s="66"/>
      <c r="GQ9" s="66"/>
      <c r="GR9" s="66"/>
      <c r="GS9" s="66"/>
      <c r="GT9" s="63"/>
      <c r="GU9" s="81">
        <f t="shared" si="79"/>
        <v>0</v>
      </c>
      <c r="GV9" s="66">
        <f t="shared" si="80"/>
        <v>0</v>
      </c>
      <c r="GW9" s="66"/>
      <c r="GX9" s="66"/>
      <c r="GY9" s="66"/>
      <c r="GZ9" s="66"/>
      <c r="HA9" s="63"/>
      <c r="HB9" s="81">
        <f t="shared" si="81"/>
        <v>0</v>
      </c>
      <c r="HC9" s="66">
        <f t="shared" si="82"/>
        <v>0</v>
      </c>
      <c r="HD9" s="66"/>
      <c r="HE9" s="66"/>
      <c r="HF9" s="66"/>
      <c r="HG9" s="66"/>
      <c r="HH9" s="63"/>
      <c r="HI9" s="81">
        <f t="shared" si="83"/>
        <v>0</v>
      </c>
      <c r="HJ9" s="66">
        <f t="shared" si="84"/>
        <v>0</v>
      </c>
      <c r="HK9" s="66"/>
      <c r="HL9" s="66"/>
      <c r="HM9" s="66"/>
      <c r="HN9" s="66"/>
      <c r="HO9" s="63"/>
      <c r="HP9" s="81">
        <f t="shared" si="85"/>
        <v>0</v>
      </c>
      <c r="HQ9" s="66">
        <f t="shared" si="86"/>
        <v>0</v>
      </c>
      <c r="HR9" s="66"/>
      <c r="HS9" s="66"/>
      <c r="HT9" s="66"/>
      <c r="HU9" s="66"/>
      <c r="HV9" s="63"/>
      <c r="HW9" s="81">
        <f t="shared" si="87"/>
        <v>0</v>
      </c>
      <c r="HX9" s="66">
        <f t="shared" si="88"/>
        <v>0</v>
      </c>
      <c r="HZ9" s="66">
        <f t="shared" si="1"/>
        <v>0</v>
      </c>
      <c r="IA9" s="66">
        <f t="shared" si="1"/>
        <v>0</v>
      </c>
      <c r="IB9" s="66">
        <f t="shared" si="1"/>
        <v>0</v>
      </c>
      <c r="IC9" s="66">
        <f t="shared" ref="IC9:IC17" si="97">HZ9+IA9-IB9</f>
        <v>0</v>
      </c>
      <c r="ID9" s="66">
        <f>D9-IB9</f>
        <v>0</v>
      </c>
      <c r="IE9" s="66"/>
      <c r="IF9" s="66"/>
      <c r="IG9" s="66"/>
      <c r="IH9" s="66">
        <f t="shared" si="89"/>
        <v>0</v>
      </c>
      <c r="II9" s="66">
        <f t="shared" si="90"/>
        <v>0</v>
      </c>
      <c r="IJ9" s="66"/>
      <c r="IK9" s="66"/>
      <c r="IL9" s="66"/>
      <c r="IM9" s="66">
        <f>SUM(IJ9:IL9)</f>
        <v>0</v>
      </c>
      <c r="IN9" s="66">
        <f>F9-IM9</f>
        <v>0</v>
      </c>
      <c r="IO9" s="66">
        <f>SUMIF($IB$5:$IN$5,$IO$4,$IB9:$IN9)</f>
        <v>0</v>
      </c>
      <c r="IP9" s="66">
        <f t="shared" ref="IP9:IP17" si="98">H9-IO9</f>
        <v>0</v>
      </c>
      <c r="IQ9" s="66"/>
      <c r="IR9" s="66"/>
      <c r="IS9" s="88"/>
      <c r="IT9" s="88"/>
      <c r="IU9" s="88"/>
      <c r="IV9" s="66"/>
      <c r="IW9" s="149">
        <f t="shared" si="91"/>
        <v>0</v>
      </c>
      <c r="IX9" s="102">
        <f t="shared" ref="IX9:IX17" si="99">IW9-IB9+IQ9</f>
        <v>0</v>
      </c>
      <c r="IY9" s="152" t="str">
        <f t="shared" si="92"/>
        <v>STOCK KOSONG</v>
      </c>
      <c r="IZ9" s="101"/>
      <c r="JA9" s="102">
        <f t="shared" si="93"/>
        <v>0</v>
      </c>
      <c r="JB9" s="102">
        <f t="shared" si="94"/>
        <v>0</v>
      </c>
      <c r="JC9" s="102">
        <f t="shared" si="95"/>
        <v>0</v>
      </c>
      <c r="JD9" s="102">
        <f t="shared" si="96"/>
        <v>0</v>
      </c>
      <c r="JE9" s="101"/>
    </row>
    <row r="10" spans="1:265">
      <c r="A10" s="108"/>
      <c r="B10" s="71">
        <f>IF(A10='ESTIMASI FORECAST &amp; ORDER-STOK'!A10,'ESTIMASI FORECAST &amp; ORDER-STOK'!B10,0)</f>
        <v>0</v>
      </c>
      <c r="C10" s="63"/>
      <c r="D10" s="88"/>
      <c r="E10" s="88"/>
      <c r="F10" s="88"/>
      <c r="G10" s="88"/>
      <c r="H10" s="88">
        <f t="shared" si="0"/>
        <v>0</v>
      </c>
      <c r="I10" s="63"/>
      <c r="J10" s="66"/>
      <c r="K10" s="66"/>
      <c r="L10" s="66"/>
      <c r="M10" s="63"/>
      <c r="N10" s="81">
        <f t="shared" si="3"/>
        <v>0</v>
      </c>
      <c r="O10" s="66">
        <f t="shared" si="4"/>
        <v>0</v>
      </c>
      <c r="P10" s="66"/>
      <c r="Q10" s="66"/>
      <c r="R10" s="66"/>
      <c r="S10" s="63"/>
      <c r="T10" s="81">
        <f t="shared" si="5"/>
        <v>0</v>
      </c>
      <c r="U10" s="66">
        <f t="shared" si="6"/>
        <v>0</v>
      </c>
      <c r="V10" s="66"/>
      <c r="W10" s="66"/>
      <c r="X10" s="66"/>
      <c r="Y10" s="63"/>
      <c r="Z10" s="81">
        <f t="shared" si="7"/>
        <v>0</v>
      </c>
      <c r="AA10" s="66">
        <f t="shared" si="8"/>
        <v>0</v>
      </c>
      <c r="AB10" s="66"/>
      <c r="AC10" s="66"/>
      <c r="AD10" s="66"/>
      <c r="AE10" s="63"/>
      <c r="AF10" s="81">
        <f t="shared" si="9"/>
        <v>0</v>
      </c>
      <c r="AG10" s="66">
        <f t="shared" si="10"/>
        <v>0</v>
      </c>
      <c r="AH10" s="66"/>
      <c r="AI10" s="76">
        <f t="shared" si="11"/>
        <v>0</v>
      </c>
      <c r="AJ10" s="76">
        <f t="shared" si="12"/>
        <v>0</v>
      </c>
      <c r="AK10" s="76">
        <f t="shared" si="13"/>
        <v>0</v>
      </c>
      <c r="AL10" s="66">
        <f t="shared" si="14"/>
        <v>0</v>
      </c>
      <c r="AM10" s="66"/>
      <c r="AN10" s="66"/>
      <c r="AO10" s="66"/>
      <c r="AP10" s="66"/>
      <c r="AQ10" s="63"/>
      <c r="AR10" s="81">
        <f t="shared" si="15"/>
        <v>0</v>
      </c>
      <c r="AS10" s="66">
        <f t="shared" si="16"/>
        <v>0</v>
      </c>
      <c r="AT10" s="66"/>
      <c r="AU10" s="66"/>
      <c r="AV10" s="66"/>
      <c r="AW10" s="63"/>
      <c r="AX10" s="81">
        <f t="shared" si="17"/>
        <v>0</v>
      </c>
      <c r="AY10" s="66">
        <f t="shared" si="18"/>
        <v>0</v>
      </c>
      <c r="AZ10" s="66"/>
      <c r="BA10" s="66"/>
      <c r="BB10" s="66"/>
      <c r="BC10" s="63"/>
      <c r="BD10" s="81">
        <f t="shared" si="19"/>
        <v>0</v>
      </c>
      <c r="BE10" s="66">
        <f t="shared" si="20"/>
        <v>0</v>
      </c>
      <c r="BF10" s="66"/>
      <c r="BG10" s="76">
        <f t="shared" si="21"/>
        <v>0</v>
      </c>
      <c r="BH10" s="76">
        <f t="shared" si="22"/>
        <v>0</v>
      </c>
      <c r="BI10" s="76">
        <f t="shared" si="23"/>
        <v>0</v>
      </c>
      <c r="BJ10" s="66">
        <f t="shared" si="24"/>
        <v>0</v>
      </c>
      <c r="BK10" s="66"/>
      <c r="BL10" s="66"/>
      <c r="BM10" s="66"/>
      <c r="BN10" s="66"/>
      <c r="BO10" s="63"/>
      <c r="BP10" s="81">
        <f t="shared" si="25"/>
        <v>0</v>
      </c>
      <c r="BQ10" s="66">
        <f t="shared" si="26"/>
        <v>0</v>
      </c>
      <c r="BR10" s="66"/>
      <c r="BS10" s="66"/>
      <c r="BT10" s="66"/>
      <c r="BU10" s="63"/>
      <c r="BV10" s="81">
        <f t="shared" si="27"/>
        <v>0</v>
      </c>
      <c r="BW10" s="66">
        <f t="shared" si="28"/>
        <v>0</v>
      </c>
      <c r="BX10" s="66"/>
      <c r="BY10" s="76">
        <f t="shared" si="29"/>
        <v>0</v>
      </c>
      <c r="BZ10" s="76">
        <f t="shared" si="30"/>
        <v>0</v>
      </c>
      <c r="CA10" s="76">
        <f t="shared" si="31"/>
        <v>0</v>
      </c>
      <c r="CB10" s="66">
        <f t="shared" si="32"/>
        <v>0</v>
      </c>
      <c r="CC10" s="66"/>
      <c r="CD10" s="76">
        <f t="shared" si="33"/>
        <v>0</v>
      </c>
      <c r="CE10" s="76">
        <f t="shared" si="34"/>
        <v>0</v>
      </c>
      <c r="CF10" s="76">
        <f t="shared" si="35"/>
        <v>0</v>
      </c>
      <c r="CG10" s="66">
        <f t="shared" si="36"/>
        <v>0</v>
      </c>
      <c r="CH10" s="66"/>
      <c r="CI10" s="66"/>
      <c r="CJ10" s="66"/>
      <c r="CK10" s="66"/>
      <c r="CL10" s="63"/>
      <c r="CM10" s="81">
        <f t="shared" si="37"/>
        <v>0</v>
      </c>
      <c r="CN10" s="66">
        <f t="shared" si="38"/>
        <v>0</v>
      </c>
      <c r="CO10" s="66"/>
      <c r="CP10" s="66"/>
      <c r="CQ10" s="66"/>
      <c r="CR10" s="63"/>
      <c r="CS10" s="81">
        <f t="shared" si="39"/>
        <v>0</v>
      </c>
      <c r="CT10" s="66">
        <f t="shared" si="40"/>
        <v>0</v>
      </c>
      <c r="CU10" s="66"/>
      <c r="CV10" s="66"/>
      <c r="CW10" s="66"/>
      <c r="CX10" s="63"/>
      <c r="CY10" s="81">
        <f t="shared" si="41"/>
        <v>0</v>
      </c>
      <c r="CZ10" s="66">
        <f t="shared" si="42"/>
        <v>0</v>
      </c>
      <c r="DA10" s="66"/>
      <c r="DB10" s="66"/>
      <c r="DC10" s="66"/>
      <c r="DD10" s="63"/>
      <c r="DE10" s="81">
        <f t="shared" si="43"/>
        <v>0</v>
      </c>
      <c r="DF10" s="66">
        <f t="shared" si="44"/>
        <v>0</v>
      </c>
      <c r="DG10" s="66"/>
      <c r="DH10" s="66"/>
      <c r="DI10" s="66"/>
      <c r="DJ10" s="63"/>
      <c r="DK10" s="81">
        <f t="shared" si="45"/>
        <v>0</v>
      </c>
      <c r="DL10" s="66">
        <f t="shared" si="46"/>
        <v>0</v>
      </c>
      <c r="DM10" s="66"/>
      <c r="DN10" s="66"/>
      <c r="DO10" s="66"/>
      <c r="DP10" s="63"/>
      <c r="DQ10" s="81">
        <f t="shared" si="47"/>
        <v>0</v>
      </c>
      <c r="DR10" s="66">
        <f t="shared" si="48"/>
        <v>0</v>
      </c>
      <c r="DS10" s="66"/>
      <c r="DT10" s="76">
        <f t="shared" si="49"/>
        <v>0</v>
      </c>
      <c r="DU10" s="76">
        <f t="shared" si="50"/>
        <v>0</v>
      </c>
      <c r="DV10" s="76">
        <f t="shared" si="51"/>
        <v>0</v>
      </c>
      <c r="DW10" s="66">
        <f t="shared" si="52"/>
        <v>0</v>
      </c>
      <c r="DX10" s="66"/>
      <c r="DY10" s="66"/>
      <c r="DZ10" s="66"/>
      <c r="EA10" s="66"/>
      <c r="EB10" s="63"/>
      <c r="EC10" s="81">
        <f t="shared" si="53"/>
        <v>0</v>
      </c>
      <c r="ED10" s="66">
        <f t="shared" si="54"/>
        <v>0</v>
      </c>
      <c r="EE10" s="66"/>
      <c r="EF10" s="66"/>
      <c r="EG10" s="66"/>
      <c r="EH10" s="63"/>
      <c r="EI10" s="81">
        <f t="shared" si="55"/>
        <v>0</v>
      </c>
      <c r="EJ10" s="66">
        <f t="shared" si="56"/>
        <v>0</v>
      </c>
      <c r="EK10" s="66"/>
      <c r="EL10" s="66">
        <f t="shared" si="57"/>
        <v>0</v>
      </c>
      <c r="EM10" s="66">
        <f t="shared" si="58"/>
        <v>0</v>
      </c>
      <c r="EN10" s="66">
        <f t="shared" si="59"/>
        <v>0</v>
      </c>
      <c r="EO10" s="66">
        <f t="shared" si="60"/>
        <v>0</v>
      </c>
      <c r="EP10" s="66"/>
      <c r="EQ10" s="66"/>
      <c r="ER10" s="66"/>
      <c r="ES10" s="66"/>
      <c r="ET10" s="63"/>
      <c r="EU10" s="81">
        <f t="shared" si="61"/>
        <v>0</v>
      </c>
      <c r="EV10" s="66">
        <f t="shared" si="62"/>
        <v>0</v>
      </c>
      <c r="EW10" s="66"/>
      <c r="EX10" s="66"/>
      <c r="EY10" s="66"/>
      <c r="EZ10" s="66"/>
      <c r="FA10" s="63"/>
      <c r="FB10" s="81">
        <f t="shared" si="63"/>
        <v>0</v>
      </c>
      <c r="FC10" s="66">
        <f t="shared" si="64"/>
        <v>0</v>
      </c>
      <c r="FD10" s="66"/>
      <c r="FE10" s="66"/>
      <c r="FF10" s="66"/>
      <c r="FG10" s="66"/>
      <c r="FH10" s="63"/>
      <c r="FI10" s="81">
        <f t="shared" si="65"/>
        <v>0</v>
      </c>
      <c r="FJ10" s="66">
        <f t="shared" si="66"/>
        <v>0</v>
      </c>
      <c r="FK10" s="66"/>
      <c r="FL10" s="66"/>
      <c r="FM10" s="66"/>
      <c r="FN10" s="66"/>
      <c r="FO10" s="63"/>
      <c r="FP10" s="81">
        <f t="shared" si="67"/>
        <v>0</v>
      </c>
      <c r="FQ10" s="66">
        <f t="shared" si="68"/>
        <v>0</v>
      </c>
      <c r="FR10" s="66"/>
      <c r="FS10" s="66"/>
      <c r="FT10" s="66"/>
      <c r="FU10" s="66"/>
      <c r="FV10" s="63"/>
      <c r="FW10" s="81">
        <f t="shared" si="69"/>
        <v>0</v>
      </c>
      <c r="FX10" s="66">
        <f t="shared" si="70"/>
        <v>0</v>
      </c>
      <c r="FY10" s="66"/>
      <c r="FZ10" s="66"/>
      <c r="GA10" s="66"/>
      <c r="GB10" s="63"/>
      <c r="GC10" s="81">
        <f t="shared" si="71"/>
        <v>0</v>
      </c>
      <c r="GD10" s="66">
        <f t="shared" si="72"/>
        <v>0</v>
      </c>
      <c r="GE10" s="66"/>
      <c r="GF10" s="66"/>
      <c r="GG10" s="66"/>
      <c r="GH10" s="63"/>
      <c r="GI10" s="81">
        <f t="shared" si="73"/>
        <v>0</v>
      </c>
      <c r="GJ10" s="66">
        <f t="shared" si="74"/>
        <v>0</v>
      </c>
      <c r="GK10" s="66"/>
      <c r="GL10" s="76">
        <f t="shared" si="75"/>
        <v>0</v>
      </c>
      <c r="GM10" s="76">
        <f t="shared" si="76"/>
        <v>0</v>
      </c>
      <c r="GN10" s="76">
        <f t="shared" si="77"/>
        <v>0</v>
      </c>
      <c r="GO10" s="66">
        <f t="shared" si="78"/>
        <v>0</v>
      </c>
      <c r="GP10" s="66"/>
      <c r="GQ10" s="66"/>
      <c r="GR10" s="66"/>
      <c r="GS10" s="66"/>
      <c r="GT10" s="63"/>
      <c r="GU10" s="81">
        <f t="shared" si="79"/>
        <v>0</v>
      </c>
      <c r="GV10" s="66">
        <f t="shared" si="80"/>
        <v>0</v>
      </c>
      <c r="GW10" s="66"/>
      <c r="GX10" s="66"/>
      <c r="GY10" s="66"/>
      <c r="GZ10" s="66"/>
      <c r="HA10" s="63"/>
      <c r="HB10" s="81">
        <f t="shared" si="81"/>
        <v>0</v>
      </c>
      <c r="HC10" s="66">
        <f t="shared" si="82"/>
        <v>0</v>
      </c>
      <c r="HD10" s="66"/>
      <c r="HE10" s="66"/>
      <c r="HF10" s="66"/>
      <c r="HG10" s="66"/>
      <c r="HH10" s="63"/>
      <c r="HI10" s="81">
        <f t="shared" si="83"/>
        <v>0</v>
      </c>
      <c r="HJ10" s="66">
        <f t="shared" si="84"/>
        <v>0</v>
      </c>
      <c r="HK10" s="66"/>
      <c r="HL10" s="66"/>
      <c r="HM10" s="66"/>
      <c r="HN10" s="66"/>
      <c r="HO10" s="63"/>
      <c r="HP10" s="81">
        <f t="shared" si="85"/>
        <v>0</v>
      </c>
      <c r="HQ10" s="66">
        <f t="shared" si="86"/>
        <v>0</v>
      </c>
      <c r="HR10" s="66"/>
      <c r="HS10" s="66"/>
      <c r="HT10" s="66"/>
      <c r="HU10" s="66"/>
      <c r="HV10" s="63"/>
      <c r="HW10" s="81">
        <f t="shared" si="87"/>
        <v>0</v>
      </c>
      <c r="HX10" s="66">
        <f t="shared" si="88"/>
        <v>0</v>
      </c>
      <c r="HZ10" s="66">
        <f t="shared" si="1"/>
        <v>0</v>
      </c>
      <c r="IA10" s="66">
        <f t="shared" si="1"/>
        <v>0</v>
      </c>
      <c r="IB10" s="66">
        <f t="shared" si="1"/>
        <v>0</v>
      </c>
      <c r="IC10" s="66">
        <f t="shared" si="97"/>
        <v>0</v>
      </c>
      <c r="ID10" s="66">
        <f t="shared" ref="ID10:ID17" si="100">D10-IB10</f>
        <v>0</v>
      </c>
      <c r="IE10" s="66"/>
      <c r="IF10" s="66"/>
      <c r="IG10" s="66"/>
      <c r="IH10" s="66">
        <f t="shared" si="89"/>
        <v>0</v>
      </c>
      <c r="II10" s="66">
        <f t="shared" si="90"/>
        <v>0</v>
      </c>
      <c r="IJ10" s="66"/>
      <c r="IK10" s="66"/>
      <c r="IL10" s="66"/>
      <c r="IM10" s="66">
        <f t="shared" ref="IM10:IM17" si="101">SUM(IJ10:IL10)</f>
        <v>0</v>
      </c>
      <c r="IN10" s="66">
        <f t="shared" ref="IN10:IN17" si="102">F10-IM10</f>
        <v>0</v>
      </c>
      <c r="IO10" s="66">
        <f>SUMIF($IB$5:$IN$5,$IO$4,$IB10:$IN10)</f>
        <v>0</v>
      </c>
      <c r="IP10" s="66">
        <f t="shared" si="98"/>
        <v>0</v>
      </c>
      <c r="IQ10" s="66"/>
      <c r="IR10" s="66"/>
      <c r="IS10" s="88"/>
      <c r="IT10" s="88"/>
      <c r="IU10" s="88"/>
      <c r="IV10" s="66"/>
      <c r="IW10" s="149">
        <f t="shared" si="91"/>
        <v>0</v>
      </c>
      <c r="IX10" s="102">
        <f t="shared" si="99"/>
        <v>0</v>
      </c>
      <c r="IY10" s="152" t="str">
        <f t="shared" si="92"/>
        <v>STOCK KOSONG</v>
      </c>
      <c r="IZ10" s="101"/>
      <c r="JA10" s="102">
        <f t="shared" si="93"/>
        <v>0</v>
      </c>
      <c r="JB10" s="102">
        <f t="shared" si="94"/>
        <v>0</v>
      </c>
      <c r="JC10" s="102">
        <f t="shared" si="95"/>
        <v>0</v>
      </c>
      <c r="JD10" s="102">
        <f t="shared" si="96"/>
        <v>0</v>
      </c>
      <c r="JE10" s="101"/>
    </row>
    <row r="11" spans="1:265">
      <c r="A11" s="108"/>
      <c r="B11" s="71">
        <f>IF(A11='ESTIMASI FORECAST &amp; ORDER-STOK'!A11,'ESTIMASI FORECAST &amp; ORDER-STOK'!B11,0)</f>
        <v>0</v>
      </c>
      <c r="C11" s="63"/>
      <c r="D11" s="88"/>
      <c r="E11" s="88"/>
      <c r="F11" s="88"/>
      <c r="G11" s="88"/>
      <c r="H11" s="88">
        <f t="shared" si="0"/>
        <v>0</v>
      </c>
      <c r="I11" s="63"/>
      <c r="J11" s="66"/>
      <c r="K11" s="66"/>
      <c r="L11" s="66"/>
      <c r="M11" s="63"/>
      <c r="N11" s="81">
        <f t="shared" si="3"/>
        <v>0</v>
      </c>
      <c r="O11" s="66">
        <f t="shared" si="4"/>
        <v>0</v>
      </c>
      <c r="P11" s="66"/>
      <c r="Q11" s="66"/>
      <c r="R11" s="66"/>
      <c r="S11" s="63"/>
      <c r="T11" s="81">
        <f t="shared" si="5"/>
        <v>0</v>
      </c>
      <c r="U11" s="66">
        <f t="shared" si="6"/>
        <v>0</v>
      </c>
      <c r="V11" s="66"/>
      <c r="W11" s="66"/>
      <c r="X11" s="66"/>
      <c r="Y11" s="63"/>
      <c r="Z11" s="81">
        <f t="shared" si="7"/>
        <v>0</v>
      </c>
      <c r="AA11" s="66">
        <f t="shared" si="8"/>
        <v>0</v>
      </c>
      <c r="AB11" s="66"/>
      <c r="AC11" s="66"/>
      <c r="AD11" s="66"/>
      <c r="AE11" s="63"/>
      <c r="AF11" s="81">
        <f t="shared" si="9"/>
        <v>0</v>
      </c>
      <c r="AG11" s="66">
        <f t="shared" si="10"/>
        <v>0</v>
      </c>
      <c r="AH11" s="66"/>
      <c r="AI11" s="76">
        <f t="shared" si="11"/>
        <v>0</v>
      </c>
      <c r="AJ11" s="76">
        <f t="shared" si="12"/>
        <v>0</v>
      </c>
      <c r="AK11" s="76">
        <f t="shared" si="13"/>
        <v>0</v>
      </c>
      <c r="AL11" s="66">
        <f t="shared" si="14"/>
        <v>0</v>
      </c>
      <c r="AM11" s="66"/>
      <c r="AN11" s="66"/>
      <c r="AO11" s="66"/>
      <c r="AP11" s="66"/>
      <c r="AQ11" s="63"/>
      <c r="AR11" s="81">
        <f t="shared" si="15"/>
        <v>0</v>
      </c>
      <c r="AS11" s="66">
        <f t="shared" si="16"/>
        <v>0</v>
      </c>
      <c r="AT11" s="66"/>
      <c r="AU11" s="66"/>
      <c r="AV11" s="66"/>
      <c r="AW11" s="63"/>
      <c r="AX11" s="81">
        <f t="shared" si="17"/>
        <v>0</v>
      </c>
      <c r="AY11" s="66">
        <f t="shared" si="18"/>
        <v>0</v>
      </c>
      <c r="AZ11" s="66"/>
      <c r="BA11" s="66"/>
      <c r="BB11" s="66"/>
      <c r="BC11" s="63"/>
      <c r="BD11" s="81">
        <f t="shared" si="19"/>
        <v>0</v>
      </c>
      <c r="BE11" s="66">
        <f t="shared" si="20"/>
        <v>0</v>
      </c>
      <c r="BF11" s="66"/>
      <c r="BG11" s="76">
        <f t="shared" si="21"/>
        <v>0</v>
      </c>
      <c r="BH11" s="76">
        <f t="shared" si="22"/>
        <v>0</v>
      </c>
      <c r="BI11" s="76">
        <f t="shared" si="23"/>
        <v>0</v>
      </c>
      <c r="BJ11" s="66">
        <f t="shared" si="24"/>
        <v>0</v>
      </c>
      <c r="BK11" s="66"/>
      <c r="BL11" s="66"/>
      <c r="BM11" s="66"/>
      <c r="BN11" s="66"/>
      <c r="BO11" s="63"/>
      <c r="BP11" s="81">
        <f t="shared" si="25"/>
        <v>0</v>
      </c>
      <c r="BQ11" s="66">
        <f t="shared" si="26"/>
        <v>0</v>
      </c>
      <c r="BR11" s="66"/>
      <c r="BS11" s="66"/>
      <c r="BT11" s="66"/>
      <c r="BU11" s="63"/>
      <c r="BV11" s="81">
        <f t="shared" si="27"/>
        <v>0</v>
      </c>
      <c r="BW11" s="66">
        <f t="shared" si="28"/>
        <v>0</v>
      </c>
      <c r="BX11" s="66"/>
      <c r="BY11" s="76">
        <f t="shared" si="29"/>
        <v>0</v>
      </c>
      <c r="BZ11" s="76">
        <f t="shared" si="30"/>
        <v>0</v>
      </c>
      <c r="CA11" s="76">
        <f t="shared" si="31"/>
        <v>0</v>
      </c>
      <c r="CB11" s="66">
        <f t="shared" si="32"/>
        <v>0</v>
      </c>
      <c r="CC11" s="66"/>
      <c r="CD11" s="76">
        <f t="shared" si="33"/>
        <v>0</v>
      </c>
      <c r="CE11" s="76">
        <f t="shared" si="34"/>
        <v>0</v>
      </c>
      <c r="CF11" s="76">
        <f t="shared" si="35"/>
        <v>0</v>
      </c>
      <c r="CG11" s="66">
        <f t="shared" si="36"/>
        <v>0</v>
      </c>
      <c r="CH11" s="66"/>
      <c r="CI11" s="66"/>
      <c r="CJ11" s="66"/>
      <c r="CK11" s="66"/>
      <c r="CL11" s="63"/>
      <c r="CM11" s="81">
        <f t="shared" si="37"/>
        <v>0</v>
      </c>
      <c r="CN11" s="66">
        <f t="shared" si="38"/>
        <v>0</v>
      </c>
      <c r="CO11" s="66"/>
      <c r="CP11" s="66"/>
      <c r="CQ11" s="66"/>
      <c r="CR11" s="63"/>
      <c r="CS11" s="81">
        <f t="shared" si="39"/>
        <v>0</v>
      </c>
      <c r="CT11" s="66">
        <f t="shared" si="40"/>
        <v>0</v>
      </c>
      <c r="CU11" s="66"/>
      <c r="CV11" s="66"/>
      <c r="CW11" s="66"/>
      <c r="CX11" s="63"/>
      <c r="CY11" s="81">
        <f t="shared" si="41"/>
        <v>0</v>
      </c>
      <c r="CZ11" s="66">
        <f t="shared" si="42"/>
        <v>0</v>
      </c>
      <c r="DA11" s="66"/>
      <c r="DB11" s="66"/>
      <c r="DC11" s="66"/>
      <c r="DD11" s="63"/>
      <c r="DE11" s="81">
        <f t="shared" si="43"/>
        <v>0</v>
      </c>
      <c r="DF11" s="66">
        <f t="shared" si="44"/>
        <v>0</v>
      </c>
      <c r="DG11" s="66"/>
      <c r="DH11" s="66"/>
      <c r="DI11" s="66"/>
      <c r="DJ11" s="63"/>
      <c r="DK11" s="81">
        <f t="shared" si="45"/>
        <v>0</v>
      </c>
      <c r="DL11" s="66">
        <f t="shared" si="46"/>
        <v>0</v>
      </c>
      <c r="DM11" s="66"/>
      <c r="DN11" s="66"/>
      <c r="DO11" s="66"/>
      <c r="DP11" s="63"/>
      <c r="DQ11" s="81">
        <f t="shared" si="47"/>
        <v>0</v>
      </c>
      <c r="DR11" s="66">
        <f t="shared" si="48"/>
        <v>0</v>
      </c>
      <c r="DS11" s="66"/>
      <c r="DT11" s="76">
        <f t="shared" si="49"/>
        <v>0</v>
      </c>
      <c r="DU11" s="76">
        <f t="shared" si="50"/>
        <v>0</v>
      </c>
      <c r="DV11" s="76">
        <f t="shared" si="51"/>
        <v>0</v>
      </c>
      <c r="DW11" s="66">
        <f t="shared" si="52"/>
        <v>0</v>
      </c>
      <c r="DX11" s="66"/>
      <c r="DY11" s="66"/>
      <c r="DZ11" s="66"/>
      <c r="EA11" s="66"/>
      <c r="EB11" s="63"/>
      <c r="EC11" s="81">
        <f t="shared" si="53"/>
        <v>0</v>
      </c>
      <c r="ED11" s="66">
        <f t="shared" si="54"/>
        <v>0</v>
      </c>
      <c r="EE11" s="66"/>
      <c r="EF11" s="66"/>
      <c r="EG11" s="66"/>
      <c r="EH11" s="63"/>
      <c r="EI11" s="81">
        <f t="shared" si="55"/>
        <v>0</v>
      </c>
      <c r="EJ11" s="66">
        <f t="shared" si="56"/>
        <v>0</v>
      </c>
      <c r="EK11" s="66"/>
      <c r="EL11" s="66">
        <f t="shared" si="57"/>
        <v>0</v>
      </c>
      <c r="EM11" s="66">
        <f t="shared" si="58"/>
        <v>0</v>
      </c>
      <c r="EN11" s="66">
        <f t="shared" si="59"/>
        <v>0</v>
      </c>
      <c r="EO11" s="66">
        <f t="shared" si="60"/>
        <v>0</v>
      </c>
      <c r="EP11" s="66"/>
      <c r="EQ11" s="66"/>
      <c r="ER11" s="66"/>
      <c r="ES11" s="66"/>
      <c r="ET11" s="63"/>
      <c r="EU11" s="81">
        <f t="shared" si="61"/>
        <v>0</v>
      </c>
      <c r="EV11" s="66">
        <f t="shared" si="62"/>
        <v>0</v>
      </c>
      <c r="EW11" s="66"/>
      <c r="EX11" s="66"/>
      <c r="EY11" s="66"/>
      <c r="EZ11" s="66"/>
      <c r="FA11" s="63"/>
      <c r="FB11" s="81">
        <f t="shared" si="63"/>
        <v>0</v>
      </c>
      <c r="FC11" s="66">
        <f t="shared" si="64"/>
        <v>0</v>
      </c>
      <c r="FD11" s="66"/>
      <c r="FE11" s="66"/>
      <c r="FF11" s="66"/>
      <c r="FG11" s="66"/>
      <c r="FH11" s="63"/>
      <c r="FI11" s="81">
        <f t="shared" si="65"/>
        <v>0</v>
      </c>
      <c r="FJ11" s="66">
        <f t="shared" si="66"/>
        <v>0</v>
      </c>
      <c r="FK11" s="66"/>
      <c r="FL11" s="66"/>
      <c r="FM11" s="66"/>
      <c r="FN11" s="66"/>
      <c r="FO11" s="63"/>
      <c r="FP11" s="81">
        <f t="shared" si="67"/>
        <v>0</v>
      </c>
      <c r="FQ11" s="66">
        <f t="shared" si="68"/>
        <v>0</v>
      </c>
      <c r="FR11" s="66"/>
      <c r="FS11" s="66"/>
      <c r="FT11" s="66"/>
      <c r="FU11" s="66"/>
      <c r="FV11" s="63"/>
      <c r="FW11" s="81">
        <f t="shared" si="69"/>
        <v>0</v>
      </c>
      <c r="FX11" s="66">
        <f t="shared" si="70"/>
        <v>0</v>
      </c>
      <c r="FY11" s="66"/>
      <c r="FZ11" s="66"/>
      <c r="GA11" s="66"/>
      <c r="GB11" s="63"/>
      <c r="GC11" s="81">
        <f t="shared" si="71"/>
        <v>0</v>
      </c>
      <c r="GD11" s="66">
        <f t="shared" si="72"/>
        <v>0</v>
      </c>
      <c r="GE11" s="66"/>
      <c r="GF11" s="66"/>
      <c r="GG11" s="66"/>
      <c r="GH11" s="63"/>
      <c r="GI11" s="81">
        <f t="shared" si="73"/>
        <v>0</v>
      </c>
      <c r="GJ11" s="66">
        <f t="shared" si="74"/>
        <v>0</v>
      </c>
      <c r="GK11" s="66"/>
      <c r="GL11" s="76">
        <f t="shared" si="75"/>
        <v>0</v>
      </c>
      <c r="GM11" s="76">
        <f t="shared" si="76"/>
        <v>0</v>
      </c>
      <c r="GN11" s="76">
        <f t="shared" si="77"/>
        <v>0</v>
      </c>
      <c r="GO11" s="66">
        <f t="shared" si="78"/>
        <v>0</v>
      </c>
      <c r="GP11" s="66"/>
      <c r="GQ11" s="66"/>
      <c r="GR11" s="66"/>
      <c r="GS11" s="66"/>
      <c r="GT11" s="63"/>
      <c r="GU11" s="81">
        <f t="shared" si="79"/>
        <v>0</v>
      </c>
      <c r="GV11" s="66">
        <f t="shared" si="80"/>
        <v>0</v>
      </c>
      <c r="GW11" s="66"/>
      <c r="GX11" s="66"/>
      <c r="GY11" s="66"/>
      <c r="GZ11" s="66"/>
      <c r="HA11" s="63"/>
      <c r="HB11" s="81">
        <f t="shared" si="81"/>
        <v>0</v>
      </c>
      <c r="HC11" s="66">
        <f t="shared" si="82"/>
        <v>0</v>
      </c>
      <c r="HD11" s="66"/>
      <c r="HE11" s="66"/>
      <c r="HF11" s="66"/>
      <c r="HG11" s="66"/>
      <c r="HH11" s="63"/>
      <c r="HI11" s="81">
        <f t="shared" si="83"/>
        <v>0</v>
      </c>
      <c r="HJ11" s="66">
        <f t="shared" si="84"/>
        <v>0</v>
      </c>
      <c r="HK11" s="66"/>
      <c r="HL11" s="66"/>
      <c r="HM11" s="66"/>
      <c r="HN11" s="66"/>
      <c r="HO11" s="63"/>
      <c r="HP11" s="81">
        <f t="shared" si="85"/>
        <v>0</v>
      </c>
      <c r="HQ11" s="66">
        <f t="shared" si="86"/>
        <v>0</v>
      </c>
      <c r="HR11" s="66"/>
      <c r="HS11" s="66"/>
      <c r="HT11" s="66"/>
      <c r="HU11" s="66"/>
      <c r="HV11" s="63"/>
      <c r="HW11" s="81">
        <f t="shared" si="87"/>
        <v>0</v>
      </c>
      <c r="HX11" s="66">
        <f t="shared" si="88"/>
        <v>0</v>
      </c>
      <c r="HZ11" s="66">
        <f t="shared" si="1"/>
        <v>0</v>
      </c>
      <c r="IA11" s="66">
        <f t="shared" si="1"/>
        <v>0</v>
      </c>
      <c r="IB11" s="66">
        <f t="shared" si="1"/>
        <v>0</v>
      </c>
      <c r="IC11" s="66">
        <f t="shared" si="97"/>
        <v>0</v>
      </c>
      <c r="ID11" s="66">
        <f>D11-IB11</f>
        <v>0</v>
      </c>
      <c r="IE11" s="66"/>
      <c r="IF11" s="66"/>
      <c r="IG11" s="66"/>
      <c r="IH11" s="66">
        <f t="shared" si="89"/>
        <v>0</v>
      </c>
      <c r="II11" s="66">
        <f>E11-IH11</f>
        <v>0</v>
      </c>
      <c r="IJ11" s="66"/>
      <c r="IK11" s="66"/>
      <c r="IL11" s="66"/>
      <c r="IM11" s="66">
        <f t="shared" si="101"/>
        <v>0</v>
      </c>
      <c r="IN11" s="66">
        <f t="shared" si="102"/>
        <v>0</v>
      </c>
      <c r="IO11" s="66">
        <f t="shared" ref="IO11:IO69" si="103">SUMIF($IB$5:$IN$5,$IO$4,$IB11:$IN11)</f>
        <v>0</v>
      </c>
      <c r="IP11" s="66">
        <f t="shared" si="98"/>
        <v>0</v>
      </c>
      <c r="IQ11" s="66"/>
      <c r="IR11" s="66"/>
      <c r="IS11" s="88"/>
      <c r="IT11" s="88"/>
      <c r="IU11" s="88"/>
      <c r="IV11" s="66"/>
      <c r="IW11" s="149">
        <f t="shared" si="91"/>
        <v>0</v>
      </c>
      <c r="IX11" s="102">
        <f t="shared" si="99"/>
        <v>0</v>
      </c>
      <c r="IY11" s="152" t="str">
        <f t="shared" si="92"/>
        <v>STOCK KOSONG</v>
      </c>
      <c r="IZ11" s="101"/>
      <c r="JA11" s="102">
        <f t="shared" si="93"/>
        <v>0</v>
      </c>
      <c r="JB11" s="102">
        <f t="shared" si="94"/>
        <v>0</v>
      </c>
      <c r="JC11" s="102">
        <f t="shared" si="95"/>
        <v>0</v>
      </c>
      <c r="JD11" s="102">
        <f t="shared" si="96"/>
        <v>0</v>
      </c>
      <c r="JE11" s="101"/>
    </row>
    <row r="12" spans="1:265">
      <c r="A12" s="108"/>
      <c r="B12" s="71">
        <f>IF(A12='ESTIMASI FORECAST &amp; ORDER-STOK'!A12,'ESTIMASI FORECAST &amp; ORDER-STOK'!B12,0)</f>
        <v>0</v>
      </c>
      <c r="C12" s="63"/>
      <c r="D12" s="88"/>
      <c r="E12" s="88"/>
      <c r="F12" s="88"/>
      <c r="G12" s="88"/>
      <c r="H12" s="88">
        <f t="shared" si="0"/>
        <v>0</v>
      </c>
      <c r="I12" s="63"/>
      <c r="J12" s="66"/>
      <c r="K12" s="66"/>
      <c r="L12" s="66"/>
      <c r="M12" s="63"/>
      <c r="N12" s="81">
        <f t="shared" si="3"/>
        <v>0</v>
      </c>
      <c r="O12" s="66">
        <f t="shared" si="4"/>
        <v>0</v>
      </c>
      <c r="P12" s="66"/>
      <c r="Q12" s="66"/>
      <c r="R12" s="66"/>
      <c r="S12" s="63"/>
      <c r="T12" s="81">
        <f t="shared" si="5"/>
        <v>0</v>
      </c>
      <c r="U12" s="66">
        <f t="shared" si="6"/>
        <v>0</v>
      </c>
      <c r="V12" s="66"/>
      <c r="W12" s="66"/>
      <c r="X12" s="66"/>
      <c r="Y12" s="63"/>
      <c r="Z12" s="81">
        <f t="shared" si="7"/>
        <v>0</v>
      </c>
      <c r="AA12" s="66">
        <f t="shared" si="8"/>
        <v>0</v>
      </c>
      <c r="AB12" s="66"/>
      <c r="AC12" s="66"/>
      <c r="AD12" s="66"/>
      <c r="AE12" s="63"/>
      <c r="AF12" s="81">
        <f t="shared" si="9"/>
        <v>0</v>
      </c>
      <c r="AG12" s="66">
        <f t="shared" si="10"/>
        <v>0</v>
      </c>
      <c r="AH12" s="66"/>
      <c r="AI12" s="76">
        <f t="shared" si="11"/>
        <v>0</v>
      </c>
      <c r="AJ12" s="76">
        <f t="shared" si="12"/>
        <v>0</v>
      </c>
      <c r="AK12" s="76">
        <f t="shared" si="13"/>
        <v>0</v>
      </c>
      <c r="AL12" s="66">
        <f t="shared" si="14"/>
        <v>0</v>
      </c>
      <c r="AM12" s="66"/>
      <c r="AN12" s="66"/>
      <c r="AO12" s="66"/>
      <c r="AP12" s="66"/>
      <c r="AQ12" s="63"/>
      <c r="AR12" s="81">
        <f t="shared" si="15"/>
        <v>0</v>
      </c>
      <c r="AS12" s="66">
        <f t="shared" si="16"/>
        <v>0</v>
      </c>
      <c r="AT12" s="66"/>
      <c r="AU12" s="66"/>
      <c r="AV12" s="66"/>
      <c r="AW12" s="63"/>
      <c r="AX12" s="81">
        <f t="shared" si="17"/>
        <v>0</v>
      </c>
      <c r="AY12" s="66">
        <f t="shared" si="18"/>
        <v>0</v>
      </c>
      <c r="AZ12" s="66"/>
      <c r="BA12" s="66"/>
      <c r="BB12" s="66"/>
      <c r="BC12" s="63"/>
      <c r="BD12" s="81">
        <f t="shared" si="19"/>
        <v>0</v>
      </c>
      <c r="BE12" s="66">
        <f t="shared" si="20"/>
        <v>0</v>
      </c>
      <c r="BF12" s="66"/>
      <c r="BG12" s="76">
        <f t="shared" si="21"/>
        <v>0</v>
      </c>
      <c r="BH12" s="76">
        <f t="shared" si="22"/>
        <v>0</v>
      </c>
      <c r="BI12" s="76">
        <f t="shared" si="23"/>
        <v>0</v>
      </c>
      <c r="BJ12" s="66">
        <f t="shared" si="24"/>
        <v>0</v>
      </c>
      <c r="BK12" s="66"/>
      <c r="BL12" s="66"/>
      <c r="BM12" s="66"/>
      <c r="BN12" s="66"/>
      <c r="BO12" s="63"/>
      <c r="BP12" s="81">
        <f t="shared" si="25"/>
        <v>0</v>
      </c>
      <c r="BQ12" s="66">
        <f t="shared" si="26"/>
        <v>0</v>
      </c>
      <c r="BR12" s="66"/>
      <c r="BS12" s="66"/>
      <c r="BT12" s="66"/>
      <c r="BU12" s="63"/>
      <c r="BV12" s="81">
        <f t="shared" si="27"/>
        <v>0</v>
      </c>
      <c r="BW12" s="66">
        <f t="shared" si="28"/>
        <v>0</v>
      </c>
      <c r="BX12" s="66"/>
      <c r="BY12" s="76">
        <f t="shared" si="29"/>
        <v>0</v>
      </c>
      <c r="BZ12" s="76">
        <f t="shared" si="30"/>
        <v>0</v>
      </c>
      <c r="CA12" s="76">
        <f t="shared" si="31"/>
        <v>0</v>
      </c>
      <c r="CB12" s="66">
        <f t="shared" si="32"/>
        <v>0</v>
      </c>
      <c r="CC12" s="66"/>
      <c r="CD12" s="76">
        <f t="shared" si="33"/>
        <v>0</v>
      </c>
      <c r="CE12" s="76">
        <f t="shared" si="34"/>
        <v>0</v>
      </c>
      <c r="CF12" s="76">
        <f t="shared" si="35"/>
        <v>0</v>
      </c>
      <c r="CG12" s="66">
        <f t="shared" si="36"/>
        <v>0</v>
      </c>
      <c r="CH12" s="66"/>
      <c r="CI12" s="66"/>
      <c r="CJ12" s="66"/>
      <c r="CK12" s="66"/>
      <c r="CL12" s="63"/>
      <c r="CM12" s="81">
        <f t="shared" si="37"/>
        <v>0</v>
      </c>
      <c r="CN12" s="66">
        <f t="shared" si="38"/>
        <v>0</v>
      </c>
      <c r="CO12" s="66"/>
      <c r="CP12" s="66"/>
      <c r="CQ12" s="66"/>
      <c r="CR12" s="63"/>
      <c r="CS12" s="81">
        <f t="shared" si="39"/>
        <v>0</v>
      </c>
      <c r="CT12" s="66">
        <f t="shared" si="40"/>
        <v>0</v>
      </c>
      <c r="CU12" s="66"/>
      <c r="CV12" s="66"/>
      <c r="CW12" s="66"/>
      <c r="CX12" s="63"/>
      <c r="CY12" s="81">
        <f t="shared" si="41"/>
        <v>0</v>
      </c>
      <c r="CZ12" s="66">
        <f t="shared" si="42"/>
        <v>0</v>
      </c>
      <c r="DA12" s="66"/>
      <c r="DB12" s="66"/>
      <c r="DC12" s="66"/>
      <c r="DD12" s="63"/>
      <c r="DE12" s="81">
        <f t="shared" si="43"/>
        <v>0</v>
      </c>
      <c r="DF12" s="66">
        <f t="shared" si="44"/>
        <v>0</v>
      </c>
      <c r="DG12" s="66"/>
      <c r="DH12" s="66"/>
      <c r="DI12" s="66"/>
      <c r="DJ12" s="63"/>
      <c r="DK12" s="81">
        <f t="shared" si="45"/>
        <v>0</v>
      </c>
      <c r="DL12" s="66">
        <f t="shared" si="46"/>
        <v>0</v>
      </c>
      <c r="DM12" s="66"/>
      <c r="DN12" s="66"/>
      <c r="DO12" s="66"/>
      <c r="DP12" s="63"/>
      <c r="DQ12" s="81">
        <f t="shared" si="47"/>
        <v>0</v>
      </c>
      <c r="DR12" s="66">
        <f t="shared" si="48"/>
        <v>0</v>
      </c>
      <c r="DS12" s="66"/>
      <c r="DT12" s="76">
        <f t="shared" si="49"/>
        <v>0</v>
      </c>
      <c r="DU12" s="76">
        <f t="shared" si="50"/>
        <v>0</v>
      </c>
      <c r="DV12" s="76">
        <f t="shared" si="51"/>
        <v>0</v>
      </c>
      <c r="DW12" s="66">
        <f t="shared" si="52"/>
        <v>0</v>
      </c>
      <c r="DX12" s="66"/>
      <c r="DY12" s="66"/>
      <c r="DZ12" s="66"/>
      <c r="EA12" s="66"/>
      <c r="EB12" s="63"/>
      <c r="EC12" s="81">
        <f t="shared" si="53"/>
        <v>0</v>
      </c>
      <c r="ED12" s="66">
        <f t="shared" si="54"/>
        <v>0</v>
      </c>
      <c r="EE12" s="66"/>
      <c r="EF12" s="66"/>
      <c r="EG12" s="66"/>
      <c r="EH12" s="63"/>
      <c r="EI12" s="81">
        <f t="shared" si="55"/>
        <v>0</v>
      </c>
      <c r="EJ12" s="66">
        <f t="shared" si="56"/>
        <v>0</v>
      </c>
      <c r="EK12" s="66"/>
      <c r="EL12" s="66">
        <f t="shared" si="57"/>
        <v>0</v>
      </c>
      <c r="EM12" s="66">
        <f t="shared" si="58"/>
        <v>0</v>
      </c>
      <c r="EN12" s="66">
        <f t="shared" si="59"/>
        <v>0</v>
      </c>
      <c r="EO12" s="66">
        <f t="shared" si="60"/>
        <v>0</v>
      </c>
      <c r="EP12" s="66"/>
      <c r="EQ12" s="66"/>
      <c r="ER12" s="66"/>
      <c r="ES12" s="66"/>
      <c r="ET12" s="63"/>
      <c r="EU12" s="81">
        <f t="shared" si="61"/>
        <v>0</v>
      </c>
      <c r="EV12" s="66">
        <f t="shared" si="62"/>
        <v>0</v>
      </c>
      <c r="EW12" s="66"/>
      <c r="EX12" s="66"/>
      <c r="EY12" s="66"/>
      <c r="EZ12" s="66"/>
      <c r="FA12" s="63"/>
      <c r="FB12" s="81">
        <f t="shared" si="63"/>
        <v>0</v>
      </c>
      <c r="FC12" s="66">
        <f t="shared" si="64"/>
        <v>0</v>
      </c>
      <c r="FD12" s="66"/>
      <c r="FE12" s="66"/>
      <c r="FF12" s="66"/>
      <c r="FG12" s="66"/>
      <c r="FH12" s="63"/>
      <c r="FI12" s="81">
        <f t="shared" si="65"/>
        <v>0</v>
      </c>
      <c r="FJ12" s="66">
        <f t="shared" si="66"/>
        <v>0</v>
      </c>
      <c r="FK12" s="66"/>
      <c r="FL12" s="66"/>
      <c r="FM12" s="66"/>
      <c r="FN12" s="66"/>
      <c r="FO12" s="63"/>
      <c r="FP12" s="81">
        <f t="shared" si="67"/>
        <v>0</v>
      </c>
      <c r="FQ12" s="66">
        <f t="shared" si="68"/>
        <v>0</v>
      </c>
      <c r="FR12" s="66"/>
      <c r="FS12" s="66"/>
      <c r="FT12" s="66"/>
      <c r="FU12" s="66"/>
      <c r="FV12" s="63"/>
      <c r="FW12" s="81">
        <f t="shared" si="69"/>
        <v>0</v>
      </c>
      <c r="FX12" s="66">
        <f t="shared" si="70"/>
        <v>0</v>
      </c>
      <c r="FY12" s="66"/>
      <c r="FZ12" s="66"/>
      <c r="GA12" s="66"/>
      <c r="GB12" s="63"/>
      <c r="GC12" s="81">
        <f t="shared" si="71"/>
        <v>0</v>
      </c>
      <c r="GD12" s="66">
        <f t="shared" si="72"/>
        <v>0</v>
      </c>
      <c r="GE12" s="66"/>
      <c r="GF12" s="66"/>
      <c r="GG12" s="66"/>
      <c r="GH12" s="63"/>
      <c r="GI12" s="81">
        <f t="shared" si="73"/>
        <v>0</v>
      </c>
      <c r="GJ12" s="66">
        <f t="shared" si="74"/>
        <v>0</v>
      </c>
      <c r="GK12" s="66"/>
      <c r="GL12" s="76">
        <f t="shared" si="75"/>
        <v>0</v>
      </c>
      <c r="GM12" s="76">
        <f t="shared" si="76"/>
        <v>0</v>
      </c>
      <c r="GN12" s="76">
        <f t="shared" si="77"/>
        <v>0</v>
      </c>
      <c r="GO12" s="66">
        <f t="shared" si="78"/>
        <v>0</v>
      </c>
      <c r="GP12" s="66"/>
      <c r="GQ12" s="66"/>
      <c r="GR12" s="66"/>
      <c r="GS12" s="66"/>
      <c r="GT12" s="63"/>
      <c r="GU12" s="81">
        <f t="shared" si="79"/>
        <v>0</v>
      </c>
      <c r="GV12" s="66">
        <f t="shared" si="80"/>
        <v>0</v>
      </c>
      <c r="GW12" s="66"/>
      <c r="GX12" s="66"/>
      <c r="GY12" s="66"/>
      <c r="GZ12" s="66"/>
      <c r="HA12" s="63"/>
      <c r="HB12" s="81">
        <f t="shared" si="81"/>
        <v>0</v>
      </c>
      <c r="HC12" s="66">
        <f t="shared" si="82"/>
        <v>0</v>
      </c>
      <c r="HD12" s="66"/>
      <c r="HE12" s="66"/>
      <c r="HF12" s="66"/>
      <c r="HG12" s="66"/>
      <c r="HH12" s="63"/>
      <c r="HI12" s="81">
        <f t="shared" si="83"/>
        <v>0</v>
      </c>
      <c r="HJ12" s="66">
        <f t="shared" si="84"/>
        <v>0</v>
      </c>
      <c r="HK12" s="66"/>
      <c r="HL12" s="66"/>
      <c r="HM12" s="66"/>
      <c r="HN12" s="66"/>
      <c r="HO12" s="63"/>
      <c r="HP12" s="81">
        <f t="shared" si="85"/>
        <v>0</v>
      </c>
      <c r="HQ12" s="66">
        <f t="shared" si="86"/>
        <v>0</v>
      </c>
      <c r="HR12" s="66"/>
      <c r="HS12" s="66"/>
      <c r="HT12" s="66"/>
      <c r="HU12" s="66"/>
      <c r="HV12" s="63"/>
      <c r="HW12" s="81">
        <f t="shared" si="87"/>
        <v>0</v>
      </c>
      <c r="HX12" s="66">
        <f t="shared" si="88"/>
        <v>0</v>
      </c>
      <c r="HZ12" s="66">
        <f t="shared" si="1"/>
        <v>0</v>
      </c>
      <c r="IA12" s="66">
        <f t="shared" si="1"/>
        <v>0</v>
      </c>
      <c r="IB12" s="66">
        <f t="shared" si="1"/>
        <v>0</v>
      </c>
      <c r="IC12" s="66">
        <f t="shared" si="97"/>
        <v>0</v>
      </c>
      <c r="ID12" s="66">
        <f t="shared" si="100"/>
        <v>0</v>
      </c>
      <c r="IE12" s="66"/>
      <c r="IF12" s="66"/>
      <c r="IG12" s="66"/>
      <c r="IH12" s="66">
        <f t="shared" si="89"/>
        <v>0</v>
      </c>
      <c r="II12" s="66">
        <f t="shared" si="90"/>
        <v>0</v>
      </c>
      <c r="IJ12" s="66"/>
      <c r="IK12" s="66"/>
      <c r="IL12" s="66"/>
      <c r="IM12" s="66">
        <f t="shared" si="101"/>
        <v>0</v>
      </c>
      <c r="IN12" s="66">
        <f t="shared" si="102"/>
        <v>0</v>
      </c>
      <c r="IO12" s="66">
        <f t="shared" si="103"/>
        <v>0</v>
      </c>
      <c r="IP12" s="66">
        <f t="shared" si="98"/>
        <v>0</v>
      </c>
      <c r="IQ12" s="66"/>
      <c r="IR12" s="66"/>
      <c r="IS12" s="88"/>
      <c r="IT12" s="88"/>
      <c r="IU12" s="88"/>
      <c r="IV12" s="66"/>
      <c r="IW12" s="149">
        <f t="shared" si="91"/>
        <v>0</v>
      </c>
      <c r="IX12" s="102">
        <f t="shared" si="99"/>
        <v>0</v>
      </c>
      <c r="IY12" s="152" t="str">
        <f t="shared" si="92"/>
        <v>STOCK KOSONG</v>
      </c>
      <c r="IZ12" s="101"/>
      <c r="JA12" s="102">
        <f t="shared" si="93"/>
        <v>0</v>
      </c>
      <c r="JB12" s="102">
        <f t="shared" si="94"/>
        <v>0</v>
      </c>
      <c r="JC12" s="102">
        <f t="shared" si="95"/>
        <v>0</v>
      </c>
      <c r="JD12" s="102">
        <f t="shared" si="96"/>
        <v>0</v>
      </c>
      <c r="JE12" s="101"/>
    </row>
    <row r="13" spans="1:265">
      <c r="A13" s="108"/>
      <c r="B13" s="71">
        <f>IF(A13='ESTIMASI FORECAST &amp; ORDER-STOK'!A13,'ESTIMASI FORECAST &amp; ORDER-STOK'!B13,0)</f>
        <v>0</v>
      </c>
      <c r="C13" s="63"/>
      <c r="D13" s="88"/>
      <c r="E13" s="88"/>
      <c r="F13" s="88"/>
      <c r="G13" s="88"/>
      <c r="H13" s="88">
        <f t="shared" si="0"/>
        <v>0</v>
      </c>
      <c r="I13" s="63"/>
      <c r="J13" s="66"/>
      <c r="K13" s="66"/>
      <c r="L13" s="66"/>
      <c r="M13" s="63"/>
      <c r="N13" s="81">
        <f t="shared" si="3"/>
        <v>0</v>
      </c>
      <c r="O13" s="66">
        <f t="shared" si="4"/>
        <v>0</v>
      </c>
      <c r="P13" s="66"/>
      <c r="Q13" s="66"/>
      <c r="R13" s="66"/>
      <c r="S13" s="63"/>
      <c r="T13" s="81">
        <f t="shared" si="5"/>
        <v>0</v>
      </c>
      <c r="U13" s="66">
        <f t="shared" si="6"/>
        <v>0</v>
      </c>
      <c r="V13" s="66"/>
      <c r="W13" s="66"/>
      <c r="X13" s="66"/>
      <c r="Y13" s="63"/>
      <c r="Z13" s="81">
        <f t="shared" si="7"/>
        <v>0</v>
      </c>
      <c r="AA13" s="66">
        <f t="shared" si="8"/>
        <v>0</v>
      </c>
      <c r="AB13" s="66"/>
      <c r="AC13" s="66"/>
      <c r="AD13" s="66"/>
      <c r="AE13" s="63"/>
      <c r="AF13" s="81">
        <f t="shared" si="9"/>
        <v>0</v>
      </c>
      <c r="AG13" s="66">
        <f t="shared" si="10"/>
        <v>0</v>
      </c>
      <c r="AH13" s="66"/>
      <c r="AI13" s="76">
        <f t="shared" si="11"/>
        <v>0</v>
      </c>
      <c r="AJ13" s="76">
        <f t="shared" si="12"/>
        <v>0</v>
      </c>
      <c r="AK13" s="76">
        <f t="shared" si="13"/>
        <v>0</v>
      </c>
      <c r="AL13" s="66">
        <f t="shared" si="14"/>
        <v>0</v>
      </c>
      <c r="AM13" s="66"/>
      <c r="AN13" s="66"/>
      <c r="AO13" s="66"/>
      <c r="AP13" s="66"/>
      <c r="AQ13" s="63"/>
      <c r="AR13" s="81">
        <f t="shared" si="15"/>
        <v>0</v>
      </c>
      <c r="AS13" s="66">
        <f t="shared" si="16"/>
        <v>0</v>
      </c>
      <c r="AT13" s="66"/>
      <c r="AU13" s="66"/>
      <c r="AV13" s="66"/>
      <c r="AW13" s="63"/>
      <c r="AX13" s="81">
        <f t="shared" si="17"/>
        <v>0</v>
      </c>
      <c r="AY13" s="66">
        <f t="shared" si="18"/>
        <v>0</v>
      </c>
      <c r="AZ13" s="66"/>
      <c r="BA13" s="66"/>
      <c r="BB13" s="66"/>
      <c r="BC13" s="63"/>
      <c r="BD13" s="81">
        <f t="shared" si="19"/>
        <v>0</v>
      </c>
      <c r="BE13" s="66">
        <f t="shared" si="20"/>
        <v>0</v>
      </c>
      <c r="BF13" s="66"/>
      <c r="BG13" s="76">
        <f t="shared" si="21"/>
        <v>0</v>
      </c>
      <c r="BH13" s="76">
        <f t="shared" si="22"/>
        <v>0</v>
      </c>
      <c r="BI13" s="76">
        <f t="shared" si="23"/>
        <v>0</v>
      </c>
      <c r="BJ13" s="66">
        <f t="shared" si="24"/>
        <v>0</v>
      </c>
      <c r="BK13" s="66"/>
      <c r="BL13" s="66"/>
      <c r="BM13" s="66"/>
      <c r="BN13" s="66"/>
      <c r="BO13" s="63"/>
      <c r="BP13" s="81">
        <f t="shared" si="25"/>
        <v>0</v>
      </c>
      <c r="BQ13" s="66">
        <f t="shared" si="26"/>
        <v>0</v>
      </c>
      <c r="BR13" s="66"/>
      <c r="BS13" s="66"/>
      <c r="BT13" s="66"/>
      <c r="BU13" s="63"/>
      <c r="BV13" s="81">
        <f t="shared" si="27"/>
        <v>0</v>
      </c>
      <c r="BW13" s="66">
        <f t="shared" si="28"/>
        <v>0</v>
      </c>
      <c r="BX13" s="66"/>
      <c r="BY13" s="76">
        <f t="shared" si="29"/>
        <v>0</v>
      </c>
      <c r="BZ13" s="76">
        <f t="shared" si="30"/>
        <v>0</v>
      </c>
      <c r="CA13" s="76">
        <f t="shared" si="31"/>
        <v>0</v>
      </c>
      <c r="CB13" s="66">
        <f t="shared" si="32"/>
        <v>0</v>
      </c>
      <c r="CC13" s="66"/>
      <c r="CD13" s="76">
        <f t="shared" si="33"/>
        <v>0</v>
      </c>
      <c r="CE13" s="76">
        <f t="shared" si="34"/>
        <v>0</v>
      </c>
      <c r="CF13" s="76">
        <f t="shared" si="35"/>
        <v>0</v>
      </c>
      <c r="CG13" s="66">
        <f t="shared" si="36"/>
        <v>0</v>
      </c>
      <c r="CH13" s="66"/>
      <c r="CI13" s="66"/>
      <c r="CJ13" s="66"/>
      <c r="CK13" s="66"/>
      <c r="CL13" s="63"/>
      <c r="CM13" s="81">
        <f t="shared" si="37"/>
        <v>0</v>
      </c>
      <c r="CN13" s="66">
        <f t="shared" si="38"/>
        <v>0</v>
      </c>
      <c r="CO13" s="66"/>
      <c r="CP13" s="66"/>
      <c r="CQ13" s="66"/>
      <c r="CR13" s="63"/>
      <c r="CS13" s="81">
        <f t="shared" si="39"/>
        <v>0</v>
      </c>
      <c r="CT13" s="66">
        <f t="shared" si="40"/>
        <v>0</v>
      </c>
      <c r="CU13" s="66"/>
      <c r="CV13" s="66"/>
      <c r="CW13" s="66"/>
      <c r="CX13" s="63"/>
      <c r="CY13" s="81">
        <f t="shared" si="41"/>
        <v>0</v>
      </c>
      <c r="CZ13" s="66">
        <f t="shared" si="42"/>
        <v>0</v>
      </c>
      <c r="DA13" s="66"/>
      <c r="DB13" s="66"/>
      <c r="DC13" s="66"/>
      <c r="DD13" s="63"/>
      <c r="DE13" s="81">
        <f t="shared" si="43"/>
        <v>0</v>
      </c>
      <c r="DF13" s="66">
        <f t="shared" si="44"/>
        <v>0</v>
      </c>
      <c r="DG13" s="66"/>
      <c r="DH13" s="66"/>
      <c r="DI13" s="66"/>
      <c r="DJ13" s="63"/>
      <c r="DK13" s="81">
        <f t="shared" si="45"/>
        <v>0</v>
      </c>
      <c r="DL13" s="66">
        <f t="shared" si="46"/>
        <v>0</v>
      </c>
      <c r="DM13" s="66"/>
      <c r="DN13" s="66"/>
      <c r="DO13" s="66"/>
      <c r="DP13" s="63"/>
      <c r="DQ13" s="81">
        <f t="shared" si="47"/>
        <v>0</v>
      </c>
      <c r="DR13" s="66">
        <f t="shared" si="48"/>
        <v>0</v>
      </c>
      <c r="DS13" s="66"/>
      <c r="DT13" s="76">
        <f t="shared" si="49"/>
        <v>0</v>
      </c>
      <c r="DU13" s="76">
        <f t="shared" si="50"/>
        <v>0</v>
      </c>
      <c r="DV13" s="76">
        <f t="shared" si="51"/>
        <v>0</v>
      </c>
      <c r="DW13" s="66">
        <f t="shared" si="52"/>
        <v>0</v>
      </c>
      <c r="DX13" s="66"/>
      <c r="DY13" s="66"/>
      <c r="DZ13" s="66"/>
      <c r="EA13" s="66"/>
      <c r="EB13" s="63"/>
      <c r="EC13" s="81">
        <f t="shared" si="53"/>
        <v>0</v>
      </c>
      <c r="ED13" s="66">
        <f t="shared" si="54"/>
        <v>0</v>
      </c>
      <c r="EE13" s="66"/>
      <c r="EF13" s="66"/>
      <c r="EG13" s="66"/>
      <c r="EH13" s="63"/>
      <c r="EI13" s="81">
        <f t="shared" si="55"/>
        <v>0</v>
      </c>
      <c r="EJ13" s="66">
        <f t="shared" si="56"/>
        <v>0</v>
      </c>
      <c r="EK13" s="66"/>
      <c r="EL13" s="66">
        <f t="shared" si="57"/>
        <v>0</v>
      </c>
      <c r="EM13" s="66">
        <f t="shared" si="58"/>
        <v>0</v>
      </c>
      <c r="EN13" s="66">
        <f t="shared" si="59"/>
        <v>0</v>
      </c>
      <c r="EO13" s="66">
        <f t="shared" si="60"/>
        <v>0</v>
      </c>
      <c r="EP13" s="66"/>
      <c r="EQ13" s="66"/>
      <c r="ER13" s="66"/>
      <c r="ES13" s="66"/>
      <c r="ET13" s="63"/>
      <c r="EU13" s="81">
        <f t="shared" si="61"/>
        <v>0</v>
      </c>
      <c r="EV13" s="66">
        <f t="shared" si="62"/>
        <v>0</v>
      </c>
      <c r="EW13" s="66"/>
      <c r="EX13" s="66"/>
      <c r="EY13" s="66"/>
      <c r="EZ13" s="66"/>
      <c r="FA13" s="63"/>
      <c r="FB13" s="81">
        <f t="shared" si="63"/>
        <v>0</v>
      </c>
      <c r="FC13" s="66">
        <f t="shared" si="64"/>
        <v>0</v>
      </c>
      <c r="FD13" s="66"/>
      <c r="FE13" s="66"/>
      <c r="FF13" s="66"/>
      <c r="FG13" s="66"/>
      <c r="FH13" s="63"/>
      <c r="FI13" s="81">
        <f t="shared" si="65"/>
        <v>0</v>
      </c>
      <c r="FJ13" s="66">
        <f t="shared" si="66"/>
        <v>0</v>
      </c>
      <c r="FK13" s="66"/>
      <c r="FL13" s="66"/>
      <c r="FM13" s="66"/>
      <c r="FN13" s="66"/>
      <c r="FO13" s="63"/>
      <c r="FP13" s="81">
        <f t="shared" si="67"/>
        <v>0</v>
      </c>
      <c r="FQ13" s="66">
        <f t="shared" si="68"/>
        <v>0</v>
      </c>
      <c r="FR13" s="66"/>
      <c r="FS13" s="66"/>
      <c r="FT13" s="66"/>
      <c r="FU13" s="66"/>
      <c r="FV13" s="63"/>
      <c r="FW13" s="81">
        <f t="shared" si="69"/>
        <v>0</v>
      </c>
      <c r="FX13" s="66">
        <f t="shared" si="70"/>
        <v>0</v>
      </c>
      <c r="FY13" s="66"/>
      <c r="FZ13" s="66"/>
      <c r="GA13" s="66"/>
      <c r="GB13" s="63"/>
      <c r="GC13" s="81">
        <f t="shared" si="71"/>
        <v>0</v>
      </c>
      <c r="GD13" s="66">
        <f t="shared" si="72"/>
        <v>0</v>
      </c>
      <c r="GE13" s="66"/>
      <c r="GF13" s="66"/>
      <c r="GG13" s="66"/>
      <c r="GH13" s="63"/>
      <c r="GI13" s="81">
        <f t="shared" si="73"/>
        <v>0</v>
      </c>
      <c r="GJ13" s="66">
        <f t="shared" si="74"/>
        <v>0</v>
      </c>
      <c r="GK13" s="66"/>
      <c r="GL13" s="76">
        <f t="shared" si="75"/>
        <v>0</v>
      </c>
      <c r="GM13" s="76">
        <f t="shared" si="76"/>
        <v>0</v>
      </c>
      <c r="GN13" s="76">
        <f t="shared" si="77"/>
        <v>0</v>
      </c>
      <c r="GO13" s="66">
        <f t="shared" si="78"/>
        <v>0</v>
      </c>
      <c r="GP13" s="66"/>
      <c r="GQ13" s="66"/>
      <c r="GR13" s="66"/>
      <c r="GS13" s="66"/>
      <c r="GT13" s="63"/>
      <c r="GU13" s="81">
        <f t="shared" si="79"/>
        <v>0</v>
      </c>
      <c r="GV13" s="66">
        <f t="shared" si="80"/>
        <v>0</v>
      </c>
      <c r="GW13" s="66"/>
      <c r="GX13" s="66"/>
      <c r="GY13" s="66"/>
      <c r="GZ13" s="66"/>
      <c r="HA13" s="63"/>
      <c r="HB13" s="81">
        <f t="shared" si="81"/>
        <v>0</v>
      </c>
      <c r="HC13" s="66">
        <f t="shared" si="82"/>
        <v>0</v>
      </c>
      <c r="HD13" s="66"/>
      <c r="HE13" s="66"/>
      <c r="HF13" s="66"/>
      <c r="HG13" s="66"/>
      <c r="HH13" s="63"/>
      <c r="HI13" s="81">
        <f t="shared" si="83"/>
        <v>0</v>
      </c>
      <c r="HJ13" s="66">
        <f t="shared" si="84"/>
        <v>0</v>
      </c>
      <c r="HK13" s="66"/>
      <c r="HL13" s="66"/>
      <c r="HM13" s="66"/>
      <c r="HN13" s="66"/>
      <c r="HO13" s="63"/>
      <c r="HP13" s="81">
        <f t="shared" si="85"/>
        <v>0</v>
      </c>
      <c r="HQ13" s="66">
        <f t="shared" si="86"/>
        <v>0</v>
      </c>
      <c r="HR13" s="66"/>
      <c r="HS13" s="66"/>
      <c r="HT13" s="66"/>
      <c r="HU13" s="66"/>
      <c r="HV13" s="63"/>
      <c r="HW13" s="81">
        <f t="shared" si="87"/>
        <v>0</v>
      </c>
      <c r="HX13" s="66">
        <f t="shared" si="88"/>
        <v>0</v>
      </c>
      <c r="HZ13" s="66">
        <f t="shared" si="1"/>
        <v>0</v>
      </c>
      <c r="IA13" s="66">
        <f t="shared" si="1"/>
        <v>0</v>
      </c>
      <c r="IB13" s="66">
        <f t="shared" si="1"/>
        <v>0</v>
      </c>
      <c r="IC13" s="66">
        <f t="shared" si="97"/>
        <v>0</v>
      </c>
      <c r="ID13" s="66">
        <f t="shared" si="100"/>
        <v>0</v>
      </c>
      <c r="IE13" s="66"/>
      <c r="IF13" s="66"/>
      <c r="IG13" s="66"/>
      <c r="IH13" s="66">
        <f t="shared" si="89"/>
        <v>0</v>
      </c>
      <c r="II13" s="66">
        <f t="shared" si="90"/>
        <v>0</v>
      </c>
      <c r="IJ13" s="66"/>
      <c r="IK13" s="66"/>
      <c r="IL13" s="66"/>
      <c r="IM13" s="66">
        <f t="shared" si="101"/>
        <v>0</v>
      </c>
      <c r="IN13" s="66">
        <f t="shared" si="102"/>
        <v>0</v>
      </c>
      <c r="IO13" s="66">
        <f t="shared" si="103"/>
        <v>0</v>
      </c>
      <c r="IP13" s="66">
        <f t="shared" si="98"/>
        <v>0</v>
      </c>
      <c r="IQ13" s="66"/>
      <c r="IR13" s="66"/>
      <c r="IS13" s="88"/>
      <c r="IT13" s="88"/>
      <c r="IU13" s="88"/>
      <c r="IV13" s="66"/>
      <c r="IW13" s="149">
        <f t="shared" si="91"/>
        <v>0</v>
      </c>
      <c r="IX13" s="102">
        <f t="shared" si="99"/>
        <v>0</v>
      </c>
      <c r="IY13" s="152" t="str">
        <f t="shared" si="92"/>
        <v>STOCK KOSONG</v>
      </c>
      <c r="IZ13" s="101"/>
      <c r="JA13" s="102">
        <f t="shared" si="93"/>
        <v>0</v>
      </c>
      <c r="JB13" s="102">
        <f t="shared" si="94"/>
        <v>0</v>
      </c>
      <c r="JC13" s="102">
        <f t="shared" si="95"/>
        <v>0</v>
      </c>
      <c r="JD13" s="102">
        <f t="shared" si="96"/>
        <v>0</v>
      </c>
      <c r="JE13" s="101"/>
    </row>
    <row r="14" spans="1:265">
      <c r="A14" s="108"/>
      <c r="B14" s="71">
        <f>IF(A14='ESTIMASI FORECAST &amp; ORDER-STOK'!A14,'ESTIMASI FORECAST &amp; ORDER-STOK'!B14,0)</f>
        <v>0</v>
      </c>
      <c r="C14" s="63"/>
      <c r="D14" s="88"/>
      <c r="E14" s="88"/>
      <c r="F14" s="88"/>
      <c r="G14" s="88"/>
      <c r="H14" s="88">
        <f t="shared" si="0"/>
        <v>0</v>
      </c>
      <c r="I14" s="63"/>
      <c r="J14" s="66"/>
      <c r="K14" s="66"/>
      <c r="L14" s="66"/>
      <c r="M14" s="63"/>
      <c r="N14" s="81">
        <f t="shared" si="3"/>
        <v>0</v>
      </c>
      <c r="O14" s="66">
        <f t="shared" si="4"/>
        <v>0</v>
      </c>
      <c r="P14" s="66"/>
      <c r="Q14" s="66"/>
      <c r="R14" s="66"/>
      <c r="S14" s="63"/>
      <c r="T14" s="81">
        <f t="shared" si="5"/>
        <v>0</v>
      </c>
      <c r="U14" s="66">
        <f t="shared" si="6"/>
        <v>0</v>
      </c>
      <c r="V14" s="66"/>
      <c r="W14" s="66"/>
      <c r="X14" s="66"/>
      <c r="Y14" s="63"/>
      <c r="Z14" s="81">
        <f t="shared" si="7"/>
        <v>0</v>
      </c>
      <c r="AA14" s="66">
        <f t="shared" si="8"/>
        <v>0</v>
      </c>
      <c r="AB14" s="66"/>
      <c r="AC14" s="66"/>
      <c r="AD14" s="66"/>
      <c r="AE14" s="63"/>
      <c r="AF14" s="81">
        <f t="shared" si="9"/>
        <v>0</v>
      </c>
      <c r="AG14" s="66">
        <f t="shared" si="10"/>
        <v>0</v>
      </c>
      <c r="AH14" s="66"/>
      <c r="AI14" s="76">
        <f t="shared" si="11"/>
        <v>0</v>
      </c>
      <c r="AJ14" s="76">
        <f t="shared" si="12"/>
        <v>0</v>
      </c>
      <c r="AK14" s="76">
        <f t="shared" si="13"/>
        <v>0</v>
      </c>
      <c r="AL14" s="66">
        <f t="shared" si="14"/>
        <v>0</v>
      </c>
      <c r="AM14" s="66"/>
      <c r="AN14" s="66"/>
      <c r="AO14" s="66"/>
      <c r="AP14" s="66"/>
      <c r="AQ14" s="63"/>
      <c r="AR14" s="81">
        <f t="shared" si="15"/>
        <v>0</v>
      </c>
      <c r="AS14" s="66">
        <f t="shared" si="16"/>
        <v>0</v>
      </c>
      <c r="AT14" s="66"/>
      <c r="AU14" s="66"/>
      <c r="AV14" s="66"/>
      <c r="AW14" s="63"/>
      <c r="AX14" s="81">
        <f t="shared" si="17"/>
        <v>0</v>
      </c>
      <c r="AY14" s="66">
        <f t="shared" si="18"/>
        <v>0</v>
      </c>
      <c r="AZ14" s="66"/>
      <c r="BA14" s="66"/>
      <c r="BB14" s="66"/>
      <c r="BC14" s="63"/>
      <c r="BD14" s="81">
        <f t="shared" si="19"/>
        <v>0</v>
      </c>
      <c r="BE14" s="66">
        <f t="shared" si="20"/>
        <v>0</v>
      </c>
      <c r="BF14" s="66"/>
      <c r="BG14" s="76">
        <f t="shared" si="21"/>
        <v>0</v>
      </c>
      <c r="BH14" s="76">
        <f t="shared" si="22"/>
        <v>0</v>
      </c>
      <c r="BI14" s="76">
        <f t="shared" si="23"/>
        <v>0</v>
      </c>
      <c r="BJ14" s="66">
        <f t="shared" si="24"/>
        <v>0</v>
      </c>
      <c r="BK14" s="66"/>
      <c r="BL14" s="66"/>
      <c r="BM14" s="66"/>
      <c r="BN14" s="66"/>
      <c r="BO14" s="63"/>
      <c r="BP14" s="81">
        <f t="shared" si="25"/>
        <v>0</v>
      </c>
      <c r="BQ14" s="66">
        <f t="shared" si="26"/>
        <v>0</v>
      </c>
      <c r="BR14" s="66"/>
      <c r="BS14" s="66"/>
      <c r="BT14" s="66"/>
      <c r="BU14" s="63"/>
      <c r="BV14" s="81">
        <f t="shared" si="27"/>
        <v>0</v>
      </c>
      <c r="BW14" s="66">
        <f t="shared" si="28"/>
        <v>0</v>
      </c>
      <c r="BX14" s="66"/>
      <c r="BY14" s="76">
        <f t="shared" si="29"/>
        <v>0</v>
      </c>
      <c r="BZ14" s="76">
        <f t="shared" si="30"/>
        <v>0</v>
      </c>
      <c r="CA14" s="76">
        <f t="shared" si="31"/>
        <v>0</v>
      </c>
      <c r="CB14" s="66">
        <f t="shared" si="32"/>
        <v>0</v>
      </c>
      <c r="CC14" s="66"/>
      <c r="CD14" s="76">
        <f t="shared" si="33"/>
        <v>0</v>
      </c>
      <c r="CE14" s="76">
        <f t="shared" si="34"/>
        <v>0</v>
      </c>
      <c r="CF14" s="76">
        <f t="shared" si="35"/>
        <v>0</v>
      </c>
      <c r="CG14" s="66">
        <f t="shared" si="36"/>
        <v>0</v>
      </c>
      <c r="CH14" s="66"/>
      <c r="CI14" s="66"/>
      <c r="CJ14" s="66"/>
      <c r="CK14" s="66"/>
      <c r="CL14" s="63"/>
      <c r="CM14" s="81">
        <f t="shared" si="37"/>
        <v>0</v>
      </c>
      <c r="CN14" s="66">
        <f t="shared" si="38"/>
        <v>0</v>
      </c>
      <c r="CO14" s="66"/>
      <c r="CP14" s="66"/>
      <c r="CQ14" s="66"/>
      <c r="CR14" s="63"/>
      <c r="CS14" s="81">
        <f t="shared" si="39"/>
        <v>0</v>
      </c>
      <c r="CT14" s="66">
        <f t="shared" si="40"/>
        <v>0</v>
      </c>
      <c r="CU14" s="66"/>
      <c r="CV14" s="66"/>
      <c r="CW14" s="66"/>
      <c r="CX14" s="63"/>
      <c r="CY14" s="81">
        <f t="shared" si="41"/>
        <v>0</v>
      </c>
      <c r="CZ14" s="66">
        <f t="shared" si="42"/>
        <v>0</v>
      </c>
      <c r="DA14" s="66"/>
      <c r="DB14" s="66"/>
      <c r="DC14" s="66"/>
      <c r="DD14" s="63"/>
      <c r="DE14" s="81">
        <f t="shared" si="43"/>
        <v>0</v>
      </c>
      <c r="DF14" s="66">
        <f t="shared" si="44"/>
        <v>0</v>
      </c>
      <c r="DG14" s="66"/>
      <c r="DH14" s="66"/>
      <c r="DI14" s="66"/>
      <c r="DJ14" s="63"/>
      <c r="DK14" s="81">
        <f t="shared" si="45"/>
        <v>0</v>
      </c>
      <c r="DL14" s="66">
        <f t="shared" si="46"/>
        <v>0</v>
      </c>
      <c r="DM14" s="66"/>
      <c r="DN14" s="66"/>
      <c r="DO14" s="66"/>
      <c r="DP14" s="63"/>
      <c r="DQ14" s="81">
        <f t="shared" si="47"/>
        <v>0</v>
      </c>
      <c r="DR14" s="66">
        <f t="shared" si="48"/>
        <v>0</v>
      </c>
      <c r="DS14" s="66"/>
      <c r="DT14" s="76">
        <f t="shared" si="49"/>
        <v>0</v>
      </c>
      <c r="DU14" s="76">
        <f t="shared" si="50"/>
        <v>0</v>
      </c>
      <c r="DV14" s="76">
        <f t="shared" si="51"/>
        <v>0</v>
      </c>
      <c r="DW14" s="66">
        <f t="shared" si="52"/>
        <v>0</v>
      </c>
      <c r="DX14" s="66"/>
      <c r="DY14" s="66"/>
      <c r="DZ14" s="66"/>
      <c r="EA14" s="66"/>
      <c r="EB14" s="63"/>
      <c r="EC14" s="81">
        <f t="shared" si="53"/>
        <v>0</v>
      </c>
      <c r="ED14" s="66">
        <f t="shared" si="54"/>
        <v>0</v>
      </c>
      <c r="EE14" s="66"/>
      <c r="EF14" s="66"/>
      <c r="EG14" s="66"/>
      <c r="EH14" s="63"/>
      <c r="EI14" s="81">
        <f t="shared" si="55"/>
        <v>0</v>
      </c>
      <c r="EJ14" s="66">
        <f t="shared" si="56"/>
        <v>0</v>
      </c>
      <c r="EK14" s="66"/>
      <c r="EL14" s="66">
        <f t="shared" si="57"/>
        <v>0</v>
      </c>
      <c r="EM14" s="66">
        <f t="shared" si="58"/>
        <v>0</v>
      </c>
      <c r="EN14" s="66">
        <f t="shared" si="59"/>
        <v>0</v>
      </c>
      <c r="EO14" s="66">
        <f t="shared" si="60"/>
        <v>0</v>
      </c>
      <c r="EP14" s="66"/>
      <c r="EQ14" s="66"/>
      <c r="ER14" s="66"/>
      <c r="ES14" s="66"/>
      <c r="ET14" s="63"/>
      <c r="EU14" s="81">
        <f t="shared" si="61"/>
        <v>0</v>
      </c>
      <c r="EV14" s="66">
        <f t="shared" si="62"/>
        <v>0</v>
      </c>
      <c r="EW14" s="66"/>
      <c r="EX14" s="66"/>
      <c r="EY14" s="66"/>
      <c r="EZ14" s="66"/>
      <c r="FA14" s="63"/>
      <c r="FB14" s="81">
        <f t="shared" si="63"/>
        <v>0</v>
      </c>
      <c r="FC14" s="66">
        <f t="shared" si="64"/>
        <v>0</v>
      </c>
      <c r="FD14" s="66"/>
      <c r="FE14" s="66"/>
      <c r="FF14" s="66"/>
      <c r="FG14" s="66"/>
      <c r="FH14" s="63"/>
      <c r="FI14" s="81">
        <f t="shared" si="65"/>
        <v>0</v>
      </c>
      <c r="FJ14" s="66">
        <f t="shared" si="66"/>
        <v>0</v>
      </c>
      <c r="FK14" s="66"/>
      <c r="FL14" s="66"/>
      <c r="FM14" s="66"/>
      <c r="FN14" s="66"/>
      <c r="FO14" s="63"/>
      <c r="FP14" s="81">
        <f t="shared" si="67"/>
        <v>0</v>
      </c>
      <c r="FQ14" s="66">
        <f t="shared" si="68"/>
        <v>0</v>
      </c>
      <c r="FR14" s="66"/>
      <c r="FS14" s="66"/>
      <c r="FT14" s="66"/>
      <c r="FU14" s="66"/>
      <c r="FV14" s="63"/>
      <c r="FW14" s="81">
        <f t="shared" si="69"/>
        <v>0</v>
      </c>
      <c r="FX14" s="66">
        <f t="shared" si="70"/>
        <v>0</v>
      </c>
      <c r="FY14" s="66"/>
      <c r="FZ14" s="66"/>
      <c r="GA14" s="66"/>
      <c r="GB14" s="63"/>
      <c r="GC14" s="81">
        <f t="shared" si="71"/>
        <v>0</v>
      </c>
      <c r="GD14" s="66">
        <f t="shared" si="72"/>
        <v>0</v>
      </c>
      <c r="GE14" s="66"/>
      <c r="GF14" s="66"/>
      <c r="GG14" s="66"/>
      <c r="GH14" s="63"/>
      <c r="GI14" s="81">
        <f t="shared" si="73"/>
        <v>0</v>
      </c>
      <c r="GJ14" s="66">
        <f t="shared" si="74"/>
        <v>0</v>
      </c>
      <c r="GK14" s="66"/>
      <c r="GL14" s="76">
        <f t="shared" si="75"/>
        <v>0</v>
      </c>
      <c r="GM14" s="76">
        <f t="shared" si="76"/>
        <v>0</v>
      </c>
      <c r="GN14" s="76">
        <f t="shared" si="77"/>
        <v>0</v>
      </c>
      <c r="GO14" s="66">
        <f t="shared" si="78"/>
        <v>0</v>
      </c>
      <c r="GP14" s="66"/>
      <c r="GQ14" s="66"/>
      <c r="GR14" s="66"/>
      <c r="GS14" s="66"/>
      <c r="GT14" s="63"/>
      <c r="GU14" s="81">
        <f t="shared" si="79"/>
        <v>0</v>
      </c>
      <c r="GV14" s="66">
        <f t="shared" si="80"/>
        <v>0</v>
      </c>
      <c r="GW14" s="66"/>
      <c r="GX14" s="66"/>
      <c r="GY14" s="66"/>
      <c r="GZ14" s="66"/>
      <c r="HA14" s="63"/>
      <c r="HB14" s="81">
        <f t="shared" si="81"/>
        <v>0</v>
      </c>
      <c r="HC14" s="66">
        <f t="shared" si="82"/>
        <v>0</v>
      </c>
      <c r="HD14" s="66"/>
      <c r="HE14" s="66"/>
      <c r="HF14" s="66"/>
      <c r="HG14" s="66"/>
      <c r="HH14" s="63"/>
      <c r="HI14" s="81">
        <f t="shared" si="83"/>
        <v>0</v>
      </c>
      <c r="HJ14" s="66">
        <f t="shared" si="84"/>
        <v>0</v>
      </c>
      <c r="HK14" s="66"/>
      <c r="HL14" s="66"/>
      <c r="HM14" s="66"/>
      <c r="HN14" s="66"/>
      <c r="HO14" s="63"/>
      <c r="HP14" s="81">
        <f t="shared" si="85"/>
        <v>0</v>
      </c>
      <c r="HQ14" s="66">
        <f t="shared" si="86"/>
        <v>0</v>
      </c>
      <c r="HR14" s="66"/>
      <c r="HS14" s="66"/>
      <c r="HT14" s="66"/>
      <c r="HU14" s="66"/>
      <c r="HV14" s="63"/>
      <c r="HW14" s="81">
        <f t="shared" si="87"/>
        <v>0</v>
      </c>
      <c r="HX14" s="66">
        <f t="shared" si="88"/>
        <v>0</v>
      </c>
      <c r="HZ14" s="66">
        <f t="shared" si="1"/>
        <v>0</v>
      </c>
      <c r="IA14" s="66">
        <f t="shared" si="1"/>
        <v>0</v>
      </c>
      <c r="IB14" s="66">
        <f t="shared" si="1"/>
        <v>0</v>
      </c>
      <c r="IC14" s="66">
        <f t="shared" si="97"/>
        <v>0</v>
      </c>
      <c r="ID14" s="66">
        <f t="shared" si="100"/>
        <v>0</v>
      </c>
      <c r="IE14" s="66"/>
      <c r="IF14" s="66"/>
      <c r="IG14" s="66"/>
      <c r="IH14" s="66">
        <f t="shared" si="89"/>
        <v>0</v>
      </c>
      <c r="II14" s="66">
        <f t="shared" si="90"/>
        <v>0</v>
      </c>
      <c r="IJ14" s="66"/>
      <c r="IK14" s="66"/>
      <c r="IL14" s="66"/>
      <c r="IM14" s="66">
        <f t="shared" si="101"/>
        <v>0</v>
      </c>
      <c r="IN14" s="66">
        <f t="shared" si="102"/>
        <v>0</v>
      </c>
      <c r="IO14" s="66">
        <f t="shared" si="103"/>
        <v>0</v>
      </c>
      <c r="IP14" s="66">
        <f t="shared" si="98"/>
        <v>0</v>
      </c>
      <c r="IQ14" s="66"/>
      <c r="IR14" s="66"/>
      <c r="IS14" s="88"/>
      <c r="IT14" s="88"/>
      <c r="IU14" s="88"/>
      <c r="IV14" s="66"/>
      <c r="IW14" s="149">
        <f t="shared" si="91"/>
        <v>0</v>
      </c>
      <c r="IX14" s="102">
        <f t="shared" si="99"/>
        <v>0</v>
      </c>
      <c r="IY14" s="152" t="str">
        <f t="shared" si="92"/>
        <v>STOCK KOSONG</v>
      </c>
      <c r="IZ14" s="101"/>
      <c r="JA14" s="102">
        <f t="shared" si="93"/>
        <v>0</v>
      </c>
      <c r="JB14" s="102">
        <f t="shared" si="94"/>
        <v>0</v>
      </c>
      <c r="JC14" s="102">
        <f t="shared" si="95"/>
        <v>0</v>
      </c>
      <c r="JD14" s="102">
        <f t="shared" si="96"/>
        <v>0</v>
      </c>
      <c r="JE14" s="101"/>
    </row>
    <row r="15" spans="1:265">
      <c r="A15" s="108"/>
      <c r="B15" s="71">
        <f>IF(A15='ESTIMASI FORECAST &amp; ORDER-STOK'!A15,'ESTIMASI FORECAST &amp; ORDER-STOK'!B15,0)</f>
        <v>0</v>
      </c>
      <c r="C15" s="63"/>
      <c r="D15" s="88"/>
      <c r="E15" s="88"/>
      <c r="F15" s="88"/>
      <c r="G15" s="88"/>
      <c r="H15" s="88">
        <f t="shared" si="0"/>
        <v>0</v>
      </c>
      <c r="I15" s="63"/>
      <c r="J15" s="66"/>
      <c r="K15" s="66"/>
      <c r="L15" s="66"/>
      <c r="M15" s="63"/>
      <c r="N15" s="81">
        <f t="shared" si="3"/>
        <v>0</v>
      </c>
      <c r="O15" s="66">
        <f t="shared" si="4"/>
        <v>0</v>
      </c>
      <c r="P15" s="66"/>
      <c r="Q15" s="66"/>
      <c r="R15" s="66"/>
      <c r="S15" s="63"/>
      <c r="T15" s="81">
        <f t="shared" si="5"/>
        <v>0</v>
      </c>
      <c r="U15" s="66">
        <f t="shared" si="6"/>
        <v>0</v>
      </c>
      <c r="V15" s="66"/>
      <c r="W15" s="66"/>
      <c r="X15" s="66"/>
      <c r="Y15" s="63"/>
      <c r="Z15" s="81">
        <f t="shared" si="7"/>
        <v>0</v>
      </c>
      <c r="AA15" s="66">
        <f t="shared" si="8"/>
        <v>0</v>
      </c>
      <c r="AB15" s="66"/>
      <c r="AC15" s="66"/>
      <c r="AD15" s="66"/>
      <c r="AE15" s="63"/>
      <c r="AF15" s="81">
        <f t="shared" si="9"/>
        <v>0</v>
      </c>
      <c r="AG15" s="66">
        <f t="shared" si="10"/>
        <v>0</v>
      </c>
      <c r="AH15" s="66"/>
      <c r="AI15" s="76">
        <f t="shared" si="11"/>
        <v>0</v>
      </c>
      <c r="AJ15" s="76">
        <f t="shared" si="12"/>
        <v>0</v>
      </c>
      <c r="AK15" s="76">
        <f t="shared" si="13"/>
        <v>0</v>
      </c>
      <c r="AL15" s="66">
        <f t="shared" si="14"/>
        <v>0</v>
      </c>
      <c r="AM15" s="66"/>
      <c r="AN15" s="66"/>
      <c r="AO15" s="66"/>
      <c r="AP15" s="66"/>
      <c r="AQ15" s="63"/>
      <c r="AR15" s="81">
        <f t="shared" si="15"/>
        <v>0</v>
      </c>
      <c r="AS15" s="66">
        <f t="shared" si="16"/>
        <v>0</v>
      </c>
      <c r="AT15" s="66"/>
      <c r="AU15" s="66"/>
      <c r="AV15" s="66"/>
      <c r="AW15" s="63"/>
      <c r="AX15" s="81">
        <f t="shared" si="17"/>
        <v>0</v>
      </c>
      <c r="AY15" s="66">
        <f t="shared" si="18"/>
        <v>0</v>
      </c>
      <c r="AZ15" s="66"/>
      <c r="BA15" s="66"/>
      <c r="BB15" s="66"/>
      <c r="BC15" s="63"/>
      <c r="BD15" s="81">
        <f t="shared" si="19"/>
        <v>0</v>
      </c>
      <c r="BE15" s="66">
        <f t="shared" si="20"/>
        <v>0</v>
      </c>
      <c r="BF15" s="66"/>
      <c r="BG15" s="76">
        <f t="shared" si="21"/>
        <v>0</v>
      </c>
      <c r="BH15" s="76">
        <f t="shared" si="22"/>
        <v>0</v>
      </c>
      <c r="BI15" s="76">
        <f t="shared" si="23"/>
        <v>0</v>
      </c>
      <c r="BJ15" s="66">
        <f t="shared" si="24"/>
        <v>0</v>
      </c>
      <c r="BK15" s="66"/>
      <c r="BL15" s="66"/>
      <c r="BM15" s="66"/>
      <c r="BN15" s="66"/>
      <c r="BO15" s="63"/>
      <c r="BP15" s="81">
        <f t="shared" si="25"/>
        <v>0</v>
      </c>
      <c r="BQ15" s="66">
        <f t="shared" si="26"/>
        <v>0</v>
      </c>
      <c r="BR15" s="66"/>
      <c r="BS15" s="66"/>
      <c r="BT15" s="66"/>
      <c r="BU15" s="63"/>
      <c r="BV15" s="81">
        <f t="shared" si="27"/>
        <v>0</v>
      </c>
      <c r="BW15" s="66">
        <f t="shared" si="28"/>
        <v>0</v>
      </c>
      <c r="BX15" s="66"/>
      <c r="BY15" s="76">
        <f t="shared" si="29"/>
        <v>0</v>
      </c>
      <c r="BZ15" s="76">
        <f t="shared" si="30"/>
        <v>0</v>
      </c>
      <c r="CA15" s="76">
        <f t="shared" si="31"/>
        <v>0</v>
      </c>
      <c r="CB15" s="66">
        <f t="shared" si="32"/>
        <v>0</v>
      </c>
      <c r="CC15" s="66"/>
      <c r="CD15" s="76">
        <f t="shared" si="33"/>
        <v>0</v>
      </c>
      <c r="CE15" s="76">
        <f t="shared" si="34"/>
        <v>0</v>
      </c>
      <c r="CF15" s="76">
        <f t="shared" si="35"/>
        <v>0</v>
      </c>
      <c r="CG15" s="66">
        <f t="shared" si="36"/>
        <v>0</v>
      </c>
      <c r="CH15" s="66"/>
      <c r="CI15" s="66"/>
      <c r="CJ15" s="66"/>
      <c r="CK15" s="66"/>
      <c r="CL15" s="63"/>
      <c r="CM15" s="81">
        <f t="shared" si="37"/>
        <v>0</v>
      </c>
      <c r="CN15" s="66">
        <f t="shared" si="38"/>
        <v>0</v>
      </c>
      <c r="CO15" s="66"/>
      <c r="CP15" s="66"/>
      <c r="CQ15" s="66"/>
      <c r="CR15" s="63"/>
      <c r="CS15" s="81">
        <f t="shared" si="39"/>
        <v>0</v>
      </c>
      <c r="CT15" s="66">
        <f t="shared" si="40"/>
        <v>0</v>
      </c>
      <c r="CU15" s="66"/>
      <c r="CV15" s="66"/>
      <c r="CW15" s="66"/>
      <c r="CX15" s="63"/>
      <c r="CY15" s="81">
        <f t="shared" si="41"/>
        <v>0</v>
      </c>
      <c r="CZ15" s="66">
        <f t="shared" si="42"/>
        <v>0</v>
      </c>
      <c r="DA15" s="66"/>
      <c r="DB15" s="66"/>
      <c r="DC15" s="66"/>
      <c r="DD15" s="63"/>
      <c r="DE15" s="81">
        <f t="shared" si="43"/>
        <v>0</v>
      </c>
      <c r="DF15" s="66">
        <f t="shared" si="44"/>
        <v>0</v>
      </c>
      <c r="DG15" s="66"/>
      <c r="DH15" s="66"/>
      <c r="DI15" s="66"/>
      <c r="DJ15" s="63"/>
      <c r="DK15" s="81">
        <f t="shared" si="45"/>
        <v>0</v>
      </c>
      <c r="DL15" s="66">
        <f t="shared" si="46"/>
        <v>0</v>
      </c>
      <c r="DM15" s="66"/>
      <c r="DN15" s="66"/>
      <c r="DO15" s="66"/>
      <c r="DP15" s="63"/>
      <c r="DQ15" s="81">
        <f t="shared" si="47"/>
        <v>0</v>
      </c>
      <c r="DR15" s="66">
        <f t="shared" si="48"/>
        <v>0</v>
      </c>
      <c r="DS15" s="66"/>
      <c r="DT15" s="76">
        <f t="shared" si="49"/>
        <v>0</v>
      </c>
      <c r="DU15" s="76">
        <f t="shared" si="50"/>
        <v>0</v>
      </c>
      <c r="DV15" s="76">
        <f t="shared" si="51"/>
        <v>0</v>
      </c>
      <c r="DW15" s="66">
        <f t="shared" si="52"/>
        <v>0</v>
      </c>
      <c r="DX15" s="66"/>
      <c r="DY15" s="66"/>
      <c r="DZ15" s="66"/>
      <c r="EA15" s="66"/>
      <c r="EB15" s="63"/>
      <c r="EC15" s="81">
        <f t="shared" si="53"/>
        <v>0</v>
      </c>
      <c r="ED15" s="66">
        <f t="shared" si="54"/>
        <v>0</v>
      </c>
      <c r="EE15" s="66"/>
      <c r="EF15" s="66"/>
      <c r="EG15" s="66"/>
      <c r="EH15" s="63"/>
      <c r="EI15" s="81">
        <f t="shared" si="55"/>
        <v>0</v>
      </c>
      <c r="EJ15" s="66">
        <f t="shared" si="56"/>
        <v>0</v>
      </c>
      <c r="EK15" s="66"/>
      <c r="EL15" s="66">
        <f t="shared" si="57"/>
        <v>0</v>
      </c>
      <c r="EM15" s="66">
        <f t="shared" si="58"/>
        <v>0</v>
      </c>
      <c r="EN15" s="66">
        <f t="shared" si="59"/>
        <v>0</v>
      </c>
      <c r="EO15" s="66">
        <f t="shared" si="60"/>
        <v>0</v>
      </c>
      <c r="EP15" s="66"/>
      <c r="EQ15" s="66"/>
      <c r="ER15" s="66"/>
      <c r="ES15" s="66"/>
      <c r="ET15" s="63"/>
      <c r="EU15" s="81">
        <f t="shared" si="61"/>
        <v>0</v>
      </c>
      <c r="EV15" s="66">
        <f t="shared" si="62"/>
        <v>0</v>
      </c>
      <c r="EW15" s="66"/>
      <c r="EX15" s="66"/>
      <c r="EY15" s="66"/>
      <c r="EZ15" s="66"/>
      <c r="FA15" s="63"/>
      <c r="FB15" s="81">
        <f t="shared" si="63"/>
        <v>0</v>
      </c>
      <c r="FC15" s="66">
        <f t="shared" si="64"/>
        <v>0</v>
      </c>
      <c r="FD15" s="66"/>
      <c r="FE15" s="66"/>
      <c r="FF15" s="66"/>
      <c r="FG15" s="66"/>
      <c r="FH15" s="63"/>
      <c r="FI15" s="81">
        <f t="shared" si="65"/>
        <v>0</v>
      </c>
      <c r="FJ15" s="66">
        <f t="shared" si="66"/>
        <v>0</v>
      </c>
      <c r="FK15" s="66"/>
      <c r="FL15" s="66"/>
      <c r="FM15" s="66"/>
      <c r="FN15" s="66"/>
      <c r="FO15" s="63"/>
      <c r="FP15" s="81">
        <f t="shared" si="67"/>
        <v>0</v>
      </c>
      <c r="FQ15" s="66">
        <f t="shared" si="68"/>
        <v>0</v>
      </c>
      <c r="FR15" s="66"/>
      <c r="FS15" s="66"/>
      <c r="FT15" s="66"/>
      <c r="FU15" s="66"/>
      <c r="FV15" s="63"/>
      <c r="FW15" s="81">
        <f t="shared" si="69"/>
        <v>0</v>
      </c>
      <c r="FX15" s="66">
        <f t="shared" si="70"/>
        <v>0</v>
      </c>
      <c r="FY15" s="66"/>
      <c r="FZ15" s="66"/>
      <c r="GA15" s="66"/>
      <c r="GB15" s="63"/>
      <c r="GC15" s="81">
        <f t="shared" si="71"/>
        <v>0</v>
      </c>
      <c r="GD15" s="66">
        <f t="shared" si="72"/>
        <v>0</v>
      </c>
      <c r="GE15" s="66"/>
      <c r="GF15" s="66"/>
      <c r="GG15" s="66"/>
      <c r="GH15" s="63"/>
      <c r="GI15" s="81">
        <f t="shared" si="73"/>
        <v>0</v>
      </c>
      <c r="GJ15" s="66">
        <f t="shared" si="74"/>
        <v>0</v>
      </c>
      <c r="GK15" s="66"/>
      <c r="GL15" s="76">
        <f t="shared" si="75"/>
        <v>0</v>
      </c>
      <c r="GM15" s="76">
        <f t="shared" si="76"/>
        <v>0</v>
      </c>
      <c r="GN15" s="76">
        <f t="shared" si="77"/>
        <v>0</v>
      </c>
      <c r="GO15" s="66">
        <f t="shared" si="78"/>
        <v>0</v>
      </c>
      <c r="GP15" s="66"/>
      <c r="GQ15" s="66"/>
      <c r="GR15" s="66"/>
      <c r="GS15" s="66"/>
      <c r="GT15" s="63"/>
      <c r="GU15" s="81">
        <f t="shared" si="79"/>
        <v>0</v>
      </c>
      <c r="GV15" s="66">
        <f t="shared" si="80"/>
        <v>0</v>
      </c>
      <c r="GW15" s="66"/>
      <c r="GX15" s="66"/>
      <c r="GY15" s="66"/>
      <c r="GZ15" s="66"/>
      <c r="HA15" s="63"/>
      <c r="HB15" s="81">
        <f t="shared" si="81"/>
        <v>0</v>
      </c>
      <c r="HC15" s="66">
        <f t="shared" si="82"/>
        <v>0</v>
      </c>
      <c r="HD15" s="66"/>
      <c r="HE15" s="66"/>
      <c r="HF15" s="66"/>
      <c r="HG15" s="66"/>
      <c r="HH15" s="63"/>
      <c r="HI15" s="81">
        <f t="shared" si="83"/>
        <v>0</v>
      </c>
      <c r="HJ15" s="66">
        <f t="shared" si="84"/>
        <v>0</v>
      </c>
      <c r="HK15" s="66"/>
      <c r="HL15" s="66"/>
      <c r="HM15" s="66"/>
      <c r="HN15" s="66"/>
      <c r="HO15" s="63"/>
      <c r="HP15" s="81">
        <f t="shared" si="85"/>
        <v>0</v>
      </c>
      <c r="HQ15" s="66">
        <f t="shared" si="86"/>
        <v>0</v>
      </c>
      <c r="HR15" s="66"/>
      <c r="HS15" s="66"/>
      <c r="HT15" s="66"/>
      <c r="HU15" s="66"/>
      <c r="HV15" s="63"/>
      <c r="HW15" s="81">
        <f t="shared" si="87"/>
        <v>0</v>
      </c>
      <c r="HX15" s="66">
        <f t="shared" si="88"/>
        <v>0</v>
      </c>
      <c r="HZ15" s="66">
        <f t="shared" si="1"/>
        <v>0</v>
      </c>
      <c r="IA15" s="66">
        <f t="shared" si="1"/>
        <v>0</v>
      </c>
      <c r="IB15" s="66">
        <f t="shared" si="1"/>
        <v>0</v>
      </c>
      <c r="IC15" s="66">
        <f t="shared" si="97"/>
        <v>0</v>
      </c>
      <c r="ID15" s="66">
        <f t="shared" si="100"/>
        <v>0</v>
      </c>
      <c r="IE15" s="66"/>
      <c r="IF15" s="66"/>
      <c r="IG15" s="66"/>
      <c r="IH15" s="66">
        <f t="shared" si="89"/>
        <v>0</v>
      </c>
      <c r="II15" s="66">
        <f t="shared" si="90"/>
        <v>0</v>
      </c>
      <c r="IJ15" s="66"/>
      <c r="IK15" s="66"/>
      <c r="IL15" s="66"/>
      <c r="IM15" s="66">
        <f t="shared" si="101"/>
        <v>0</v>
      </c>
      <c r="IN15" s="66">
        <f t="shared" si="102"/>
        <v>0</v>
      </c>
      <c r="IO15" s="66">
        <f t="shared" si="103"/>
        <v>0</v>
      </c>
      <c r="IP15" s="66">
        <f t="shared" si="98"/>
        <v>0</v>
      </c>
      <c r="IQ15" s="66"/>
      <c r="IR15" s="66"/>
      <c r="IS15" s="88"/>
      <c r="IT15" s="88"/>
      <c r="IU15" s="88"/>
      <c r="IV15" s="66"/>
      <c r="IW15" s="149">
        <f t="shared" si="91"/>
        <v>0</v>
      </c>
      <c r="IX15" s="102">
        <f t="shared" si="99"/>
        <v>0</v>
      </c>
      <c r="IY15" s="152" t="str">
        <f t="shared" si="92"/>
        <v>STOCK KOSONG</v>
      </c>
      <c r="IZ15" s="101"/>
      <c r="JA15" s="102">
        <f t="shared" si="93"/>
        <v>0</v>
      </c>
      <c r="JB15" s="102">
        <f t="shared" si="94"/>
        <v>0</v>
      </c>
      <c r="JC15" s="102">
        <f t="shared" si="95"/>
        <v>0</v>
      </c>
      <c r="JD15" s="102">
        <f t="shared" si="96"/>
        <v>0</v>
      </c>
      <c r="JE15" s="101"/>
    </row>
    <row r="16" spans="1:265">
      <c r="A16" s="108"/>
      <c r="B16" s="71">
        <f>IF(A16='ESTIMASI FORECAST &amp; ORDER-STOK'!A16,'ESTIMASI FORECAST &amp; ORDER-STOK'!B16,0)</f>
        <v>0</v>
      </c>
      <c r="C16" s="63"/>
      <c r="D16" s="88"/>
      <c r="E16" s="88"/>
      <c r="F16" s="88"/>
      <c r="G16" s="88"/>
      <c r="H16" s="88">
        <f t="shared" si="0"/>
        <v>0</v>
      </c>
      <c r="I16" s="63"/>
      <c r="J16" s="66"/>
      <c r="K16" s="66"/>
      <c r="L16" s="66"/>
      <c r="M16" s="63"/>
      <c r="N16" s="81">
        <f t="shared" si="3"/>
        <v>0</v>
      </c>
      <c r="O16" s="66">
        <f t="shared" si="4"/>
        <v>0</v>
      </c>
      <c r="P16" s="66"/>
      <c r="Q16" s="66"/>
      <c r="R16" s="66"/>
      <c r="S16" s="63"/>
      <c r="T16" s="81">
        <f t="shared" si="5"/>
        <v>0</v>
      </c>
      <c r="U16" s="66">
        <f t="shared" si="6"/>
        <v>0</v>
      </c>
      <c r="V16" s="66"/>
      <c r="W16" s="66"/>
      <c r="X16" s="66"/>
      <c r="Y16" s="63"/>
      <c r="Z16" s="81">
        <f t="shared" si="7"/>
        <v>0</v>
      </c>
      <c r="AA16" s="66">
        <f t="shared" si="8"/>
        <v>0</v>
      </c>
      <c r="AB16" s="66"/>
      <c r="AC16" s="66"/>
      <c r="AD16" s="66"/>
      <c r="AE16" s="63"/>
      <c r="AF16" s="81">
        <f t="shared" si="9"/>
        <v>0</v>
      </c>
      <c r="AG16" s="66">
        <f t="shared" si="10"/>
        <v>0</v>
      </c>
      <c r="AH16" s="66"/>
      <c r="AI16" s="76">
        <f t="shared" si="11"/>
        <v>0</v>
      </c>
      <c r="AJ16" s="76">
        <f t="shared" si="12"/>
        <v>0</v>
      </c>
      <c r="AK16" s="76">
        <f t="shared" si="13"/>
        <v>0</v>
      </c>
      <c r="AL16" s="66">
        <f t="shared" si="14"/>
        <v>0</v>
      </c>
      <c r="AM16" s="66"/>
      <c r="AN16" s="66"/>
      <c r="AO16" s="66"/>
      <c r="AP16" s="66"/>
      <c r="AQ16" s="63"/>
      <c r="AR16" s="81">
        <f t="shared" si="15"/>
        <v>0</v>
      </c>
      <c r="AS16" s="66">
        <f t="shared" si="16"/>
        <v>0</v>
      </c>
      <c r="AT16" s="66"/>
      <c r="AU16" s="66"/>
      <c r="AV16" s="66"/>
      <c r="AW16" s="63"/>
      <c r="AX16" s="81">
        <f t="shared" si="17"/>
        <v>0</v>
      </c>
      <c r="AY16" s="66">
        <f t="shared" si="18"/>
        <v>0</v>
      </c>
      <c r="AZ16" s="66"/>
      <c r="BA16" s="66"/>
      <c r="BB16" s="66"/>
      <c r="BC16" s="63"/>
      <c r="BD16" s="81">
        <f t="shared" si="19"/>
        <v>0</v>
      </c>
      <c r="BE16" s="66">
        <f t="shared" si="20"/>
        <v>0</v>
      </c>
      <c r="BF16" s="66"/>
      <c r="BG16" s="76">
        <f t="shared" si="21"/>
        <v>0</v>
      </c>
      <c r="BH16" s="76">
        <f t="shared" si="22"/>
        <v>0</v>
      </c>
      <c r="BI16" s="76">
        <f t="shared" si="23"/>
        <v>0</v>
      </c>
      <c r="BJ16" s="66">
        <f t="shared" si="24"/>
        <v>0</v>
      </c>
      <c r="BK16" s="66"/>
      <c r="BL16" s="66"/>
      <c r="BM16" s="66"/>
      <c r="BN16" s="66"/>
      <c r="BO16" s="63"/>
      <c r="BP16" s="81">
        <f t="shared" si="25"/>
        <v>0</v>
      </c>
      <c r="BQ16" s="66">
        <f t="shared" si="26"/>
        <v>0</v>
      </c>
      <c r="BR16" s="66"/>
      <c r="BS16" s="66"/>
      <c r="BT16" s="66"/>
      <c r="BU16" s="63"/>
      <c r="BV16" s="81">
        <f t="shared" si="27"/>
        <v>0</v>
      </c>
      <c r="BW16" s="66">
        <f t="shared" si="28"/>
        <v>0</v>
      </c>
      <c r="BX16" s="66"/>
      <c r="BY16" s="76">
        <f t="shared" si="29"/>
        <v>0</v>
      </c>
      <c r="BZ16" s="76">
        <f t="shared" si="30"/>
        <v>0</v>
      </c>
      <c r="CA16" s="76">
        <f t="shared" si="31"/>
        <v>0</v>
      </c>
      <c r="CB16" s="66">
        <f t="shared" si="32"/>
        <v>0</v>
      </c>
      <c r="CC16" s="66"/>
      <c r="CD16" s="76">
        <f t="shared" si="33"/>
        <v>0</v>
      </c>
      <c r="CE16" s="76">
        <f t="shared" si="34"/>
        <v>0</v>
      </c>
      <c r="CF16" s="76">
        <f t="shared" si="35"/>
        <v>0</v>
      </c>
      <c r="CG16" s="66">
        <f t="shared" si="36"/>
        <v>0</v>
      </c>
      <c r="CH16" s="66"/>
      <c r="CI16" s="66"/>
      <c r="CJ16" s="66"/>
      <c r="CK16" s="66"/>
      <c r="CL16" s="63"/>
      <c r="CM16" s="81">
        <f t="shared" si="37"/>
        <v>0</v>
      </c>
      <c r="CN16" s="66">
        <f t="shared" si="38"/>
        <v>0</v>
      </c>
      <c r="CO16" s="66"/>
      <c r="CP16" s="66"/>
      <c r="CQ16" s="66"/>
      <c r="CR16" s="63"/>
      <c r="CS16" s="81">
        <f t="shared" si="39"/>
        <v>0</v>
      </c>
      <c r="CT16" s="66">
        <f t="shared" si="40"/>
        <v>0</v>
      </c>
      <c r="CU16" s="66"/>
      <c r="CV16" s="66"/>
      <c r="CW16" s="66"/>
      <c r="CX16" s="63"/>
      <c r="CY16" s="81">
        <f t="shared" si="41"/>
        <v>0</v>
      </c>
      <c r="CZ16" s="66">
        <f t="shared" si="42"/>
        <v>0</v>
      </c>
      <c r="DA16" s="66"/>
      <c r="DB16" s="66"/>
      <c r="DC16" s="66"/>
      <c r="DD16" s="63"/>
      <c r="DE16" s="81">
        <f t="shared" si="43"/>
        <v>0</v>
      </c>
      <c r="DF16" s="66">
        <f t="shared" si="44"/>
        <v>0</v>
      </c>
      <c r="DG16" s="66"/>
      <c r="DH16" s="66"/>
      <c r="DI16" s="66"/>
      <c r="DJ16" s="63"/>
      <c r="DK16" s="81">
        <f t="shared" si="45"/>
        <v>0</v>
      </c>
      <c r="DL16" s="66">
        <f t="shared" si="46"/>
        <v>0</v>
      </c>
      <c r="DM16" s="66"/>
      <c r="DN16" s="66"/>
      <c r="DO16" s="66"/>
      <c r="DP16" s="63"/>
      <c r="DQ16" s="81">
        <f t="shared" si="47"/>
        <v>0</v>
      </c>
      <c r="DR16" s="66">
        <f t="shared" si="48"/>
        <v>0</v>
      </c>
      <c r="DS16" s="66"/>
      <c r="DT16" s="76">
        <f t="shared" si="49"/>
        <v>0</v>
      </c>
      <c r="DU16" s="76">
        <f t="shared" si="50"/>
        <v>0</v>
      </c>
      <c r="DV16" s="76">
        <f t="shared" si="51"/>
        <v>0</v>
      </c>
      <c r="DW16" s="66">
        <f t="shared" si="52"/>
        <v>0</v>
      </c>
      <c r="DX16" s="66"/>
      <c r="DY16" s="66"/>
      <c r="DZ16" s="66"/>
      <c r="EA16" s="66"/>
      <c r="EB16" s="63"/>
      <c r="EC16" s="81">
        <f t="shared" si="53"/>
        <v>0</v>
      </c>
      <c r="ED16" s="66">
        <f t="shared" si="54"/>
        <v>0</v>
      </c>
      <c r="EE16" s="66"/>
      <c r="EF16" s="66"/>
      <c r="EG16" s="66"/>
      <c r="EH16" s="63"/>
      <c r="EI16" s="81">
        <f t="shared" si="55"/>
        <v>0</v>
      </c>
      <c r="EJ16" s="66">
        <f t="shared" si="56"/>
        <v>0</v>
      </c>
      <c r="EK16" s="66"/>
      <c r="EL16" s="66">
        <f t="shared" si="57"/>
        <v>0</v>
      </c>
      <c r="EM16" s="66">
        <f t="shared" si="58"/>
        <v>0</v>
      </c>
      <c r="EN16" s="66">
        <f t="shared" si="59"/>
        <v>0</v>
      </c>
      <c r="EO16" s="66">
        <f t="shared" si="60"/>
        <v>0</v>
      </c>
      <c r="EP16" s="66"/>
      <c r="EQ16" s="66"/>
      <c r="ER16" s="66"/>
      <c r="ES16" s="66"/>
      <c r="ET16" s="63"/>
      <c r="EU16" s="81">
        <f t="shared" si="61"/>
        <v>0</v>
      </c>
      <c r="EV16" s="66">
        <f t="shared" si="62"/>
        <v>0</v>
      </c>
      <c r="EW16" s="66"/>
      <c r="EX16" s="66"/>
      <c r="EY16" s="66"/>
      <c r="EZ16" s="66"/>
      <c r="FA16" s="63"/>
      <c r="FB16" s="81">
        <f t="shared" si="63"/>
        <v>0</v>
      </c>
      <c r="FC16" s="66">
        <f t="shared" si="64"/>
        <v>0</v>
      </c>
      <c r="FD16" s="66"/>
      <c r="FE16" s="66"/>
      <c r="FF16" s="66"/>
      <c r="FG16" s="66"/>
      <c r="FH16" s="63"/>
      <c r="FI16" s="81">
        <f t="shared" si="65"/>
        <v>0</v>
      </c>
      <c r="FJ16" s="66">
        <f t="shared" si="66"/>
        <v>0</v>
      </c>
      <c r="FK16" s="66"/>
      <c r="FL16" s="66"/>
      <c r="FM16" s="66"/>
      <c r="FN16" s="66"/>
      <c r="FO16" s="63"/>
      <c r="FP16" s="81">
        <f t="shared" si="67"/>
        <v>0</v>
      </c>
      <c r="FQ16" s="66">
        <f t="shared" si="68"/>
        <v>0</v>
      </c>
      <c r="FR16" s="66"/>
      <c r="FS16" s="66"/>
      <c r="FT16" s="66"/>
      <c r="FU16" s="66"/>
      <c r="FV16" s="63"/>
      <c r="FW16" s="81">
        <f t="shared" si="69"/>
        <v>0</v>
      </c>
      <c r="FX16" s="66">
        <f t="shared" si="70"/>
        <v>0</v>
      </c>
      <c r="FY16" s="66"/>
      <c r="FZ16" s="66"/>
      <c r="GA16" s="66"/>
      <c r="GB16" s="63"/>
      <c r="GC16" s="81">
        <f t="shared" si="71"/>
        <v>0</v>
      </c>
      <c r="GD16" s="66">
        <f t="shared" si="72"/>
        <v>0</v>
      </c>
      <c r="GE16" s="66"/>
      <c r="GF16" s="66"/>
      <c r="GG16" s="66"/>
      <c r="GH16" s="63"/>
      <c r="GI16" s="81">
        <f t="shared" si="73"/>
        <v>0</v>
      </c>
      <c r="GJ16" s="66">
        <f t="shared" si="74"/>
        <v>0</v>
      </c>
      <c r="GK16" s="66"/>
      <c r="GL16" s="76">
        <f t="shared" si="75"/>
        <v>0</v>
      </c>
      <c r="GM16" s="76">
        <f t="shared" si="76"/>
        <v>0</v>
      </c>
      <c r="GN16" s="76">
        <f t="shared" si="77"/>
        <v>0</v>
      </c>
      <c r="GO16" s="66">
        <f t="shared" si="78"/>
        <v>0</v>
      </c>
      <c r="GP16" s="66"/>
      <c r="GQ16" s="66"/>
      <c r="GR16" s="66"/>
      <c r="GS16" s="66"/>
      <c r="GT16" s="63"/>
      <c r="GU16" s="81">
        <f t="shared" si="79"/>
        <v>0</v>
      </c>
      <c r="GV16" s="66">
        <f t="shared" si="80"/>
        <v>0</v>
      </c>
      <c r="GW16" s="66"/>
      <c r="GX16" s="66"/>
      <c r="GY16" s="66"/>
      <c r="GZ16" s="66"/>
      <c r="HA16" s="63"/>
      <c r="HB16" s="81">
        <f t="shared" si="81"/>
        <v>0</v>
      </c>
      <c r="HC16" s="66">
        <f t="shared" si="82"/>
        <v>0</v>
      </c>
      <c r="HD16" s="66"/>
      <c r="HE16" s="66"/>
      <c r="HF16" s="66"/>
      <c r="HG16" s="66"/>
      <c r="HH16" s="63"/>
      <c r="HI16" s="81">
        <f t="shared" si="83"/>
        <v>0</v>
      </c>
      <c r="HJ16" s="66">
        <f t="shared" si="84"/>
        <v>0</v>
      </c>
      <c r="HK16" s="66"/>
      <c r="HL16" s="66"/>
      <c r="HM16" s="66"/>
      <c r="HN16" s="66"/>
      <c r="HO16" s="63"/>
      <c r="HP16" s="81">
        <f t="shared" si="85"/>
        <v>0</v>
      </c>
      <c r="HQ16" s="66">
        <f t="shared" si="86"/>
        <v>0</v>
      </c>
      <c r="HR16" s="66"/>
      <c r="HS16" s="66"/>
      <c r="HT16" s="66"/>
      <c r="HU16" s="66"/>
      <c r="HV16" s="63"/>
      <c r="HW16" s="81">
        <f t="shared" si="87"/>
        <v>0</v>
      </c>
      <c r="HX16" s="66">
        <f t="shared" si="88"/>
        <v>0</v>
      </c>
      <c r="HZ16" s="66">
        <f t="shared" si="1"/>
        <v>0</v>
      </c>
      <c r="IA16" s="66">
        <f t="shared" si="1"/>
        <v>0</v>
      </c>
      <c r="IB16" s="66">
        <f t="shared" si="1"/>
        <v>0</v>
      </c>
      <c r="IC16" s="66">
        <f t="shared" si="97"/>
        <v>0</v>
      </c>
      <c r="ID16" s="66">
        <f t="shared" si="100"/>
        <v>0</v>
      </c>
      <c r="IE16" s="66"/>
      <c r="IF16" s="66"/>
      <c r="IG16" s="66"/>
      <c r="IH16" s="66">
        <f t="shared" si="89"/>
        <v>0</v>
      </c>
      <c r="II16" s="66">
        <f t="shared" si="90"/>
        <v>0</v>
      </c>
      <c r="IJ16" s="66"/>
      <c r="IK16" s="66"/>
      <c r="IL16" s="66"/>
      <c r="IM16" s="66">
        <f t="shared" si="101"/>
        <v>0</v>
      </c>
      <c r="IN16" s="66">
        <f t="shared" si="102"/>
        <v>0</v>
      </c>
      <c r="IO16" s="66">
        <f t="shared" si="103"/>
        <v>0</v>
      </c>
      <c r="IP16" s="66">
        <f t="shared" si="98"/>
        <v>0</v>
      </c>
      <c r="IQ16" s="66"/>
      <c r="IR16" s="66"/>
      <c r="IS16" s="88"/>
      <c r="IT16" s="88"/>
      <c r="IU16" s="88"/>
      <c r="IV16" s="66"/>
      <c r="IW16" s="149">
        <f t="shared" si="91"/>
        <v>0</v>
      </c>
      <c r="IX16" s="102">
        <f t="shared" si="99"/>
        <v>0</v>
      </c>
      <c r="IY16" s="152" t="str">
        <f t="shared" si="92"/>
        <v>STOCK KOSONG</v>
      </c>
      <c r="IZ16" s="101"/>
      <c r="JA16" s="102">
        <f t="shared" si="93"/>
        <v>0</v>
      </c>
      <c r="JB16" s="102">
        <f t="shared" si="94"/>
        <v>0</v>
      </c>
      <c r="JC16" s="102">
        <f t="shared" si="95"/>
        <v>0</v>
      </c>
      <c r="JD16" s="102">
        <f t="shared" si="96"/>
        <v>0</v>
      </c>
      <c r="JE16" s="101"/>
    </row>
    <row r="17" spans="1:265">
      <c r="A17" s="108"/>
      <c r="B17" s="72">
        <f>IF(A17='ESTIMASI FORECAST &amp; ORDER-STOK'!A17,'ESTIMASI FORECAST &amp; ORDER-STOK'!B17,0)</f>
        <v>0</v>
      </c>
      <c r="C17" s="63"/>
      <c r="D17" s="90"/>
      <c r="E17" s="90"/>
      <c r="F17" s="90"/>
      <c r="G17" s="90"/>
      <c r="H17" s="90">
        <f t="shared" si="0"/>
        <v>0</v>
      </c>
      <c r="I17" s="63"/>
      <c r="J17" s="66"/>
      <c r="K17" s="66"/>
      <c r="L17" s="66"/>
      <c r="M17" s="63"/>
      <c r="N17" s="81">
        <f t="shared" si="3"/>
        <v>0</v>
      </c>
      <c r="O17" s="66">
        <f t="shared" si="4"/>
        <v>0</v>
      </c>
      <c r="P17" s="66"/>
      <c r="Q17" s="66"/>
      <c r="R17" s="66"/>
      <c r="S17" s="63"/>
      <c r="T17" s="81">
        <f t="shared" si="5"/>
        <v>0</v>
      </c>
      <c r="U17" s="66">
        <f t="shared" si="6"/>
        <v>0</v>
      </c>
      <c r="V17" s="66"/>
      <c r="W17" s="66"/>
      <c r="X17" s="66"/>
      <c r="Y17" s="63"/>
      <c r="Z17" s="81">
        <f t="shared" si="7"/>
        <v>0</v>
      </c>
      <c r="AA17" s="66">
        <f t="shared" si="8"/>
        <v>0</v>
      </c>
      <c r="AB17" s="66"/>
      <c r="AC17" s="66"/>
      <c r="AD17" s="66"/>
      <c r="AE17" s="63"/>
      <c r="AF17" s="81">
        <f t="shared" si="9"/>
        <v>0</v>
      </c>
      <c r="AG17" s="66">
        <f t="shared" si="10"/>
        <v>0</v>
      </c>
      <c r="AH17" s="66"/>
      <c r="AI17" s="76">
        <f t="shared" si="11"/>
        <v>0</v>
      </c>
      <c r="AJ17" s="76">
        <f t="shared" si="12"/>
        <v>0</v>
      </c>
      <c r="AK17" s="76">
        <f t="shared" si="13"/>
        <v>0</v>
      </c>
      <c r="AL17" s="66">
        <f t="shared" si="14"/>
        <v>0</v>
      </c>
      <c r="AM17" s="66"/>
      <c r="AN17" s="66"/>
      <c r="AO17" s="66"/>
      <c r="AP17" s="66"/>
      <c r="AQ17" s="63"/>
      <c r="AR17" s="81">
        <f t="shared" si="15"/>
        <v>0</v>
      </c>
      <c r="AS17" s="66">
        <f t="shared" si="16"/>
        <v>0</v>
      </c>
      <c r="AT17" s="66"/>
      <c r="AU17" s="66"/>
      <c r="AV17" s="66"/>
      <c r="AW17" s="63"/>
      <c r="AX17" s="81">
        <f t="shared" si="17"/>
        <v>0</v>
      </c>
      <c r="AY17" s="66">
        <f t="shared" si="18"/>
        <v>0</v>
      </c>
      <c r="AZ17" s="66"/>
      <c r="BA17" s="66"/>
      <c r="BB17" s="66"/>
      <c r="BC17" s="63"/>
      <c r="BD17" s="81">
        <f t="shared" si="19"/>
        <v>0</v>
      </c>
      <c r="BE17" s="66">
        <f t="shared" si="20"/>
        <v>0</v>
      </c>
      <c r="BF17" s="66"/>
      <c r="BG17" s="76">
        <f t="shared" si="21"/>
        <v>0</v>
      </c>
      <c r="BH17" s="76">
        <f t="shared" si="22"/>
        <v>0</v>
      </c>
      <c r="BI17" s="76">
        <f t="shared" si="23"/>
        <v>0</v>
      </c>
      <c r="BJ17" s="66">
        <f t="shared" si="24"/>
        <v>0</v>
      </c>
      <c r="BK17" s="66"/>
      <c r="BL17" s="66"/>
      <c r="BM17" s="66"/>
      <c r="BN17" s="66"/>
      <c r="BO17" s="63"/>
      <c r="BP17" s="81">
        <f t="shared" si="25"/>
        <v>0</v>
      </c>
      <c r="BQ17" s="66">
        <f t="shared" si="26"/>
        <v>0</v>
      </c>
      <c r="BR17" s="66"/>
      <c r="BS17" s="66"/>
      <c r="BT17" s="66"/>
      <c r="BU17" s="63"/>
      <c r="BV17" s="81">
        <f t="shared" si="27"/>
        <v>0</v>
      </c>
      <c r="BW17" s="66">
        <f t="shared" si="28"/>
        <v>0</v>
      </c>
      <c r="BX17" s="66"/>
      <c r="BY17" s="76">
        <f t="shared" si="29"/>
        <v>0</v>
      </c>
      <c r="BZ17" s="76">
        <f t="shared" si="30"/>
        <v>0</v>
      </c>
      <c r="CA17" s="76">
        <f t="shared" si="31"/>
        <v>0</v>
      </c>
      <c r="CB17" s="66">
        <f t="shared" si="32"/>
        <v>0</v>
      </c>
      <c r="CC17" s="66"/>
      <c r="CD17" s="76">
        <f t="shared" si="33"/>
        <v>0</v>
      </c>
      <c r="CE17" s="76">
        <f t="shared" si="34"/>
        <v>0</v>
      </c>
      <c r="CF17" s="76">
        <f t="shared" si="35"/>
        <v>0</v>
      </c>
      <c r="CG17" s="66">
        <f t="shared" si="36"/>
        <v>0</v>
      </c>
      <c r="CH17" s="66"/>
      <c r="CI17" s="66"/>
      <c r="CJ17" s="66"/>
      <c r="CK17" s="66"/>
      <c r="CL17" s="63"/>
      <c r="CM17" s="81">
        <f t="shared" si="37"/>
        <v>0</v>
      </c>
      <c r="CN17" s="66">
        <f t="shared" si="38"/>
        <v>0</v>
      </c>
      <c r="CO17" s="66"/>
      <c r="CP17" s="66"/>
      <c r="CQ17" s="66"/>
      <c r="CR17" s="63"/>
      <c r="CS17" s="81">
        <f t="shared" si="39"/>
        <v>0</v>
      </c>
      <c r="CT17" s="66">
        <f t="shared" si="40"/>
        <v>0</v>
      </c>
      <c r="CU17" s="66"/>
      <c r="CV17" s="66"/>
      <c r="CW17" s="66"/>
      <c r="CX17" s="63"/>
      <c r="CY17" s="81">
        <f t="shared" si="41"/>
        <v>0</v>
      </c>
      <c r="CZ17" s="66">
        <f t="shared" si="42"/>
        <v>0</v>
      </c>
      <c r="DA17" s="66"/>
      <c r="DB17" s="66"/>
      <c r="DC17" s="66"/>
      <c r="DD17" s="63"/>
      <c r="DE17" s="81">
        <f t="shared" si="43"/>
        <v>0</v>
      </c>
      <c r="DF17" s="66">
        <f t="shared" si="44"/>
        <v>0</v>
      </c>
      <c r="DG17" s="66"/>
      <c r="DH17" s="66"/>
      <c r="DI17" s="66"/>
      <c r="DJ17" s="63"/>
      <c r="DK17" s="81">
        <f t="shared" si="45"/>
        <v>0</v>
      </c>
      <c r="DL17" s="66">
        <f t="shared" si="46"/>
        <v>0</v>
      </c>
      <c r="DM17" s="66"/>
      <c r="DN17" s="66"/>
      <c r="DO17" s="66"/>
      <c r="DP17" s="63"/>
      <c r="DQ17" s="81">
        <f t="shared" si="47"/>
        <v>0</v>
      </c>
      <c r="DR17" s="66">
        <f t="shared" si="48"/>
        <v>0</v>
      </c>
      <c r="DS17" s="66"/>
      <c r="DT17" s="76">
        <f t="shared" si="49"/>
        <v>0</v>
      </c>
      <c r="DU17" s="76">
        <f t="shared" si="50"/>
        <v>0</v>
      </c>
      <c r="DV17" s="76">
        <f t="shared" si="51"/>
        <v>0</v>
      </c>
      <c r="DW17" s="66">
        <f t="shared" si="52"/>
        <v>0</v>
      </c>
      <c r="DX17" s="66"/>
      <c r="DY17" s="66"/>
      <c r="DZ17" s="66"/>
      <c r="EA17" s="66"/>
      <c r="EB17" s="63"/>
      <c r="EC17" s="81">
        <f t="shared" si="53"/>
        <v>0</v>
      </c>
      <c r="ED17" s="66">
        <f t="shared" si="54"/>
        <v>0</v>
      </c>
      <c r="EE17" s="66"/>
      <c r="EF17" s="66"/>
      <c r="EG17" s="66"/>
      <c r="EH17" s="63"/>
      <c r="EI17" s="81">
        <f t="shared" si="55"/>
        <v>0</v>
      </c>
      <c r="EJ17" s="66">
        <f t="shared" si="56"/>
        <v>0</v>
      </c>
      <c r="EK17" s="66"/>
      <c r="EL17" s="66">
        <f t="shared" si="57"/>
        <v>0</v>
      </c>
      <c r="EM17" s="66">
        <f t="shared" si="58"/>
        <v>0</v>
      </c>
      <c r="EN17" s="66">
        <f t="shared" si="59"/>
        <v>0</v>
      </c>
      <c r="EO17" s="66">
        <f t="shared" si="60"/>
        <v>0</v>
      </c>
      <c r="EP17" s="66"/>
      <c r="EQ17" s="66"/>
      <c r="ER17" s="66"/>
      <c r="ES17" s="66"/>
      <c r="ET17" s="63"/>
      <c r="EU17" s="81">
        <f t="shared" si="61"/>
        <v>0</v>
      </c>
      <c r="EV17" s="66">
        <f t="shared" si="62"/>
        <v>0</v>
      </c>
      <c r="EW17" s="66"/>
      <c r="EX17" s="66"/>
      <c r="EY17" s="66"/>
      <c r="EZ17" s="66"/>
      <c r="FA17" s="63"/>
      <c r="FB17" s="81">
        <f t="shared" si="63"/>
        <v>0</v>
      </c>
      <c r="FC17" s="66">
        <f t="shared" si="64"/>
        <v>0</v>
      </c>
      <c r="FD17" s="66"/>
      <c r="FE17" s="66"/>
      <c r="FF17" s="66"/>
      <c r="FG17" s="66"/>
      <c r="FH17" s="63"/>
      <c r="FI17" s="81">
        <f t="shared" si="65"/>
        <v>0</v>
      </c>
      <c r="FJ17" s="66">
        <f t="shared" si="66"/>
        <v>0</v>
      </c>
      <c r="FK17" s="66"/>
      <c r="FL17" s="66"/>
      <c r="FM17" s="66"/>
      <c r="FN17" s="66"/>
      <c r="FO17" s="63"/>
      <c r="FP17" s="81">
        <f t="shared" si="67"/>
        <v>0</v>
      </c>
      <c r="FQ17" s="66">
        <f t="shared" si="68"/>
        <v>0</v>
      </c>
      <c r="FR17" s="66"/>
      <c r="FS17" s="66"/>
      <c r="FT17" s="66"/>
      <c r="FU17" s="66"/>
      <c r="FV17" s="63"/>
      <c r="FW17" s="81">
        <f t="shared" si="69"/>
        <v>0</v>
      </c>
      <c r="FX17" s="66">
        <f t="shared" si="70"/>
        <v>0</v>
      </c>
      <c r="FY17" s="66"/>
      <c r="FZ17" s="66"/>
      <c r="GA17" s="66"/>
      <c r="GB17" s="63"/>
      <c r="GC17" s="81">
        <f t="shared" si="71"/>
        <v>0</v>
      </c>
      <c r="GD17" s="66">
        <f t="shared" si="72"/>
        <v>0</v>
      </c>
      <c r="GE17" s="66"/>
      <c r="GF17" s="66"/>
      <c r="GG17" s="66"/>
      <c r="GH17" s="63"/>
      <c r="GI17" s="81">
        <f t="shared" si="73"/>
        <v>0</v>
      </c>
      <c r="GJ17" s="66">
        <f t="shared" si="74"/>
        <v>0</v>
      </c>
      <c r="GK17" s="66"/>
      <c r="GL17" s="76">
        <f t="shared" si="75"/>
        <v>0</v>
      </c>
      <c r="GM17" s="76">
        <f t="shared" si="76"/>
        <v>0</v>
      </c>
      <c r="GN17" s="76">
        <f t="shared" si="77"/>
        <v>0</v>
      </c>
      <c r="GO17" s="66">
        <f t="shared" si="78"/>
        <v>0</v>
      </c>
      <c r="GP17" s="66"/>
      <c r="GQ17" s="66"/>
      <c r="GR17" s="66"/>
      <c r="GS17" s="66"/>
      <c r="GT17" s="63"/>
      <c r="GU17" s="81">
        <f t="shared" si="79"/>
        <v>0</v>
      </c>
      <c r="GV17" s="66">
        <f t="shared" si="80"/>
        <v>0</v>
      </c>
      <c r="GW17" s="66"/>
      <c r="GX17" s="66"/>
      <c r="GY17" s="66"/>
      <c r="GZ17" s="66"/>
      <c r="HA17" s="63"/>
      <c r="HB17" s="81">
        <f t="shared" si="81"/>
        <v>0</v>
      </c>
      <c r="HC17" s="66">
        <f t="shared" si="82"/>
        <v>0</v>
      </c>
      <c r="HD17" s="66"/>
      <c r="HE17" s="66"/>
      <c r="HF17" s="66"/>
      <c r="HG17" s="66"/>
      <c r="HH17" s="63"/>
      <c r="HI17" s="81">
        <f t="shared" si="83"/>
        <v>0</v>
      </c>
      <c r="HJ17" s="66">
        <f t="shared" si="84"/>
        <v>0</v>
      </c>
      <c r="HK17" s="66"/>
      <c r="HL17" s="66"/>
      <c r="HM17" s="66"/>
      <c r="HN17" s="66"/>
      <c r="HO17" s="63"/>
      <c r="HP17" s="81">
        <f t="shared" si="85"/>
        <v>0</v>
      </c>
      <c r="HQ17" s="66">
        <f t="shared" si="86"/>
        <v>0</v>
      </c>
      <c r="HR17" s="66"/>
      <c r="HS17" s="66"/>
      <c r="HT17" s="66"/>
      <c r="HU17" s="66"/>
      <c r="HV17" s="63"/>
      <c r="HW17" s="81">
        <f t="shared" si="87"/>
        <v>0</v>
      </c>
      <c r="HX17" s="66">
        <f t="shared" si="88"/>
        <v>0</v>
      </c>
      <c r="HZ17" s="67">
        <f t="shared" si="1"/>
        <v>0</v>
      </c>
      <c r="IA17" s="67">
        <f t="shared" si="1"/>
        <v>0</v>
      </c>
      <c r="IB17" s="67">
        <f t="shared" si="1"/>
        <v>0</v>
      </c>
      <c r="IC17" s="67">
        <f t="shared" si="97"/>
        <v>0</v>
      </c>
      <c r="ID17" s="67">
        <f t="shared" si="100"/>
        <v>0</v>
      </c>
      <c r="IE17" s="67"/>
      <c r="IF17" s="67"/>
      <c r="IG17" s="67"/>
      <c r="IH17" s="67">
        <f t="shared" si="89"/>
        <v>0</v>
      </c>
      <c r="II17" s="67">
        <f t="shared" si="90"/>
        <v>0</v>
      </c>
      <c r="IJ17" s="67"/>
      <c r="IK17" s="67"/>
      <c r="IL17" s="67"/>
      <c r="IM17" s="67">
        <f t="shared" si="101"/>
        <v>0</v>
      </c>
      <c r="IN17" s="67">
        <f t="shared" si="102"/>
        <v>0</v>
      </c>
      <c r="IO17" s="67">
        <f t="shared" si="103"/>
        <v>0</v>
      </c>
      <c r="IP17" s="67">
        <f t="shared" si="98"/>
        <v>0</v>
      </c>
      <c r="IQ17" s="67"/>
      <c r="IR17" s="67"/>
      <c r="IS17" s="90"/>
      <c r="IT17" s="90"/>
      <c r="IU17" s="90"/>
      <c r="IV17" s="67"/>
      <c r="IW17" s="150">
        <f t="shared" si="91"/>
        <v>0</v>
      </c>
      <c r="IX17" s="107">
        <f t="shared" si="99"/>
        <v>0</v>
      </c>
      <c r="IY17" s="153" t="str">
        <f t="shared" si="92"/>
        <v>STOCK KOSONG</v>
      </c>
      <c r="IZ17" s="106"/>
      <c r="JA17" s="107">
        <f t="shared" si="93"/>
        <v>0</v>
      </c>
      <c r="JB17" s="107">
        <f t="shared" si="94"/>
        <v>0</v>
      </c>
      <c r="JC17" s="107">
        <f t="shared" si="95"/>
        <v>0</v>
      </c>
      <c r="JD17" s="107">
        <f t="shared" si="96"/>
        <v>0</v>
      </c>
      <c r="JE17" s="106"/>
    </row>
    <row r="18" spans="1:265" s="3" customFormat="1">
      <c r="A18" s="27" t="s">
        <v>116</v>
      </c>
      <c r="B18" s="58"/>
      <c r="C18" s="116"/>
      <c r="D18" s="31"/>
      <c r="E18" s="31"/>
      <c r="F18" s="31"/>
      <c r="G18" s="31"/>
      <c r="H18" s="31"/>
      <c r="I18" s="54"/>
      <c r="J18" s="29"/>
      <c r="K18" s="29"/>
      <c r="L18" s="29"/>
      <c r="M18" s="49"/>
      <c r="N18" s="29"/>
      <c r="O18" s="29"/>
      <c r="P18" s="29"/>
      <c r="Q18" s="29"/>
      <c r="R18" s="29"/>
      <c r="S18" s="49"/>
      <c r="T18" s="29"/>
      <c r="U18" s="29"/>
      <c r="V18" s="29"/>
      <c r="W18" s="29"/>
      <c r="X18" s="29"/>
      <c r="Y18" s="49"/>
      <c r="Z18" s="29"/>
      <c r="AA18" s="29"/>
      <c r="AB18" s="29"/>
      <c r="AC18" s="29"/>
      <c r="AD18" s="29"/>
      <c r="AE18" s="49"/>
      <c r="AF18" s="29"/>
      <c r="AG18" s="29"/>
      <c r="AH18" s="54"/>
      <c r="AI18" s="29"/>
      <c r="AJ18" s="29"/>
      <c r="AK18" s="29"/>
      <c r="AL18" s="29"/>
      <c r="AM18" s="29"/>
      <c r="AN18" s="29"/>
      <c r="AO18" s="29"/>
      <c r="AP18" s="51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51"/>
      <c r="HY18" s="26"/>
      <c r="HZ18" s="91"/>
      <c r="IA18" s="92"/>
      <c r="IB18" s="92"/>
      <c r="IC18" s="117"/>
      <c r="ID18" s="117"/>
      <c r="IE18" s="57"/>
      <c r="IF18" s="26"/>
      <c r="IG18" s="26"/>
      <c r="IH18" s="26"/>
      <c r="II18" s="26"/>
      <c r="IJ18" s="57"/>
      <c r="IK18" s="26"/>
      <c r="IL18" s="26"/>
      <c r="IM18" s="26"/>
      <c r="IN18" s="26"/>
      <c r="IO18" s="26"/>
      <c r="IP18" s="26"/>
      <c r="IQ18" s="26"/>
      <c r="IR18" s="26"/>
      <c r="IV18" s="52"/>
      <c r="IW18" s="1"/>
    </row>
    <row r="19" spans="1:265">
      <c r="A19" s="108"/>
      <c r="B19" s="70">
        <f>IF(A19='ESTIMASI FORECAST &amp; ORDER-STOK'!A19,'ESTIMASI FORECAST &amp; ORDER-STOK'!B19,0)</f>
        <v>0</v>
      </c>
      <c r="C19" s="63"/>
      <c r="D19" s="86"/>
      <c r="E19" s="86"/>
      <c r="F19" s="86"/>
      <c r="G19" s="86"/>
      <c r="H19" s="86">
        <f t="shared" ref="H19:H24" si="104">D19+E19+F19</f>
        <v>0</v>
      </c>
      <c r="I19" s="63"/>
      <c r="J19" s="66"/>
      <c r="K19" s="66"/>
      <c r="L19" s="66"/>
      <c r="M19" s="63"/>
      <c r="N19" s="81">
        <f t="shared" si="3"/>
        <v>0</v>
      </c>
      <c r="O19" s="66">
        <f t="shared" si="4"/>
        <v>0</v>
      </c>
      <c r="P19" s="66"/>
      <c r="Q19" s="66"/>
      <c r="R19" s="66"/>
      <c r="S19" s="63"/>
      <c r="T19" s="81">
        <f t="shared" si="5"/>
        <v>0</v>
      </c>
      <c r="U19" s="66">
        <f t="shared" si="6"/>
        <v>0</v>
      </c>
      <c r="V19" s="66"/>
      <c r="W19" s="66"/>
      <c r="X19" s="66"/>
      <c r="Y19" s="63"/>
      <c r="Z19" s="81">
        <f t="shared" si="7"/>
        <v>0</v>
      </c>
      <c r="AA19" s="66">
        <f t="shared" si="8"/>
        <v>0</v>
      </c>
      <c r="AB19" s="66"/>
      <c r="AC19" s="66"/>
      <c r="AD19" s="66"/>
      <c r="AE19" s="63"/>
      <c r="AF19" s="81">
        <f t="shared" si="9"/>
        <v>0</v>
      </c>
      <c r="AG19" s="66">
        <f t="shared" si="10"/>
        <v>0</v>
      </c>
      <c r="AH19" s="66"/>
      <c r="AI19" s="76">
        <f t="shared" si="11"/>
        <v>0</v>
      </c>
      <c r="AJ19" s="76">
        <f t="shared" si="12"/>
        <v>0</v>
      </c>
      <c r="AK19" s="76">
        <f t="shared" si="13"/>
        <v>0</v>
      </c>
      <c r="AL19" s="66">
        <f t="shared" si="14"/>
        <v>0</v>
      </c>
      <c r="AM19" s="66"/>
      <c r="AN19" s="66"/>
      <c r="AO19" s="66"/>
      <c r="AP19" s="66"/>
      <c r="AQ19" s="63"/>
      <c r="AR19" s="81">
        <f t="shared" si="15"/>
        <v>0</v>
      </c>
      <c r="AS19" s="66">
        <f t="shared" si="16"/>
        <v>0</v>
      </c>
      <c r="AT19" s="66"/>
      <c r="AU19" s="66"/>
      <c r="AV19" s="66"/>
      <c r="AW19" s="63"/>
      <c r="AX19" s="81">
        <f t="shared" si="17"/>
        <v>0</v>
      </c>
      <c r="AY19" s="66">
        <f t="shared" si="18"/>
        <v>0</v>
      </c>
      <c r="AZ19" s="66"/>
      <c r="BA19" s="66"/>
      <c r="BB19" s="66"/>
      <c r="BC19" s="63"/>
      <c r="BD19" s="81">
        <f t="shared" si="19"/>
        <v>0</v>
      </c>
      <c r="BE19" s="66">
        <f t="shared" si="20"/>
        <v>0</v>
      </c>
      <c r="BF19" s="66"/>
      <c r="BG19" s="76">
        <f t="shared" si="21"/>
        <v>0</v>
      </c>
      <c r="BH19" s="76">
        <f t="shared" si="22"/>
        <v>0</v>
      </c>
      <c r="BI19" s="76">
        <f t="shared" si="23"/>
        <v>0</v>
      </c>
      <c r="BJ19" s="66">
        <f t="shared" si="24"/>
        <v>0</v>
      </c>
      <c r="BK19" s="66"/>
      <c r="BL19" s="66"/>
      <c r="BM19" s="66"/>
      <c r="BN19" s="66"/>
      <c r="BO19" s="63"/>
      <c r="BP19" s="81">
        <f t="shared" si="25"/>
        <v>0</v>
      </c>
      <c r="BQ19" s="66">
        <f t="shared" si="26"/>
        <v>0</v>
      </c>
      <c r="BR19" s="66"/>
      <c r="BS19" s="66"/>
      <c r="BT19" s="66"/>
      <c r="BU19" s="63"/>
      <c r="BV19" s="81">
        <f t="shared" si="27"/>
        <v>0</v>
      </c>
      <c r="BW19" s="66">
        <f t="shared" si="28"/>
        <v>0</v>
      </c>
      <c r="BX19" s="66"/>
      <c r="BY19" s="76">
        <f t="shared" si="29"/>
        <v>0</v>
      </c>
      <c r="BZ19" s="76">
        <f t="shared" si="30"/>
        <v>0</v>
      </c>
      <c r="CA19" s="76">
        <f t="shared" si="31"/>
        <v>0</v>
      </c>
      <c r="CB19" s="66">
        <f t="shared" si="32"/>
        <v>0</v>
      </c>
      <c r="CC19" s="66"/>
      <c r="CD19" s="76">
        <f t="shared" si="33"/>
        <v>0</v>
      </c>
      <c r="CE19" s="76">
        <f t="shared" si="34"/>
        <v>0</v>
      </c>
      <c r="CF19" s="76">
        <f t="shared" si="35"/>
        <v>0</v>
      </c>
      <c r="CG19" s="66">
        <f t="shared" si="36"/>
        <v>0</v>
      </c>
      <c r="CH19" s="66"/>
      <c r="CI19" s="66"/>
      <c r="CJ19" s="66"/>
      <c r="CK19" s="66"/>
      <c r="CL19" s="63"/>
      <c r="CM19" s="81">
        <f t="shared" si="37"/>
        <v>0</v>
      </c>
      <c r="CN19" s="66">
        <f t="shared" si="38"/>
        <v>0</v>
      </c>
      <c r="CO19" s="66"/>
      <c r="CP19" s="66"/>
      <c r="CQ19" s="66"/>
      <c r="CR19" s="63"/>
      <c r="CS19" s="81">
        <f t="shared" si="39"/>
        <v>0</v>
      </c>
      <c r="CT19" s="66">
        <f t="shared" si="40"/>
        <v>0</v>
      </c>
      <c r="CU19" s="66"/>
      <c r="CV19" s="66"/>
      <c r="CW19" s="66"/>
      <c r="CX19" s="63"/>
      <c r="CY19" s="81">
        <f t="shared" si="41"/>
        <v>0</v>
      </c>
      <c r="CZ19" s="66">
        <f t="shared" si="42"/>
        <v>0</v>
      </c>
      <c r="DA19" s="66"/>
      <c r="DB19" s="66"/>
      <c r="DC19" s="66"/>
      <c r="DD19" s="63"/>
      <c r="DE19" s="81">
        <f t="shared" si="43"/>
        <v>0</v>
      </c>
      <c r="DF19" s="66">
        <f t="shared" si="44"/>
        <v>0</v>
      </c>
      <c r="DG19" s="66"/>
      <c r="DH19" s="66"/>
      <c r="DI19" s="66"/>
      <c r="DJ19" s="63"/>
      <c r="DK19" s="81">
        <f t="shared" si="45"/>
        <v>0</v>
      </c>
      <c r="DL19" s="66">
        <f t="shared" si="46"/>
        <v>0</v>
      </c>
      <c r="DM19" s="66"/>
      <c r="DN19" s="66"/>
      <c r="DO19" s="66"/>
      <c r="DP19" s="63"/>
      <c r="DQ19" s="81">
        <f t="shared" si="47"/>
        <v>0</v>
      </c>
      <c r="DR19" s="66">
        <f t="shared" si="48"/>
        <v>0</v>
      </c>
      <c r="DS19" s="66"/>
      <c r="DT19" s="76">
        <f t="shared" si="49"/>
        <v>0</v>
      </c>
      <c r="DU19" s="76">
        <f t="shared" si="50"/>
        <v>0</v>
      </c>
      <c r="DV19" s="76">
        <f t="shared" si="51"/>
        <v>0</v>
      </c>
      <c r="DW19" s="66">
        <f t="shared" si="52"/>
        <v>0</v>
      </c>
      <c r="DX19" s="66"/>
      <c r="DY19" s="66"/>
      <c r="DZ19" s="66"/>
      <c r="EA19" s="66"/>
      <c r="EB19" s="63"/>
      <c r="EC19" s="81">
        <f t="shared" si="53"/>
        <v>0</v>
      </c>
      <c r="ED19" s="66">
        <f t="shared" si="54"/>
        <v>0</v>
      </c>
      <c r="EE19" s="66"/>
      <c r="EF19" s="66"/>
      <c r="EG19" s="66"/>
      <c r="EH19" s="63"/>
      <c r="EI19" s="81">
        <f t="shared" si="55"/>
        <v>0</v>
      </c>
      <c r="EJ19" s="66">
        <f t="shared" si="56"/>
        <v>0</v>
      </c>
      <c r="EK19" s="66"/>
      <c r="EL19" s="66">
        <f t="shared" si="57"/>
        <v>0</v>
      </c>
      <c r="EM19" s="66">
        <f t="shared" si="58"/>
        <v>0</v>
      </c>
      <c r="EN19" s="66">
        <f t="shared" si="59"/>
        <v>0</v>
      </c>
      <c r="EO19" s="66">
        <f t="shared" si="60"/>
        <v>0</v>
      </c>
      <c r="EP19" s="66"/>
      <c r="EQ19" s="66"/>
      <c r="ER19" s="66"/>
      <c r="ES19" s="66"/>
      <c r="ET19" s="63"/>
      <c r="EU19" s="81">
        <f t="shared" si="61"/>
        <v>0</v>
      </c>
      <c r="EV19" s="66">
        <f t="shared" si="62"/>
        <v>0</v>
      </c>
      <c r="EW19" s="66"/>
      <c r="EX19" s="66"/>
      <c r="EY19" s="66"/>
      <c r="EZ19" s="66"/>
      <c r="FA19" s="63"/>
      <c r="FB19" s="81">
        <f t="shared" si="63"/>
        <v>0</v>
      </c>
      <c r="FC19" s="66">
        <f t="shared" si="64"/>
        <v>0</v>
      </c>
      <c r="FD19" s="66"/>
      <c r="FE19" s="66"/>
      <c r="FF19" s="66"/>
      <c r="FG19" s="66"/>
      <c r="FH19" s="63"/>
      <c r="FI19" s="81">
        <f t="shared" si="65"/>
        <v>0</v>
      </c>
      <c r="FJ19" s="66">
        <f t="shared" si="66"/>
        <v>0</v>
      </c>
      <c r="FK19" s="66"/>
      <c r="FL19" s="66"/>
      <c r="FM19" s="66"/>
      <c r="FN19" s="66"/>
      <c r="FO19" s="63"/>
      <c r="FP19" s="81">
        <f t="shared" si="67"/>
        <v>0</v>
      </c>
      <c r="FQ19" s="66">
        <f t="shared" si="68"/>
        <v>0</v>
      </c>
      <c r="FR19" s="66"/>
      <c r="FS19" s="66"/>
      <c r="FT19" s="66"/>
      <c r="FU19" s="66"/>
      <c r="FV19" s="63"/>
      <c r="FW19" s="81">
        <f t="shared" si="69"/>
        <v>0</v>
      </c>
      <c r="FX19" s="66">
        <f t="shared" si="70"/>
        <v>0</v>
      </c>
      <c r="FY19" s="66"/>
      <c r="FZ19" s="66"/>
      <c r="GA19" s="66"/>
      <c r="GB19" s="63"/>
      <c r="GC19" s="81">
        <f t="shared" si="71"/>
        <v>0</v>
      </c>
      <c r="GD19" s="66">
        <f t="shared" si="72"/>
        <v>0</v>
      </c>
      <c r="GE19" s="66"/>
      <c r="GF19" s="66"/>
      <c r="GG19" s="66"/>
      <c r="GH19" s="63"/>
      <c r="GI19" s="81">
        <f t="shared" si="73"/>
        <v>0</v>
      </c>
      <c r="GJ19" s="66">
        <f t="shared" si="74"/>
        <v>0</v>
      </c>
      <c r="GK19" s="66"/>
      <c r="GL19" s="76">
        <f t="shared" si="75"/>
        <v>0</v>
      </c>
      <c r="GM19" s="76">
        <f t="shared" si="76"/>
        <v>0</v>
      </c>
      <c r="GN19" s="76">
        <f t="shared" si="77"/>
        <v>0</v>
      </c>
      <c r="GO19" s="66">
        <f t="shared" si="78"/>
        <v>0</v>
      </c>
      <c r="GP19" s="66"/>
      <c r="GQ19" s="66"/>
      <c r="GR19" s="66"/>
      <c r="GS19" s="66"/>
      <c r="GT19" s="63"/>
      <c r="GU19" s="81">
        <f t="shared" si="79"/>
        <v>0</v>
      </c>
      <c r="GV19" s="66">
        <f t="shared" si="80"/>
        <v>0</v>
      </c>
      <c r="GW19" s="66"/>
      <c r="GX19" s="66"/>
      <c r="GY19" s="66"/>
      <c r="GZ19" s="66"/>
      <c r="HA19" s="63"/>
      <c r="HB19" s="81">
        <f t="shared" si="81"/>
        <v>0</v>
      </c>
      <c r="HC19" s="66">
        <f t="shared" si="82"/>
        <v>0</v>
      </c>
      <c r="HD19" s="66"/>
      <c r="HE19" s="66"/>
      <c r="HF19" s="66"/>
      <c r="HG19" s="66"/>
      <c r="HH19" s="63"/>
      <c r="HI19" s="81">
        <f t="shared" si="83"/>
        <v>0</v>
      </c>
      <c r="HJ19" s="66">
        <f t="shared" si="84"/>
        <v>0</v>
      </c>
      <c r="HK19" s="66"/>
      <c r="HL19" s="66"/>
      <c r="HM19" s="66"/>
      <c r="HN19" s="66"/>
      <c r="HO19" s="63"/>
      <c r="HP19" s="81">
        <f t="shared" si="85"/>
        <v>0</v>
      </c>
      <c r="HQ19" s="66">
        <f t="shared" si="86"/>
        <v>0</v>
      </c>
      <c r="HR19" s="66"/>
      <c r="HS19" s="66"/>
      <c r="HT19" s="66"/>
      <c r="HU19" s="66"/>
      <c r="HV19" s="63"/>
      <c r="HW19" s="81">
        <f t="shared" si="87"/>
        <v>0</v>
      </c>
      <c r="HX19" s="66">
        <f t="shared" si="88"/>
        <v>0</v>
      </c>
      <c r="HZ19" s="65">
        <f t="shared" ref="HZ19:IB24" si="105">SUMIF($I$5:$HY$5,HZ$5,$I19:$HY19)</f>
        <v>0</v>
      </c>
      <c r="IA19" s="65">
        <f t="shared" si="105"/>
        <v>0</v>
      </c>
      <c r="IB19" s="65">
        <f t="shared" si="105"/>
        <v>0</v>
      </c>
      <c r="IC19" s="65">
        <f t="shared" ref="IC19:IC24" si="106">HZ19+IA19-IB19</f>
        <v>0</v>
      </c>
      <c r="ID19" s="66">
        <f t="shared" ref="ID19:ID24" si="107">D19-IB19</f>
        <v>0</v>
      </c>
      <c r="IE19" s="65"/>
      <c r="IF19" s="65"/>
      <c r="IG19" s="65"/>
      <c r="IH19" s="65">
        <f t="shared" ref="IH19:IH23" si="108">SUM(IE19:IG19)</f>
        <v>0</v>
      </c>
      <c r="II19" s="65">
        <f t="shared" ref="II19:II23" si="109">E19-IH19</f>
        <v>0</v>
      </c>
      <c r="IJ19" s="65"/>
      <c r="IK19" s="65"/>
      <c r="IL19" s="65"/>
      <c r="IM19" s="65">
        <f t="shared" ref="IM19:IM24" si="110">SUM(IJ19:IL19)</f>
        <v>0</v>
      </c>
      <c r="IN19" s="65">
        <f t="shared" ref="IN19:IN24" si="111">F19-IM19</f>
        <v>0</v>
      </c>
      <c r="IO19" s="65">
        <f t="shared" si="103"/>
        <v>0</v>
      </c>
      <c r="IP19" s="65">
        <f t="shared" ref="IP19:IP24" si="112">H19-IO19</f>
        <v>0</v>
      </c>
      <c r="IQ19" s="65"/>
      <c r="IR19" s="65"/>
      <c r="IS19" s="86"/>
      <c r="IT19" s="86"/>
      <c r="IU19" s="86"/>
      <c r="IV19" s="65"/>
      <c r="IW19" s="148">
        <f t="shared" si="91"/>
        <v>0</v>
      </c>
      <c r="IX19" s="98">
        <f t="shared" ref="IX19:IX24" si="113">IW19-IB19+IQ19</f>
        <v>0</v>
      </c>
      <c r="IY19" s="151" t="str">
        <f t="shared" ref="IY19:IY24" si="114">IF(IX19=0,"STOCK KOSONG",IF(AND((IX19&lt;IU19),(IX19&gt;0)),"STOK KURANG",IF(IX19=IU19,"STOK CUKUP",IF(IX19&gt;IU19,"STOK CUKUP"))))</f>
        <v>STOCK KOSONG</v>
      </c>
      <c r="IZ19" s="97"/>
      <c r="JA19" s="98">
        <f t="shared" ref="JA19:JA24" si="115">IX19-IC19</f>
        <v>0</v>
      </c>
      <c r="JB19" s="98">
        <f t="shared" ref="JB19:JB24" si="116">IW19-D19</f>
        <v>0</v>
      </c>
      <c r="JC19" s="98">
        <f t="shared" ref="JC19:JC24" si="117">IW19-(HZ19+IA19)</f>
        <v>0</v>
      </c>
      <c r="JD19" s="98">
        <f t="shared" ref="JD19:JD24" si="118">D19-(HZ19+IA19)</f>
        <v>0</v>
      </c>
      <c r="JE19" s="97"/>
    </row>
    <row r="20" spans="1:265">
      <c r="A20" s="108"/>
      <c r="B20" s="71">
        <f>IF(A20='ESTIMASI FORECAST &amp; ORDER-STOK'!A20,'ESTIMASI FORECAST &amp; ORDER-STOK'!B20,0)</f>
        <v>0</v>
      </c>
      <c r="C20" s="63"/>
      <c r="D20" s="88"/>
      <c r="E20" s="88"/>
      <c r="F20" s="88"/>
      <c r="G20" s="88"/>
      <c r="H20" s="88">
        <f t="shared" si="104"/>
        <v>0</v>
      </c>
      <c r="I20" s="63"/>
      <c r="J20" s="66"/>
      <c r="K20" s="66"/>
      <c r="L20" s="66"/>
      <c r="M20" s="63"/>
      <c r="N20" s="81">
        <f t="shared" si="3"/>
        <v>0</v>
      </c>
      <c r="O20" s="66">
        <f t="shared" si="4"/>
        <v>0</v>
      </c>
      <c r="P20" s="66"/>
      <c r="Q20" s="66"/>
      <c r="R20" s="66"/>
      <c r="S20" s="63"/>
      <c r="T20" s="81">
        <f t="shared" si="5"/>
        <v>0</v>
      </c>
      <c r="U20" s="66">
        <f t="shared" si="6"/>
        <v>0</v>
      </c>
      <c r="V20" s="66"/>
      <c r="W20" s="66"/>
      <c r="X20" s="66"/>
      <c r="Y20" s="63"/>
      <c r="Z20" s="81">
        <f t="shared" si="7"/>
        <v>0</v>
      </c>
      <c r="AA20" s="66">
        <f t="shared" si="8"/>
        <v>0</v>
      </c>
      <c r="AB20" s="66"/>
      <c r="AC20" s="66"/>
      <c r="AD20" s="66"/>
      <c r="AE20" s="63"/>
      <c r="AF20" s="81">
        <f t="shared" si="9"/>
        <v>0</v>
      </c>
      <c r="AG20" s="66">
        <f t="shared" si="10"/>
        <v>0</v>
      </c>
      <c r="AH20" s="66"/>
      <c r="AI20" s="76">
        <f t="shared" si="11"/>
        <v>0</v>
      </c>
      <c r="AJ20" s="76">
        <f t="shared" si="12"/>
        <v>0</v>
      </c>
      <c r="AK20" s="76">
        <f t="shared" si="13"/>
        <v>0</v>
      </c>
      <c r="AL20" s="66">
        <f t="shared" si="14"/>
        <v>0</v>
      </c>
      <c r="AM20" s="66"/>
      <c r="AN20" s="66"/>
      <c r="AO20" s="66"/>
      <c r="AP20" s="66"/>
      <c r="AQ20" s="63"/>
      <c r="AR20" s="81">
        <f t="shared" si="15"/>
        <v>0</v>
      </c>
      <c r="AS20" s="66">
        <f t="shared" si="16"/>
        <v>0</v>
      </c>
      <c r="AT20" s="66"/>
      <c r="AU20" s="66"/>
      <c r="AV20" s="66"/>
      <c r="AW20" s="63"/>
      <c r="AX20" s="81">
        <f t="shared" si="17"/>
        <v>0</v>
      </c>
      <c r="AY20" s="66">
        <f t="shared" si="18"/>
        <v>0</v>
      </c>
      <c r="AZ20" s="66"/>
      <c r="BA20" s="66"/>
      <c r="BB20" s="66"/>
      <c r="BC20" s="63"/>
      <c r="BD20" s="81">
        <f t="shared" si="19"/>
        <v>0</v>
      </c>
      <c r="BE20" s="66">
        <f t="shared" si="20"/>
        <v>0</v>
      </c>
      <c r="BF20" s="66"/>
      <c r="BG20" s="76">
        <f t="shared" si="21"/>
        <v>0</v>
      </c>
      <c r="BH20" s="76">
        <f t="shared" si="22"/>
        <v>0</v>
      </c>
      <c r="BI20" s="76">
        <f t="shared" si="23"/>
        <v>0</v>
      </c>
      <c r="BJ20" s="66">
        <f t="shared" si="24"/>
        <v>0</v>
      </c>
      <c r="BK20" s="66"/>
      <c r="BL20" s="66"/>
      <c r="BM20" s="66"/>
      <c r="BN20" s="66"/>
      <c r="BO20" s="63"/>
      <c r="BP20" s="81">
        <f t="shared" si="25"/>
        <v>0</v>
      </c>
      <c r="BQ20" s="66">
        <f t="shared" si="26"/>
        <v>0</v>
      </c>
      <c r="BR20" s="66"/>
      <c r="BS20" s="66"/>
      <c r="BT20" s="66"/>
      <c r="BU20" s="63"/>
      <c r="BV20" s="81">
        <f t="shared" si="27"/>
        <v>0</v>
      </c>
      <c r="BW20" s="66">
        <f t="shared" si="28"/>
        <v>0</v>
      </c>
      <c r="BX20" s="66"/>
      <c r="BY20" s="76">
        <f t="shared" si="29"/>
        <v>0</v>
      </c>
      <c r="BZ20" s="76">
        <f t="shared" si="30"/>
        <v>0</v>
      </c>
      <c r="CA20" s="76">
        <f t="shared" si="31"/>
        <v>0</v>
      </c>
      <c r="CB20" s="66">
        <f t="shared" si="32"/>
        <v>0</v>
      </c>
      <c r="CC20" s="66"/>
      <c r="CD20" s="76">
        <f t="shared" si="33"/>
        <v>0</v>
      </c>
      <c r="CE20" s="76">
        <f t="shared" si="34"/>
        <v>0</v>
      </c>
      <c r="CF20" s="76">
        <f t="shared" si="35"/>
        <v>0</v>
      </c>
      <c r="CG20" s="66">
        <f t="shared" si="36"/>
        <v>0</v>
      </c>
      <c r="CH20" s="66"/>
      <c r="CI20" s="66"/>
      <c r="CJ20" s="66"/>
      <c r="CK20" s="66"/>
      <c r="CL20" s="63"/>
      <c r="CM20" s="81">
        <f t="shared" si="37"/>
        <v>0</v>
      </c>
      <c r="CN20" s="66">
        <f t="shared" si="38"/>
        <v>0</v>
      </c>
      <c r="CO20" s="66"/>
      <c r="CP20" s="66"/>
      <c r="CQ20" s="66"/>
      <c r="CR20" s="63"/>
      <c r="CS20" s="81">
        <f t="shared" si="39"/>
        <v>0</v>
      </c>
      <c r="CT20" s="66">
        <f t="shared" si="40"/>
        <v>0</v>
      </c>
      <c r="CU20" s="66"/>
      <c r="CV20" s="66"/>
      <c r="CW20" s="66"/>
      <c r="CX20" s="63"/>
      <c r="CY20" s="81">
        <f t="shared" si="41"/>
        <v>0</v>
      </c>
      <c r="CZ20" s="66">
        <f t="shared" si="42"/>
        <v>0</v>
      </c>
      <c r="DA20" s="66"/>
      <c r="DB20" s="66"/>
      <c r="DC20" s="66"/>
      <c r="DD20" s="63"/>
      <c r="DE20" s="81">
        <f t="shared" si="43"/>
        <v>0</v>
      </c>
      <c r="DF20" s="66">
        <f t="shared" si="44"/>
        <v>0</v>
      </c>
      <c r="DG20" s="66"/>
      <c r="DH20" s="66"/>
      <c r="DI20" s="66"/>
      <c r="DJ20" s="63"/>
      <c r="DK20" s="81">
        <f t="shared" si="45"/>
        <v>0</v>
      </c>
      <c r="DL20" s="66">
        <f t="shared" si="46"/>
        <v>0</v>
      </c>
      <c r="DM20" s="66"/>
      <c r="DN20" s="66"/>
      <c r="DO20" s="66"/>
      <c r="DP20" s="63"/>
      <c r="DQ20" s="81">
        <f t="shared" si="47"/>
        <v>0</v>
      </c>
      <c r="DR20" s="66">
        <f t="shared" si="48"/>
        <v>0</v>
      </c>
      <c r="DS20" s="66"/>
      <c r="DT20" s="76">
        <f t="shared" si="49"/>
        <v>0</v>
      </c>
      <c r="DU20" s="76">
        <f t="shared" si="50"/>
        <v>0</v>
      </c>
      <c r="DV20" s="76">
        <f t="shared" si="51"/>
        <v>0</v>
      </c>
      <c r="DW20" s="66">
        <f t="shared" si="52"/>
        <v>0</v>
      </c>
      <c r="DX20" s="66"/>
      <c r="DY20" s="66"/>
      <c r="DZ20" s="66"/>
      <c r="EA20" s="66"/>
      <c r="EB20" s="63"/>
      <c r="EC20" s="81">
        <f t="shared" si="53"/>
        <v>0</v>
      </c>
      <c r="ED20" s="66">
        <f t="shared" si="54"/>
        <v>0</v>
      </c>
      <c r="EE20" s="66"/>
      <c r="EF20" s="66"/>
      <c r="EG20" s="66"/>
      <c r="EH20" s="63"/>
      <c r="EI20" s="81">
        <f t="shared" si="55"/>
        <v>0</v>
      </c>
      <c r="EJ20" s="66">
        <f t="shared" si="56"/>
        <v>0</v>
      </c>
      <c r="EK20" s="66"/>
      <c r="EL20" s="66">
        <f t="shared" si="57"/>
        <v>0</v>
      </c>
      <c r="EM20" s="66">
        <f t="shared" si="58"/>
        <v>0</v>
      </c>
      <c r="EN20" s="66">
        <f t="shared" si="59"/>
        <v>0</v>
      </c>
      <c r="EO20" s="66">
        <f t="shared" si="60"/>
        <v>0</v>
      </c>
      <c r="EP20" s="66"/>
      <c r="EQ20" s="66"/>
      <c r="ER20" s="66"/>
      <c r="ES20" s="66"/>
      <c r="ET20" s="63"/>
      <c r="EU20" s="81">
        <f t="shared" si="61"/>
        <v>0</v>
      </c>
      <c r="EV20" s="66">
        <f t="shared" si="62"/>
        <v>0</v>
      </c>
      <c r="EW20" s="66"/>
      <c r="EX20" s="66"/>
      <c r="EY20" s="66"/>
      <c r="EZ20" s="66"/>
      <c r="FA20" s="63"/>
      <c r="FB20" s="81">
        <f t="shared" si="63"/>
        <v>0</v>
      </c>
      <c r="FC20" s="66">
        <f t="shared" si="64"/>
        <v>0</v>
      </c>
      <c r="FD20" s="66"/>
      <c r="FE20" s="66"/>
      <c r="FF20" s="66"/>
      <c r="FG20" s="66"/>
      <c r="FH20" s="63"/>
      <c r="FI20" s="81">
        <f t="shared" si="65"/>
        <v>0</v>
      </c>
      <c r="FJ20" s="66">
        <f t="shared" si="66"/>
        <v>0</v>
      </c>
      <c r="FK20" s="66"/>
      <c r="FL20" s="66"/>
      <c r="FM20" s="66"/>
      <c r="FN20" s="66"/>
      <c r="FO20" s="63"/>
      <c r="FP20" s="81">
        <f t="shared" si="67"/>
        <v>0</v>
      </c>
      <c r="FQ20" s="66">
        <f t="shared" si="68"/>
        <v>0</v>
      </c>
      <c r="FR20" s="66"/>
      <c r="FS20" s="66"/>
      <c r="FT20" s="66"/>
      <c r="FU20" s="66"/>
      <c r="FV20" s="63"/>
      <c r="FW20" s="81">
        <f t="shared" si="69"/>
        <v>0</v>
      </c>
      <c r="FX20" s="66">
        <f t="shared" si="70"/>
        <v>0</v>
      </c>
      <c r="FY20" s="66"/>
      <c r="FZ20" s="66"/>
      <c r="GA20" s="66"/>
      <c r="GB20" s="63"/>
      <c r="GC20" s="81">
        <f t="shared" si="71"/>
        <v>0</v>
      </c>
      <c r="GD20" s="66">
        <f t="shared" si="72"/>
        <v>0</v>
      </c>
      <c r="GE20" s="66"/>
      <c r="GF20" s="66"/>
      <c r="GG20" s="66"/>
      <c r="GH20" s="63"/>
      <c r="GI20" s="81">
        <f t="shared" si="73"/>
        <v>0</v>
      </c>
      <c r="GJ20" s="66">
        <f t="shared" si="74"/>
        <v>0</v>
      </c>
      <c r="GK20" s="66"/>
      <c r="GL20" s="76">
        <f t="shared" si="75"/>
        <v>0</v>
      </c>
      <c r="GM20" s="76">
        <f t="shared" si="76"/>
        <v>0</v>
      </c>
      <c r="GN20" s="76">
        <f t="shared" si="77"/>
        <v>0</v>
      </c>
      <c r="GO20" s="66">
        <f t="shared" si="78"/>
        <v>0</v>
      </c>
      <c r="GP20" s="66"/>
      <c r="GQ20" s="66"/>
      <c r="GR20" s="66"/>
      <c r="GS20" s="66"/>
      <c r="GT20" s="63"/>
      <c r="GU20" s="81">
        <f t="shared" si="79"/>
        <v>0</v>
      </c>
      <c r="GV20" s="66">
        <f t="shared" si="80"/>
        <v>0</v>
      </c>
      <c r="GW20" s="66"/>
      <c r="GX20" s="66"/>
      <c r="GY20" s="66"/>
      <c r="GZ20" s="66"/>
      <c r="HA20" s="63"/>
      <c r="HB20" s="81">
        <f t="shared" si="81"/>
        <v>0</v>
      </c>
      <c r="HC20" s="66">
        <f t="shared" si="82"/>
        <v>0</v>
      </c>
      <c r="HD20" s="66"/>
      <c r="HE20" s="66"/>
      <c r="HF20" s="66"/>
      <c r="HG20" s="66"/>
      <c r="HH20" s="63"/>
      <c r="HI20" s="81">
        <f t="shared" si="83"/>
        <v>0</v>
      </c>
      <c r="HJ20" s="66">
        <f t="shared" si="84"/>
        <v>0</v>
      </c>
      <c r="HK20" s="66"/>
      <c r="HL20" s="66"/>
      <c r="HM20" s="66"/>
      <c r="HN20" s="66"/>
      <c r="HO20" s="63"/>
      <c r="HP20" s="81">
        <f t="shared" si="85"/>
        <v>0</v>
      </c>
      <c r="HQ20" s="66">
        <f t="shared" si="86"/>
        <v>0</v>
      </c>
      <c r="HR20" s="66"/>
      <c r="HS20" s="66"/>
      <c r="HT20" s="66"/>
      <c r="HU20" s="66"/>
      <c r="HV20" s="63"/>
      <c r="HW20" s="81">
        <f t="shared" si="87"/>
        <v>0</v>
      </c>
      <c r="HX20" s="66">
        <f t="shared" si="88"/>
        <v>0</v>
      </c>
      <c r="HZ20" s="66">
        <f t="shared" si="105"/>
        <v>0</v>
      </c>
      <c r="IA20" s="66">
        <f t="shared" si="105"/>
        <v>0</v>
      </c>
      <c r="IB20" s="66">
        <f t="shared" si="105"/>
        <v>0</v>
      </c>
      <c r="IC20" s="66">
        <f t="shared" si="106"/>
        <v>0</v>
      </c>
      <c r="ID20" s="66">
        <f t="shared" si="107"/>
        <v>0</v>
      </c>
      <c r="IE20" s="66"/>
      <c r="IF20" s="66"/>
      <c r="IG20" s="66"/>
      <c r="IH20" s="66">
        <f t="shared" si="108"/>
        <v>0</v>
      </c>
      <c r="II20" s="66">
        <f t="shared" si="109"/>
        <v>0</v>
      </c>
      <c r="IJ20" s="66"/>
      <c r="IK20" s="66"/>
      <c r="IL20" s="66"/>
      <c r="IM20" s="66">
        <f t="shared" si="110"/>
        <v>0</v>
      </c>
      <c r="IN20" s="66">
        <f t="shared" si="111"/>
        <v>0</v>
      </c>
      <c r="IO20" s="66">
        <f>SUMIF($IB$5:$IN$5,$IO$4,$IB20:$IN20)</f>
        <v>0</v>
      </c>
      <c r="IP20" s="66">
        <f t="shared" si="112"/>
        <v>0</v>
      </c>
      <c r="IQ20" s="66"/>
      <c r="IR20" s="66"/>
      <c r="IS20" s="88"/>
      <c r="IT20" s="88"/>
      <c r="IU20" s="88"/>
      <c r="IV20" s="66"/>
      <c r="IW20" s="149">
        <f t="shared" si="91"/>
        <v>0</v>
      </c>
      <c r="IX20" s="102">
        <f t="shared" si="113"/>
        <v>0</v>
      </c>
      <c r="IY20" s="152" t="str">
        <f t="shared" si="114"/>
        <v>STOCK KOSONG</v>
      </c>
      <c r="IZ20" s="101"/>
      <c r="JA20" s="102">
        <f t="shared" si="115"/>
        <v>0</v>
      </c>
      <c r="JB20" s="102">
        <f t="shared" si="116"/>
        <v>0</v>
      </c>
      <c r="JC20" s="102">
        <f t="shared" si="117"/>
        <v>0</v>
      </c>
      <c r="JD20" s="102">
        <f t="shared" si="118"/>
        <v>0</v>
      </c>
      <c r="JE20" s="101"/>
    </row>
    <row r="21" spans="1:265">
      <c r="A21" s="108"/>
      <c r="B21" s="71">
        <f>IF(A21='ESTIMASI FORECAST &amp; ORDER-STOK'!A21,'ESTIMASI FORECAST &amp; ORDER-STOK'!B21,0)</f>
        <v>0</v>
      </c>
      <c r="C21" s="63"/>
      <c r="D21" s="88"/>
      <c r="E21" s="88"/>
      <c r="F21" s="88"/>
      <c r="G21" s="88"/>
      <c r="H21" s="88">
        <f t="shared" si="104"/>
        <v>0</v>
      </c>
      <c r="I21" s="63"/>
      <c r="J21" s="66"/>
      <c r="K21" s="66"/>
      <c r="L21" s="66"/>
      <c r="M21" s="63"/>
      <c r="N21" s="81">
        <f t="shared" si="3"/>
        <v>0</v>
      </c>
      <c r="O21" s="66">
        <f t="shared" si="4"/>
        <v>0</v>
      </c>
      <c r="P21" s="66"/>
      <c r="Q21" s="66"/>
      <c r="R21" s="66"/>
      <c r="S21" s="63"/>
      <c r="T21" s="81">
        <f t="shared" si="5"/>
        <v>0</v>
      </c>
      <c r="U21" s="66">
        <f t="shared" si="6"/>
        <v>0</v>
      </c>
      <c r="V21" s="66"/>
      <c r="W21" s="66"/>
      <c r="X21" s="66"/>
      <c r="Y21" s="63"/>
      <c r="Z21" s="81">
        <f t="shared" si="7"/>
        <v>0</v>
      </c>
      <c r="AA21" s="66">
        <f t="shared" si="8"/>
        <v>0</v>
      </c>
      <c r="AB21" s="66"/>
      <c r="AC21" s="66"/>
      <c r="AD21" s="66"/>
      <c r="AE21" s="63"/>
      <c r="AF21" s="81">
        <f t="shared" si="9"/>
        <v>0</v>
      </c>
      <c r="AG21" s="66">
        <f t="shared" si="10"/>
        <v>0</v>
      </c>
      <c r="AH21" s="66"/>
      <c r="AI21" s="76">
        <f t="shared" si="11"/>
        <v>0</v>
      </c>
      <c r="AJ21" s="76">
        <f t="shared" si="12"/>
        <v>0</v>
      </c>
      <c r="AK21" s="76">
        <f t="shared" si="13"/>
        <v>0</v>
      </c>
      <c r="AL21" s="66">
        <f t="shared" si="14"/>
        <v>0</v>
      </c>
      <c r="AM21" s="66"/>
      <c r="AN21" s="66"/>
      <c r="AO21" s="66"/>
      <c r="AP21" s="66"/>
      <c r="AQ21" s="63"/>
      <c r="AR21" s="81">
        <f t="shared" si="15"/>
        <v>0</v>
      </c>
      <c r="AS21" s="66">
        <f t="shared" si="16"/>
        <v>0</v>
      </c>
      <c r="AT21" s="66"/>
      <c r="AU21" s="66"/>
      <c r="AV21" s="66"/>
      <c r="AW21" s="63"/>
      <c r="AX21" s="81">
        <f t="shared" si="17"/>
        <v>0</v>
      </c>
      <c r="AY21" s="66">
        <f t="shared" si="18"/>
        <v>0</v>
      </c>
      <c r="AZ21" s="66"/>
      <c r="BA21" s="66"/>
      <c r="BB21" s="66"/>
      <c r="BC21" s="63"/>
      <c r="BD21" s="81">
        <f t="shared" si="19"/>
        <v>0</v>
      </c>
      <c r="BE21" s="66">
        <f t="shared" si="20"/>
        <v>0</v>
      </c>
      <c r="BF21" s="66"/>
      <c r="BG21" s="76">
        <f t="shared" si="21"/>
        <v>0</v>
      </c>
      <c r="BH21" s="76">
        <f t="shared" si="22"/>
        <v>0</v>
      </c>
      <c r="BI21" s="76">
        <f t="shared" si="23"/>
        <v>0</v>
      </c>
      <c r="BJ21" s="66">
        <f t="shared" si="24"/>
        <v>0</v>
      </c>
      <c r="BK21" s="66"/>
      <c r="BL21" s="66"/>
      <c r="BM21" s="66"/>
      <c r="BN21" s="66"/>
      <c r="BO21" s="63"/>
      <c r="BP21" s="81">
        <f t="shared" si="25"/>
        <v>0</v>
      </c>
      <c r="BQ21" s="66">
        <f t="shared" si="26"/>
        <v>0</v>
      </c>
      <c r="BR21" s="66"/>
      <c r="BS21" s="66"/>
      <c r="BT21" s="66"/>
      <c r="BU21" s="63"/>
      <c r="BV21" s="81">
        <f t="shared" si="27"/>
        <v>0</v>
      </c>
      <c r="BW21" s="66">
        <f t="shared" si="28"/>
        <v>0</v>
      </c>
      <c r="BX21" s="66"/>
      <c r="BY21" s="76">
        <f t="shared" si="29"/>
        <v>0</v>
      </c>
      <c r="BZ21" s="76">
        <f t="shared" si="30"/>
        <v>0</v>
      </c>
      <c r="CA21" s="76">
        <f t="shared" si="31"/>
        <v>0</v>
      </c>
      <c r="CB21" s="66">
        <f t="shared" si="32"/>
        <v>0</v>
      </c>
      <c r="CC21" s="66"/>
      <c r="CD21" s="76">
        <f t="shared" si="33"/>
        <v>0</v>
      </c>
      <c r="CE21" s="76">
        <f t="shared" si="34"/>
        <v>0</v>
      </c>
      <c r="CF21" s="76">
        <f t="shared" si="35"/>
        <v>0</v>
      </c>
      <c r="CG21" s="66">
        <f t="shared" si="36"/>
        <v>0</v>
      </c>
      <c r="CH21" s="66"/>
      <c r="CI21" s="66"/>
      <c r="CJ21" s="66"/>
      <c r="CK21" s="66"/>
      <c r="CL21" s="63"/>
      <c r="CM21" s="81">
        <f t="shared" si="37"/>
        <v>0</v>
      </c>
      <c r="CN21" s="66">
        <f t="shared" si="38"/>
        <v>0</v>
      </c>
      <c r="CO21" s="66"/>
      <c r="CP21" s="66"/>
      <c r="CQ21" s="66"/>
      <c r="CR21" s="63"/>
      <c r="CS21" s="81">
        <f t="shared" si="39"/>
        <v>0</v>
      </c>
      <c r="CT21" s="66">
        <f t="shared" si="40"/>
        <v>0</v>
      </c>
      <c r="CU21" s="66"/>
      <c r="CV21" s="66"/>
      <c r="CW21" s="66"/>
      <c r="CX21" s="63"/>
      <c r="CY21" s="81">
        <f t="shared" si="41"/>
        <v>0</v>
      </c>
      <c r="CZ21" s="66">
        <f t="shared" si="42"/>
        <v>0</v>
      </c>
      <c r="DA21" s="66"/>
      <c r="DB21" s="66"/>
      <c r="DC21" s="66"/>
      <c r="DD21" s="63"/>
      <c r="DE21" s="81">
        <f t="shared" si="43"/>
        <v>0</v>
      </c>
      <c r="DF21" s="66">
        <f t="shared" si="44"/>
        <v>0</v>
      </c>
      <c r="DG21" s="66"/>
      <c r="DH21" s="66"/>
      <c r="DI21" s="66"/>
      <c r="DJ21" s="63"/>
      <c r="DK21" s="81">
        <f t="shared" si="45"/>
        <v>0</v>
      </c>
      <c r="DL21" s="66">
        <f t="shared" si="46"/>
        <v>0</v>
      </c>
      <c r="DM21" s="66"/>
      <c r="DN21" s="66"/>
      <c r="DO21" s="66"/>
      <c r="DP21" s="63"/>
      <c r="DQ21" s="81">
        <f t="shared" si="47"/>
        <v>0</v>
      </c>
      <c r="DR21" s="66">
        <f t="shared" si="48"/>
        <v>0</v>
      </c>
      <c r="DS21" s="66"/>
      <c r="DT21" s="76">
        <f t="shared" si="49"/>
        <v>0</v>
      </c>
      <c r="DU21" s="76">
        <f t="shared" si="50"/>
        <v>0</v>
      </c>
      <c r="DV21" s="76">
        <f t="shared" si="51"/>
        <v>0</v>
      </c>
      <c r="DW21" s="66">
        <f t="shared" si="52"/>
        <v>0</v>
      </c>
      <c r="DX21" s="66"/>
      <c r="DY21" s="66"/>
      <c r="DZ21" s="66"/>
      <c r="EA21" s="66"/>
      <c r="EB21" s="63"/>
      <c r="EC21" s="81">
        <f t="shared" si="53"/>
        <v>0</v>
      </c>
      <c r="ED21" s="66">
        <f t="shared" si="54"/>
        <v>0</v>
      </c>
      <c r="EE21" s="66"/>
      <c r="EF21" s="66"/>
      <c r="EG21" s="66"/>
      <c r="EH21" s="63"/>
      <c r="EI21" s="81">
        <f t="shared" si="55"/>
        <v>0</v>
      </c>
      <c r="EJ21" s="66">
        <f t="shared" si="56"/>
        <v>0</v>
      </c>
      <c r="EK21" s="66"/>
      <c r="EL21" s="66">
        <f t="shared" si="57"/>
        <v>0</v>
      </c>
      <c r="EM21" s="66">
        <f t="shared" si="58"/>
        <v>0</v>
      </c>
      <c r="EN21" s="66">
        <f t="shared" si="59"/>
        <v>0</v>
      </c>
      <c r="EO21" s="66">
        <f t="shared" si="60"/>
        <v>0</v>
      </c>
      <c r="EP21" s="66"/>
      <c r="EQ21" s="66"/>
      <c r="ER21" s="66"/>
      <c r="ES21" s="66"/>
      <c r="ET21" s="63"/>
      <c r="EU21" s="81">
        <f t="shared" si="61"/>
        <v>0</v>
      </c>
      <c r="EV21" s="66">
        <f t="shared" si="62"/>
        <v>0</v>
      </c>
      <c r="EW21" s="66"/>
      <c r="EX21" s="66"/>
      <c r="EY21" s="66"/>
      <c r="EZ21" s="66"/>
      <c r="FA21" s="63"/>
      <c r="FB21" s="81">
        <f t="shared" si="63"/>
        <v>0</v>
      </c>
      <c r="FC21" s="66">
        <f t="shared" si="64"/>
        <v>0</v>
      </c>
      <c r="FD21" s="66"/>
      <c r="FE21" s="66"/>
      <c r="FF21" s="66"/>
      <c r="FG21" s="66"/>
      <c r="FH21" s="63"/>
      <c r="FI21" s="81">
        <f t="shared" si="65"/>
        <v>0</v>
      </c>
      <c r="FJ21" s="66">
        <f t="shared" si="66"/>
        <v>0</v>
      </c>
      <c r="FK21" s="66"/>
      <c r="FL21" s="66"/>
      <c r="FM21" s="66"/>
      <c r="FN21" s="66"/>
      <c r="FO21" s="63"/>
      <c r="FP21" s="81">
        <f t="shared" si="67"/>
        <v>0</v>
      </c>
      <c r="FQ21" s="66">
        <f t="shared" si="68"/>
        <v>0</v>
      </c>
      <c r="FR21" s="66"/>
      <c r="FS21" s="66"/>
      <c r="FT21" s="66"/>
      <c r="FU21" s="66"/>
      <c r="FV21" s="63"/>
      <c r="FW21" s="81">
        <f t="shared" si="69"/>
        <v>0</v>
      </c>
      <c r="FX21" s="66">
        <f t="shared" si="70"/>
        <v>0</v>
      </c>
      <c r="FY21" s="66"/>
      <c r="FZ21" s="66"/>
      <c r="GA21" s="66"/>
      <c r="GB21" s="63"/>
      <c r="GC21" s="81">
        <f t="shared" si="71"/>
        <v>0</v>
      </c>
      <c r="GD21" s="66">
        <f t="shared" si="72"/>
        <v>0</v>
      </c>
      <c r="GE21" s="66"/>
      <c r="GF21" s="66"/>
      <c r="GG21" s="66"/>
      <c r="GH21" s="63"/>
      <c r="GI21" s="81">
        <f t="shared" si="73"/>
        <v>0</v>
      </c>
      <c r="GJ21" s="66">
        <f t="shared" si="74"/>
        <v>0</v>
      </c>
      <c r="GK21" s="66"/>
      <c r="GL21" s="76">
        <f t="shared" si="75"/>
        <v>0</v>
      </c>
      <c r="GM21" s="76">
        <f t="shared" si="76"/>
        <v>0</v>
      </c>
      <c r="GN21" s="76">
        <f t="shared" si="77"/>
        <v>0</v>
      </c>
      <c r="GO21" s="66">
        <f t="shared" si="78"/>
        <v>0</v>
      </c>
      <c r="GP21" s="66"/>
      <c r="GQ21" s="66"/>
      <c r="GR21" s="66"/>
      <c r="GS21" s="66"/>
      <c r="GT21" s="63"/>
      <c r="GU21" s="81">
        <f t="shared" si="79"/>
        <v>0</v>
      </c>
      <c r="GV21" s="66">
        <f t="shared" si="80"/>
        <v>0</v>
      </c>
      <c r="GW21" s="66"/>
      <c r="GX21" s="66"/>
      <c r="GY21" s="66"/>
      <c r="GZ21" s="66"/>
      <c r="HA21" s="63"/>
      <c r="HB21" s="81">
        <f t="shared" si="81"/>
        <v>0</v>
      </c>
      <c r="HC21" s="66">
        <f t="shared" si="82"/>
        <v>0</v>
      </c>
      <c r="HD21" s="66"/>
      <c r="HE21" s="66"/>
      <c r="HF21" s="66"/>
      <c r="HG21" s="66"/>
      <c r="HH21" s="63"/>
      <c r="HI21" s="81">
        <f t="shared" si="83"/>
        <v>0</v>
      </c>
      <c r="HJ21" s="66">
        <f t="shared" si="84"/>
        <v>0</v>
      </c>
      <c r="HK21" s="66"/>
      <c r="HL21" s="66"/>
      <c r="HM21" s="66"/>
      <c r="HN21" s="66"/>
      <c r="HO21" s="63"/>
      <c r="HP21" s="81">
        <f t="shared" si="85"/>
        <v>0</v>
      </c>
      <c r="HQ21" s="66">
        <f t="shared" si="86"/>
        <v>0</v>
      </c>
      <c r="HR21" s="66"/>
      <c r="HS21" s="66"/>
      <c r="HT21" s="66"/>
      <c r="HU21" s="66"/>
      <c r="HV21" s="63"/>
      <c r="HW21" s="81">
        <f t="shared" si="87"/>
        <v>0</v>
      </c>
      <c r="HX21" s="66">
        <f t="shared" si="88"/>
        <v>0</v>
      </c>
      <c r="HZ21" s="66">
        <f t="shared" si="105"/>
        <v>0</v>
      </c>
      <c r="IA21" s="66">
        <f t="shared" si="105"/>
        <v>0</v>
      </c>
      <c r="IB21" s="66">
        <f t="shared" si="105"/>
        <v>0</v>
      </c>
      <c r="IC21" s="66">
        <f t="shared" si="106"/>
        <v>0</v>
      </c>
      <c r="ID21" s="66">
        <f t="shared" si="107"/>
        <v>0</v>
      </c>
      <c r="IE21" s="66"/>
      <c r="IF21" s="66"/>
      <c r="IG21" s="66"/>
      <c r="IH21" s="66">
        <f t="shared" si="108"/>
        <v>0</v>
      </c>
      <c r="II21" s="66">
        <f t="shared" si="109"/>
        <v>0</v>
      </c>
      <c r="IJ21" s="66"/>
      <c r="IK21" s="66"/>
      <c r="IL21" s="66"/>
      <c r="IM21" s="66">
        <f t="shared" si="110"/>
        <v>0</v>
      </c>
      <c r="IN21" s="66">
        <f t="shared" si="111"/>
        <v>0</v>
      </c>
      <c r="IO21" s="66">
        <f t="shared" si="103"/>
        <v>0</v>
      </c>
      <c r="IP21" s="66">
        <f t="shared" si="112"/>
        <v>0</v>
      </c>
      <c r="IQ21" s="66"/>
      <c r="IR21" s="66"/>
      <c r="IS21" s="88"/>
      <c r="IT21" s="88"/>
      <c r="IU21" s="88"/>
      <c r="IV21" s="66"/>
      <c r="IW21" s="149">
        <f t="shared" si="91"/>
        <v>0</v>
      </c>
      <c r="IX21" s="102">
        <f t="shared" si="113"/>
        <v>0</v>
      </c>
      <c r="IY21" s="152" t="str">
        <f t="shared" si="114"/>
        <v>STOCK KOSONG</v>
      </c>
      <c r="IZ21" s="101"/>
      <c r="JA21" s="102">
        <f t="shared" si="115"/>
        <v>0</v>
      </c>
      <c r="JB21" s="102">
        <f t="shared" si="116"/>
        <v>0</v>
      </c>
      <c r="JC21" s="102">
        <f t="shared" si="117"/>
        <v>0</v>
      </c>
      <c r="JD21" s="102">
        <f t="shared" si="118"/>
        <v>0</v>
      </c>
      <c r="JE21" s="101"/>
    </row>
    <row r="22" spans="1:265">
      <c r="A22" s="108"/>
      <c r="B22" s="71">
        <f>IF(A22='ESTIMASI FORECAST &amp; ORDER-STOK'!A22,'ESTIMASI FORECAST &amp; ORDER-STOK'!B22,0)</f>
        <v>0</v>
      </c>
      <c r="C22" s="63"/>
      <c r="D22" s="88"/>
      <c r="E22" s="88"/>
      <c r="F22" s="88"/>
      <c r="G22" s="88"/>
      <c r="H22" s="88">
        <f t="shared" si="104"/>
        <v>0</v>
      </c>
      <c r="I22" s="63"/>
      <c r="J22" s="66"/>
      <c r="K22" s="66"/>
      <c r="L22" s="66"/>
      <c r="M22" s="63"/>
      <c r="N22" s="81">
        <f t="shared" si="3"/>
        <v>0</v>
      </c>
      <c r="O22" s="66">
        <f t="shared" si="4"/>
        <v>0</v>
      </c>
      <c r="P22" s="66"/>
      <c r="Q22" s="66"/>
      <c r="R22" s="66"/>
      <c r="S22" s="63"/>
      <c r="T22" s="81">
        <f t="shared" si="5"/>
        <v>0</v>
      </c>
      <c r="U22" s="66">
        <f t="shared" si="6"/>
        <v>0</v>
      </c>
      <c r="V22" s="66"/>
      <c r="W22" s="66"/>
      <c r="X22" s="66"/>
      <c r="Y22" s="63"/>
      <c r="Z22" s="81">
        <f t="shared" si="7"/>
        <v>0</v>
      </c>
      <c r="AA22" s="66">
        <f t="shared" si="8"/>
        <v>0</v>
      </c>
      <c r="AB22" s="66"/>
      <c r="AC22" s="66"/>
      <c r="AD22" s="66"/>
      <c r="AE22" s="63"/>
      <c r="AF22" s="81">
        <f t="shared" si="9"/>
        <v>0</v>
      </c>
      <c r="AG22" s="66">
        <f t="shared" si="10"/>
        <v>0</v>
      </c>
      <c r="AH22" s="66"/>
      <c r="AI22" s="76">
        <f t="shared" si="11"/>
        <v>0</v>
      </c>
      <c r="AJ22" s="76">
        <f t="shared" si="12"/>
        <v>0</v>
      </c>
      <c r="AK22" s="76">
        <f t="shared" si="13"/>
        <v>0</v>
      </c>
      <c r="AL22" s="66">
        <f t="shared" si="14"/>
        <v>0</v>
      </c>
      <c r="AM22" s="66"/>
      <c r="AN22" s="66"/>
      <c r="AO22" s="66"/>
      <c r="AP22" s="66"/>
      <c r="AQ22" s="63"/>
      <c r="AR22" s="81">
        <f t="shared" si="15"/>
        <v>0</v>
      </c>
      <c r="AS22" s="66">
        <f t="shared" si="16"/>
        <v>0</v>
      </c>
      <c r="AT22" s="66"/>
      <c r="AU22" s="66"/>
      <c r="AV22" s="66"/>
      <c r="AW22" s="63"/>
      <c r="AX22" s="81">
        <f t="shared" si="17"/>
        <v>0</v>
      </c>
      <c r="AY22" s="66">
        <f t="shared" si="18"/>
        <v>0</v>
      </c>
      <c r="AZ22" s="66"/>
      <c r="BA22" s="66"/>
      <c r="BB22" s="66"/>
      <c r="BC22" s="63"/>
      <c r="BD22" s="81">
        <f t="shared" si="19"/>
        <v>0</v>
      </c>
      <c r="BE22" s="66">
        <f t="shared" si="20"/>
        <v>0</v>
      </c>
      <c r="BF22" s="66"/>
      <c r="BG22" s="76">
        <f t="shared" si="21"/>
        <v>0</v>
      </c>
      <c r="BH22" s="76">
        <f t="shared" si="22"/>
        <v>0</v>
      </c>
      <c r="BI22" s="76">
        <f t="shared" si="23"/>
        <v>0</v>
      </c>
      <c r="BJ22" s="66">
        <f t="shared" si="24"/>
        <v>0</v>
      </c>
      <c r="BK22" s="66"/>
      <c r="BL22" s="66"/>
      <c r="BM22" s="66"/>
      <c r="BN22" s="66"/>
      <c r="BO22" s="63"/>
      <c r="BP22" s="81">
        <f t="shared" si="25"/>
        <v>0</v>
      </c>
      <c r="BQ22" s="66">
        <f t="shared" si="26"/>
        <v>0</v>
      </c>
      <c r="BR22" s="66"/>
      <c r="BS22" s="66"/>
      <c r="BT22" s="66"/>
      <c r="BU22" s="63"/>
      <c r="BV22" s="81">
        <f t="shared" si="27"/>
        <v>0</v>
      </c>
      <c r="BW22" s="66">
        <f t="shared" si="28"/>
        <v>0</v>
      </c>
      <c r="BX22" s="66"/>
      <c r="BY22" s="76">
        <f t="shared" si="29"/>
        <v>0</v>
      </c>
      <c r="BZ22" s="76">
        <f t="shared" si="30"/>
        <v>0</v>
      </c>
      <c r="CA22" s="76">
        <f t="shared" si="31"/>
        <v>0</v>
      </c>
      <c r="CB22" s="66">
        <f t="shared" si="32"/>
        <v>0</v>
      </c>
      <c r="CC22" s="66"/>
      <c r="CD22" s="76">
        <f t="shared" si="33"/>
        <v>0</v>
      </c>
      <c r="CE22" s="76">
        <f t="shared" si="34"/>
        <v>0</v>
      </c>
      <c r="CF22" s="76">
        <f t="shared" si="35"/>
        <v>0</v>
      </c>
      <c r="CG22" s="66">
        <f t="shared" si="36"/>
        <v>0</v>
      </c>
      <c r="CH22" s="66"/>
      <c r="CI22" s="66"/>
      <c r="CJ22" s="66"/>
      <c r="CK22" s="66"/>
      <c r="CL22" s="63"/>
      <c r="CM22" s="81">
        <f t="shared" si="37"/>
        <v>0</v>
      </c>
      <c r="CN22" s="66">
        <f t="shared" si="38"/>
        <v>0</v>
      </c>
      <c r="CO22" s="66"/>
      <c r="CP22" s="66"/>
      <c r="CQ22" s="66"/>
      <c r="CR22" s="63"/>
      <c r="CS22" s="81">
        <f t="shared" si="39"/>
        <v>0</v>
      </c>
      <c r="CT22" s="66">
        <f t="shared" si="40"/>
        <v>0</v>
      </c>
      <c r="CU22" s="66"/>
      <c r="CV22" s="66"/>
      <c r="CW22" s="66"/>
      <c r="CX22" s="63"/>
      <c r="CY22" s="81">
        <f t="shared" si="41"/>
        <v>0</v>
      </c>
      <c r="CZ22" s="66">
        <f t="shared" si="42"/>
        <v>0</v>
      </c>
      <c r="DA22" s="66"/>
      <c r="DB22" s="66"/>
      <c r="DC22" s="66"/>
      <c r="DD22" s="63"/>
      <c r="DE22" s="81">
        <f t="shared" si="43"/>
        <v>0</v>
      </c>
      <c r="DF22" s="66">
        <f t="shared" si="44"/>
        <v>0</v>
      </c>
      <c r="DG22" s="66"/>
      <c r="DH22" s="66"/>
      <c r="DI22" s="66"/>
      <c r="DJ22" s="63"/>
      <c r="DK22" s="81">
        <f t="shared" si="45"/>
        <v>0</v>
      </c>
      <c r="DL22" s="66">
        <f t="shared" si="46"/>
        <v>0</v>
      </c>
      <c r="DM22" s="66"/>
      <c r="DN22" s="66"/>
      <c r="DO22" s="66"/>
      <c r="DP22" s="63"/>
      <c r="DQ22" s="81">
        <f t="shared" si="47"/>
        <v>0</v>
      </c>
      <c r="DR22" s="66">
        <f t="shared" si="48"/>
        <v>0</v>
      </c>
      <c r="DS22" s="66"/>
      <c r="DT22" s="76">
        <f t="shared" si="49"/>
        <v>0</v>
      </c>
      <c r="DU22" s="76">
        <f t="shared" si="50"/>
        <v>0</v>
      </c>
      <c r="DV22" s="76">
        <f t="shared" si="51"/>
        <v>0</v>
      </c>
      <c r="DW22" s="66">
        <f t="shared" si="52"/>
        <v>0</v>
      </c>
      <c r="DX22" s="66"/>
      <c r="DY22" s="66"/>
      <c r="DZ22" s="66"/>
      <c r="EA22" s="66"/>
      <c r="EB22" s="63"/>
      <c r="EC22" s="81">
        <f t="shared" si="53"/>
        <v>0</v>
      </c>
      <c r="ED22" s="66">
        <f t="shared" si="54"/>
        <v>0</v>
      </c>
      <c r="EE22" s="66"/>
      <c r="EF22" s="66"/>
      <c r="EG22" s="66"/>
      <c r="EH22" s="63"/>
      <c r="EI22" s="81">
        <f t="shared" si="55"/>
        <v>0</v>
      </c>
      <c r="EJ22" s="66">
        <f t="shared" si="56"/>
        <v>0</v>
      </c>
      <c r="EK22" s="66"/>
      <c r="EL22" s="66">
        <f t="shared" si="57"/>
        <v>0</v>
      </c>
      <c r="EM22" s="66">
        <f t="shared" si="58"/>
        <v>0</v>
      </c>
      <c r="EN22" s="66">
        <f t="shared" si="59"/>
        <v>0</v>
      </c>
      <c r="EO22" s="66">
        <f t="shared" si="60"/>
        <v>0</v>
      </c>
      <c r="EP22" s="66"/>
      <c r="EQ22" s="66"/>
      <c r="ER22" s="66"/>
      <c r="ES22" s="66"/>
      <c r="ET22" s="63"/>
      <c r="EU22" s="81">
        <f t="shared" si="61"/>
        <v>0</v>
      </c>
      <c r="EV22" s="66">
        <f t="shared" si="62"/>
        <v>0</v>
      </c>
      <c r="EW22" s="66"/>
      <c r="EX22" s="66"/>
      <c r="EY22" s="66"/>
      <c r="EZ22" s="66"/>
      <c r="FA22" s="63"/>
      <c r="FB22" s="81">
        <f t="shared" si="63"/>
        <v>0</v>
      </c>
      <c r="FC22" s="66">
        <f t="shared" si="64"/>
        <v>0</v>
      </c>
      <c r="FD22" s="66"/>
      <c r="FE22" s="66"/>
      <c r="FF22" s="66"/>
      <c r="FG22" s="66"/>
      <c r="FH22" s="63"/>
      <c r="FI22" s="81">
        <f t="shared" si="65"/>
        <v>0</v>
      </c>
      <c r="FJ22" s="66">
        <f t="shared" si="66"/>
        <v>0</v>
      </c>
      <c r="FK22" s="66"/>
      <c r="FL22" s="66"/>
      <c r="FM22" s="66"/>
      <c r="FN22" s="66"/>
      <c r="FO22" s="63"/>
      <c r="FP22" s="81">
        <f t="shared" si="67"/>
        <v>0</v>
      </c>
      <c r="FQ22" s="66">
        <f t="shared" si="68"/>
        <v>0</v>
      </c>
      <c r="FR22" s="66"/>
      <c r="FS22" s="66"/>
      <c r="FT22" s="66"/>
      <c r="FU22" s="66"/>
      <c r="FV22" s="63"/>
      <c r="FW22" s="81">
        <f t="shared" si="69"/>
        <v>0</v>
      </c>
      <c r="FX22" s="66">
        <f t="shared" si="70"/>
        <v>0</v>
      </c>
      <c r="FY22" s="66"/>
      <c r="FZ22" s="66"/>
      <c r="GA22" s="66"/>
      <c r="GB22" s="63"/>
      <c r="GC22" s="81">
        <f t="shared" si="71"/>
        <v>0</v>
      </c>
      <c r="GD22" s="66">
        <f t="shared" si="72"/>
        <v>0</v>
      </c>
      <c r="GE22" s="66"/>
      <c r="GF22" s="66"/>
      <c r="GG22" s="66"/>
      <c r="GH22" s="63"/>
      <c r="GI22" s="81">
        <f t="shared" si="73"/>
        <v>0</v>
      </c>
      <c r="GJ22" s="66">
        <f t="shared" si="74"/>
        <v>0</v>
      </c>
      <c r="GK22" s="66"/>
      <c r="GL22" s="76">
        <f t="shared" si="75"/>
        <v>0</v>
      </c>
      <c r="GM22" s="76">
        <f t="shared" si="76"/>
        <v>0</v>
      </c>
      <c r="GN22" s="76">
        <f t="shared" si="77"/>
        <v>0</v>
      </c>
      <c r="GO22" s="66">
        <f t="shared" si="78"/>
        <v>0</v>
      </c>
      <c r="GP22" s="66"/>
      <c r="GQ22" s="66"/>
      <c r="GR22" s="66"/>
      <c r="GS22" s="66"/>
      <c r="GT22" s="63"/>
      <c r="GU22" s="81">
        <f t="shared" si="79"/>
        <v>0</v>
      </c>
      <c r="GV22" s="66">
        <f t="shared" si="80"/>
        <v>0</v>
      </c>
      <c r="GW22" s="66"/>
      <c r="GX22" s="66"/>
      <c r="GY22" s="66"/>
      <c r="GZ22" s="66"/>
      <c r="HA22" s="63"/>
      <c r="HB22" s="81">
        <f t="shared" si="81"/>
        <v>0</v>
      </c>
      <c r="HC22" s="66">
        <f t="shared" si="82"/>
        <v>0</v>
      </c>
      <c r="HD22" s="66"/>
      <c r="HE22" s="66"/>
      <c r="HF22" s="66"/>
      <c r="HG22" s="66"/>
      <c r="HH22" s="63"/>
      <c r="HI22" s="81">
        <f t="shared" si="83"/>
        <v>0</v>
      </c>
      <c r="HJ22" s="66">
        <f t="shared" si="84"/>
        <v>0</v>
      </c>
      <c r="HK22" s="66"/>
      <c r="HL22" s="66"/>
      <c r="HM22" s="66"/>
      <c r="HN22" s="66"/>
      <c r="HO22" s="63"/>
      <c r="HP22" s="81">
        <f t="shared" si="85"/>
        <v>0</v>
      </c>
      <c r="HQ22" s="66">
        <f t="shared" si="86"/>
        <v>0</v>
      </c>
      <c r="HR22" s="66"/>
      <c r="HS22" s="66"/>
      <c r="HT22" s="66"/>
      <c r="HU22" s="66"/>
      <c r="HV22" s="63"/>
      <c r="HW22" s="81">
        <f t="shared" si="87"/>
        <v>0</v>
      </c>
      <c r="HX22" s="66">
        <f t="shared" si="88"/>
        <v>0</v>
      </c>
      <c r="HZ22" s="66">
        <f t="shared" si="105"/>
        <v>0</v>
      </c>
      <c r="IA22" s="66">
        <f t="shared" si="105"/>
        <v>0</v>
      </c>
      <c r="IB22" s="66">
        <f t="shared" si="105"/>
        <v>0</v>
      </c>
      <c r="IC22" s="66">
        <f t="shared" si="106"/>
        <v>0</v>
      </c>
      <c r="ID22" s="66">
        <f t="shared" si="107"/>
        <v>0</v>
      </c>
      <c r="IE22" s="66"/>
      <c r="IF22" s="66"/>
      <c r="IG22" s="66"/>
      <c r="IH22" s="66">
        <f t="shared" si="108"/>
        <v>0</v>
      </c>
      <c r="II22" s="66">
        <f t="shared" si="109"/>
        <v>0</v>
      </c>
      <c r="IJ22" s="66"/>
      <c r="IK22" s="66"/>
      <c r="IL22" s="66"/>
      <c r="IM22" s="66">
        <f t="shared" si="110"/>
        <v>0</v>
      </c>
      <c r="IN22" s="66">
        <f t="shared" si="111"/>
        <v>0</v>
      </c>
      <c r="IO22" s="66">
        <f t="shared" si="103"/>
        <v>0</v>
      </c>
      <c r="IP22" s="66">
        <f t="shared" si="112"/>
        <v>0</v>
      </c>
      <c r="IQ22" s="66"/>
      <c r="IR22" s="66"/>
      <c r="IS22" s="88"/>
      <c r="IT22" s="88"/>
      <c r="IU22" s="88"/>
      <c r="IV22" s="66"/>
      <c r="IW22" s="149">
        <f t="shared" si="91"/>
        <v>0</v>
      </c>
      <c r="IX22" s="102">
        <f t="shared" si="113"/>
        <v>0</v>
      </c>
      <c r="IY22" s="152" t="str">
        <f t="shared" si="114"/>
        <v>STOCK KOSONG</v>
      </c>
      <c r="IZ22" s="101"/>
      <c r="JA22" s="102">
        <f t="shared" si="115"/>
        <v>0</v>
      </c>
      <c r="JB22" s="102">
        <f t="shared" si="116"/>
        <v>0</v>
      </c>
      <c r="JC22" s="102">
        <f t="shared" si="117"/>
        <v>0</v>
      </c>
      <c r="JD22" s="102">
        <f t="shared" si="118"/>
        <v>0</v>
      </c>
      <c r="JE22" s="101"/>
    </row>
    <row r="23" spans="1:265">
      <c r="A23" s="108"/>
      <c r="B23" s="71">
        <f>IF(A23='ESTIMASI FORECAST &amp; ORDER-STOK'!A23,'ESTIMASI FORECAST &amp; ORDER-STOK'!B23,0)</f>
        <v>0</v>
      </c>
      <c r="C23" s="63"/>
      <c r="D23" s="88"/>
      <c r="E23" s="88"/>
      <c r="F23" s="88"/>
      <c r="G23" s="88"/>
      <c r="H23" s="88">
        <f t="shared" si="104"/>
        <v>0</v>
      </c>
      <c r="I23" s="63"/>
      <c r="J23" s="66"/>
      <c r="K23" s="66"/>
      <c r="L23" s="66"/>
      <c r="M23" s="63"/>
      <c r="N23" s="81">
        <f t="shared" si="3"/>
        <v>0</v>
      </c>
      <c r="O23" s="66">
        <f t="shared" si="4"/>
        <v>0</v>
      </c>
      <c r="P23" s="66"/>
      <c r="Q23" s="66"/>
      <c r="R23" s="66"/>
      <c r="S23" s="63"/>
      <c r="T23" s="81">
        <f t="shared" si="5"/>
        <v>0</v>
      </c>
      <c r="U23" s="66">
        <f t="shared" si="6"/>
        <v>0</v>
      </c>
      <c r="V23" s="66"/>
      <c r="W23" s="66"/>
      <c r="X23" s="66"/>
      <c r="Y23" s="63"/>
      <c r="Z23" s="81">
        <f t="shared" si="7"/>
        <v>0</v>
      </c>
      <c r="AA23" s="66">
        <f t="shared" si="8"/>
        <v>0</v>
      </c>
      <c r="AB23" s="66"/>
      <c r="AC23" s="66"/>
      <c r="AD23" s="66"/>
      <c r="AE23" s="63"/>
      <c r="AF23" s="81">
        <f t="shared" si="9"/>
        <v>0</v>
      </c>
      <c r="AG23" s="66">
        <f t="shared" si="10"/>
        <v>0</v>
      </c>
      <c r="AH23" s="66"/>
      <c r="AI23" s="76">
        <f t="shared" si="11"/>
        <v>0</v>
      </c>
      <c r="AJ23" s="76">
        <f t="shared" si="12"/>
        <v>0</v>
      </c>
      <c r="AK23" s="76">
        <f t="shared" si="13"/>
        <v>0</v>
      </c>
      <c r="AL23" s="66">
        <f t="shared" si="14"/>
        <v>0</v>
      </c>
      <c r="AM23" s="66"/>
      <c r="AN23" s="66"/>
      <c r="AO23" s="66"/>
      <c r="AP23" s="66"/>
      <c r="AQ23" s="63"/>
      <c r="AR23" s="81">
        <f t="shared" si="15"/>
        <v>0</v>
      </c>
      <c r="AS23" s="66">
        <f t="shared" si="16"/>
        <v>0</v>
      </c>
      <c r="AT23" s="66"/>
      <c r="AU23" s="66"/>
      <c r="AV23" s="66"/>
      <c r="AW23" s="63"/>
      <c r="AX23" s="81">
        <f t="shared" si="17"/>
        <v>0</v>
      </c>
      <c r="AY23" s="66">
        <f t="shared" si="18"/>
        <v>0</v>
      </c>
      <c r="AZ23" s="66"/>
      <c r="BA23" s="66"/>
      <c r="BB23" s="66"/>
      <c r="BC23" s="63"/>
      <c r="BD23" s="81">
        <f t="shared" si="19"/>
        <v>0</v>
      </c>
      <c r="BE23" s="66">
        <f t="shared" si="20"/>
        <v>0</v>
      </c>
      <c r="BF23" s="66"/>
      <c r="BG23" s="76">
        <f t="shared" si="21"/>
        <v>0</v>
      </c>
      <c r="BH23" s="76">
        <f t="shared" si="22"/>
        <v>0</v>
      </c>
      <c r="BI23" s="76">
        <f t="shared" si="23"/>
        <v>0</v>
      </c>
      <c r="BJ23" s="66">
        <f t="shared" si="24"/>
        <v>0</v>
      </c>
      <c r="BK23" s="66"/>
      <c r="BL23" s="66"/>
      <c r="BM23" s="66"/>
      <c r="BN23" s="66"/>
      <c r="BO23" s="63"/>
      <c r="BP23" s="81">
        <f t="shared" si="25"/>
        <v>0</v>
      </c>
      <c r="BQ23" s="66">
        <f t="shared" si="26"/>
        <v>0</v>
      </c>
      <c r="BR23" s="66"/>
      <c r="BS23" s="66"/>
      <c r="BT23" s="66"/>
      <c r="BU23" s="63"/>
      <c r="BV23" s="81">
        <f t="shared" si="27"/>
        <v>0</v>
      </c>
      <c r="BW23" s="66">
        <f t="shared" si="28"/>
        <v>0</v>
      </c>
      <c r="BX23" s="66"/>
      <c r="BY23" s="76">
        <f t="shared" si="29"/>
        <v>0</v>
      </c>
      <c r="BZ23" s="76">
        <f t="shared" si="30"/>
        <v>0</v>
      </c>
      <c r="CA23" s="76">
        <f t="shared" si="31"/>
        <v>0</v>
      </c>
      <c r="CB23" s="66">
        <f t="shared" si="32"/>
        <v>0</v>
      </c>
      <c r="CC23" s="66"/>
      <c r="CD23" s="76">
        <f t="shared" si="33"/>
        <v>0</v>
      </c>
      <c r="CE23" s="76">
        <f t="shared" si="34"/>
        <v>0</v>
      </c>
      <c r="CF23" s="76">
        <f t="shared" si="35"/>
        <v>0</v>
      </c>
      <c r="CG23" s="66">
        <f t="shared" si="36"/>
        <v>0</v>
      </c>
      <c r="CH23" s="66"/>
      <c r="CI23" s="66"/>
      <c r="CJ23" s="66"/>
      <c r="CK23" s="66"/>
      <c r="CL23" s="63"/>
      <c r="CM23" s="81">
        <f t="shared" si="37"/>
        <v>0</v>
      </c>
      <c r="CN23" s="66">
        <f t="shared" si="38"/>
        <v>0</v>
      </c>
      <c r="CO23" s="66"/>
      <c r="CP23" s="66"/>
      <c r="CQ23" s="66"/>
      <c r="CR23" s="63"/>
      <c r="CS23" s="81">
        <f t="shared" si="39"/>
        <v>0</v>
      </c>
      <c r="CT23" s="66">
        <f t="shared" si="40"/>
        <v>0</v>
      </c>
      <c r="CU23" s="66"/>
      <c r="CV23" s="66"/>
      <c r="CW23" s="66"/>
      <c r="CX23" s="63"/>
      <c r="CY23" s="81">
        <f t="shared" si="41"/>
        <v>0</v>
      </c>
      <c r="CZ23" s="66">
        <f t="shared" si="42"/>
        <v>0</v>
      </c>
      <c r="DA23" s="66"/>
      <c r="DB23" s="66"/>
      <c r="DC23" s="66"/>
      <c r="DD23" s="63"/>
      <c r="DE23" s="81">
        <f t="shared" si="43"/>
        <v>0</v>
      </c>
      <c r="DF23" s="66">
        <f t="shared" si="44"/>
        <v>0</v>
      </c>
      <c r="DG23" s="66"/>
      <c r="DH23" s="66"/>
      <c r="DI23" s="66"/>
      <c r="DJ23" s="63"/>
      <c r="DK23" s="81">
        <f t="shared" si="45"/>
        <v>0</v>
      </c>
      <c r="DL23" s="66">
        <f t="shared" si="46"/>
        <v>0</v>
      </c>
      <c r="DM23" s="66"/>
      <c r="DN23" s="66"/>
      <c r="DO23" s="66"/>
      <c r="DP23" s="63"/>
      <c r="DQ23" s="81">
        <f t="shared" si="47"/>
        <v>0</v>
      </c>
      <c r="DR23" s="66">
        <f t="shared" si="48"/>
        <v>0</v>
      </c>
      <c r="DS23" s="66"/>
      <c r="DT23" s="76">
        <f t="shared" si="49"/>
        <v>0</v>
      </c>
      <c r="DU23" s="76">
        <f t="shared" si="50"/>
        <v>0</v>
      </c>
      <c r="DV23" s="76">
        <f t="shared" si="51"/>
        <v>0</v>
      </c>
      <c r="DW23" s="66">
        <f t="shared" si="52"/>
        <v>0</v>
      </c>
      <c r="DX23" s="66"/>
      <c r="DY23" s="66"/>
      <c r="DZ23" s="66"/>
      <c r="EA23" s="66"/>
      <c r="EB23" s="63"/>
      <c r="EC23" s="81">
        <f t="shared" si="53"/>
        <v>0</v>
      </c>
      <c r="ED23" s="66">
        <f t="shared" si="54"/>
        <v>0</v>
      </c>
      <c r="EE23" s="66"/>
      <c r="EF23" s="66"/>
      <c r="EG23" s="66"/>
      <c r="EH23" s="63"/>
      <c r="EI23" s="81">
        <f t="shared" si="55"/>
        <v>0</v>
      </c>
      <c r="EJ23" s="66">
        <f t="shared" si="56"/>
        <v>0</v>
      </c>
      <c r="EK23" s="66"/>
      <c r="EL23" s="66">
        <f t="shared" si="57"/>
        <v>0</v>
      </c>
      <c r="EM23" s="66">
        <f t="shared" si="58"/>
        <v>0</v>
      </c>
      <c r="EN23" s="66">
        <f t="shared" si="59"/>
        <v>0</v>
      </c>
      <c r="EO23" s="66">
        <f t="shared" si="60"/>
        <v>0</v>
      </c>
      <c r="EP23" s="66"/>
      <c r="EQ23" s="66"/>
      <c r="ER23" s="66"/>
      <c r="ES23" s="66"/>
      <c r="ET23" s="63"/>
      <c r="EU23" s="81">
        <f t="shared" si="61"/>
        <v>0</v>
      </c>
      <c r="EV23" s="66">
        <f t="shared" si="62"/>
        <v>0</v>
      </c>
      <c r="EW23" s="66"/>
      <c r="EX23" s="66"/>
      <c r="EY23" s="66"/>
      <c r="EZ23" s="66"/>
      <c r="FA23" s="63"/>
      <c r="FB23" s="81">
        <f t="shared" si="63"/>
        <v>0</v>
      </c>
      <c r="FC23" s="66">
        <f t="shared" si="64"/>
        <v>0</v>
      </c>
      <c r="FD23" s="66"/>
      <c r="FE23" s="66"/>
      <c r="FF23" s="66"/>
      <c r="FG23" s="66"/>
      <c r="FH23" s="63"/>
      <c r="FI23" s="81">
        <f t="shared" si="65"/>
        <v>0</v>
      </c>
      <c r="FJ23" s="66">
        <f t="shared" si="66"/>
        <v>0</v>
      </c>
      <c r="FK23" s="66"/>
      <c r="FL23" s="66"/>
      <c r="FM23" s="66"/>
      <c r="FN23" s="66"/>
      <c r="FO23" s="63"/>
      <c r="FP23" s="81">
        <f t="shared" si="67"/>
        <v>0</v>
      </c>
      <c r="FQ23" s="66">
        <f t="shared" si="68"/>
        <v>0</v>
      </c>
      <c r="FR23" s="66"/>
      <c r="FS23" s="66"/>
      <c r="FT23" s="66"/>
      <c r="FU23" s="66"/>
      <c r="FV23" s="63"/>
      <c r="FW23" s="81">
        <f t="shared" si="69"/>
        <v>0</v>
      </c>
      <c r="FX23" s="66">
        <f t="shared" si="70"/>
        <v>0</v>
      </c>
      <c r="FY23" s="66"/>
      <c r="FZ23" s="66"/>
      <c r="GA23" s="66"/>
      <c r="GB23" s="63"/>
      <c r="GC23" s="81">
        <f t="shared" si="71"/>
        <v>0</v>
      </c>
      <c r="GD23" s="66">
        <f t="shared" si="72"/>
        <v>0</v>
      </c>
      <c r="GE23" s="66"/>
      <c r="GF23" s="66"/>
      <c r="GG23" s="66"/>
      <c r="GH23" s="63"/>
      <c r="GI23" s="81">
        <f t="shared" si="73"/>
        <v>0</v>
      </c>
      <c r="GJ23" s="66">
        <f t="shared" si="74"/>
        <v>0</v>
      </c>
      <c r="GK23" s="66"/>
      <c r="GL23" s="76">
        <f t="shared" si="75"/>
        <v>0</v>
      </c>
      <c r="GM23" s="76">
        <f t="shared" si="76"/>
        <v>0</v>
      </c>
      <c r="GN23" s="76">
        <f t="shared" si="77"/>
        <v>0</v>
      </c>
      <c r="GO23" s="66">
        <f t="shared" si="78"/>
        <v>0</v>
      </c>
      <c r="GP23" s="66"/>
      <c r="GQ23" s="66"/>
      <c r="GR23" s="66"/>
      <c r="GS23" s="66"/>
      <c r="GT23" s="63"/>
      <c r="GU23" s="81">
        <f t="shared" si="79"/>
        <v>0</v>
      </c>
      <c r="GV23" s="66">
        <f t="shared" si="80"/>
        <v>0</v>
      </c>
      <c r="GW23" s="66"/>
      <c r="GX23" s="66"/>
      <c r="GY23" s="66"/>
      <c r="GZ23" s="66"/>
      <c r="HA23" s="63"/>
      <c r="HB23" s="81">
        <f t="shared" si="81"/>
        <v>0</v>
      </c>
      <c r="HC23" s="66">
        <f t="shared" si="82"/>
        <v>0</v>
      </c>
      <c r="HD23" s="66"/>
      <c r="HE23" s="66"/>
      <c r="HF23" s="66"/>
      <c r="HG23" s="66"/>
      <c r="HH23" s="63"/>
      <c r="HI23" s="81">
        <f t="shared" si="83"/>
        <v>0</v>
      </c>
      <c r="HJ23" s="66">
        <f t="shared" si="84"/>
        <v>0</v>
      </c>
      <c r="HK23" s="66"/>
      <c r="HL23" s="66"/>
      <c r="HM23" s="66"/>
      <c r="HN23" s="66"/>
      <c r="HO23" s="63"/>
      <c r="HP23" s="81">
        <f t="shared" si="85"/>
        <v>0</v>
      </c>
      <c r="HQ23" s="66">
        <f t="shared" si="86"/>
        <v>0</v>
      </c>
      <c r="HR23" s="66"/>
      <c r="HS23" s="66"/>
      <c r="HT23" s="66"/>
      <c r="HU23" s="66"/>
      <c r="HV23" s="63"/>
      <c r="HW23" s="81">
        <f t="shared" si="87"/>
        <v>0</v>
      </c>
      <c r="HX23" s="66">
        <f t="shared" si="88"/>
        <v>0</v>
      </c>
      <c r="HZ23" s="66">
        <f t="shared" si="105"/>
        <v>0</v>
      </c>
      <c r="IA23" s="66">
        <f t="shared" si="105"/>
        <v>0</v>
      </c>
      <c r="IB23" s="66">
        <f t="shared" si="105"/>
        <v>0</v>
      </c>
      <c r="IC23" s="66">
        <f t="shared" si="106"/>
        <v>0</v>
      </c>
      <c r="ID23" s="66">
        <f t="shared" si="107"/>
        <v>0</v>
      </c>
      <c r="IE23" s="66"/>
      <c r="IF23" s="66"/>
      <c r="IG23" s="66"/>
      <c r="IH23" s="66">
        <f t="shared" si="108"/>
        <v>0</v>
      </c>
      <c r="II23" s="66">
        <f t="shared" si="109"/>
        <v>0</v>
      </c>
      <c r="IJ23" s="66"/>
      <c r="IK23" s="66"/>
      <c r="IL23" s="66"/>
      <c r="IM23" s="66">
        <f t="shared" si="110"/>
        <v>0</v>
      </c>
      <c r="IN23" s="66">
        <f t="shared" si="111"/>
        <v>0</v>
      </c>
      <c r="IO23" s="66">
        <f t="shared" si="103"/>
        <v>0</v>
      </c>
      <c r="IP23" s="66">
        <f t="shared" si="112"/>
        <v>0</v>
      </c>
      <c r="IQ23" s="66"/>
      <c r="IR23" s="66"/>
      <c r="IS23" s="88"/>
      <c r="IT23" s="88"/>
      <c r="IU23" s="88"/>
      <c r="IV23" s="66"/>
      <c r="IW23" s="149">
        <f t="shared" si="91"/>
        <v>0</v>
      </c>
      <c r="IX23" s="102">
        <f t="shared" si="113"/>
        <v>0</v>
      </c>
      <c r="IY23" s="152" t="str">
        <f t="shared" si="114"/>
        <v>STOCK KOSONG</v>
      </c>
      <c r="IZ23" s="101"/>
      <c r="JA23" s="102">
        <f t="shared" si="115"/>
        <v>0</v>
      </c>
      <c r="JB23" s="102">
        <f t="shared" si="116"/>
        <v>0</v>
      </c>
      <c r="JC23" s="102">
        <f t="shared" si="117"/>
        <v>0</v>
      </c>
      <c r="JD23" s="102">
        <f t="shared" si="118"/>
        <v>0</v>
      </c>
      <c r="JE23" s="101"/>
    </row>
    <row r="24" spans="1:265">
      <c r="A24" s="108"/>
      <c r="B24" s="72">
        <f>IF(A24='ESTIMASI FORECAST &amp; ORDER-STOK'!A24,'ESTIMASI FORECAST &amp; ORDER-STOK'!B24,0)</f>
        <v>0</v>
      </c>
      <c r="C24" s="63"/>
      <c r="D24" s="90"/>
      <c r="E24" s="90"/>
      <c r="F24" s="90"/>
      <c r="G24" s="90"/>
      <c r="H24" s="90">
        <f t="shared" si="104"/>
        <v>0</v>
      </c>
      <c r="I24" s="63"/>
      <c r="J24" s="66"/>
      <c r="K24" s="66"/>
      <c r="L24" s="66"/>
      <c r="M24" s="63"/>
      <c r="N24" s="81">
        <f t="shared" si="3"/>
        <v>0</v>
      </c>
      <c r="O24" s="66">
        <f t="shared" si="4"/>
        <v>0</v>
      </c>
      <c r="P24" s="66"/>
      <c r="Q24" s="66"/>
      <c r="R24" s="66"/>
      <c r="S24" s="63"/>
      <c r="T24" s="81">
        <f t="shared" si="5"/>
        <v>0</v>
      </c>
      <c r="U24" s="66">
        <f t="shared" si="6"/>
        <v>0</v>
      </c>
      <c r="V24" s="66"/>
      <c r="W24" s="66"/>
      <c r="X24" s="66"/>
      <c r="Y24" s="63"/>
      <c r="Z24" s="81">
        <f t="shared" si="7"/>
        <v>0</v>
      </c>
      <c r="AA24" s="66">
        <f t="shared" si="8"/>
        <v>0</v>
      </c>
      <c r="AB24" s="66"/>
      <c r="AC24" s="66"/>
      <c r="AD24" s="66"/>
      <c r="AE24" s="63"/>
      <c r="AF24" s="81">
        <f t="shared" si="9"/>
        <v>0</v>
      </c>
      <c r="AG24" s="66">
        <f t="shared" si="10"/>
        <v>0</v>
      </c>
      <c r="AH24" s="66"/>
      <c r="AI24" s="76">
        <f t="shared" si="11"/>
        <v>0</v>
      </c>
      <c r="AJ24" s="76">
        <f t="shared" si="12"/>
        <v>0</v>
      </c>
      <c r="AK24" s="76">
        <f t="shared" si="13"/>
        <v>0</v>
      </c>
      <c r="AL24" s="66">
        <f t="shared" si="14"/>
        <v>0</v>
      </c>
      <c r="AM24" s="66"/>
      <c r="AN24" s="66"/>
      <c r="AO24" s="66"/>
      <c r="AP24" s="66"/>
      <c r="AQ24" s="63"/>
      <c r="AR24" s="81">
        <f t="shared" si="15"/>
        <v>0</v>
      </c>
      <c r="AS24" s="66">
        <f t="shared" si="16"/>
        <v>0</v>
      </c>
      <c r="AT24" s="66"/>
      <c r="AU24" s="66"/>
      <c r="AV24" s="66"/>
      <c r="AW24" s="63"/>
      <c r="AX24" s="81">
        <f t="shared" si="17"/>
        <v>0</v>
      </c>
      <c r="AY24" s="66">
        <f t="shared" si="18"/>
        <v>0</v>
      </c>
      <c r="AZ24" s="66"/>
      <c r="BA24" s="66"/>
      <c r="BB24" s="66"/>
      <c r="BC24" s="63"/>
      <c r="BD24" s="81">
        <f t="shared" si="19"/>
        <v>0</v>
      </c>
      <c r="BE24" s="66">
        <f t="shared" si="20"/>
        <v>0</v>
      </c>
      <c r="BF24" s="66"/>
      <c r="BG24" s="76">
        <f t="shared" si="21"/>
        <v>0</v>
      </c>
      <c r="BH24" s="76">
        <f t="shared" si="22"/>
        <v>0</v>
      </c>
      <c r="BI24" s="76">
        <f t="shared" si="23"/>
        <v>0</v>
      </c>
      <c r="BJ24" s="66">
        <f t="shared" si="24"/>
        <v>0</v>
      </c>
      <c r="BK24" s="66"/>
      <c r="BL24" s="66"/>
      <c r="BM24" s="66"/>
      <c r="BN24" s="66"/>
      <c r="BO24" s="63"/>
      <c r="BP24" s="81">
        <f t="shared" si="25"/>
        <v>0</v>
      </c>
      <c r="BQ24" s="66">
        <f t="shared" si="26"/>
        <v>0</v>
      </c>
      <c r="BR24" s="66"/>
      <c r="BS24" s="66"/>
      <c r="BT24" s="66"/>
      <c r="BU24" s="63"/>
      <c r="BV24" s="81">
        <f t="shared" si="27"/>
        <v>0</v>
      </c>
      <c r="BW24" s="66">
        <f t="shared" si="28"/>
        <v>0</v>
      </c>
      <c r="BX24" s="66"/>
      <c r="BY24" s="76">
        <f t="shared" si="29"/>
        <v>0</v>
      </c>
      <c r="BZ24" s="76">
        <f t="shared" si="30"/>
        <v>0</v>
      </c>
      <c r="CA24" s="76">
        <f t="shared" si="31"/>
        <v>0</v>
      </c>
      <c r="CB24" s="66">
        <f t="shared" si="32"/>
        <v>0</v>
      </c>
      <c r="CC24" s="66"/>
      <c r="CD24" s="76">
        <f t="shared" si="33"/>
        <v>0</v>
      </c>
      <c r="CE24" s="76">
        <f t="shared" si="34"/>
        <v>0</v>
      </c>
      <c r="CF24" s="76">
        <f t="shared" si="35"/>
        <v>0</v>
      </c>
      <c r="CG24" s="66">
        <f t="shared" si="36"/>
        <v>0</v>
      </c>
      <c r="CH24" s="66"/>
      <c r="CI24" s="66"/>
      <c r="CJ24" s="66"/>
      <c r="CK24" s="66"/>
      <c r="CL24" s="63"/>
      <c r="CM24" s="81">
        <f t="shared" si="37"/>
        <v>0</v>
      </c>
      <c r="CN24" s="66">
        <f t="shared" si="38"/>
        <v>0</v>
      </c>
      <c r="CO24" s="66"/>
      <c r="CP24" s="66"/>
      <c r="CQ24" s="66"/>
      <c r="CR24" s="63"/>
      <c r="CS24" s="81">
        <f t="shared" si="39"/>
        <v>0</v>
      </c>
      <c r="CT24" s="66">
        <f t="shared" si="40"/>
        <v>0</v>
      </c>
      <c r="CU24" s="66"/>
      <c r="CV24" s="66"/>
      <c r="CW24" s="66"/>
      <c r="CX24" s="63"/>
      <c r="CY24" s="81">
        <f t="shared" si="41"/>
        <v>0</v>
      </c>
      <c r="CZ24" s="66">
        <f t="shared" si="42"/>
        <v>0</v>
      </c>
      <c r="DA24" s="66"/>
      <c r="DB24" s="66"/>
      <c r="DC24" s="66"/>
      <c r="DD24" s="63"/>
      <c r="DE24" s="81">
        <f t="shared" si="43"/>
        <v>0</v>
      </c>
      <c r="DF24" s="66">
        <f t="shared" si="44"/>
        <v>0</v>
      </c>
      <c r="DG24" s="66"/>
      <c r="DH24" s="66"/>
      <c r="DI24" s="66"/>
      <c r="DJ24" s="63"/>
      <c r="DK24" s="81">
        <f t="shared" si="45"/>
        <v>0</v>
      </c>
      <c r="DL24" s="66">
        <f t="shared" si="46"/>
        <v>0</v>
      </c>
      <c r="DM24" s="66"/>
      <c r="DN24" s="66"/>
      <c r="DO24" s="66"/>
      <c r="DP24" s="63"/>
      <c r="DQ24" s="81">
        <f t="shared" si="47"/>
        <v>0</v>
      </c>
      <c r="DR24" s="66">
        <f t="shared" si="48"/>
        <v>0</v>
      </c>
      <c r="DS24" s="66"/>
      <c r="DT24" s="76">
        <f t="shared" si="49"/>
        <v>0</v>
      </c>
      <c r="DU24" s="76">
        <f t="shared" si="50"/>
        <v>0</v>
      </c>
      <c r="DV24" s="76">
        <f t="shared" si="51"/>
        <v>0</v>
      </c>
      <c r="DW24" s="66">
        <f t="shared" si="52"/>
        <v>0</v>
      </c>
      <c r="DX24" s="66"/>
      <c r="DY24" s="66"/>
      <c r="DZ24" s="66"/>
      <c r="EA24" s="66"/>
      <c r="EB24" s="63"/>
      <c r="EC24" s="81">
        <f t="shared" si="53"/>
        <v>0</v>
      </c>
      <c r="ED24" s="66">
        <f t="shared" si="54"/>
        <v>0</v>
      </c>
      <c r="EE24" s="66"/>
      <c r="EF24" s="66"/>
      <c r="EG24" s="66"/>
      <c r="EH24" s="63"/>
      <c r="EI24" s="81">
        <f t="shared" si="55"/>
        <v>0</v>
      </c>
      <c r="EJ24" s="66">
        <f t="shared" si="56"/>
        <v>0</v>
      </c>
      <c r="EK24" s="66"/>
      <c r="EL24" s="66">
        <f t="shared" si="57"/>
        <v>0</v>
      </c>
      <c r="EM24" s="66">
        <f t="shared" si="58"/>
        <v>0</v>
      </c>
      <c r="EN24" s="66">
        <f t="shared" si="59"/>
        <v>0</v>
      </c>
      <c r="EO24" s="66">
        <f t="shared" si="60"/>
        <v>0</v>
      </c>
      <c r="EP24" s="66"/>
      <c r="EQ24" s="66"/>
      <c r="ER24" s="66"/>
      <c r="ES24" s="66"/>
      <c r="ET24" s="63"/>
      <c r="EU24" s="81">
        <f t="shared" si="61"/>
        <v>0</v>
      </c>
      <c r="EV24" s="66">
        <f t="shared" si="62"/>
        <v>0</v>
      </c>
      <c r="EW24" s="66"/>
      <c r="EX24" s="66"/>
      <c r="EY24" s="66"/>
      <c r="EZ24" s="66"/>
      <c r="FA24" s="63"/>
      <c r="FB24" s="81">
        <f t="shared" si="63"/>
        <v>0</v>
      </c>
      <c r="FC24" s="66">
        <f t="shared" si="64"/>
        <v>0</v>
      </c>
      <c r="FD24" s="66"/>
      <c r="FE24" s="66"/>
      <c r="FF24" s="66"/>
      <c r="FG24" s="66"/>
      <c r="FH24" s="63"/>
      <c r="FI24" s="81">
        <f t="shared" si="65"/>
        <v>0</v>
      </c>
      <c r="FJ24" s="66">
        <f t="shared" si="66"/>
        <v>0</v>
      </c>
      <c r="FK24" s="66"/>
      <c r="FL24" s="66"/>
      <c r="FM24" s="66"/>
      <c r="FN24" s="66"/>
      <c r="FO24" s="63"/>
      <c r="FP24" s="81">
        <f t="shared" si="67"/>
        <v>0</v>
      </c>
      <c r="FQ24" s="66">
        <f t="shared" si="68"/>
        <v>0</v>
      </c>
      <c r="FR24" s="66"/>
      <c r="FS24" s="66"/>
      <c r="FT24" s="66"/>
      <c r="FU24" s="66"/>
      <c r="FV24" s="63"/>
      <c r="FW24" s="81">
        <f t="shared" si="69"/>
        <v>0</v>
      </c>
      <c r="FX24" s="66">
        <f t="shared" si="70"/>
        <v>0</v>
      </c>
      <c r="FY24" s="66"/>
      <c r="FZ24" s="66"/>
      <c r="GA24" s="66"/>
      <c r="GB24" s="63"/>
      <c r="GC24" s="81">
        <f t="shared" si="71"/>
        <v>0</v>
      </c>
      <c r="GD24" s="66">
        <f t="shared" si="72"/>
        <v>0</v>
      </c>
      <c r="GE24" s="66"/>
      <c r="GF24" s="66"/>
      <c r="GG24" s="66"/>
      <c r="GH24" s="63"/>
      <c r="GI24" s="81">
        <f t="shared" si="73"/>
        <v>0</v>
      </c>
      <c r="GJ24" s="66">
        <f t="shared" si="74"/>
        <v>0</v>
      </c>
      <c r="GK24" s="66"/>
      <c r="GL24" s="76">
        <f t="shared" si="75"/>
        <v>0</v>
      </c>
      <c r="GM24" s="76">
        <f t="shared" si="76"/>
        <v>0</v>
      </c>
      <c r="GN24" s="76">
        <f t="shared" si="77"/>
        <v>0</v>
      </c>
      <c r="GO24" s="66">
        <f t="shared" si="78"/>
        <v>0</v>
      </c>
      <c r="GP24" s="66"/>
      <c r="GQ24" s="66"/>
      <c r="GR24" s="66"/>
      <c r="GS24" s="66"/>
      <c r="GT24" s="63"/>
      <c r="GU24" s="81">
        <f t="shared" si="79"/>
        <v>0</v>
      </c>
      <c r="GV24" s="66">
        <f t="shared" si="80"/>
        <v>0</v>
      </c>
      <c r="GW24" s="66"/>
      <c r="GX24" s="66"/>
      <c r="GY24" s="66"/>
      <c r="GZ24" s="66"/>
      <c r="HA24" s="63"/>
      <c r="HB24" s="81">
        <f t="shared" si="81"/>
        <v>0</v>
      </c>
      <c r="HC24" s="66">
        <f t="shared" si="82"/>
        <v>0</v>
      </c>
      <c r="HD24" s="66"/>
      <c r="HE24" s="66"/>
      <c r="HF24" s="66"/>
      <c r="HG24" s="66"/>
      <c r="HH24" s="63"/>
      <c r="HI24" s="81">
        <f t="shared" si="83"/>
        <v>0</v>
      </c>
      <c r="HJ24" s="66">
        <f t="shared" si="84"/>
        <v>0</v>
      </c>
      <c r="HK24" s="66"/>
      <c r="HL24" s="66"/>
      <c r="HM24" s="66"/>
      <c r="HN24" s="66"/>
      <c r="HO24" s="63"/>
      <c r="HP24" s="81">
        <f t="shared" si="85"/>
        <v>0</v>
      </c>
      <c r="HQ24" s="66">
        <f t="shared" si="86"/>
        <v>0</v>
      </c>
      <c r="HR24" s="66"/>
      <c r="HS24" s="66"/>
      <c r="HT24" s="66"/>
      <c r="HU24" s="66"/>
      <c r="HV24" s="63"/>
      <c r="HW24" s="81">
        <f t="shared" si="87"/>
        <v>0</v>
      </c>
      <c r="HX24" s="66">
        <f t="shared" si="88"/>
        <v>0</v>
      </c>
      <c r="HZ24" s="67">
        <f t="shared" si="105"/>
        <v>0</v>
      </c>
      <c r="IA24" s="67">
        <f t="shared" si="105"/>
        <v>0</v>
      </c>
      <c r="IB24" s="67">
        <f t="shared" si="105"/>
        <v>0</v>
      </c>
      <c r="IC24" s="67">
        <f t="shared" si="106"/>
        <v>0</v>
      </c>
      <c r="ID24" s="66">
        <f t="shared" si="107"/>
        <v>0</v>
      </c>
      <c r="IE24" s="67"/>
      <c r="IF24" s="67"/>
      <c r="IG24" s="67"/>
      <c r="IH24" s="67">
        <f>SUM(IE24:IG24)</f>
        <v>0</v>
      </c>
      <c r="II24" s="67">
        <f>E24-IH24</f>
        <v>0</v>
      </c>
      <c r="IJ24" s="67"/>
      <c r="IK24" s="67"/>
      <c r="IL24" s="67"/>
      <c r="IM24" s="67">
        <f t="shared" si="110"/>
        <v>0</v>
      </c>
      <c r="IN24" s="67">
        <f t="shared" si="111"/>
        <v>0</v>
      </c>
      <c r="IO24" s="67">
        <f t="shared" si="103"/>
        <v>0</v>
      </c>
      <c r="IP24" s="67">
        <f t="shared" si="112"/>
        <v>0</v>
      </c>
      <c r="IQ24" s="67"/>
      <c r="IR24" s="67"/>
      <c r="IS24" s="90"/>
      <c r="IT24" s="90"/>
      <c r="IU24" s="90"/>
      <c r="IV24" s="67"/>
      <c r="IW24" s="150">
        <f t="shared" si="91"/>
        <v>0</v>
      </c>
      <c r="IX24" s="107">
        <f t="shared" si="113"/>
        <v>0</v>
      </c>
      <c r="IY24" s="153" t="str">
        <f t="shared" si="114"/>
        <v>STOCK KOSONG</v>
      </c>
      <c r="IZ24" s="106"/>
      <c r="JA24" s="107">
        <f t="shared" si="115"/>
        <v>0</v>
      </c>
      <c r="JB24" s="107">
        <f t="shared" si="116"/>
        <v>0</v>
      </c>
      <c r="JC24" s="107">
        <f t="shared" si="117"/>
        <v>0</v>
      </c>
      <c r="JD24" s="107">
        <f t="shared" si="118"/>
        <v>0</v>
      </c>
      <c r="JE24" s="106"/>
    </row>
    <row r="25" spans="1:265" s="3" customFormat="1">
      <c r="A25" s="27" t="s">
        <v>117</v>
      </c>
      <c r="B25" s="58"/>
      <c r="C25" s="116"/>
      <c r="D25" s="31"/>
      <c r="E25" s="31"/>
      <c r="F25" s="31"/>
      <c r="G25" s="31"/>
      <c r="H25" s="31"/>
      <c r="I25" s="54"/>
      <c r="J25" s="29"/>
      <c r="K25" s="29"/>
      <c r="L25" s="29"/>
      <c r="M25" s="49"/>
      <c r="N25" s="29"/>
      <c r="O25" s="29"/>
      <c r="P25" s="29"/>
      <c r="Q25" s="29"/>
      <c r="R25" s="29"/>
      <c r="S25" s="49"/>
      <c r="T25" s="29"/>
      <c r="U25" s="29"/>
      <c r="V25" s="29"/>
      <c r="W25" s="29"/>
      <c r="X25" s="29"/>
      <c r="Y25" s="49"/>
      <c r="Z25" s="29"/>
      <c r="AA25" s="29"/>
      <c r="AB25" s="29"/>
      <c r="AC25" s="29"/>
      <c r="AD25" s="29"/>
      <c r="AE25" s="49"/>
      <c r="AF25" s="29"/>
      <c r="AG25" s="29"/>
      <c r="AH25" s="54"/>
      <c r="AI25" s="29"/>
      <c r="AJ25" s="29"/>
      <c r="AK25" s="29"/>
      <c r="AL25" s="29"/>
      <c r="AM25" s="29"/>
      <c r="AN25" s="29"/>
      <c r="AO25" s="29"/>
      <c r="AP25" s="51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51"/>
      <c r="HY25" s="26"/>
      <c r="HZ25" s="91"/>
      <c r="IA25" s="92"/>
      <c r="IB25" s="92"/>
      <c r="IC25" s="117"/>
      <c r="ID25" s="117"/>
      <c r="IE25" s="40"/>
      <c r="IF25" s="26"/>
      <c r="IG25" s="26"/>
      <c r="IH25" s="26"/>
      <c r="II25" s="26"/>
      <c r="IJ25" s="40"/>
      <c r="IK25" s="26"/>
      <c r="IL25" s="26"/>
      <c r="IM25" s="26"/>
      <c r="IN25" s="26"/>
      <c r="IO25" s="26"/>
      <c r="IP25" s="26"/>
      <c r="IQ25" s="26"/>
      <c r="IR25" s="26"/>
      <c r="IV25" s="52"/>
      <c r="IW25" s="1"/>
    </row>
    <row r="26" spans="1:265">
      <c r="A26" s="108"/>
      <c r="B26" s="70">
        <f>IF(A26='ESTIMASI FORECAST &amp; ORDER-STOK'!A26,'ESTIMASI FORECAST &amp; ORDER-STOK'!B26,0)</f>
        <v>0</v>
      </c>
      <c r="C26" s="63"/>
      <c r="D26" s="86"/>
      <c r="E26" s="86"/>
      <c r="F26" s="86"/>
      <c r="G26" s="86"/>
      <c r="H26" s="86">
        <f t="shared" ref="H26:H49" si="119">D26+E26+F26</f>
        <v>0</v>
      </c>
      <c r="I26" s="63"/>
      <c r="J26" s="66"/>
      <c r="K26" s="66"/>
      <c r="L26" s="66"/>
      <c r="M26" s="63"/>
      <c r="N26" s="81">
        <f t="shared" si="3"/>
        <v>0</v>
      </c>
      <c r="O26" s="66">
        <f t="shared" si="4"/>
        <v>0</v>
      </c>
      <c r="P26" s="66"/>
      <c r="Q26" s="66"/>
      <c r="R26" s="66"/>
      <c r="S26" s="63"/>
      <c r="T26" s="81">
        <f t="shared" si="5"/>
        <v>0</v>
      </c>
      <c r="U26" s="66">
        <f t="shared" si="6"/>
        <v>0</v>
      </c>
      <c r="V26" s="66"/>
      <c r="W26" s="66"/>
      <c r="X26" s="66"/>
      <c r="Y26" s="63"/>
      <c r="Z26" s="81">
        <f t="shared" si="7"/>
        <v>0</v>
      </c>
      <c r="AA26" s="66">
        <f t="shared" si="8"/>
        <v>0</v>
      </c>
      <c r="AB26" s="66"/>
      <c r="AC26" s="66"/>
      <c r="AD26" s="66"/>
      <c r="AE26" s="63"/>
      <c r="AF26" s="81">
        <f t="shared" si="9"/>
        <v>0</v>
      </c>
      <c r="AG26" s="66">
        <f t="shared" si="10"/>
        <v>0</v>
      </c>
      <c r="AH26" s="66"/>
      <c r="AI26" s="76">
        <f t="shared" si="11"/>
        <v>0</v>
      </c>
      <c r="AJ26" s="76">
        <f t="shared" si="12"/>
        <v>0</v>
      </c>
      <c r="AK26" s="76">
        <f t="shared" si="13"/>
        <v>0</v>
      </c>
      <c r="AL26" s="66">
        <f t="shared" si="14"/>
        <v>0</v>
      </c>
      <c r="AM26" s="66"/>
      <c r="AN26" s="66"/>
      <c r="AO26" s="66"/>
      <c r="AP26" s="66"/>
      <c r="AQ26" s="63"/>
      <c r="AR26" s="81">
        <f t="shared" si="15"/>
        <v>0</v>
      </c>
      <c r="AS26" s="66">
        <f t="shared" si="16"/>
        <v>0</v>
      </c>
      <c r="AT26" s="66"/>
      <c r="AU26" s="66"/>
      <c r="AV26" s="66"/>
      <c r="AW26" s="63"/>
      <c r="AX26" s="81">
        <f t="shared" si="17"/>
        <v>0</v>
      </c>
      <c r="AY26" s="66">
        <f t="shared" si="18"/>
        <v>0</v>
      </c>
      <c r="AZ26" s="66"/>
      <c r="BA26" s="66"/>
      <c r="BB26" s="66"/>
      <c r="BC26" s="63"/>
      <c r="BD26" s="81">
        <f t="shared" si="19"/>
        <v>0</v>
      </c>
      <c r="BE26" s="66">
        <f t="shared" si="20"/>
        <v>0</v>
      </c>
      <c r="BF26" s="66"/>
      <c r="BG26" s="76">
        <f t="shared" si="21"/>
        <v>0</v>
      </c>
      <c r="BH26" s="76">
        <f t="shared" si="22"/>
        <v>0</v>
      </c>
      <c r="BI26" s="76">
        <f t="shared" si="23"/>
        <v>0</v>
      </c>
      <c r="BJ26" s="66">
        <f t="shared" si="24"/>
        <v>0</v>
      </c>
      <c r="BK26" s="66"/>
      <c r="BL26" s="66"/>
      <c r="BM26" s="66"/>
      <c r="BN26" s="66"/>
      <c r="BO26" s="63"/>
      <c r="BP26" s="81">
        <f t="shared" si="25"/>
        <v>0</v>
      </c>
      <c r="BQ26" s="66">
        <f t="shared" si="26"/>
        <v>0</v>
      </c>
      <c r="BR26" s="66"/>
      <c r="BS26" s="66"/>
      <c r="BT26" s="66"/>
      <c r="BU26" s="63"/>
      <c r="BV26" s="81">
        <f t="shared" si="27"/>
        <v>0</v>
      </c>
      <c r="BW26" s="66">
        <f t="shared" si="28"/>
        <v>0</v>
      </c>
      <c r="BX26" s="66"/>
      <c r="BY26" s="76">
        <f t="shared" si="29"/>
        <v>0</v>
      </c>
      <c r="BZ26" s="76">
        <f t="shared" si="30"/>
        <v>0</v>
      </c>
      <c r="CA26" s="76">
        <f t="shared" si="31"/>
        <v>0</v>
      </c>
      <c r="CB26" s="66">
        <f t="shared" si="32"/>
        <v>0</v>
      </c>
      <c r="CC26" s="66"/>
      <c r="CD26" s="76">
        <f t="shared" si="33"/>
        <v>0</v>
      </c>
      <c r="CE26" s="76">
        <f t="shared" si="34"/>
        <v>0</v>
      </c>
      <c r="CF26" s="76">
        <f t="shared" si="35"/>
        <v>0</v>
      </c>
      <c r="CG26" s="66">
        <f t="shared" si="36"/>
        <v>0</v>
      </c>
      <c r="CH26" s="66"/>
      <c r="CI26" s="66"/>
      <c r="CJ26" s="66"/>
      <c r="CK26" s="66"/>
      <c r="CL26" s="63"/>
      <c r="CM26" s="81">
        <f t="shared" si="37"/>
        <v>0</v>
      </c>
      <c r="CN26" s="66">
        <f t="shared" si="38"/>
        <v>0</v>
      </c>
      <c r="CO26" s="66"/>
      <c r="CP26" s="66"/>
      <c r="CQ26" s="66"/>
      <c r="CR26" s="63"/>
      <c r="CS26" s="81">
        <f t="shared" si="39"/>
        <v>0</v>
      </c>
      <c r="CT26" s="66">
        <f t="shared" si="40"/>
        <v>0</v>
      </c>
      <c r="CU26" s="66"/>
      <c r="CV26" s="66"/>
      <c r="CW26" s="66"/>
      <c r="CX26" s="63"/>
      <c r="CY26" s="81">
        <f t="shared" si="41"/>
        <v>0</v>
      </c>
      <c r="CZ26" s="66">
        <f t="shared" si="42"/>
        <v>0</v>
      </c>
      <c r="DA26" s="66"/>
      <c r="DB26" s="66"/>
      <c r="DC26" s="66"/>
      <c r="DD26" s="63"/>
      <c r="DE26" s="81">
        <f t="shared" si="43"/>
        <v>0</v>
      </c>
      <c r="DF26" s="66">
        <f t="shared" si="44"/>
        <v>0</v>
      </c>
      <c r="DG26" s="66"/>
      <c r="DH26" s="66"/>
      <c r="DI26" s="66"/>
      <c r="DJ26" s="63"/>
      <c r="DK26" s="81">
        <f t="shared" si="45"/>
        <v>0</v>
      </c>
      <c r="DL26" s="66">
        <f t="shared" si="46"/>
        <v>0</v>
      </c>
      <c r="DM26" s="66"/>
      <c r="DN26" s="66"/>
      <c r="DO26" s="66"/>
      <c r="DP26" s="63"/>
      <c r="DQ26" s="81">
        <f t="shared" si="47"/>
        <v>0</v>
      </c>
      <c r="DR26" s="66">
        <f t="shared" si="48"/>
        <v>0</v>
      </c>
      <c r="DS26" s="66"/>
      <c r="DT26" s="76">
        <f t="shared" si="49"/>
        <v>0</v>
      </c>
      <c r="DU26" s="76">
        <f t="shared" si="50"/>
        <v>0</v>
      </c>
      <c r="DV26" s="76">
        <f t="shared" si="51"/>
        <v>0</v>
      </c>
      <c r="DW26" s="66">
        <f t="shared" si="52"/>
        <v>0</v>
      </c>
      <c r="DX26" s="66"/>
      <c r="DY26" s="66"/>
      <c r="DZ26" s="66"/>
      <c r="EA26" s="66"/>
      <c r="EB26" s="63"/>
      <c r="EC26" s="81">
        <f t="shared" si="53"/>
        <v>0</v>
      </c>
      <c r="ED26" s="66">
        <f t="shared" si="54"/>
        <v>0</v>
      </c>
      <c r="EE26" s="66"/>
      <c r="EF26" s="66"/>
      <c r="EG26" s="66"/>
      <c r="EH26" s="63"/>
      <c r="EI26" s="81">
        <f t="shared" si="55"/>
        <v>0</v>
      </c>
      <c r="EJ26" s="66">
        <f t="shared" si="56"/>
        <v>0</v>
      </c>
      <c r="EK26" s="66"/>
      <c r="EL26" s="66">
        <f t="shared" si="57"/>
        <v>0</v>
      </c>
      <c r="EM26" s="66">
        <f t="shared" si="58"/>
        <v>0</v>
      </c>
      <c r="EN26" s="66">
        <f t="shared" si="59"/>
        <v>0</v>
      </c>
      <c r="EO26" s="66">
        <f t="shared" si="60"/>
        <v>0</v>
      </c>
      <c r="EP26" s="66"/>
      <c r="EQ26" s="66"/>
      <c r="ER26" s="66"/>
      <c r="ES26" s="66"/>
      <c r="ET26" s="63"/>
      <c r="EU26" s="81">
        <f t="shared" si="61"/>
        <v>0</v>
      </c>
      <c r="EV26" s="66">
        <f t="shared" si="62"/>
        <v>0</v>
      </c>
      <c r="EW26" s="66"/>
      <c r="EX26" s="66"/>
      <c r="EY26" s="66"/>
      <c r="EZ26" s="66"/>
      <c r="FA26" s="63"/>
      <c r="FB26" s="81">
        <f t="shared" si="63"/>
        <v>0</v>
      </c>
      <c r="FC26" s="66">
        <f t="shared" si="64"/>
        <v>0</v>
      </c>
      <c r="FD26" s="66"/>
      <c r="FE26" s="66"/>
      <c r="FF26" s="66"/>
      <c r="FG26" s="66"/>
      <c r="FH26" s="63"/>
      <c r="FI26" s="81">
        <f t="shared" si="65"/>
        <v>0</v>
      </c>
      <c r="FJ26" s="66">
        <f t="shared" si="66"/>
        <v>0</v>
      </c>
      <c r="FK26" s="66"/>
      <c r="FL26" s="66"/>
      <c r="FM26" s="66"/>
      <c r="FN26" s="66"/>
      <c r="FO26" s="63"/>
      <c r="FP26" s="81">
        <f t="shared" si="67"/>
        <v>0</v>
      </c>
      <c r="FQ26" s="66">
        <f t="shared" si="68"/>
        <v>0</v>
      </c>
      <c r="FR26" s="66"/>
      <c r="FS26" s="66"/>
      <c r="FT26" s="66"/>
      <c r="FU26" s="66"/>
      <c r="FV26" s="63"/>
      <c r="FW26" s="81">
        <f t="shared" si="69"/>
        <v>0</v>
      </c>
      <c r="FX26" s="66">
        <f t="shared" si="70"/>
        <v>0</v>
      </c>
      <c r="FY26" s="66"/>
      <c r="FZ26" s="66"/>
      <c r="GA26" s="66"/>
      <c r="GB26" s="63"/>
      <c r="GC26" s="81">
        <f t="shared" si="71"/>
        <v>0</v>
      </c>
      <c r="GD26" s="66">
        <f t="shared" si="72"/>
        <v>0</v>
      </c>
      <c r="GE26" s="66"/>
      <c r="GF26" s="66"/>
      <c r="GG26" s="66"/>
      <c r="GH26" s="63"/>
      <c r="GI26" s="81">
        <f t="shared" si="73"/>
        <v>0</v>
      </c>
      <c r="GJ26" s="66">
        <f t="shared" si="74"/>
        <v>0</v>
      </c>
      <c r="GK26" s="66"/>
      <c r="GL26" s="76">
        <f t="shared" si="75"/>
        <v>0</v>
      </c>
      <c r="GM26" s="76">
        <f t="shared" si="76"/>
        <v>0</v>
      </c>
      <c r="GN26" s="76">
        <f t="shared" si="77"/>
        <v>0</v>
      </c>
      <c r="GO26" s="66">
        <f t="shared" si="78"/>
        <v>0</v>
      </c>
      <c r="GP26" s="66"/>
      <c r="GQ26" s="66"/>
      <c r="GR26" s="66"/>
      <c r="GS26" s="66"/>
      <c r="GT26" s="63"/>
      <c r="GU26" s="81">
        <f t="shared" si="79"/>
        <v>0</v>
      </c>
      <c r="GV26" s="66">
        <f t="shared" si="80"/>
        <v>0</v>
      </c>
      <c r="GW26" s="66"/>
      <c r="GX26" s="66"/>
      <c r="GY26" s="66"/>
      <c r="GZ26" s="66"/>
      <c r="HA26" s="63"/>
      <c r="HB26" s="81">
        <f t="shared" si="81"/>
        <v>0</v>
      </c>
      <c r="HC26" s="66">
        <f t="shared" si="82"/>
        <v>0</v>
      </c>
      <c r="HD26" s="66"/>
      <c r="HE26" s="66"/>
      <c r="HF26" s="66"/>
      <c r="HG26" s="66"/>
      <c r="HH26" s="63"/>
      <c r="HI26" s="81">
        <f t="shared" si="83"/>
        <v>0</v>
      </c>
      <c r="HJ26" s="66">
        <f t="shared" si="84"/>
        <v>0</v>
      </c>
      <c r="HK26" s="66"/>
      <c r="HL26" s="66"/>
      <c r="HM26" s="66"/>
      <c r="HN26" s="66"/>
      <c r="HO26" s="63"/>
      <c r="HP26" s="81">
        <f t="shared" si="85"/>
        <v>0</v>
      </c>
      <c r="HQ26" s="66">
        <f t="shared" si="86"/>
        <v>0</v>
      </c>
      <c r="HR26" s="66"/>
      <c r="HS26" s="66"/>
      <c r="HT26" s="66"/>
      <c r="HU26" s="66"/>
      <c r="HV26" s="63"/>
      <c r="HW26" s="81">
        <f t="shared" si="87"/>
        <v>0</v>
      </c>
      <c r="HX26" s="66">
        <f t="shared" si="88"/>
        <v>0</v>
      </c>
      <c r="HZ26" s="65">
        <f t="shared" ref="HZ26:IB49" si="120">SUMIF($I$5:$HY$5,HZ$5,$I26:$HY26)</f>
        <v>0</v>
      </c>
      <c r="IA26" s="65">
        <f t="shared" si="120"/>
        <v>0</v>
      </c>
      <c r="IB26" s="65">
        <f t="shared" si="120"/>
        <v>0</v>
      </c>
      <c r="IC26" s="65">
        <f t="shared" ref="IC26:IC49" si="121">HZ26+IA26-IB26</f>
        <v>0</v>
      </c>
      <c r="ID26" s="66">
        <f t="shared" ref="ID26:ID49" si="122">D26-IB26</f>
        <v>0</v>
      </c>
      <c r="IE26" s="65"/>
      <c r="IF26" s="65"/>
      <c r="IG26" s="65"/>
      <c r="IH26" s="65">
        <f t="shared" ref="IH26:IH49" si="123">SUM(IE26:IG26)</f>
        <v>0</v>
      </c>
      <c r="II26" s="65">
        <f t="shared" ref="II26:II49" si="124">E26-IH26</f>
        <v>0</v>
      </c>
      <c r="IJ26" s="65"/>
      <c r="IK26" s="65"/>
      <c r="IL26" s="65"/>
      <c r="IM26" s="65">
        <f t="shared" ref="IM26:IM49" si="125">SUM(IJ26:IL26)</f>
        <v>0</v>
      </c>
      <c r="IN26" s="65">
        <f t="shared" ref="IN26:IN49" si="126">F26-IM26</f>
        <v>0</v>
      </c>
      <c r="IO26" s="65">
        <f t="shared" si="103"/>
        <v>0</v>
      </c>
      <c r="IP26" s="65">
        <f t="shared" ref="IP26:IP49" si="127">H26-IO26</f>
        <v>0</v>
      </c>
      <c r="IQ26" s="65"/>
      <c r="IR26" s="65"/>
      <c r="IS26" s="86"/>
      <c r="IT26" s="86"/>
      <c r="IU26" s="86"/>
      <c r="IV26" s="65"/>
      <c r="IW26" s="148">
        <f t="shared" si="91"/>
        <v>0</v>
      </c>
      <c r="IX26" s="98">
        <f t="shared" ref="IX26:IX49" si="128">IW26-IB26+IQ26</f>
        <v>0</v>
      </c>
      <c r="IY26" s="151" t="str">
        <f t="shared" ref="IY26:IY49" si="129">IF(IX26=0,"STOCK KOSONG",IF(AND((IX26&lt;IU26),(IX26&gt;0)),"STOK KURANG",IF(IX26=IU26,"STOK CUKUP",IF(IX26&gt;IU26,"STOK CUKUP"))))</f>
        <v>STOCK KOSONG</v>
      </c>
      <c r="IZ26" s="97"/>
      <c r="JA26" s="98">
        <f t="shared" ref="JA26:JA49" si="130">IX26-IC26</f>
        <v>0</v>
      </c>
      <c r="JB26" s="98">
        <f t="shared" ref="JB26:JB49" si="131">IW26-D26</f>
        <v>0</v>
      </c>
      <c r="JC26" s="98">
        <f t="shared" ref="JC26:JC49" si="132">IW26-(HZ26+IA26)</f>
        <v>0</v>
      </c>
      <c r="JD26" s="98">
        <f t="shared" ref="JD26:JD49" si="133">D26-(HZ26+IA26)</f>
        <v>0</v>
      </c>
      <c r="JE26" s="97"/>
    </row>
    <row r="27" spans="1:265">
      <c r="A27" s="108"/>
      <c r="B27" s="71">
        <f>IF(A27='ESTIMASI FORECAST &amp; ORDER-STOK'!A27,'ESTIMASI FORECAST &amp; ORDER-STOK'!B27,0)</f>
        <v>0</v>
      </c>
      <c r="C27" s="63"/>
      <c r="D27" s="88"/>
      <c r="E27" s="88"/>
      <c r="F27" s="88"/>
      <c r="G27" s="88"/>
      <c r="H27" s="88">
        <f t="shared" si="119"/>
        <v>0</v>
      </c>
      <c r="I27" s="63"/>
      <c r="J27" s="66"/>
      <c r="K27" s="66"/>
      <c r="L27" s="66"/>
      <c r="M27" s="63"/>
      <c r="N27" s="81">
        <f t="shared" si="3"/>
        <v>0</v>
      </c>
      <c r="O27" s="66">
        <f t="shared" si="4"/>
        <v>0</v>
      </c>
      <c r="P27" s="66"/>
      <c r="Q27" s="66"/>
      <c r="R27" s="66"/>
      <c r="S27" s="63"/>
      <c r="T27" s="81">
        <f t="shared" si="5"/>
        <v>0</v>
      </c>
      <c r="U27" s="66">
        <f t="shared" si="6"/>
        <v>0</v>
      </c>
      <c r="V27" s="66"/>
      <c r="W27" s="66"/>
      <c r="X27" s="66"/>
      <c r="Y27" s="63"/>
      <c r="Z27" s="81">
        <f t="shared" si="7"/>
        <v>0</v>
      </c>
      <c r="AA27" s="66">
        <f t="shared" si="8"/>
        <v>0</v>
      </c>
      <c r="AB27" s="66"/>
      <c r="AC27" s="66"/>
      <c r="AD27" s="66"/>
      <c r="AE27" s="63"/>
      <c r="AF27" s="81">
        <f t="shared" si="9"/>
        <v>0</v>
      </c>
      <c r="AG27" s="66">
        <f t="shared" si="10"/>
        <v>0</v>
      </c>
      <c r="AH27" s="66"/>
      <c r="AI27" s="76">
        <f t="shared" si="11"/>
        <v>0</v>
      </c>
      <c r="AJ27" s="76">
        <f t="shared" si="12"/>
        <v>0</v>
      </c>
      <c r="AK27" s="76">
        <f t="shared" si="13"/>
        <v>0</v>
      </c>
      <c r="AL27" s="66">
        <f t="shared" si="14"/>
        <v>0</v>
      </c>
      <c r="AM27" s="66"/>
      <c r="AN27" s="66"/>
      <c r="AO27" s="66"/>
      <c r="AP27" s="66"/>
      <c r="AQ27" s="63"/>
      <c r="AR27" s="81">
        <f t="shared" si="15"/>
        <v>0</v>
      </c>
      <c r="AS27" s="66">
        <f t="shared" si="16"/>
        <v>0</v>
      </c>
      <c r="AT27" s="66"/>
      <c r="AU27" s="66"/>
      <c r="AV27" s="66"/>
      <c r="AW27" s="63"/>
      <c r="AX27" s="81">
        <f t="shared" si="17"/>
        <v>0</v>
      </c>
      <c r="AY27" s="66">
        <f t="shared" si="18"/>
        <v>0</v>
      </c>
      <c r="AZ27" s="66"/>
      <c r="BA27" s="66"/>
      <c r="BB27" s="66"/>
      <c r="BC27" s="63"/>
      <c r="BD27" s="81">
        <f t="shared" si="19"/>
        <v>0</v>
      </c>
      <c r="BE27" s="66">
        <f t="shared" si="20"/>
        <v>0</v>
      </c>
      <c r="BF27" s="66"/>
      <c r="BG27" s="76">
        <f t="shared" si="21"/>
        <v>0</v>
      </c>
      <c r="BH27" s="76">
        <f t="shared" si="22"/>
        <v>0</v>
      </c>
      <c r="BI27" s="76">
        <f t="shared" si="23"/>
        <v>0</v>
      </c>
      <c r="BJ27" s="66">
        <f t="shared" si="24"/>
        <v>0</v>
      </c>
      <c r="BK27" s="66"/>
      <c r="BL27" s="66"/>
      <c r="BM27" s="66"/>
      <c r="BN27" s="66"/>
      <c r="BO27" s="63"/>
      <c r="BP27" s="81">
        <f t="shared" si="25"/>
        <v>0</v>
      </c>
      <c r="BQ27" s="66">
        <f t="shared" si="26"/>
        <v>0</v>
      </c>
      <c r="BR27" s="66"/>
      <c r="BS27" s="66"/>
      <c r="BT27" s="66"/>
      <c r="BU27" s="63"/>
      <c r="BV27" s="81">
        <f t="shared" si="27"/>
        <v>0</v>
      </c>
      <c r="BW27" s="66">
        <f t="shared" si="28"/>
        <v>0</v>
      </c>
      <c r="BX27" s="66"/>
      <c r="BY27" s="76">
        <f t="shared" si="29"/>
        <v>0</v>
      </c>
      <c r="BZ27" s="76">
        <f t="shared" si="30"/>
        <v>0</v>
      </c>
      <c r="CA27" s="76">
        <f t="shared" si="31"/>
        <v>0</v>
      </c>
      <c r="CB27" s="66">
        <f t="shared" si="32"/>
        <v>0</v>
      </c>
      <c r="CC27" s="66"/>
      <c r="CD27" s="76">
        <f t="shared" si="33"/>
        <v>0</v>
      </c>
      <c r="CE27" s="76">
        <f t="shared" si="34"/>
        <v>0</v>
      </c>
      <c r="CF27" s="76">
        <f t="shared" si="35"/>
        <v>0</v>
      </c>
      <c r="CG27" s="66">
        <f t="shared" si="36"/>
        <v>0</v>
      </c>
      <c r="CH27" s="66"/>
      <c r="CI27" s="66"/>
      <c r="CJ27" s="66"/>
      <c r="CK27" s="66"/>
      <c r="CL27" s="63"/>
      <c r="CM27" s="81">
        <f t="shared" si="37"/>
        <v>0</v>
      </c>
      <c r="CN27" s="66">
        <f t="shared" si="38"/>
        <v>0</v>
      </c>
      <c r="CO27" s="66"/>
      <c r="CP27" s="66"/>
      <c r="CQ27" s="66"/>
      <c r="CR27" s="63"/>
      <c r="CS27" s="81">
        <f t="shared" si="39"/>
        <v>0</v>
      </c>
      <c r="CT27" s="66">
        <f t="shared" si="40"/>
        <v>0</v>
      </c>
      <c r="CU27" s="66"/>
      <c r="CV27" s="66"/>
      <c r="CW27" s="66"/>
      <c r="CX27" s="63"/>
      <c r="CY27" s="81">
        <f t="shared" si="41"/>
        <v>0</v>
      </c>
      <c r="CZ27" s="66">
        <f t="shared" si="42"/>
        <v>0</v>
      </c>
      <c r="DA27" s="66"/>
      <c r="DB27" s="66"/>
      <c r="DC27" s="66"/>
      <c r="DD27" s="63"/>
      <c r="DE27" s="81">
        <f t="shared" si="43"/>
        <v>0</v>
      </c>
      <c r="DF27" s="66">
        <f t="shared" si="44"/>
        <v>0</v>
      </c>
      <c r="DG27" s="66"/>
      <c r="DH27" s="66"/>
      <c r="DI27" s="66"/>
      <c r="DJ27" s="63"/>
      <c r="DK27" s="81">
        <f t="shared" si="45"/>
        <v>0</v>
      </c>
      <c r="DL27" s="66">
        <f t="shared" si="46"/>
        <v>0</v>
      </c>
      <c r="DM27" s="66"/>
      <c r="DN27" s="66"/>
      <c r="DO27" s="66"/>
      <c r="DP27" s="63"/>
      <c r="DQ27" s="81">
        <f t="shared" si="47"/>
        <v>0</v>
      </c>
      <c r="DR27" s="66">
        <f t="shared" si="48"/>
        <v>0</v>
      </c>
      <c r="DS27" s="66"/>
      <c r="DT27" s="76">
        <f t="shared" si="49"/>
        <v>0</v>
      </c>
      <c r="DU27" s="76">
        <f t="shared" si="50"/>
        <v>0</v>
      </c>
      <c r="DV27" s="76">
        <f t="shared" si="51"/>
        <v>0</v>
      </c>
      <c r="DW27" s="66">
        <f t="shared" si="52"/>
        <v>0</v>
      </c>
      <c r="DX27" s="66"/>
      <c r="DY27" s="66"/>
      <c r="DZ27" s="66"/>
      <c r="EA27" s="66"/>
      <c r="EB27" s="63"/>
      <c r="EC27" s="81">
        <f t="shared" si="53"/>
        <v>0</v>
      </c>
      <c r="ED27" s="66">
        <f t="shared" si="54"/>
        <v>0</v>
      </c>
      <c r="EE27" s="66"/>
      <c r="EF27" s="66"/>
      <c r="EG27" s="66"/>
      <c r="EH27" s="63"/>
      <c r="EI27" s="81">
        <f t="shared" si="55"/>
        <v>0</v>
      </c>
      <c r="EJ27" s="66">
        <f t="shared" si="56"/>
        <v>0</v>
      </c>
      <c r="EK27" s="66"/>
      <c r="EL27" s="66">
        <f t="shared" si="57"/>
        <v>0</v>
      </c>
      <c r="EM27" s="66">
        <f t="shared" si="58"/>
        <v>0</v>
      </c>
      <c r="EN27" s="66">
        <f t="shared" si="59"/>
        <v>0</v>
      </c>
      <c r="EO27" s="66">
        <f t="shared" si="60"/>
        <v>0</v>
      </c>
      <c r="EP27" s="66"/>
      <c r="EQ27" s="66"/>
      <c r="ER27" s="66"/>
      <c r="ES27" s="66"/>
      <c r="ET27" s="63"/>
      <c r="EU27" s="81">
        <f t="shared" si="61"/>
        <v>0</v>
      </c>
      <c r="EV27" s="66">
        <f t="shared" si="62"/>
        <v>0</v>
      </c>
      <c r="EW27" s="66"/>
      <c r="EX27" s="66"/>
      <c r="EY27" s="66"/>
      <c r="EZ27" s="66"/>
      <c r="FA27" s="63"/>
      <c r="FB27" s="81">
        <f t="shared" si="63"/>
        <v>0</v>
      </c>
      <c r="FC27" s="66">
        <f t="shared" si="64"/>
        <v>0</v>
      </c>
      <c r="FD27" s="66"/>
      <c r="FE27" s="66"/>
      <c r="FF27" s="66"/>
      <c r="FG27" s="66"/>
      <c r="FH27" s="63"/>
      <c r="FI27" s="81">
        <f t="shared" si="65"/>
        <v>0</v>
      </c>
      <c r="FJ27" s="66">
        <f t="shared" si="66"/>
        <v>0</v>
      </c>
      <c r="FK27" s="66"/>
      <c r="FL27" s="66"/>
      <c r="FM27" s="66"/>
      <c r="FN27" s="66"/>
      <c r="FO27" s="63"/>
      <c r="FP27" s="81">
        <f t="shared" si="67"/>
        <v>0</v>
      </c>
      <c r="FQ27" s="66">
        <f t="shared" si="68"/>
        <v>0</v>
      </c>
      <c r="FR27" s="66"/>
      <c r="FS27" s="66"/>
      <c r="FT27" s="66"/>
      <c r="FU27" s="66"/>
      <c r="FV27" s="63"/>
      <c r="FW27" s="81">
        <f t="shared" si="69"/>
        <v>0</v>
      </c>
      <c r="FX27" s="66">
        <f t="shared" si="70"/>
        <v>0</v>
      </c>
      <c r="FY27" s="66"/>
      <c r="FZ27" s="66"/>
      <c r="GA27" s="66"/>
      <c r="GB27" s="63"/>
      <c r="GC27" s="81">
        <f t="shared" si="71"/>
        <v>0</v>
      </c>
      <c r="GD27" s="66">
        <f t="shared" si="72"/>
        <v>0</v>
      </c>
      <c r="GE27" s="66"/>
      <c r="GF27" s="66"/>
      <c r="GG27" s="66"/>
      <c r="GH27" s="63"/>
      <c r="GI27" s="81">
        <f t="shared" si="73"/>
        <v>0</v>
      </c>
      <c r="GJ27" s="66">
        <f t="shared" si="74"/>
        <v>0</v>
      </c>
      <c r="GK27" s="66"/>
      <c r="GL27" s="76">
        <f t="shared" si="75"/>
        <v>0</v>
      </c>
      <c r="GM27" s="76">
        <f t="shared" si="76"/>
        <v>0</v>
      </c>
      <c r="GN27" s="76">
        <f t="shared" si="77"/>
        <v>0</v>
      </c>
      <c r="GO27" s="66">
        <f t="shared" si="78"/>
        <v>0</v>
      </c>
      <c r="GP27" s="66"/>
      <c r="GQ27" s="66"/>
      <c r="GR27" s="66"/>
      <c r="GS27" s="66"/>
      <c r="GT27" s="63"/>
      <c r="GU27" s="81">
        <f t="shared" si="79"/>
        <v>0</v>
      </c>
      <c r="GV27" s="66">
        <f t="shared" si="80"/>
        <v>0</v>
      </c>
      <c r="GW27" s="66"/>
      <c r="GX27" s="66"/>
      <c r="GY27" s="66"/>
      <c r="GZ27" s="66"/>
      <c r="HA27" s="63"/>
      <c r="HB27" s="81">
        <f t="shared" si="81"/>
        <v>0</v>
      </c>
      <c r="HC27" s="66">
        <f t="shared" si="82"/>
        <v>0</v>
      </c>
      <c r="HD27" s="66"/>
      <c r="HE27" s="66"/>
      <c r="HF27" s="66"/>
      <c r="HG27" s="66"/>
      <c r="HH27" s="63"/>
      <c r="HI27" s="81">
        <f t="shared" si="83"/>
        <v>0</v>
      </c>
      <c r="HJ27" s="66">
        <f t="shared" si="84"/>
        <v>0</v>
      </c>
      <c r="HK27" s="66"/>
      <c r="HL27" s="66"/>
      <c r="HM27" s="66"/>
      <c r="HN27" s="66"/>
      <c r="HO27" s="63"/>
      <c r="HP27" s="81">
        <f t="shared" si="85"/>
        <v>0</v>
      </c>
      <c r="HQ27" s="66">
        <f t="shared" si="86"/>
        <v>0</v>
      </c>
      <c r="HR27" s="66"/>
      <c r="HS27" s="66"/>
      <c r="HT27" s="66"/>
      <c r="HU27" s="66"/>
      <c r="HV27" s="63"/>
      <c r="HW27" s="81">
        <f t="shared" si="87"/>
        <v>0</v>
      </c>
      <c r="HX27" s="66">
        <f t="shared" si="88"/>
        <v>0</v>
      </c>
      <c r="HZ27" s="66">
        <f t="shared" si="120"/>
        <v>0</v>
      </c>
      <c r="IA27" s="66">
        <f t="shared" si="120"/>
        <v>0</v>
      </c>
      <c r="IB27" s="66">
        <f t="shared" si="120"/>
        <v>0</v>
      </c>
      <c r="IC27" s="66">
        <f t="shared" si="121"/>
        <v>0</v>
      </c>
      <c r="ID27" s="66">
        <f t="shared" si="122"/>
        <v>0</v>
      </c>
      <c r="IE27" s="66"/>
      <c r="IF27" s="66"/>
      <c r="IG27" s="66"/>
      <c r="IH27" s="66">
        <f t="shared" si="123"/>
        <v>0</v>
      </c>
      <c r="II27" s="66">
        <f t="shared" si="124"/>
        <v>0</v>
      </c>
      <c r="IJ27" s="66"/>
      <c r="IK27" s="66"/>
      <c r="IL27" s="66"/>
      <c r="IM27" s="66">
        <f t="shared" si="125"/>
        <v>0</v>
      </c>
      <c r="IN27" s="66">
        <f t="shared" si="126"/>
        <v>0</v>
      </c>
      <c r="IO27" s="66">
        <f t="shared" si="103"/>
        <v>0</v>
      </c>
      <c r="IP27" s="66">
        <f t="shared" si="127"/>
        <v>0</v>
      </c>
      <c r="IQ27" s="66"/>
      <c r="IR27" s="66"/>
      <c r="IS27" s="88"/>
      <c r="IT27" s="88"/>
      <c r="IU27" s="88"/>
      <c r="IV27" s="66"/>
      <c r="IW27" s="149">
        <f t="shared" si="91"/>
        <v>0</v>
      </c>
      <c r="IX27" s="102">
        <f t="shared" si="128"/>
        <v>0</v>
      </c>
      <c r="IY27" s="152" t="str">
        <f t="shared" si="129"/>
        <v>STOCK KOSONG</v>
      </c>
      <c r="IZ27" s="101"/>
      <c r="JA27" s="102">
        <f t="shared" si="130"/>
        <v>0</v>
      </c>
      <c r="JB27" s="102">
        <f t="shared" si="131"/>
        <v>0</v>
      </c>
      <c r="JC27" s="102">
        <f t="shared" si="132"/>
        <v>0</v>
      </c>
      <c r="JD27" s="102">
        <f t="shared" si="133"/>
        <v>0</v>
      </c>
      <c r="JE27" s="101"/>
    </row>
    <row r="28" spans="1:265">
      <c r="A28" s="108"/>
      <c r="B28" s="71">
        <f>IF(A28='ESTIMASI FORECAST &amp; ORDER-STOK'!A28,'ESTIMASI FORECAST &amp; ORDER-STOK'!B28,0)</f>
        <v>0</v>
      </c>
      <c r="C28" s="63"/>
      <c r="D28" s="88"/>
      <c r="E28" s="88"/>
      <c r="F28" s="88"/>
      <c r="G28" s="88"/>
      <c r="H28" s="88">
        <f t="shared" si="119"/>
        <v>0</v>
      </c>
      <c r="I28" s="63"/>
      <c r="J28" s="66"/>
      <c r="K28" s="66"/>
      <c r="L28" s="66"/>
      <c r="M28" s="63"/>
      <c r="N28" s="81">
        <f t="shared" si="3"/>
        <v>0</v>
      </c>
      <c r="O28" s="66">
        <f t="shared" si="4"/>
        <v>0</v>
      </c>
      <c r="P28" s="66"/>
      <c r="Q28" s="66"/>
      <c r="R28" s="66"/>
      <c r="S28" s="63"/>
      <c r="T28" s="81">
        <f t="shared" si="5"/>
        <v>0</v>
      </c>
      <c r="U28" s="66">
        <f t="shared" si="6"/>
        <v>0</v>
      </c>
      <c r="V28" s="66"/>
      <c r="W28" s="66"/>
      <c r="X28" s="66"/>
      <c r="Y28" s="63"/>
      <c r="Z28" s="81">
        <f t="shared" si="7"/>
        <v>0</v>
      </c>
      <c r="AA28" s="66">
        <f t="shared" si="8"/>
        <v>0</v>
      </c>
      <c r="AB28" s="66"/>
      <c r="AC28" s="66"/>
      <c r="AD28" s="66"/>
      <c r="AE28" s="63"/>
      <c r="AF28" s="81">
        <f t="shared" si="9"/>
        <v>0</v>
      </c>
      <c r="AG28" s="66">
        <f t="shared" si="10"/>
        <v>0</v>
      </c>
      <c r="AH28" s="66"/>
      <c r="AI28" s="76">
        <f t="shared" si="11"/>
        <v>0</v>
      </c>
      <c r="AJ28" s="76">
        <f t="shared" si="12"/>
        <v>0</v>
      </c>
      <c r="AK28" s="76">
        <f t="shared" si="13"/>
        <v>0</v>
      </c>
      <c r="AL28" s="66">
        <f t="shared" si="14"/>
        <v>0</v>
      </c>
      <c r="AM28" s="66"/>
      <c r="AN28" s="66"/>
      <c r="AO28" s="66"/>
      <c r="AP28" s="66"/>
      <c r="AQ28" s="63"/>
      <c r="AR28" s="81">
        <f t="shared" si="15"/>
        <v>0</v>
      </c>
      <c r="AS28" s="66">
        <f t="shared" si="16"/>
        <v>0</v>
      </c>
      <c r="AT28" s="66"/>
      <c r="AU28" s="66"/>
      <c r="AV28" s="66"/>
      <c r="AW28" s="63"/>
      <c r="AX28" s="81">
        <f t="shared" si="17"/>
        <v>0</v>
      </c>
      <c r="AY28" s="66">
        <f t="shared" si="18"/>
        <v>0</v>
      </c>
      <c r="AZ28" s="66"/>
      <c r="BA28" s="66"/>
      <c r="BB28" s="66"/>
      <c r="BC28" s="63"/>
      <c r="BD28" s="81">
        <f t="shared" si="19"/>
        <v>0</v>
      </c>
      <c r="BE28" s="66">
        <f t="shared" si="20"/>
        <v>0</v>
      </c>
      <c r="BF28" s="66"/>
      <c r="BG28" s="76">
        <f t="shared" si="21"/>
        <v>0</v>
      </c>
      <c r="BH28" s="76">
        <f t="shared" si="22"/>
        <v>0</v>
      </c>
      <c r="BI28" s="76">
        <f t="shared" si="23"/>
        <v>0</v>
      </c>
      <c r="BJ28" s="66">
        <f t="shared" si="24"/>
        <v>0</v>
      </c>
      <c r="BK28" s="66"/>
      <c r="BL28" s="66"/>
      <c r="BM28" s="66"/>
      <c r="BN28" s="66"/>
      <c r="BO28" s="63"/>
      <c r="BP28" s="81">
        <f t="shared" si="25"/>
        <v>0</v>
      </c>
      <c r="BQ28" s="66">
        <f t="shared" si="26"/>
        <v>0</v>
      </c>
      <c r="BR28" s="66"/>
      <c r="BS28" s="66"/>
      <c r="BT28" s="66"/>
      <c r="BU28" s="63"/>
      <c r="BV28" s="81">
        <f t="shared" si="27"/>
        <v>0</v>
      </c>
      <c r="BW28" s="66">
        <f t="shared" si="28"/>
        <v>0</v>
      </c>
      <c r="BX28" s="66"/>
      <c r="BY28" s="76">
        <f t="shared" si="29"/>
        <v>0</v>
      </c>
      <c r="BZ28" s="76">
        <f t="shared" si="30"/>
        <v>0</v>
      </c>
      <c r="CA28" s="76">
        <f t="shared" si="31"/>
        <v>0</v>
      </c>
      <c r="CB28" s="66">
        <f t="shared" si="32"/>
        <v>0</v>
      </c>
      <c r="CC28" s="66"/>
      <c r="CD28" s="76">
        <f t="shared" si="33"/>
        <v>0</v>
      </c>
      <c r="CE28" s="76">
        <f t="shared" si="34"/>
        <v>0</v>
      </c>
      <c r="CF28" s="76">
        <f t="shared" si="35"/>
        <v>0</v>
      </c>
      <c r="CG28" s="66">
        <f t="shared" si="36"/>
        <v>0</v>
      </c>
      <c r="CH28" s="66"/>
      <c r="CI28" s="66"/>
      <c r="CJ28" s="66"/>
      <c r="CK28" s="66"/>
      <c r="CL28" s="63"/>
      <c r="CM28" s="81">
        <f t="shared" si="37"/>
        <v>0</v>
      </c>
      <c r="CN28" s="66">
        <f t="shared" si="38"/>
        <v>0</v>
      </c>
      <c r="CO28" s="66"/>
      <c r="CP28" s="66"/>
      <c r="CQ28" s="66"/>
      <c r="CR28" s="63"/>
      <c r="CS28" s="81">
        <f t="shared" si="39"/>
        <v>0</v>
      </c>
      <c r="CT28" s="66">
        <f t="shared" si="40"/>
        <v>0</v>
      </c>
      <c r="CU28" s="66"/>
      <c r="CV28" s="66"/>
      <c r="CW28" s="66"/>
      <c r="CX28" s="63"/>
      <c r="CY28" s="81">
        <f t="shared" si="41"/>
        <v>0</v>
      </c>
      <c r="CZ28" s="66">
        <f t="shared" si="42"/>
        <v>0</v>
      </c>
      <c r="DA28" s="66"/>
      <c r="DB28" s="66"/>
      <c r="DC28" s="66"/>
      <c r="DD28" s="63"/>
      <c r="DE28" s="81">
        <f t="shared" si="43"/>
        <v>0</v>
      </c>
      <c r="DF28" s="66">
        <f t="shared" si="44"/>
        <v>0</v>
      </c>
      <c r="DG28" s="66"/>
      <c r="DH28" s="66"/>
      <c r="DI28" s="66"/>
      <c r="DJ28" s="63"/>
      <c r="DK28" s="81">
        <f t="shared" si="45"/>
        <v>0</v>
      </c>
      <c r="DL28" s="66">
        <f t="shared" si="46"/>
        <v>0</v>
      </c>
      <c r="DM28" s="66"/>
      <c r="DN28" s="66"/>
      <c r="DO28" s="66"/>
      <c r="DP28" s="63"/>
      <c r="DQ28" s="81">
        <f t="shared" si="47"/>
        <v>0</v>
      </c>
      <c r="DR28" s="66">
        <f t="shared" si="48"/>
        <v>0</v>
      </c>
      <c r="DS28" s="66"/>
      <c r="DT28" s="76">
        <f t="shared" si="49"/>
        <v>0</v>
      </c>
      <c r="DU28" s="76">
        <f t="shared" si="50"/>
        <v>0</v>
      </c>
      <c r="DV28" s="76">
        <f t="shared" si="51"/>
        <v>0</v>
      </c>
      <c r="DW28" s="66">
        <f t="shared" si="52"/>
        <v>0</v>
      </c>
      <c r="DX28" s="66"/>
      <c r="DY28" s="66"/>
      <c r="DZ28" s="66"/>
      <c r="EA28" s="66"/>
      <c r="EB28" s="63"/>
      <c r="EC28" s="81">
        <f t="shared" si="53"/>
        <v>0</v>
      </c>
      <c r="ED28" s="66">
        <f t="shared" si="54"/>
        <v>0</v>
      </c>
      <c r="EE28" s="66"/>
      <c r="EF28" s="66"/>
      <c r="EG28" s="66"/>
      <c r="EH28" s="63"/>
      <c r="EI28" s="81">
        <f t="shared" si="55"/>
        <v>0</v>
      </c>
      <c r="EJ28" s="66">
        <f t="shared" si="56"/>
        <v>0</v>
      </c>
      <c r="EK28" s="66"/>
      <c r="EL28" s="66">
        <f t="shared" si="57"/>
        <v>0</v>
      </c>
      <c r="EM28" s="66">
        <f t="shared" si="58"/>
        <v>0</v>
      </c>
      <c r="EN28" s="66">
        <f t="shared" si="59"/>
        <v>0</v>
      </c>
      <c r="EO28" s="66">
        <f t="shared" si="60"/>
        <v>0</v>
      </c>
      <c r="EP28" s="66"/>
      <c r="EQ28" s="66"/>
      <c r="ER28" s="66"/>
      <c r="ES28" s="66"/>
      <c r="ET28" s="63"/>
      <c r="EU28" s="81">
        <f t="shared" si="61"/>
        <v>0</v>
      </c>
      <c r="EV28" s="66">
        <f t="shared" si="62"/>
        <v>0</v>
      </c>
      <c r="EW28" s="66"/>
      <c r="EX28" s="66"/>
      <c r="EY28" s="66"/>
      <c r="EZ28" s="66"/>
      <c r="FA28" s="63"/>
      <c r="FB28" s="81">
        <f t="shared" si="63"/>
        <v>0</v>
      </c>
      <c r="FC28" s="66">
        <f t="shared" si="64"/>
        <v>0</v>
      </c>
      <c r="FD28" s="66"/>
      <c r="FE28" s="66"/>
      <c r="FF28" s="66"/>
      <c r="FG28" s="66"/>
      <c r="FH28" s="63"/>
      <c r="FI28" s="81">
        <f t="shared" si="65"/>
        <v>0</v>
      </c>
      <c r="FJ28" s="66">
        <f t="shared" si="66"/>
        <v>0</v>
      </c>
      <c r="FK28" s="66"/>
      <c r="FL28" s="66"/>
      <c r="FM28" s="66"/>
      <c r="FN28" s="66"/>
      <c r="FO28" s="63"/>
      <c r="FP28" s="81">
        <f t="shared" si="67"/>
        <v>0</v>
      </c>
      <c r="FQ28" s="66">
        <f t="shared" si="68"/>
        <v>0</v>
      </c>
      <c r="FR28" s="66"/>
      <c r="FS28" s="66"/>
      <c r="FT28" s="66"/>
      <c r="FU28" s="66"/>
      <c r="FV28" s="63"/>
      <c r="FW28" s="81">
        <f t="shared" si="69"/>
        <v>0</v>
      </c>
      <c r="FX28" s="66">
        <f t="shared" si="70"/>
        <v>0</v>
      </c>
      <c r="FY28" s="66"/>
      <c r="FZ28" s="66"/>
      <c r="GA28" s="66"/>
      <c r="GB28" s="63"/>
      <c r="GC28" s="81">
        <f t="shared" si="71"/>
        <v>0</v>
      </c>
      <c r="GD28" s="66">
        <f t="shared" si="72"/>
        <v>0</v>
      </c>
      <c r="GE28" s="66"/>
      <c r="GF28" s="66"/>
      <c r="GG28" s="66"/>
      <c r="GH28" s="63"/>
      <c r="GI28" s="81">
        <f t="shared" si="73"/>
        <v>0</v>
      </c>
      <c r="GJ28" s="66">
        <f t="shared" si="74"/>
        <v>0</v>
      </c>
      <c r="GK28" s="66"/>
      <c r="GL28" s="76">
        <f t="shared" si="75"/>
        <v>0</v>
      </c>
      <c r="GM28" s="76">
        <f t="shared" si="76"/>
        <v>0</v>
      </c>
      <c r="GN28" s="76">
        <f t="shared" si="77"/>
        <v>0</v>
      </c>
      <c r="GO28" s="66">
        <f t="shared" si="78"/>
        <v>0</v>
      </c>
      <c r="GP28" s="66"/>
      <c r="GQ28" s="66"/>
      <c r="GR28" s="66"/>
      <c r="GS28" s="66"/>
      <c r="GT28" s="63"/>
      <c r="GU28" s="81">
        <f t="shared" si="79"/>
        <v>0</v>
      </c>
      <c r="GV28" s="66">
        <f t="shared" si="80"/>
        <v>0</v>
      </c>
      <c r="GW28" s="66"/>
      <c r="GX28" s="66"/>
      <c r="GY28" s="66"/>
      <c r="GZ28" s="66"/>
      <c r="HA28" s="63"/>
      <c r="HB28" s="81">
        <f t="shared" si="81"/>
        <v>0</v>
      </c>
      <c r="HC28" s="66">
        <f t="shared" si="82"/>
        <v>0</v>
      </c>
      <c r="HD28" s="66"/>
      <c r="HE28" s="66"/>
      <c r="HF28" s="66"/>
      <c r="HG28" s="66"/>
      <c r="HH28" s="63"/>
      <c r="HI28" s="81">
        <f t="shared" si="83"/>
        <v>0</v>
      </c>
      <c r="HJ28" s="66">
        <f t="shared" si="84"/>
        <v>0</v>
      </c>
      <c r="HK28" s="66"/>
      <c r="HL28" s="66"/>
      <c r="HM28" s="66"/>
      <c r="HN28" s="66"/>
      <c r="HO28" s="63"/>
      <c r="HP28" s="81">
        <f t="shared" si="85"/>
        <v>0</v>
      </c>
      <c r="HQ28" s="66">
        <f t="shared" si="86"/>
        <v>0</v>
      </c>
      <c r="HR28" s="66"/>
      <c r="HS28" s="66"/>
      <c r="HT28" s="66"/>
      <c r="HU28" s="66"/>
      <c r="HV28" s="63"/>
      <c r="HW28" s="81">
        <f t="shared" si="87"/>
        <v>0</v>
      </c>
      <c r="HX28" s="66">
        <f t="shared" si="88"/>
        <v>0</v>
      </c>
      <c r="HZ28" s="66">
        <f t="shared" si="120"/>
        <v>0</v>
      </c>
      <c r="IA28" s="66">
        <f t="shared" si="120"/>
        <v>0</v>
      </c>
      <c r="IB28" s="66">
        <f t="shared" si="120"/>
        <v>0</v>
      </c>
      <c r="IC28" s="66">
        <f t="shared" si="121"/>
        <v>0</v>
      </c>
      <c r="ID28" s="66">
        <f t="shared" si="122"/>
        <v>0</v>
      </c>
      <c r="IE28" s="66"/>
      <c r="IF28" s="66"/>
      <c r="IG28" s="66"/>
      <c r="IH28" s="66">
        <f t="shared" si="123"/>
        <v>0</v>
      </c>
      <c r="II28" s="66">
        <f t="shared" si="124"/>
        <v>0</v>
      </c>
      <c r="IJ28" s="66"/>
      <c r="IK28" s="66"/>
      <c r="IL28" s="66"/>
      <c r="IM28" s="66">
        <f t="shared" si="125"/>
        <v>0</v>
      </c>
      <c r="IN28" s="66">
        <f t="shared" si="126"/>
        <v>0</v>
      </c>
      <c r="IO28" s="66">
        <f t="shared" si="103"/>
        <v>0</v>
      </c>
      <c r="IP28" s="66">
        <f t="shared" si="127"/>
        <v>0</v>
      </c>
      <c r="IQ28" s="66"/>
      <c r="IR28" s="66"/>
      <c r="IS28" s="88"/>
      <c r="IT28" s="88"/>
      <c r="IU28" s="88"/>
      <c r="IV28" s="66"/>
      <c r="IW28" s="149">
        <f t="shared" si="91"/>
        <v>0</v>
      </c>
      <c r="IX28" s="102">
        <f t="shared" si="128"/>
        <v>0</v>
      </c>
      <c r="IY28" s="152" t="str">
        <f t="shared" si="129"/>
        <v>STOCK KOSONG</v>
      </c>
      <c r="IZ28" s="101"/>
      <c r="JA28" s="102">
        <f t="shared" si="130"/>
        <v>0</v>
      </c>
      <c r="JB28" s="102">
        <f t="shared" si="131"/>
        <v>0</v>
      </c>
      <c r="JC28" s="102">
        <f t="shared" si="132"/>
        <v>0</v>
      </c>
      <c r="JD28" s="102">
        <f t="shared" si="133"/>
        <v>0</v>
      </c>
      <c r="JE28" s="101"/>
    </row>
    <row r="29" spans="1:265">
      <c r="A29" s="108"/>
      <c r="B29" s="71">
        <f>IF(A29='ESTIMASI FORECAST &amp; ORDER-STOK'!A29,'ESTIMASI FORECAST &amp; ORDER-STOK'!B29,0)</f>
        <v>0</v>
      </c>
      <c r="C29" s="63"/>
      <c r="D29" s="88"/>
      <c r="E29" s="88"/>
      <c r="F29" s="88"/>
      <c r="G29" s="88"/>
      <c r="H29" s="88">
        <f t="shared" si="119"/>
        <v>0</v>
      </c>
      <c r="I29" s="63"/>
      <c r="J29" s="66"/>
      <c r="K29" s="66"/>
      <c r="L29" s="66"/>
      <c r="M29" s="63"/>
      <c r="N29" s="81">
        <f t="shared" si="3"/>
        <v>0</v>
      </c>
      <c r="O29" s="66">
        <f t="shared" si="4"/>
        <v>0</v>
      </c>
      <c r="P29" s="66"/>
      <c r="Q29" s="66"/>
      <c r="R29" s="66"/>
      <c r="S29" s="63"/>
      <c r="T29" s="81">
        <f t="shared" si="5"/>
        <v>0</v>
      </c>
      <c r="U29" s="66">
        <f t="shared" si="6"/>
        <v>0</v>
      </c>
      <c r="V29" s="66"/>
      <c r="W29" s="66"/>
      <c r="X29" s="66"/>
      <c r="Y29" s="63"/>
      <c r="Z29" s="81">
        <f t="shared" si="7"/>
        <v>0</v>
      </c>
      <c r="AA29" s="66">
        <f t="shared" si="8"/>
        <v>0</v>
      </c>
      <c r="AB29" s="66"/>
      <c r="AC29" s="66"/>
      <c r="AD29" s="66"/>
      <c r="AE29" s="63"/>
      <c r="AF29" s="81">
        <f t="shared" si="9"/>
        <v>0</v>
      </c>
      <c r="AG29" s="66">
        <f t="shared" si="10"/>
        <v>0</v>
      </c>
      <c r="AH29" s="66"/>
      <c r="AI29" s="76">
        <f t="shared" si="11"/>
        <v>0</v>
      </c>
      <c r="AJ29" s="76">
        <f t="shared" si="12"/>
        <v>0</v>
      </c>
      <c r="AK29" s="76">
        <f t="shared" si="13"/>
        <v>0</v>
      </c>
      <c r="AL29" s="66">
        <f t="shared" si="14"/>
        <v>0</v>
      </c>
      <c r="AM29" s="66"/>
      <c r="AN29" s="66"/>
      <c r="AO29" s="66"/>
      <c r="AP29" s="66"/>
      <c r="AQ29" s="63"/>
      <c r="AR29" s="81">
        <f t="shared" si="15"/>
        <v>0</v>
      </c>
      <c r="AS29" s="66">
        <f t="shared" si="16"/>
        <v>0</v>
      </c>
      <c r="AT29" s="66"/>
      <c r="AU29" s="66"/>
      <c r="AV29" s="66"/>
      <c r="AW29" s="63"/>
      <c r="AX29" s="81">
        <f t="shared" si="17"/>
        <v>0</v>
      </c>
      <c r="AY29" s="66">
        <f t="shared" si="18"/>
        <v>0</v>
      </c>
      <c r="AZ29" s="66"/>
      <c r="BA29" s="66"/>
      <c r="BB29" s="66"/>
      <c r="BC29" s="63"/>
      <c r="BD29" s="81">
        <f t="shared" si="19"/>
        <v>0</v>
      </c>
      <c r="BE29" s="66">
        <f t="shared" si="20"/>
        <v>0</v>
      </c>
      <c r="BF29" s="66"/>
      <c r="BG29" s="76">
        <f t="shared" si="21"/>
        <v>0</v>
      </c>
      <c r="BH29" s="76">
        <f t="shared" si="22"/>
        <v>0</v>
      </c>
      <c r="BI29" s="76">
        <f t="shared" si="23"/>
        <v>0</v>
      </c>
      <c r="BJ29" s="66">
        <f t="shared" si="24"/>
        <v>0</v>
      </c>
      <c r="BK29" s="66"/>
      <c r="BL29" s="66"/>
      <c r="BM29" s="66"/>
      <c r="BN29" s="66"/>
      <c r="BO29" s="63"/>
      <c r="BP29" s="81">
        <f t="shared" si="25"/>
        <v>0</v>
      </c>
      <c r="BQ29" s="66">
        <f t="shared" si="26"/>
        <v>0</v>
      </c>
      <c r="BR29" s="66"/>
      <c r="BS29" s="66"/>
      <c r="BT29" s="66"/>
      <c r="BU29" s="63"/>
      <c r="BV29" s="81">
        <f t="shared" si="27"/>
        <v>0</v>
      </c>
      <c r="BW29" s="66">
        <f t="shared" si="28"/>
        <v>0</v>
      </c>
      <c r="BX29" s="66"/>
      <c r="BY29" s="76">
        <f t="shared" si="29"/>
        <v>0</v>
      </c>
      <c r="BZ29" s="76">
        <f t="shared" si="30"/>
        <v>0</v>
      </c>
      <c r="CA29" s="76">
        <f t="shared" si="31"/>
        <v>0</v>
      </c>
      <c r="CB29" s="66">
        <f t="shared" si="32"/>
        <v>0</v>
      </c>
      <c r="CC29" s="66"/>
      <c r="CD29" s="76">
        <f t="shared" si="33"/>
        <v>0</v>
      </c>
      <c r="CE29" s="76">
        <f t="shared" si="34"/>
        <v>0</v>
      </c>
      <c r="CF29" s="76">
        <f t="shared" si="35"/>
        <v>0</v>
      </c>
      <c r="CG29" s="66">
        <f t="shared" si="36"/>
        <v>0</v>
      </c>
      <c r="CH29" s="66"/>
      <c r="CI29" s="66"/>
      <c r="CJ29" s="66"/>
      <c r="CK29" s="66"/>
      <c r="CL29" s="63"/>
      <c r="CM29" s="81">
        <f t="shared" si="37"/>
        <v>0</v>
      </c>
      <c r="CN29" s="66">
        <f t="shared" si="38"/>
        <v>0</v>
      </c>
      <c r="CO29" s="66"/>
      <c r="CP29" s="66"/>
      <c r="CQ29" s="66"/>
      <c r="CR29" s="63"/>
      <c r="CS29" s="81">
        <f t="shared" si="39"/>
        <v>0</v>
      </c>
      <c r="CT29" s="66">
        <f t="shared" si="40"/>
        <v>0</v>
      </c>
      <c r="CU29" s="66"/>
      <c r="CV29" s="66"/>
      <c r="CW29" s="66"/>
      <c r="CX29" s="63"/>
      <c r="CY29" s="81">
        <f t="shared" si="41"/>
        <v>0</v>
      </c>
      <c r="CZ29" s="66">
        <f t="shared" si="42"/>
        <v>0</v>
      </c>
      <c r="DA29" s="66"/>
      <c r="DB29" s="66"/>
      <c r="DC29" s="66"/>
      <c r="DD29" s="63"/>
      <c r="DE29" s="81">
        <f t="shared" si="43"/>
        <v>0</v>
      </c>
      <c r="DF29" s="66">
        <f t="shared" si="44"/>
        <v>0</v>
      </c>
      <c r="DG29" s="66"/>
      <c r="DH29" s="66"/>
      <c r="DI29" s="66"/>
      <c r="DJ29" s="63"/>
      <c r="DK29" s="81">
        <f t="shared" si="45"/>
        <v>0</v>
      </c>
      <c r="DL29" s="66">
        <f t="shared" si="46"/>
        <v>0</v>
      </c>
      <c r="DM29" s="66"/>
      <c r="DN29" s="66"/>
      <c r="DO29" s="66"/>
      <c r="DP29" s="63"/>
      <c r="DQ29" s="81">
        <f t="shared" si="47"/>
        <v>0</v>
      </c>
      <c r="DR29" s="66">
        <f t="shared" si="48"/>
        <v>0</v>
      </c>
      <c r="DS29" s="66"/>
      <c r="DT29" s="76">
        <f t="shared" si="49"/>
        <v>0</v>
      </c>
      <c r="DU29" s="76">
        <f t="shared" si="50"/>
        <v>0</v>
      </c>
      <c r="DV29" s="76">
        <f t="shared" si="51"/>
        <v>0</v>
      </c>
      <c r="DW29" s="66">
        <f t="shared" si="52"/>
        <v>0</v>
      </c>
      <c r="DX29" s="66"/>
      <c r="DY29" s="66"/>
      <c r="DZ29" s="66"/>
      <c r="EA29" s="66"/>
      <c r="EB29" s="63"/>
      <c r="EC29" s="81">
        <f t="shared" si="53"/>
        <v>0</v>
      </c>
      <c r="ED29" s="66">
        <f t="shared" si="54"/>
        <v>0</v>
      </c>
      <c r="EE29" s="66"/>
      <c r="EF29" s="66"/>
      <c r="EG29" s="66"/>
      <c r="EH29" s="63"/>
      <c r="EI29" s="81">
        <f t="shared" si="55"/>
        <v>0</v>
      </c>
      <c r="EJ29" s="66">
        <f t="shared" si="56"/>
        <v>0</v>
      </c>
      <c r="EK29" s="66"/>
      <c r="EL29" s="66">
        <f t="shared" si="57"/>
        <v>0</v>
      </c>
      <c r="EM29" s="66">
        <f t="shared" si="58"/>
        <v>0</v>
      </c>
      <c r="EN29" s="66">
        <f t="shared" si="59"/>
        <v>0</v>
      </c>
      <c r="EO29" s="66">
        <f t="shared" si="60"/>
        <v>0</v>
      </c>
      <c r="EP29" s="66"/>
      <c r="EQ29" s="66"/>
      <c r="ER29" s="66"/>
      <c r="ES29" s="66"/>
      <c r="ET29" s="63"/>
      <c r="EU29" s="81">
        <f t="shared" si="61"/>
        <v>0</v>
      </c>
      <c r="EV29" s="66">
        <f t="shared" si="62"/>
        <v>0</v>
      </c>
      <c r="EW29" s="66"/>
      <c r="EX29" s="66"/>
      <c r="EY29" s="66"/>
      <c r="EZ29" s="66"/>
      <c r="FA29" s="63"/>
      <c r="FB29" s="81">
        <f t="shared" si="63"/>
        <v>0</v>
      </c>
      <c r="FC29" s="66">
        <f t="shared" si="64"/>
        <v>0</v>
      </c>
      <c r="FD29" s="66"/>
      <c r="FE29" s="66"/>
      <c r="FF29" s="66"/>
      <c r="FG29" s="66"/>
      <c r="FH29" s="63"/>
      <c r="FI29" s="81">
        <f t="shared" si="65"/>
        <v>0</v>
      </c>
      <c r="FJ29" s="66">
        <f t="shared" si="66"/>
        <v>0</v>
      </c>
      <c r="FK29" s="66"/>
      <c r="FL29" s="66"/>
      <c r="FM29" s="66"/>
      <c r="FN29" s="66"/>
      <c r="FO29" s="63"/>
      <c r="FP29" s="81">
        <f t="shared" si="67"/>
        <v>0</v>
      </c>
      <c r="FQ29" s="66">
        <f t="shared" si="68"/>
        <v>0</v>
      </c>
      <c r="FR29" s="66"/>
      <c r="FS29" s="66"/>
      <c r="FT29" s="66"/>
      <c r="FU29" s="66"/>
      <c r="FV29" s="63"/>
      <c r="FW29" s="81">
        <f t="shared" si="69"/>
        <v>0</v>
      </c>
      <c r="FX29" s="66">
        <f t="shared" si="70"/>
        <v>0</v>
      </c>
      <c r="FY29" s="66"/>
      <c r="FZ29" s="66"/>
      <c r="GA29" s="66"/>
      <c r="GB29" s="63"/>
      <c r="GC29" s="81">
        <f t="shared" si="71"/>
        <v>0</v>
      </c>
      <c r="GD29" s="66">
        <f t="shared" si="72"/>
        <v>0</v>
      </c>
      <c r="GE29" s="66"/>
      <c r="GF29" s="66"/>
      <c r="GG29" s="66"/>
      <c r="GH29" s="63"/>
      <c r="GI29" s="81">
        <f t="shared" si="73"/>
        <v>0</v>
      </c>
      <c r="GJ29" s="66">
        <f t="shared" si="74"/>
        <v>0</v>
      </c>
      <c r="GK29" s="66"/>
      <c r="GL29" s="76">
        <f t="shared" si="75"/>
        <v>0</v>
      </c>
      <c r="GM29" s="76">
        <f t="shared" si="76"/>
        <v>0</v>
      </c>
      <c r="GN29" s="76">
        <f t="shared" si="77"/>
        <v>0</v>
      </c>
      <c r="GO29" s="66">
        <f t="shared" si="78"/>
        <v>0</v>
      </c>
      <c r="GP29" s="66"/>
      <c r="GQ29" s="66"/>
      <c r="GR29" s="66"/>
      <c r="GS29" s="66"/>
      <c r="GT29" s="63"/>
      <c r="GU29" s="81">
        <f t="shared" si="79"/>
        <v>0</v>
      </c>
      <c r="GV29" s="66">
        <f t="shared" si="80"/>
        <v>0</v>
      </c>
      <c r="GW29" s="66"/>
      <c r="GX29" s="66"/>
      <c r="GY29" s="66"/>
      <c r="GZ29" s="66"/>
      <c r="HA29" s="63"/>
      <c r="HB29" s="81">
        <f t="shared" si="81"/>
        <v>0</v>
      </c>
      <c r="HC29" s="66">
        <f t="shared" si="82"/>
        <v>0</v>
      </c>
      <c r="HD29" s="66"/>
      <c r="HE29" s="66"/>
      <c r="HF29" s="66"/>
      <c r="HG29" s="66"/>
      <c r="HH29" s="63"/>
      <c r="HI29" s="81">
        <f t="shared" si="83"/>
        <v>0</v>
      </c>
      <c r="HJ29" s="66">
        <f t="shared" si="84"/>
        <v>0</v>
      </c>
      <c r="HK29" s="66"/>
      <c r="HL29" s="66"/>
      <c r="HM29" s="66"/>
      <c r="HN29" s="66"/>
      <c r="HO29" s="63"/>
      <c r="HP29" s="81">
        <f t="shared" si="85"/>
        <v>0</v>
      </c>
      <c r="HQ29" s="66">
        <f t="shared" si="86"/>
        <v>0</v>
      </c>
      <c r="HR29" s="66"/>
      <c r="HS29" s="66"/>
      <c r="HT29" s="66"/>
      <c r="HU29" s="66"/>
      <c r="HV29" s="63"/>
      <c r="HW29" s="81">
        <f t="shared" si="87"/>
        <v>0</v>
      </c>
      <c r="HX29" s="66">
        <f t="shared" si="88"/>
        <v>0</v>
      </c>
      <c r="HZ29" s="66">
        <f t="shared" si="120"/>
        <v>0</v>
      </c>
      <c r="IA29" s="66">
        <f t="shared" si="120"/>
        <v>0</v>
      </c>
      <c r="IB29" s="66">
        <f t="shared" si="120"/>
        <v>0</v>
      </c>
      <c r="IC29" s="66">
        <f t="shared" si="121"/>
        <v>0</v>
      </c>
      <c r="ID29" s="66">
        <f t="shared" si="122"/>
        <v>0</v>
      </c>
      <c r="IE29" s="66"/>
      <c r="IF29" s="66"/>
      <c r="IG29" s="66"/>
      <c r="IH29" s="66">
        <f t="shared" si="123"/>
        <v>0</v>
      </c>
      <c r="II29" s="66">
        <f t="shared" si="124"/>
        <v>0</v>
      </c>
      <c r="IJ29" s="66"/>
      <c r="IK29" s="66"/>
      <c r="IL29" s="66"/>
      <c r="IM29" s="66">
        <f t="shared" si="125"/>
        <v>0</v>
      </c>
      <c r="IN29" s="66">
        <f t="shared" si="126"/>
        <v>0</v>
      </c>
      <c r="IO29" s="66">
        <f t="shared" si="103"/>
        <v>0</v>
      </c>
      <c r="IP29" s="66">
        <f t="shared" si="127"/>
        <v>0</v>
      </c>
      <c r="IQ29" s="66"/>
      <c r="IR29" s="66"/>
      <c r="IS29" s="88"/>
      <c r="IT29" s="88"/>
      <c r="IU29" s="88"/>
      <c r="IV29" s="66"/>
      <c r="IW29" s="149">
        <f t="shared" si="91"/>
        <v>0</v>
      </c>
      <c r="IX29" s="102">
        <f t="shared" si="128"/>
        <v>0</v>
      </c>
      <c r="IY29" s="152" t="str">
        <f t="shared" si="129"/>
        <v>STOCK KOSONG</v>
      </c>
      <c r="IZ29" s="101"/>
      <c r="JA29" s="102">
        <f t="shared" si="130"/>
        <v>0</v>
      </c>
      <c r="JB29" s="102">
        <f t="shared" si="131"/>
        <v>0</v>
      </c>
      <c r="JC29" s="102">
        <f t="shared" si="132"/>
        <v>0</v>
      </c>
      <c r="JD29" s="102">
        <f t="shared" si="133"/>
        <v>0</v>
      </c>
      <c r="JE29" s="101"/>
    </row>
    <row r="30" spans="1:265">
      <c r="A30" s="108"/>
      <c r="B30" s="71">
        <f>IF(A30='ESTIMASI FORECAST &amp; ORDER-STOK'!A30,'ESTIMASI FORECAST &amp; ORDER-STOK'!B30,0)</f>
        <v>0</v>
      </c>
      <c r="C30" s="63"/>
      <c r="D30" s="88"/>
      <c r="E30" s="88"/>
      <c r="F30" s="88"/>
      <c r="G30" s="88"/>
      <c r="H30" s="88">
        <f t="shared" si="119"/>
        <v>0</v>
      </c>
      <c r="I30" s="63"/>
      <c r="J30" s="66"/>
      <c r="K30" s="66"/>
      <c r="L30" s="66"/>
      <c r="M30" s="63"/>
      <c r="N30" s="81">
        <f t="shared" si="3"/>
        <v>0</v>
      </c>
      <c r="O30" s="66">
        <f t="shared" si="4"/>
        <v>0</v>
      </c>
      <c r="P30" s="66"/>
      <c r="Q30" s="66"/>
      <c r="R30" s="66"/>
      <c r="S30" s="63"/>
      <c r="T30" s="81">
        <f t="shared" si="5"/>
        <v>0</v>
      </c>
      <c r="U30" s="66">
        <f t="shared" si="6"/>
        <v>0</v>
      </c>
      <c r="V30" s="66"/>
      <c r="W30" s="66"/>
      <c r="X30" s="66"/>
      <c r="Y30" s="63"/>
      <c r="Z30" s="81">
        <f t="shared" si="7"/>
        <v>0</v>
      </c>
      <c r="AA30" s="66">
        <f t="shared" si="8"/>
        <v>0</v>
      </c>
      <c r="AB30" s="66"/>
      <c r="AC30" s="66"/>
      <c r="AD30" s="66"/>
      <c r="AE30" s="63"/>
      <c r="AF30" s="81">
        <f t="shared" si="9"/>
        <v>0</v>
      </c>
      <c r="AG30" s="66">
        <f t="shared" si="10"/>
        <v>0</v>
      </c>
      <c r="AH30" s="66"/>
      <c r="AI30" s="76">
        <f t="shared" si="11"/>
        <v>0</v>
      </c>
      <c r="AJ30" s="76">
        <f t="shared" si="12"/>
        <v>0</v>
      </c>
      <c r="AK30" s="76">
        <f t="shared" si="13"/>
        <v>0</v>
      </c>
      <c r="AL30" s="66">
        <f t="shared" si="14"/>
        <v>0</v>
      </c>
      <c r="AM30" s="66"/>
      <c r="AN30" s="66"/>
      <c r="AO30" s="66"/>
      <c r="AP30" s="66"/>
      <c r="AQ30" s="63"/>
      <c r="AR30" s="81">
        <f t="shared" si="15"/>
        <v>0</v>
      </c>
      <c r="AS30" s="66">
        <f t="shared" si="16"/>
        <v>0</v>
      </c>
      <c r="AT30" s="66"/>
      <c r="AU30" s="66"/>
      <c r="AV30" s="66"/>
      <c r="AW30" s="63"/>
      <c r="AX30" s="81">
        <f t="shared" si="17"/>
        <v>0</v>
      </c>
      <c r="AY30" s="66">
        <f t="shared" si="18"/>
        <v>0</v>
      </c>
      <c r="AZ30" s="66"/>
      <c r="BA30" s="66"/>
      <c r="BB30" s="66"/>
      <c r="BC30" s="63"/>
      <c r="BD30" s="81">
        <f t="shared" si="19"/>
        <v>0</v>
      </c>
      <c r="BE30" s="66">
        <f t="shared" si="20"/>
        <v>0</v>
      </c>
      <c r="BF30" s="66"/>
      <c r="BG30" s="76">
        <f t="shared" si="21"/>
        <v>0</v>
      </c>
      <c r="BH30" s="76">
        <f t="shared" si="22"/>
        <v>0</v>
      </c>
      <c r="BI30" s="76">
        <f t="shared" si="23"/>
        <v>0</v>
      </c>
      <c r="BJ30" s="66">
        <f t="shared" si="24"/>
        <v>0</v>
      </c>
      <c r="BK30" s="66"/>
      <c r="BL30" s="66"/>
      <c r="BM30" s="66"/>
      <c r="BN30" s="66"/>
      <c r="BO30" s="63"/>
      <c r="BP30" s="81">
        <f t="shared" si="25"/>
        <v>0</v>
      </c>
      <c r="BQ30" s="66">
        <f t="shared" si="26"/>
        <v>0</v>
      </c>
      <c r="BR30" s="66"/>
      <c r="BS30" s="66"/>
      <c r="BT30" s="66"/>
      <c r="BU30" s="63"/>
      <c r="BV30" s="81">
        <f t="shared" si="27"/>
        <v>0</v>
      </c>
      <c r="BW30" s="66">
        <f t="shared" si="28"/>
        <v>0</v>
      </c>
      <c r="BX30" s="66"/>
      <c r="BY30" s="76">
        <f t="shared" si="29"/>
        <v>0</v>
      </c>
      <c r="BZ30" s="76">
        <f t="shared" si="30"/>
        <v>0</v>
      </c>
      <c r="CA30" s="76">
        <f t="shared" si="31"/>
        <v>0</v>
      </c>
      <c r="CB30" s="66">
        <f t="shared" si="32"/>
        <v>0</v>
      </c>
      <c r="CC30" s="66"/>
      <c r="CD30" s="76">
        <f t="shared" si="33"/>
        <v>0</v>
      </c>
      <c r="CE30" s="76">
        <f t="shared" si="34"/>
        <v>0</v>
      </c>
      <c r="CF30" s="76">
        <f t="shared" si="35"/>
        <v>0</v>
      </c>
      <c r="CG30" s="66">
        <f t="shared" si="36"/>
        <v>0</v>
      </c>
      <c r="CH30" s="66"/>
      <c r="CI30" s="66"/>
      <c r="CJ30" s="66"/>
      <c r="CK30" s="66"/>
      <c r="CL30" s="63"/>
      <c r="CM30" s="81">
        <f t="shared" si="37"/>
        <v>0</v>
      </c>
      <c r="CN30" s="66">
        <f t="shared" si="38"/>
        <v>0</v>
      </c>
      <c r="CO30" s="66"/>
      <c r="CP30" s="66"/>
      <c r="CQ30" s="66"/>
      <c r="CR30" s="63"/>
      <c r="CS30" s="81">
        <f t="shared" si="39"/>
        <v>0</v>
      </c>
      <c r="CT30" s="66">
        <f t="shared" si="40"/>
        <v>0</v>
      </c>
      <c r="CU30" s="66"/>
      <c r="CV30" s="66"/>
      <c r="CW30" s="66"/>
      <c r="CX30" s="63"/>
      <c r="CY30" s="81">
        <f t="shared" si="41"/>
        <v>0</v>
      </c>
      <c r="CZ30" s="66">
        <f t="shared" si="42"/>
        <v>0</v>
      </c>
      <c r="DA30" s="66"/>
      <c r="DB30" s="66"/>
      <c r="DC30" s="66"/>
      <c r="DD30" s="63"/>
      <c r="DE30" s="81">
        <f t="shared" si="43"/>
        <v>0</v>
      </c>
      <c r="DF30" s="66">
        <f t="shared" si="44"/>
        <v>0</v>
      </c>
      <c r="DG30" s="66"/>
      <c r="DH30" s="66"/>
      <c r="DI30" s="66"/>
      <c r="DJ30" s="63"/>
      <c r="DK30" s="81">
        <f t="shared" si="45"/>
        <v>0</v>
      </c>
      <c r="DL30" s="66">
        <f t="shared" si="46"/>
        <v>0</v>
      </c>
      <c r="DM30" s="66"/>
      <c r="DN30" s="66"/>
      <c r="DO30" s="66"/>
      <c r="DP30" s="63"/>
      <c r="DQ30" s="81">
        <f t="shared" si="47"/>
        <v>0</v>
      </c>
      <c r="DR30" s="66">
        <f t="shared" si="48"/>
        <v>0</v>
      </c>
      <c r="DS30" s="66"/>
      <c r="DT30" s="76">
        <f t="shared" si="49"/>
        <v>0</v>
      </c>
      <c r="DU30" s="76">
        <f t="shared" si="50"/>
        <v>0</v>
      </c>
      <c r="DV30" s="76">
        <f t="shared" si="51"/>
        <v>0</v>
      </c>
      <c r="DW30" s="66">
        <f t="shared" si="52"/>
        <v>0</v>
      </c>
      <c r="DX30" s="66"/>
      <c r="DY30" s="66"/>
      <c r="DZ30" s="66"/>
      <c r="EA30" s="66"/>
      <c r="EB30" s="63"/>
      <c r="EC30" s="81">
        <f t="shared" si="53"/>
        <v>0</v>
      </c>
      <c r="ED30" s="66">
        <f t="shared" si="54"/>
        <v>0</v>
      </c>
      <c r="EE30" s="66"/>
      <c r="EF30" s="66"/>
      <c r="EG30" s="66"/>
      <c r="EH30" s="63"/>
      <c r="EI30" s="81">
        <f t="shared" si="55"/>
        <v>0</v>
      </c>
      <c r="EJ30" s="66">
        <f t="shared" si="56"/>
        <v>0</v>
      </c>
      <c r="EK30" s="66"/>
      <c r="EL30" s="66">
        <f t="shared" si="57"/>
        <v>0</v>
      </c>
      <c r="EM30" s="66">
        <f t="shared" si="58"/>
        <v>0</v>
      </c>
      <c r="EN30" s="66">
        <f t="shared" si="59"/>
        <v>0</v>
      </c>
      <c r="EO30" s="66">
        <f t="shared" si="60"/>
        <v>0</v>
      </c>
      <c r="EP30" s="66"/>
      <c r="EQ30" s="66"/>
      <c r="ER30" s="66"/>
      <c r="ES30" s="66"/>
      <c r="ET30" s="63"/>
      <c r="EU30" s="81">
        <f t="shared" si="61"/>
        <v>0</v>
      </c>
      <c r="EV30" s="66">
        <f t="shared" si="62"/>
        <v>0</v>
      </c>
      <c r="EW30" s="66"/>
      <c r="EX30" s="66"/>
      <c r="EY30" s="66"/>
      <c r="EZ30" s="66"/>
      <c r="FA30" s="63"/>
      <c r="FB30" s="81">
        <f t="shared" si="63"/>
        <v>0</v>
      </c>
      <c r="FC30" s="66">
        <f t="shared" si="64"/>
        <v>0</v>
      </c>
      <c r="FD30" s="66"/>
      <c r="FE30" s="66"/>
      <c r="FF30" s="66"/>
      <c r="FG30" s="66"/>
      <c r="FH30" s="63"/>
      <c r="FI30" s="81">
        <f t="shared" si="65"/>
        <v>0</v>
      </c>
      <c r="FJ30" s="66">
        <f t="shared" si="66"/>
        <v>0</v>
      </c>
      <c r="FK30" s="66"/>
      <c r="FL30" s="66"/>
      <c r="FM30" s="66"/>
      <c r="FN30" s="66"/>
      <c r="FO30" s="63"/>
      <c r="FP30" s="81">
        <f t="shared" si="67"/>
        <v>0</v>
      </c>
      <c r="FQ30" s="66">
        <f t="shared" si="68"/>
        <v>0</v>
      </c>
      <c r="FR30" s="66"/>
      <c r="FS30" s="66"/>
      <c r="FT30" s="66"/>
      <c r="FU30" s="66"/>
      <c r="FV30" s="63"/>
      <c r="FW30" s="81">
        <f t="shared" si="69"/>
        <v>0</v>
      </c>
      <c r="FX30" s="66">
        <f t="shared" si="70"/>
        <v>0</v>
      </c>
      <c r="FY30" s="66"/>
      <c r="FZ30" s="66"/>
      <c r="GA30" s="66"/>
      <c r="GB30" s="63"/>
      <c r="GC30" s="81">
        <f t="shared" si="71"/>
        <v>0</v>
      </c>
      <c r="GD30" s="66">
        <f t="shared" si="72"/>
        <v>0</v>
      </c>
      <c r="GE30" s="66"/>
      <c r="GF30" s="66"/>
      <c r="GG30" s="66"/>
      <c r="GH30" s="63"/>
      <c r="GI30" s="81">
        <f t="shared" si="73"/>
        <v>0</v>
      </c>
      <c r="GJ30" s="66">
        <f t="shared" si="74"/>
        <v>0</v>
      </c>
      <c r="GK30" s="66"/>
      <c r="GL30" s="76">
        <f t="shared" si="75"/>
        <v>0</v>
      </c>
      <c r="GM30" s="76">
        <f t="shared" si="76"/>
        <v>0</v>
      </c>
      <c r="GN30" s="76">
        <f t="shared" si="77"/>
        <v>0</v>
      </c>
      <c r="GO30" s="66">
        <f t="shared" si="78"/>
        <v>0</v>
      </c>
      <c r="GP30" s="66"/>
      <c r="GQ30" s="66"/>
      <c r="GR30" s="66"/>
      <c r="GS30" s="66"/>
      <c r="GT30" s="63"/>
      <c r="GU30" s="81">
        <f t="shared" si="79"/>
        <v>0</v>
      </c>
      <c r="GV30" s="66">
        <f t="shared" si="80"/>
        <v>0</v>
      </c>
      <c r="GW30" s="66"/>
      <c r="GX30" s="66"/>
      <c r="GY30" s="66"/>
      <c r="GZ30" s="66"/>
      <c r="HA30" s="63"/>
      <c r="HB30" s="81">
        <f t="shared" si="81"/>
        <v>0</v>
      </c>
      <c r="HC30" s="66">
        <f t="shared" si="82"/>
        <v>0</v>
      </c>
      <c r="HD30" s="66"/>
      <c r="HE30" s="66"/>
      <c r="HF30" s="66"/>
      <c r="HG30" s="66"/>
      <c r="HH30" s="63"/>
      <c r="HI30" s="81">
        <f t="shared" si="83"/>
        <v>0</v>
      </c>
      <c r="HJ30" s="66">
        <f t="shared" si="84"/>
        <v>0</v>
      </c>
      <c r="HK30" s="66"/>
      <c r="HL30" s="66"/>
      <c r="HM30" s="66"/>
      <c r="HN30" s="66"/>
      <c r="HO30" s="63"/>
      <c r="HP30" s="81">
        <f t="shared" si="85"/>
        <v>0</v>
      </c>
      <c r="HQ30" s="66">
        <f t="shared" si="86"/>
        <v>0</v>
      </c>
      <c r="HR30" s="66"/>
      <c r="HS30" s="66"/>
      <c r="HT30" s="66"/>
      <c r="HU30" s="66"/>
      <c r="HV30" s="63"/>
      <c r="HW30" s="81">
        <f t="shared" si="87"/>
        <v>0</v>
      </c>
      <c r="HX30" s="66">
        <f t="shared" si="88"/>
        <v>0</v>
      </c>
      <c r="HZ30" s="66">
        <f t="shared" si="120"/>
        <v>0</v>
      </c>
      <c r="IA30" s="66">
        <f t="shared" si="120"/>
        <v>0</v>
      </c>
      <c r="IB30" s="66">
        <f t="shared" si="120"/>
        <v>0</v>
      </c>
      <c r="IC30" s="66">
        <f t="shared" si="121"/>
        <v>0</v>
      </c>
      <c r="ID30" s="66">
        <f t="shared" si="122"/>
        <v>0</v>
      </c>
      <c r="IE30" s="66"/>
      <c r="IF30" s="66"/>
      <c r="IG30" s="66"/>
      <c r="IH30" s="66">
        <f t="shared" si="123"/>
        <v>0</v>
      </c>
      <c r="II30" s="66">
        <f t="shared" si="124"/>
        <v>0</v>
      </c>
      <c r="IJ30" s="66"/>
      <c r="IK30" s="66"/>
      <c r="IL30" s="66"/>
      <c r="IM30" s="66">
        <f t="shared" si="125"/>
        <v>0</v>
      </c>
      <c r="IN30" s="66">
        <f t="shared" si="126"/>
        <v>0</v>
      </c>
      <c r="IO30" s="66">
        <f t="shared" si="103"/>
        <v>0</v>
      </c>
      <c r="IP30" s="66">
        <f t="shared" si="127"/>
        <v>0</v>
      </c>
      <c r="IQ30" s="66"/>
      <c r="IR30" s="66"/>
      <c r="IS30" s="88"/>
      <c r="IT30" s="88"/>
      <c r="IU30" s="88"/>
      <c r="IV30" s="66"/>
      <c r="IW30" s="149">
        <f t="shared" si="91"/>
        <v>0</v>
      </c>
      <c r="IX30" s="102">
        <f t="shared" si="128"/>
        <v>0</v>
      </c>
      <c r="IY30" s="152" t="str">
        <f t="shared" si="129"/>
        <v>STOCK KOSONG</v>
      </c>
      <c r="IZ30" s="101"/>
      <c r="JA30" s="102">
        <f t="shared" si="130"/>
        <v>0</v>
      </c>
      <c r="JB30" s="102">
        <f t="shared" si="131"/>
        <v>0</v>
      </c>
      <c r="JC30" s="102">
        <f t="shared" si="132"/>
        <v>0</v>
      </c>
      <c r="JD30" s="102">
        <f t="shared" si="133"/>
        <v>0</v>
      </c>
      <c r="JE30" s="101"/>
    </row>
    <row r="31" spans="1:265">
      <c r="A31" s="108"/>
      <c r="B31" s="71">
        <f>IF(A31='ESTIMASI FORECAST &amp; ORDER-STOK'!A31,'ESTIMASI FORECAST &amp; ORDER-STOK'!B31,0)</f>
        <v>0</v>
      </c>
      <c r="C31" s="63"/>
      <c r="D31" s="88"/>
      <c r="E31" s="88"/>
      <c r="F31" s="88"/>
      <c r="G31" s="88"/>
      <c r="H31" s="88">
        <f t="shared" si="119"/>
        <v>0</v>
      </c>
      <c r="I31" s="63"/>
      <c r="J31" s="66"/>
      <c r="K31" s="66"/>
      <c r="L31" s="66"/>
      <c r="M31" s="63"/>
      <c r="N31" s="81">
        <f t="shared" si="3"/>
        <v>0</v>
      </c>
      <c r="O31" s="66">
        <f t="shared" si="4"/>
        <v>0</v>
      </c>
      <c r="P31" s="66"/>
      <c r="Q31" s="66"/>
      <c r="R31" s="66"/>
      <c r="S31" s="63"/>
      <c r="T31" s="81">
        <f t="shared" si="5"/>
        <v>0</v>
      </c>
      <c r="U31" s="66">
        <f t="shared" si="6"/>
        <v>0</v>
      </c>
      <c r="V31" s="66"/>
      <c r="W31" s="66"/>
      <c r="X31" s="66"/>
      <c r="Y31" s="63"/>
      <c r="Z31" s="81">
        <f t="shared" si="7"/>
        <v>0</v>
      </c>
      <c r="AA31" s="66">
        <f t="shared" si="8"/>
        <v>0</v>
      </c>
      <c r="AB31" s="66"/>
      <c r="AC31" s="66"/>
      <c r="AD31" s="66"/>
      <c r="AE31" s="63"/>
      <c r="AF31" s="81">
        <f t="shared" si="9"/>
        <v>0</v>
      </c>
      <c r="AG31" s="66">
        <f t="shared" si="10"/>
        <v>0</v>
      </c>
      <c r="AH31" s="66"/>
      <c r="AI31" s="76">
        <f t="shared" si="11"/>
        <v>0</v>
      </c>
      <c r="AJ31" s="76">
        <f t="shared" si="12"/>
        <v>0</v>
      </c>
      <c r="AK31" s="76">
        <f t="shared" si="13"/>
        <v>0</v>
      </c>
      <c r="AL31" s="66">
        <f t="shared" si="14"/>
        <v>0</v>
      </c>
      <c r="AM31" s="66"/>
      <c r="AN31" s="66"/>
      <c r="AO31" s="66"/>
      <c r="AP31" s="66"/>
      <c r="AQ31" s="63"/>
      <c r="AR31" s="81">
        <f t="shared" si="15"/>
        <v>0</v>
      </c>
      <c r="AS31" s="66">
        <f t="shared" si="16"/>
        <v>0</v>
      </c>
      <c r="AT31" s="66"/>
      <c r="AU31" s="66"/>
      <c r="AV31" s="66"/>
      <c r="AW31" s="63"/>
      <c r="AX31" s="81">
        <f t="shared" si="17"/>
        <v>0</v>
      </c>
      <c r="AY31" s="66">
        <f t="shared" si="18"/>
        <v>0</v>
      </c>
      <c r="AZ31" s="66"/>
      <c r="BA31" s="66"/>
      <c r="BB31" s="66"/>
      <c r="BC31" s="63"/>
      <c r="BD31" s="81">
        <f t="shared" si="19"/>
        <v>0</v>
      </c>
      <c r="BE31" s="66">
        <f t="shared" si="20"/>
        <v>0</v>
      </c>
      <c r="BF31" s="66"/>
      <c r="BG31" s="76">
        <f t="shared" si="21"/>
        <v>0</v>
      </c>
      <c r="BH31" s="76">
        <f t="shared" si="22"/>
        <v>0</v>
      </c>
      <c r="BI31" s="76">
        <f t="shared" si="23"/>
        <v>0</v>
      </c>
      <c r="BJ31" s="66">
        <f t="shared" si="24"/>
        <v>0</v>
      </c>
      <c r="BK31" s="66"/>
      <c r="BL31" s="66"/>
      <c r="BM31" s="66"/>
      <c r="BN31" s="66"/>
      <c r="BO31" s="63"/>
      <c r="BP31" s="81">
        <f t="shared" si="25"/>
        <v>0</v>
      </c>
      <c r="BQ31" s="66">
        <f t="shared" si="26"/>
        <v>0</v>
      </c>
      <c r="BR31" s="66"/>
      <c r="BS31" s="66"/>
      <c r="BT31" s="66"/>
      <c r="BU31" s="63"/>
      <c r="BV31" s="81">
        <f t="shared" si="27"/>
        <v>0</v>
      </c>
      <c r="BW31" s="66">
        <f t="shared" si="28"/>
        <v>0</v>
      </c>
      <c r="BX31" s="66"/>
      <c r="BY31" s="76">
        <f t="shared" si="29"/>
        <v>0</v>
      </c>
      <c r="BZ31" s="76">
        <f t="shared" si="30"/>
        <v>0</v>
      </c>
      <c r="CA31" s="76">
        <f t="shared" si="31"/>
        <v>0</v>
      </c>
      <c r="CB31" s="66">
        <f t="shared" si="32"/>
        <v>0</v>
      </c>
      <c r="CC31" s="66"/>
      <c r="CD31" s="76">
        <f t="shared" si="33"/>
        <v>0</v>
      </c>
      <c r="CE31" s="76">
        <f t="shared" si="34"/>
        <v>0</v>
      </c>
      <c r="CF31" s="76">
        <f t="shared" si="35"/>
        <v>0</v>
      </c>
      <c r="CG31" s="66">
        <f t="shared" si="36"/>
        <v>0</v>
      </c>
      <c r="CH31" s="66"/>
      <c r="CI31" s="66"/>
      <c r="CJ31" s="66"/>
      <c r="CK31" s="66"/>
      <c r="CL31" s="63"/>
      <c r="CM31" s="81">
        <f t="shared" si="37"/>
        <v>0</v>
      </c>
      <c r="CN31" s="66">
        <f t="shared" si="38"/>
        <v>0</v>
      </c>
      <c r="CO31" s="66"/>
      <c r="CP31" s="66"/>
      <c r="CQ31" s="66"/>
      <c r="CR31" s="63"/>
      <c r="CS31" s="81">
        <f t="shared" si="39"/>
        <v>0</v>
      </c>
      <c r="CT31" s="66">
        <f t="shared" si="40"/>
        <v>0</v>
      </c>
      <c r="CU31" s="66"/>
      <c r="CV31" s="66"/>
      <c r="CW31" s="66"/>
      <c r="CX31" s="63"/>
      <c r="CY31" s="81">
        <f t="shared" si="41"/>
        <v>0</v>
      </c>
      <c r="CZ31" s="66">
        <f t="shared" si="42"/>
        <v>0</v>
      </c>
      <c r="DA31" s="66"/>
      <c r="DB31" s="66"/>
      <c r="DC31" s="66"/>
      <c r="DD31" s="63"/>
      <c r="DE31" s="81">
        <f t="shared" si="43"/>
        <v>0</v>
      </c>
      <c r="DF31" s="66">
        <f t="shared" si="44"/>
        <v>0</v>
      </c>
      <c r="DG31" s="66"/>
      <c r="DH31" s="66"/>
      <c r="DI31" s="66"/>
      <c r="DJ31" s="63"/>
      <c r="DK31" s="81">
        <f t="shared" si="45"/>
        <v>0</v>
      </c>
      <c r="DL31" s="66">
        <f t="shared" si="46"/>
        <v>0</v>
      </c>
      <c r="DM31" s="66"/>
      <c r="DN31" s="66"/>
      <c r="DO31" s="66"/>
      <c r="DP31" s="63"/>
      <c r="DQ31" s="81">
        <f t="shared" si="47"/>
        <v>0</v>
      </c>
      <c r="DR31" s="66">
        <f t="shared" si="48"/>
        <v>0</v>
      </c>
      <c r="DS31" s="66"/>
      <c r="DT31" s="76">
        <f t="shared" si="49"/>
        <v>0</v>
      </c>
      <c r="DU31" s="76">
        <f t="shared" si="50"/>
        <v>0</v>
      </c>
      <c r="DV31" s="76">
        <f t="shared" si="51"/>
        <v>0</v>
      </c>
      <c r="DW31" s="66">
        <f t="shared" si="52"/>
        <v>0</v>
      </c>
      <c r="DX31" s="66"/>
      <c r="DY31" s="66"/>
      <c r="DZ31" s="66"/>
      <c r="EA31" s="66"/>
      <c r="EB31" s="63"/>
      <c r="EC31" s="81">
        <f t="shared" si="53"/>
        <v>0</v>
      </c>
      <c r="ED31" s="66">
        <f t="shared" si="54"/>
        <v>0</v>
      </c>
      <c r="EE31" s="66"/>
      <c r="EF31" s="66"/>
      <c r="EG31" s="66"/>
      <c r="EH31" s="63"/>
      <c r="EI31" s="81">
        <f t="shared" si="55"/>
        <v>0</v>
      </c>
      <c r="EJ31" s="66">
        <f t="shared" si="56"/>
        <v>0</v>
      </c>
      <c r="EK31" s="66"/>
      <c r="EL31" s="66">
        <f t="shared" si="57"/>
        <v>0</v>
      </c>
      <c r="EM31" s="66">
        <f t="shared" si="58"/>
        <v>0</v>
      </c>
      <c r="EN31" s="66">
        <f t="shared" si="59"/>
        <v>0</v>
      </c>
      <c r="EO31" s="66">
        <f t="shared" si="60"/>
        <v>0</v>
      </c>
      <c r="EP31" s="66"/>
      <c r="EQ31" s="66"/>
      <c r="ER31" s="66"/>
      <c r="ES31" s="66"/>
      <c r="ET31" s="63"/>
      <c r="EU31" s="81">
        <f t="shared" si="61"/>
        <v>0</v>
      </c>
      <c r="EV31" s="66">
        <f t="shared" si="62"/>
        <v>0</v>
      </c>
      <c r="EW31" s="66"/>
      <c r="EX31" s="66"/>
      <c r="EY31" s="66"/>
      <c r="EZ31" s="66"/>
      <c r="FA31" s="63"/>
      <c r="FB31" s="81">
        <f t="shared" si="63"/>
        <v>0</v>
      </c>
      <c r="FC31" s="66">
        <f t="shared" si="64"/>
        <v>0</v>
      </c>
      <c r="FD31" s="66"/>
      <c r="FE31" s="66"/>
      <c r="FF31" s="66"/>
      <c r="FG31" s="66"/>
      <c r="FH31" s="63"/>
      <c r="FI31" s="81">
        <f t="shared" si="65"/>
        <v>0</v>
      </c>
      <c r="FJ31" s="66">
        <f t="shared" si="66"/>
        <v>0</v>
      </c>
      <c r="FK31" s="66"/>
      <c r="FL31" s="66"/>
      <c r="FM31" s="66"/>
      <c r="FN31" s="66"/>
      <c r="FO31" s="63"/>
      <c r="FP31" s="81">
        <f t="shared" si="67"/>
        <v>0</v>
      </c>
      <c r="FQ31" s="66">
        <f t="shared" si="68"/>
        <v>0</v>
      </c>
      <c r="FR31" s="66"/>
      <c r="FS31" s="66"/>
      <c r="FT31" s="66"/>
      <c r="FU31" s="66"/>
      <c r="FV31" s="63"/>
      <c r="FW31" s="81">
        <f t="shared" si="69"/>
        <v>0</v>
      </c>
      <c r="FX31" s="66">
        <f t="shared" si="70"/>
        <v>0</v>
      </c>
      <c r="FY31" s="66"/>
      <c r="FZ31" s="66"/>
      <c r="GA31" s="66"/>
      <c r="GB31" s="63"/>
      <c r="GC31" s="81">
        <f t="shared" si="71"/>
        <v>0</v>
      </c>
      <c r="GD31" s="66">
        <f t="shared" si="72"/>
        <v>0</v>
      </c>
      <c r="GE31" s="66"/>
      <c r="GF31" s="66"/>
      <c r="GG31" s="66"/>
      <c r="GH31" s="63"/>
      <c r="GI31" s="81">
        <f t="shared" si="73"/>
        <v>0</v>
      </c>
      <c r="GJ31" s="66">
        <f t="shared" si="74"/>
        <v>0</v>
      </c>
      <c r="GK31" s="66"/>
      <c r="GL31" s="76">
        <f t="shared" si="75"/>
        <v>0</v>
      </c>
      <c r="GM31" s="76">
        <f t="shared" si="76"/>
        <v>0</v>
      </c>
      <c r="GN31" s="76">
        <f t="shared" si="77"/>
        <v>0</v>
      </c>
      <c r="GO31" s="66">
        <f t="shared" si="78"/>
        <v>0</v>
      </c>
      <c r="GP31" s="66"/>
      <c r="GQ31" s="66"/>
      <c r="GR31" s="66"/>
      <c r="GS31" s="66"/>
      <c r="GT31" s="63"/>
      <c r="GU31" s="81">
        <f t="shared" si="79"/>
        <v>0</v>
      </c>
      <c r="GV31" s="66">
        <f t="shared" si="80"/>
        <v>0</v>
      </c>
      <c r="GW31" s="66"/>
      <c r="GX31" s="66"/>
      <c r="GY31" s="66"/>
      <c r="GZ31" s="66"/>
      <c r="HA31" s="63"/>
      <c r="HB31" s="81">
        <f t="shared" si="81"/>
        <v>0</v>
      </c>
      <c r="HC31" s="66">
        <f t="shared" si="82"/>
        <v>0</v>
      </c>
      <c r="HD31" s="66"/>
      <c r="HE31" s="66"/>
      <c r="HF31" s="66"/>
      <c r="HG31" s="66"/>
      <c r="HH31" s="63"/>
      <c r="HI31" s="81">
        <f t="shared" si="83"/>
        <v>0</v>
      </c>
      <c r="HJ31" s="66">
        <f t="shared" si="84"/>
        <v>0</v>
      </c>
      <c r="HK31" s="66"/>
      <c r="HL31" s="66"/>
      <c r="HM31" s="66"/>
      <c r="HN31" s="66"/>
      <c r="HO31" s="63"/>
      <c r="HP31" s="81">
        <f t="shared" si="85"/>
        <v>0</v>
      </c>
      <c r="HQ31" s="66">
        <f t="shared" si="86"/>
        <v>0</v>
      </c>
      <c r="HR31" s="66"/>
      <c r="HS31" s="66"/>
      <c r="HT31" s="66"/>
      <c r="HU31" s="66"/>
      <c r="HV31" s="63"/>
      <c r="HW31" s="81">
        <f t="shared" si="87"/>
        <v>0</v>
      </c>
      <c r="HX31" s="66">
        <f t="shared" si="88"/>
        <v>0</v>
      </c>
      <c r="HZ31" s="66">
        <f t="shared" si="120"/>
        <v>0</v>
      </c>
      <c r="IA31" s="66">
        <f t="shared" si="120"/>
        <v>0</v>
      </c>
      <c r="IB31" s="66">
        <f t="shared" si="120"/>
        <v>0</v>
      </c>
      <c r="IC31" s="66">
        <f t="shared" si="121"/>
        <v>0</v>
      </c>
      <c r="ID31" s="66">
        <f t="shared" si="122"/>
        <v>0</v>
      </c>
      <c r="IE31" s="66"/>
      <c r="IF31" s="66"/>
      <c r="IG31" s="66"/>
      <c r="IH31" s="66">
        <f t="shared" si="123"/>
        <v>0</v>
      </c>
      <c r="II31" s="66">
        <f t="shared" si="124"/>
        <v>0</v>
      </c>
      <c r="IJ31" s="66"/>
      <c r="IK31" s="66"/>
      <c r="IL31" s="66"/>
      <c r="IM31" s="66">
        <f t="shared" si="125"/>
        <v>0</v>
      </c>
      <c r="IN31" s="66">
        <f t="shared" si="126"/>
        <v>0</v>
      </c>
      <c r="IO31" s="66">
        <f t="shared" si="103"/>
        <v>0</v>
      </c>
      <c r="IP31" s="66">
        <f t="shared" si="127"/>
        <v>0</v>
      </c>
      <c r="IQ31" s="66"/>
      <c r="IR31" s="66"/>
      <c r="IS31" s="88"/>
      <c r="IT31" s="88"/>
      <c r="IU31" s="88"/>
      <c r="IV31" s="66"/>
      <c r="IW31" s="149">
        <f t="shared" si="91"/>
        <v>0</v>
      </c>
      <c r="IX31" s="102">
        <f t="shared" si="128"/>
        <v>0</v>
      </c>
      <c r="IY31" s="152" t="str">
        <f t="shared" si="129"/>
        <v>STOCK KOSONG</v>
      </c>
      <c r="IZ31" s="101"/>
      <c r="JA31" s="102">
        <f t="shared" si="130"/>
        <v>0</v>
      </c>
      <c r="JB31" s="102">
        <f t="shared" si="131"/>
        <v>0</v>
      </c>
      <c r="JC31" s="102">
        <f t="shared" si="132"/>
        <v>0</v>
      </c>
      <c r="JD31" s="102">
        <f t="shared" si="133"/>
        <v>0</v>
      </c>
      <c r="JE31" s="101"/>
    </row>
    <row r="32" spans="1:265">
      <c r="A32" s="108"/>
      <c r="B32" s="71">
        <f>IF(A32='ESTIMASI FORECAST &amp; ORDER-STOK'!A32,'ESTIMASI FORECAST &amp; ORDER-STOK'!B32,0)</f>
        <v>0</v>
      </c>
      <c r="C32" s="63"/>
      <c r="D32" s="88"/>
      <c r="E32" s="88"/>
      <c r="F32" s="88"/>
      <c r="G32" s="88"/>
      <c r="H32" s="88">
        <f t="shared" si="119"/>
        <v>0</v>
      </c>
      <c r="I32" s="63"/>
      <c r="J32" s="66"/>
      <c r="K32" s="66"/>
      <c r="L32" s="66"/>
      <c r="M32" s="63"/>
      <c r="N32" s="81">
        <f t="shared" si="3"/>
        <v>0</v>
      </c>
      <c r="O32" s="66">
        <f t="shared" si="4"/>
        <v>0</v>
      </c>
      <c r="P32" s="66"/>
      <c r="Q32" s="66"/>
      <c r="R32" s="66"/>
      <c r="S32" s="63"/>
      <c r="T32" s="81">
        <f t="shared" si="5"/>
        <v>0</v>
      </c>
      <c r="U32" s="66">
        <f t="shared" si="6"/>
        <v>0</v>
      </c>
      <c r="V32" s="66"/>
      <c r="W32" s="66"/>
      <c r="X32" s="66"/>
      <c r="Y32" s="63"/>
      <c r="Z32" s="81">
        <f t="shared" si="7"/>
        <v>0</v>
      </c>
      <c r="AA32" s="66">
        <f t="shared" si="8"/>
        <v>0</v>
      </c>
      <c r="AB32" s="66"/>
      <c r="AC32" s="66"/>
      <c r="AD32" s="66"/>
      <c r="AE32" s="63"/>
      <c r="AF32" s="81">
        <f t="shared" si="9"/>
        <v>0</v>
      </c>
      <c r="AG32" s="66">
        <f t="shared" si="10"/>
        <v>0</v>
      </c>
      <c r="AH32" s="66"/>
      <c r="AI32" s="76">
        <f t="shared" si="11"/>
        <v>0</v>
      </c>
      <c r="AJ32" s="76">
        <f t="shared" si="12"/>
        <v>0</v>
      </c>
      <c r="AK32" s="76">
        <f t="shared" si="13"/>
        <v>0</v>
      </c>
      <c r="AL32" s="66">
        <f t="shared" si="14"/>
        <v>0</v>
      </c>
      <c r="AM32" s="66"/>
      <c r="AN32" s="66"/>
      <c r="AO32" s="66"/>
      <c r="AP32" s="66"/>
      <c r="AQ32" s="63"/>
      <c r="AR32" s="81">
        <f t="shared" si="15"/>
        <v>0</v>
      </c>
      <c r="AS32" s="66">
        <f t="shared" si="16"/>
        <v>0</v>
      </c>
      <c r="AT32" s="66"/>
      <c r="AU32" s="66"/>
      <c r="AV32" s="66"/>
      <c r="AW32" s="63"/>
      <c r="AX32" s="81">
        <f t="shared" si="17"/>
        <v>0</v>
      </c>
      <c r="AY32" s="66">
        <f t="shared" si="18"/>
        <v>0</v>
      </c>
      <c r="AZ32" s="66"/>
      <c r="BA32" s="66"/>
      <c r="BB32" s="66"/>
      <c r="BC32" s="63"/>
      <c r="BD32" s="81">
        <f t="shared" si="19"/>
        <v>0</v>
      </c>
      <c r="BE32" s="66">
        <f t="shared" si="20"/>
        <v>0</v>
      </c>
      <c r="BF32" s="66"/>
      <c r="BG32" s="76">
        <f t="shared" si="21"/>
        <v>0</v>
      </c>
      <c r="BH32" s="76">
        <f t="shared" si="22"/>
        <v>0</v>
      </c>
      <c r="BI32" s="76">
        <f t="shared" si="23"/>
        <v>0</v>
      </c>
      <c r="BJ32" s="66">
        <f t="shared" si="24"/>
        <v>0</v>
      </c>
      <c r="BK32" s="66"/>
      <c r="BL32" s="66"/>
      <c r="BM32" s="66"/>
      <c r="BN32" s="66"/>
      <c r="BO32" s="63"/>
      <c r="BP32" s="81">
        <f t="shared" si="25"/>
        <v>0</v>
      </c>
      <c r="BQ32" s="66">
        <f t="shared" si="26"/>
        <v>0</v>
      </c>
      <c r="BR32" s="66"/>
      <c r="BS32" s="66"/>
      <c r="BT32" s="66"/>
      <c r="BU32" s="63"/>
      <c r="BV32" s="81">
        <f t="shared" si="27"/>
        <v>0</v>
      </c>
      <c r="BW32" s="66">
        <f t="shared" si="28"/>
        <v>0</v>
      </c>
      <c r="BX32" s="66"/>
      <c r="BY32" s="76">
        <f t="shared" si="29"/>
        <v>0</v>
      </c>
      <c r="BZ32" s="76">
        <f t="shared" si="30"/>
        <v>0</v>
      </c>
      <c r="CA32" s="76">
        <f t="shared" si="31"/>
        <v>0</v>
      </c>
      <c r="CB32" s="66">
        <f t="shared" si="32"/>
        <v>0</v>
      </c>
      <c r="CC32" s="66"/>
      <c r="CD32" s="76">
        <f t="shared" si="33"/>
        <v>0</v>
      </c>
      <c r="CE32" s="76">
        <f t="shared" si="34"/>
        <v>0</v>
      </c>
      <c r="CF32" s="76">
        <f t="shared" si="35"/>
        <v>0</v>
      </c>
      <c r="CG32" s="66">
        <f t="shared" si="36"/>
        <v>0</v>
      </c>
      <c r="CH32" s="66"/>
      <c r="CI32" s="66"/>
      <c r="CJ32" s="66"/>
      <c r="CK32" s="66"/>
      <c r="CL32" s="63"/>
      <c r="CM32" s="81">
        <f t="shared" si="37"/>
        <v>0</v>
      </c>
      <c r="CN32" s="66">
        <f t="shared" si="38"/>
        <v>0</v>
      </c>
      <c r="CO32" s="66"/>
      <c r="CP32" s="66"/>
      <c r="CQ32" s="66"/>
      <c r="CR32" s="63"/>
      <c r="CS32" s="81">
        <f t="shared" si="39"/>
        <v>0</v>
      </c>
      <c r="CT32" s="66">
        <f t="shared" si="40"/>
        <v>0</v>
      </c>
      <c r="CU32" s="66"/>
      <c r="CV32" s="66"/>
      <c r="CW32" s="66"/>
      <c r="CX32" s="63"/>
      <c r="CY32" s="81">
        <f t="shared" si="41"/>
        <v>0</v>
      </c>
      <c r="CZ32" s="66">
        <f t="shared" si="42"/>
        <v>0</v>
      </c>
      <c r="DA32" s="66"/>
      <c r="DB32" s="66"/>
      <c r="DC32" s="66"/>
      <c r="DD32" s="63"/>
      <c r="DE32" s="81">
        <f t="shared" si="43"/>
        <v>0</v>
      </c>
      <c r="DF32" s="66">
        <f t="shared" si="44"/>
        <v>0</v>
      </c>
      <c r="DG32" s="66"/>
      <c r="DH32" s="66"/>
      <c r="DI32" s="66"/>
      <c r="DJ32" s="63"/>
      <c r="DK32" s="81">
        <f t="shared" si="45"/>
        <v>0</v>
      </c>
      <c r="DL32" s="66">
        <f t="shared" si="46"/>
        <v>0</v>
      </c>
      <c r="DM32" s="66"/>
      <c r="DN32" s="66"/>
      <c r="DO32" s="66"/>
      <c r="DP32" s="63"/>
      <c r="DQ32" s="81">
        <f t="shared" si="47"/>
        <v>0</v>
      </c>
      <c r="DR32" s="66">
        <f t="shared" si="48"/>
        <v>0</v>
      </c>
      <c r="DS32" s="66"/>
      <c r="DT32" s="76">
        <f t="shared" si="49"/>
        <v>0</v>
      </c>
      <c r="DU32" s="76">
        <f t="shared" si="50"/>
        <v>0</v>
      </c>
      <c r="DV32" s="76">
        <f t="shared" si="51"/>
        <v>0</v>
      </c>
      <c r="DW32" s="66">
        <f t="shared" si="52"/>
        <v>0</v>
      </c>
      <c r="DX32" s="66"/>
      <c r="DY32" s="66"/>
      <c r="DZ32" s="66"/>
      <c r="EA32" s="66"/>
      <c r="EB32" s="63"/>
      <c r="EC32" s="81">
        <f t="shared" si="53"/>
        <v>0</v>
      </c>
      <c r="ED32" s="66">
        <f t="shared" si="54"/>
        <v>0</v>
      </c>
      <c r="EE32" s="66"/>
      <c r="EF32" s="66"/>
      <c r="EG32" s="66"/>
      <c r="EH32" s="63"/>
      <c r="EI32" s="81">
        <f t="shared" si="55"/>
        <v>0</v>
      </c>
      <c r="EJ32" s="66">
        <f t="shared" si="56"/>
        <v>0</v>
      </c>
      <c r="EK32" s="66"/>
      <c r="EL32" s="66">
        <f t="shared" si="57"/>
        <v>0</v>
      </c>
      <c r="EM32" s="66">
        <f t="shared" si="58"/>
        <v>0</v>
      </c>
      <c r="EN32" s="66">
        <f t="shared" si="59"/>
        <v>0</v>
      </c>
      <c r="EO32" s="66">
        <f t="shared" si="60"/>
        <v>0</v>
      </c>
      <c r="EP32" s="66"/>
      <c r="EQ32" s="66"/>
      <c r="ER32" s="66"/>
      <c r="ES32" s="66"/>
      <c r="ET32" s="63"/>
      <c r="EU32" s="81">
        <f t="shared" si="61"/>
        <v>0</v>
      </c>
      <c r="EV32" s="66">
        <f t="shared" si="62"/>
        <v>0</v>
      </c>
      <c r="EW32" s="66"/>
      <c r="EX32" s="66"/>
      <c r="EY32" s="66"/>
      <c r="EZ32" s="66"/>
      <c r="FA32" s="63"/>
      <c r="FB32" s="81">
        <f t="shared" si="63"/>
        <v>0</v>
      </c>
      <c r="FC32" s="66">
        <f t="shared" si="64"/>
        <v>0</v>
      </c>
      <c r="FD32" s="66"/>
      <c r="FE32" s="66"/>
      <c r="FF32" s="66"/>
      <c r="FG32" s="66"/>
      <c r="FH32" s="63"/>
      <c r="FI32" s="81">
        <f t="shared" si="65"/>
        <v>0</v>
      </c>
      <c r="FJ32" s="66">
        <f t="shared" si="66"/>
        <v>0</v>
      </c>
      <c r="FK32" s="66"/>
      <c r="FL32" s="66"/>
      <c r="FM32" s="66"/>
      <c r="FN32" s="66"/>
      <c r="FO32" s="63"/>
      <c r="FP32" s="81">
        <f t="shared" si="67"/>
        <v>0</v>
      </c>
      <c r="FQ32" s="66">
        <f t="shared" si="68"/>
        <v>0</v>
      </c>
      <c r="FR32" s="66"/>
      <c r="FS32" s="66"/>
      <c r="FT32" s="66"/>
      <c r="FU32" s="66"/>
      <c r="FV32" s="63"/>
      <c r="FW32" s="81">
        <f t="shared" si="69"/>
        <v>0</v>
      </c>
      <c r="FX32" s="66">
        <f t="shared" si="70"/>
        <v>0</v>
      </c>
      <c r="FY32" s="66"/>
      <c r="FZ32" s="66"/>
      <c r="GA32" s="66"/>
      <c r="GB32" s="63"/>
      <c r="GC32" s="81">
        <f t="shared" si="71"/>
        <v>0</v>
      </c>
      <c r="GD32" s="66">
        <f t="shared" si="72"/>
        <v>0</v>
      </c>
      <c r="GE32" s="66"/>
      <c r="GF32" s="66"/>
      <c r="GG32" s="66"/>
      <c r="GH32" s="63"/>
      <c r="GI32" s="81">
        <f t="shared" si="73"/>
        <v>0</v>
      </c>
      <c r="GJ32" s="66">
        <f t="shared" si="74"/>
        <v>0</v>
      </c>
      <c r="GK32" s="66"/>
      <c r="GL32" s="76">
        <f t="shared" si="75"/>
        <v>0</v>
      </c>
      <c r="GM32" s="76">
        <f t="shared" si="76"/>
        <v>0</v>
      </c>
      <c r="GN32" s="76">
        <f t="shared" si="77"/>
        <v>0</v>
      </c>
      <c r="GO32" s="66">
        <f t="shared" si="78"/>
        <v>0</v>
      </c>
      <c r="GP32" s="66"/>
      <c r="GQ32" s="66"/>
      <c r="GR32" s="66"/>
      <c r="GS32" s="66"/>
      <c r="GT32" s="63"/>
      <c r="GU32" s="81">
        <f t="shared" si="79"/>
        <v>0</v>
      </c>
      <c r="GV32" s="66">
        <f t="shared" si="80"/>
        <v>0</v>
      </c>
      <c r="GW32" s="66"/>
      <c r="GX32" s="66"/>
      <c r="GY32" s="66"/>
      <c r="GZ32" s="66"/>
      <c r="HA32" s="63"/>
      <c r="HB32" s="81">
        <f t="shared" si="81"/>
        <v>0</v>
      </c>
      <c r="HC32" s="66">
        <f t="shared" si="82"/>
        <v>0</v>
      </c>
      <c r="HD32" s="66"/>
      <c r="HE32" s="66"/>
      <c r="HF32" s="66"/>
      <c r="HG32" s="66"/>
      <c r="HH32" s="63"/>
      <c r="HI32" s="81">
        <f t="shared" si="83"/>
        <v>0</v>
      </c>
      <c r="HJ32" s="66">
        <f t="shared" si="84"/>
        <v>0</v>
      </c>
      <c r="HK32" s="66"/>
      <c r="HL32" s="66"/>
      <c r="HM32" s="66"/>
      <c r="HN32" s="66"/>
      <c r="HO32" s="63"/>
      <c r="HP32" s="81">
        <f t="shared" si="85"/>
        <v>0</v>
      </c>
      <c r="HQ32" s="66">
        <f t="shared" si="86"/>
        <v>0</v>
      </c>
      <c r="HR32" s="66"/>
      <c r="HS32" s="66"/>
      <c r="HT32" s="66"/>
      <c r="HU32" s="66"/>
      <c r="HV32" s="63"/>
      <c r="HW32" s="81">
        <f t="shared" si="87"/>
        <v>0</v>
      </c>
      <c r="HX32" s="66">
        <f t="shared" si="88"/>
        <v>0</v>
      </c>
      <c r="HZ32" s="66">
        <f t="shared" si="120"/>
        <v>0</v>
      </c>
      <c r="IA32" s="66">
        <f t="shared" si="120"/>
        <v>0</v>
      </c>
      <c r="IB32" s="66">
        <f t="shared" si="120"/>
        <v>0</v>
      </c>
      <c r="IC32" s="66">
        <f t="shared" si="121"/>
        <v>0</v>
      </c>
      <c r="ID32" s="66">
        <f t="shared" si="122"/>
        <v>0</v>
      </c>
      <c r="IE32" s="66"/>
      <c r="IF32" s="66"/>
      <c r="IG32" s="66"/>
      <c r="IH32" s="66">
        <f t="shared" si="123"/>
        <v>0</v>
      </c>
      <c r="II32" s="66">
        <f t="shared" si="124"/>
        <v>0</v>
      </c>
      <c r="IJ32" s="66"/>
      <c r="IK32" s="66"/>
      <c r="IL32" s="66"/>
      <c r="IM32" s="66">
        <f t="shared" si="125"/>
        <v>0</v>
      </c>
      <c r="IN32" s="66">
        <f t="shared" si="126"/>
        <v>0</v>
      </c>
      <c r="IO32" s="66">
        <f t="shared" si="103"/>
        <v>0</v>
      </c>
      <c r="IP32" s="66">
        <f t="shared" si="127"/>
        <v>0</v>
      </c>
      <c r="IQ32" s="66"/>
      <c r="IR32" s="66"/>
      <c r="IS32" s="88"/>
      <c r="IT32" s="88"/>
      <c r="IU32" s="88"/>
      <c r="IV32" s="66"/>
      <c r="IW32" s="149">
        <f t="shared" si="91"/>
        <v>0</v>
      </c>
      <c r="IX32" s="102">
        <f t="shared" si="128"/>
        <v>0</v>
      </c>
      <c r="IY32" s="152" t="str">
        <f t="shared" si="129"/>
        <v>STOCK KOSONG</v>
      </c>
      <c r="IZ32" s="101"/>
      <c r="JA32" s="102">
        <f t="shared" si="130"/>
        <v>0</v>
      </c>
      <c r="JB32" s="102">
        <f t="shared" si="131"/>
        <v>0</v>
      </c>
      <c r="JC32" s="102">
        <f t="shared" si="132"/>
        <v>0</v>
      </c>
      <c r="JD32" s="102">
        <f t="shared" si="133"/>
        <v>0</v>
      </c>
      <c r="JE32" s="101"/>
    </row>
    <row r="33" spans="1:265">
      <c r="A33" s="108"/>
      <c r="B33" s="71">
        <f>IF(A33='ESTIMASI FORECAST &amp; ORDER-STOK'!A33,'ESTIMASI FORECAST &amp; ORDER-STOK'!B33,0)</f>
        <v>0</v>
      </c>
      <c r="C33" s="63"/>
      <c r="D33" s="88"/>
      <c r="E33" s="88"/>
      <c r="F33" s="88"/>
      <c r="G33" s="88"/>
      <c r="H33" s="88">
        <f t="shared" si="119"/>
        <v>0</v>
      </c>
      <c r="I33" s="63"/>
      <c r="J33" s="66"/>
      <c r="K33" s="66"/>
      <c r="L33" s="66"/>
      <c r="M33" s="63"/>
      <c r="N33" s="81">
        <f t="shared" si="3"/>
        <v>0</v>
      </c>
      <c r="O33" s="66">
        <f t="shared" si="4"/>
        <v>0</v>
      </c>
      <c r="P33" s="66"/>
      <c r="Q33" s="66"/>
      <c r="R33" s="66"/>
      <c r="S33" s="63"/>
      <c r="T33" s="81">
        <f t="shared" si="5"/>
        <v>0</v>
      </c>
      <c r="U33" s="66">
        <f t="shared" si="6"/>
        <v>0</v>
      </c>
      <c r="V33" s="66"/>
      <c r="W33" s="66"/>
      <c r="X33" s="66"/>
      <c r="Y33" s="63"/>
      <c r="Z33" s="81">
        <f t="shared" si="7"/>
        <v>0</v>
      </c>
      <c r="AA33" s="66">
        <f t="shared" si="8"/>
        <v>0</v>
      </c>
      <c r="AB33" s="66"/>
      <c r="AC33" s="66"/>
      <c r="AD33" s="66"/>
      <c r="AE33" s="63"/>
      <c r="AF33" s="81">
        <f t="shared" si="9"/>
        <v>0</v>
      </c>
      <c r="AG33" s="66">
        <f t="shared" si="10"/>
        <v>0</v>
      </c>
      <c r="AH33" s="66"/>
      <c r="AI33" s="76">
        <f t="shared" si="11"/>
        <v>0</v>
      </c>
      <c r="AJ33" s="76">
        <f t="shared" si="12"/>
        <v>0</v>
      </c>
      <c r="AK33" s="76">
        <f t="shared" si="13"/>
        <v>0</v>
      </c>
      <c r="AL33" s="66">
        <f t="shared" si="14"/>
        <v>0</v>
      </c>
      <c r="AM33" s="66"/>
      <c r="AN33" s="66"/>
      <c r="AO33" s="66"/>
      <c r="AP33" s="66"/>
      <c r="AQ33" s="63"/>
      <c r="AR33" s="81">
        <f t="shared" si="15"/>
        <v>0</v>
      </c>
      <c r="AS33" s="66">
        <f t="shared" si="16"/>
        <v>0</v>
      </c>
      <c r="AT33" s="66"/>
      <c r="AU33" s="66"/>
      <c r="AV33" s="66"/>
      <c r="AW33" s="63"/>
      <c r="AX33" s="81">
        <f t="shared" si="17"/>
        <v>0</v>
      </c>
      <c r="AY33" s="66">
        <f t="shared" si="18"/>
        <v>0</v>
      </c>
      <c r="AZ33" s="66"/>
      <c r="BA33" s="66"/>
      <c r="BB33" s="66"/>
      <c r="BC33" s="63"/>
      <c r="BD33" s="81">
        <f t="shared" si="19"/>
        <v>0</v>
      </c>
      <c r="BE33" s="66">
        <f t="shared" si="20"/>
        <v>0</v>
      </c>
      <c r="BF33" s="66"/>
      <c r="BG33" s="76">
        <f t="shared" si="21"/>
        <v>0</v>
      </c>
      <c r="BH33" s="76">
        <f t="shared" si="22"/>
        <v>0</v>
      </c>
      <c r="BI33" s="76">
        <f t="shared" si="23"/>
        <v>0</v>
      </c>
      <c r="BJ33" s="66">
        <f t="shared" si="24"/>
        <v>0</v>
      </c>
      <c r="BK33" s="66"/>
      <c r="BL33" s="66"/>
      <c r="BM33" s="66"/>
      <c r="BN33" s="66"/>
      <c r="BO33" s="63"/>
      <c r="BP33" s="81">
        <f t="shared" si="25"/>
        <v>0</v>
      </c>
      <c r="BQ33" s="66">
        <f t="shared" si="26"/>
        <v>0</v>
      </c>
      <c r="BR33" s="66"/>
      <c r="BS33" s="66"/>
      <c r="BT33" s="66"/>
      <c r="BU33" s="63"/>
      <c r="BV33" s="81">
        <f t="shared" si="27"/>
        <v>0</v>
      </c>
      <c r="BW33" s="66">
        <f t="shared" si="28"/>
        <v>0</v>
      </c>
      <c r="BX33" s="66"/>
      <c r="BY33" s="76">
        <f t="shared" si="29"/>
        <v>0</v>
      </c>
      <c r="BZ33" s="76">
        <f t="shared" si="30"/>
        <v>0</v>
      </c>
      <c r="CA33" s="76">
        <f t="shared" si="31"/>
        <v>0</v>
      </c>
      <c r="CB33" s="66">
        <f t="shared" si="32"/>
        <v>0</v>
      </c>
      <c r="CC33" s="66"/>
      <c r="CD33" s="76">
        <f t="shared" si="33"/>
        <v>0</v>
      </c>
      <c r="CE33" s="76">
        <f t="shared" si="34"/>
        <v>0</v>
      </c>
      <c r="CF33" s="76">
        <f t="shared" si="35"/>
        <v>0</v>
      </c>
      <c r="CG33" s="66">
        <f t="shared" si="36"/>
        <v>0</v>
      </c>
      <c r="CH33" s="66"/>
      <c r="CI33" s="66"/>
      <c r="CJ33" s="66"/>
      <c r="CK33" s="66"/>
      <c r="CL33" s="63"/>
      <c r="CM33" s="81">
        <f t="shared" si="37"/>
        <v>0</v>
      </c>
      <c r="CN33" s="66">
        <f t="shared" si="38"/>
        <v>0</v>
      </c>
      <c r="CO33" s="66"/>
      <c r="CP33" s="66"/>
      <c r="CQ33" s="66"/>
      <c r="CR33" s="63"/>
      <c r="CS33" s="81">
        <f t="shared" si="39"/>
        <v>0</v>
      </c>
      <c r="CT33" s="66">
        <f t="shared" si="40"/>
        <v>0</v>
      </c>
      <c r="CU33" s="66"/>
      <c r="CV33" s="66"/>
      <c r="CW33" s="66"/>
      <c r="CX33" s="63"/>
      <c r="CY33" s="81">
        <f t="shared" si="41"/>
        <v>0</v>
      </c>
      <c r="CZ33" s="66">
        <f t="shared" si="42"/>
        <v>0</v>
      </c>
      <c r="DA33" s="66"/>
      <c r="DB33" s="66"/>
      <c r="DC33" s="66"/>
      <c r="DD33" s="63"/>
      <c r="DE33" s="81">
        <f t="shared" si="43"/>
        <v>0</v>
      </c>
      <c r="DF33" s="66">
        <f t="shared" si="44"/>
        <v>0</v>
      </c>
      <c r="DG33" s="66"/>
      <c r="DH33" s="66"/>
      <c r="DI33" s="66"/>
      <c r="DJ33" s="63"/>
      <c r="DK33" s="81">
        <f t="shared" si="45"/>
        <v>0</v>
      </c>
      <c r="DL33" s="66">
        <f t="shared" si="46"/>
        <v>0</v>
      </c>
      <c r="DM33" s="66"/>
      <c r="DN33" s="66"/>
      <c r="DO33" s="66"/>
      <c r="DP33" s="63"/>
      <c r="DQ33" s="81">
        <f t="shared" si="47"/>
        <v>0</v>
      </c>
      <c r="DR33" s="66">
        <f t="shared" si="48"/>
        <v>0</v>
      </c>
      <c r="DS33" s="66"/>
      <c r="DT33" s="76">
        <f t="shared" si="49"/>
        <v>0</v>
      </c>
      <c r="DU33" s="76">
        <f t="shared" si="50"/>
        <v>0</v>
      </c>
      <c r="DV33" s="76">
        <f t="shared" si="51"/>
        <v>0</v>
      </c>
      <c r="DW33" s="66">
        <f t="shared" si="52"/>
        <v>0</v>
      </c>
      <c r="DX33" s="66"/>
      <c r="DY33" s="66"/>
      <c r="DZ33" s="66"/>
      <c r="EA33" s="66"/>
      <c r="EB33" s="63"/>
      <c r="EC33" s="81">
        <f t="shared" si="53"/>
        <v>0</v>
      </c>
      <c r="ED33" s="66">
        <f t="shared" si="54"/>
        <v>0</v>
      </c>
      <c r="EE33" s="66"/>
      <c r="EF33" s="66"/>
      <c r="EG33" s="66"/>
      <c r="EH33" s="63"/>
      <c r="EI33" s="81">
        <f t="shared" si="55"/>
        <v>0</v>
      </c>
      <c r="EJ33" s="66">
        <f t="shared" si="56"/>
        <v>0</v>
      </c>
      <c r="EK33" s="66"/>
      <c r="EL33" s="66">
        <f t="shared" si="57"/>
        <v>0</v>
      </c>
      <c r="EM33" s="66">
        <f t="shared" si="58"/>
        <v>0</v>
      </c>
      <c r="EN33" s="66">
        <f t="shared" si="59"/>
        <v>0</v>
      </c>
      <c r="EO33" s="66">
        <f t="shared" si="60"/>
        <v>0</v>
      </c>
      <c r="EP33" s="66"/>
      <c r="EQ33" s="66"/>
      <c r="ER33" s="66"/>
      <c r="ES33" s="66"/>
      <c r="ET33" s="63"/>
      <c r="EU33" s="81">
        <f t="shared" si="61"/>
        <v>0</v>
      </c>
      <c r="EV33" s="66">
        <f t="shared" si="62"/>
        <v>0</v>
      </c>
      <c r="EW33" s="66"/>
      <c r="EX33" s="66"/>
      <c r="EY33" s="66"/>
      <c r="EZ33" s="66"/>
      <c r="FA33" s="63"/>
      <c r="FB33" s="81">
        <f t="shared" si="63"/>
        <v>0</v>
      </c>
      <c r="FC33" s="66">
        <f t="shared" si="64"/>
        <v>0</v>
      </c>
      <c r="FD33" s="66"/>
      <c r="FE33" s="66"/>
      <c r="FF33" s="66"/>
      <c r="FG33" s="66"/>
      <c r="FH33" s="63"/>
      <c r="FI33" s="81">
        <f t="shared" si="65"/>
        <v>0</v>
      </c>
      <c r="FJ33" s="66">
        <f t="shared" si="66"/>
        <v>0</v>
      </c>
      <c r="FK33" s="66"/>
      <c r="FL33" s="66"/>
      <c r="FM33" s="66"/>
      <c r="FN33" s="66"/>
      <c r="FO33" s="63"/>
      <c r="FP33" s="81">
        <f t="shared" si="67"/>
        <v>0</v>
      </c>
      <c r="FQ33" s="66">
        <f t="shared" si="68"/>
        <v>0</v>
      </c>
      <c r="FR33" s="66"/>
      <c r="FS33" s="66"/>
      <c r="FT33" s="66"/>
      <c r="FU33" s="66"/>
      <c r="FV33" s="63"/>
      <c r="FW33" s="81">
        <f t="shared" si="69"/>
        <v>0</v>
      </c>
      <c r="FX33" s="66">
        <f t="shared" si="70"/>
        <v>0</v>
      </c>
      <c r="FY33" s="66"/>
      <c r="FZ33" s="66"/>
      <c r="GA33" s="66"/>
      <c r="GB33" s="63"/>
      <c r="GC33" s="81">
        <f t="shared" si="71"/>
        <v>0</v>
      </c>
      <c r="GD33" s="66">
        <f t="shared" si="72"/>
        <v>0</v>
      </c>
      <c r="GE33" s="66"/>
      <c r="GF33" s="66"/>
      <c r="GG33" s="66"/>
      <c r="GH33" s="63"/>
      <c r="GI33" s="81">
        <f t="shared" si="73"/>
        <v>0</v>
      </c>
      <c r="GJ33" s="66">
        <f t="shared" si="74"/>
        <v>0</v>
      </c>
      <c r="GK33" s="66"/>
      <c r="GL33" s="76">
        <f t="shared" si="75"/>
        <v>0</v>
      </c>
      <c r="GM33" s="76">
        <f t="shared" si="76"/>
        <v>0</v>
      </c>
      <c r="GN33" s="76">
        <f t="shared" si="77"/>
        <v>0</v>
      </c>
      <c r="GO33" s="66">
        <f t="shared" si="78"/>
        <v>0</v>
      </c>
      <c r="GP33" s="66"/>
      <c r="GQ33" s="66"/>
      <c r="GR33" s="66"/>
      <c r="GS33" s="66"/>
      <c r="GT33" s="63"/>
      <c r="GU33" s="81">
        <f t="shared" si="79"/>
        <v>0</v>
      </c>
      <c r="GV33" s="66">
        <f t="shared" si="80"/>
        <v>0</v>
      </c>
      <c r="GW33" s="66"/>
      <c r="GX33" s="66"/>
      <c r="GY33" s="66"/>
      <c r="GZ33" s="66"/>
      <c r="HA33" s="63"/>
      <c r="HB33" s="81">
        <f t="shared" si="81"/>
        <v>0</v>
      </c>
      <c r="HC33" s="66">
        <f t="shared" si="82"/>
        <v>0</v>
      </c>
      <c r="HD33" s="66"/>
      <c r="HE33" s="66"/>
      <c r="HF33" s="66"/>
      <c r="HG33" s="66"/>
      <c r="HH33" s="63"/>
      <c r="HI33" s="81">
        <f t="shared" si="83"/>
        <v>0</v>
      </c>
      <c r="HJ33" s="66">
        <f t="shared" si="84"/>
        <v>0</v>
      </c>
      <c r="HK33" s="66"/>
      <c r="HL33" s="66"/>
      <c r="HM33" s="66"/>
      <c r="HN33" s="66"/>
      <c r="HO33" s="63"/>
      <c r="HP33" s="81">
        <f t="shared" si="85"/>
        <v>0</v>
      </c>
      <c r="HQ33" s="66">
        <f t="shared" si="86"/>
        <v>0</v>
      </c>
      <c r="HR33" s="66"/>
      <c r="HS33" s="66"/>
      <c r="HT33" s="66"/>
      <c r="HU33" s="66"/>
      <c r="HV33" s="63"/>
      <c r="HW33" s="81">
        <f t="shared" si="87"/>
        <v>0</v>
      </c>
      <c r="HX33" s="66">
        <f t="shared" si="88"/>
        <v>0</v>
      </c>
      <c r="HZ33" s="66">
        <f t="shared" si="120"/>
        <v>0</v>
      </c>
      <c r="IA33" s="66">
        <f t="shared" si="120"/>
        <v>0</v>
      </c>
      <c r="IB33" s="66">
        <f t="shared" si="120"/>
        <v>0</v>
      </c>
      <c r="IC33" s="66">
        <f t="shared" si="121"/>
        <v>0</v>
      </c>
      <c r="ID33" s="66">
        <f t="shared" si="122"/>
        <v>0</v>
      </c>
      <c r="IE33" s="66"/>
      <c r="IF33" s="66"/>
      <c r="IG33" s="66"/>
      <c r="IH33" s="66">
        <f t="shared" si="123"/>
        <v>0</v>
      </c>
      <c r="II33" s="66">
        <f t="shared" si="124"/>
        <v>0</v>
      </c>
      <c r="IJ33" s="66"/>
      <c r="IK33" s="66"/>
      <c r="IL33" s="66"/>
      <c r="IM33" s="66">
        <f t="shared" si="125"/>
        <v>0</v>
      </c>
      <c r="IN33" s="66">
        <f t="shared" si="126"/>
        <v>0</v>
      </c>
      <c r="IO33" s="66">
        <f t="shared" si="103"/>
        <v>0</v>
      </c>
      <c r="IP33" s="66">
        <f t="shared" si="127"/>
        <v>0</v>
      </c>
      <c r="IQ33" s="66"/>
      <c r="IR33" s="66"/>
      <c r="IS33" s="88"/>
      <c r="IT33" s="88"/>
      <c r="IU33" s="88"/>
      <c r="IV33" s="66"/>
      <c r="IW33" s="149">
        <f t="shared" si="91"/>
        <v>0</v>
      </c>
      <c r="IX33" s="102">
        <f t="shared" si="128"/>
        <v>0</v>
      </c>
      <c r="IY33" s="152" t="str">
        <f t="shared" si="129"/>
        <v>STOCK KOSONG</v>
      </c>
      <c r="IZ33" s="101"/>
      <c r="JA33" s="102">
        <f t="shared" si="130"/>
        <v>0</v>
      </c>
      <c r="JB33" s="102">
        <f t="shared" si="131"/>
        <v>0</v>
      </c>
      <c r="JC33" s="102">
        <f t="shared" si="132"/>
        <v>0</v>
      </c>
      <c r="JD33" s="102">
        <f t="shared" si="133"/>
        <v>0</v>
      </c>
      <c r="JE33" s="101"/>
    </row>
    <row r="34" spans="1:265">
      <c r="A34" s="108"/>
      <c r="B34" s="71">
        <f>IF(A34='ESTIMASI FORECAST &amp; ORDER-STOK'!A34,'ESTIMASI FORECAST &amp; ORDER-STOK'!B34,0)</f>
        <v>0</v>
      </c>
      <c r="C34" s="63"/>
      <c r="D34" s="88"/>
      <c r="E34" s="88"/>
      <c r="F34" s="88"/>
      <c r="G34" s="88"/>
      <c r="H34" s="88">
        <f t="shared" si="119"/>
        <v>0</v>
      </c>
      <c r="I34" s="63"/>
      <c r="J34" s="66"/>
      <c r="K34" s="66"/>
      <c r="L34" s="66"/>
      <c r="M34" s="63"/>
      <c r="N34" s="81">
        <f t="shared" si="3"/>
        <v>0</v>
      </c>
      <c r="O34" s="66">
        <f t="shared" si="4"/>
        <v>0</v>
      </c>
      <c r="P34" s="66"/>
      <c r="Q34" s="66"/>
      <c r="R34" s="66"/>
      <c r="S34" s="63"/>
      <c r="T34" s="81">
        <f t="shared" si="5"/>
        <v>0</v>
      </c>
      <c r="U34" s="66">
        <f t="shared" si="6"/>
        <v>0</v>
      </c>
      <c r="V34" s="66"/>
      <c r="W34" s="66"/>
      <c r="X34" s="66"/>
      <c r="Y34" s="63"/>
      <c r="Z34" s="81">
        <f t="shared" si="7"/>
        <v>0</v>
      </c>
      <c r="AA34" s="66">
        <f t="shared" si="8"/>
        <v>0</v>
      </c>
      <c r="AB34" s="66"/>
      <c r="AC34" s="66"/>
      <c r="AD34" s="66"/>
      <c r="AE34" s="63"/>
      <c r="AF34" s="81">
        <f t="shared" si="9"/>
        <v>0</v>
      </c>
      <c r="AG34" s="66">
        <f t="shared" si="10"/>
        <v>0</v>
      </c>
      <c r="AH34" s="66"/>
      <c r="AI34" s="76">
        <f t="shared" si="11"/>
        <v>0</v>
      </c>
      <c r="AJ34" s="76">
        <f t="shared" si="12"/>
        <v>0</v>
      </c>
      <c r="AK34" s="76">
        <f t="shared" si="13"/>
        <v>0</v>
      </c>
      <c r="AL34" s="66">
        <f t="shared" si="14"/>
        <v>0</v>
      </c>
      <c r="AM34" s="66"/>
      <c r="AN34" s="66"/>
      <c r="AO34" s="66"/>
      <c r="AP34" s="66"/>
      <c r="AQ34" s="63"/>
      <c r="AR34" s="81">
        <f t="shared" si="15"/>
        <v>0</v>
      </c>
      <c r="AS34" s="66">
        <f t="shared" si="16"/>
        <v>0</v>
      </c>
      <c r="AT34" s="66"/>
      <c r="AU34" s="66"/>
      <c r="AV34" s="66"/>
      <c r="AW34" s="63"/>
      <c r="AX34" s="81">
        <f t="shared" si="17"/>
        <v>0</v>
      </c>
      <c r="AY34" s="66">
        <f t="shared" si="18"/>
        <v>0</v>
      </c>
      <c r="AZ34" s="66"/>
      <c r="BA34" s="66"/>
      <c r="BB34" s="66"/>
      <c r="BC34" s="63"/>
      <c r="BD34" s="81">
        <f t="shared" si="19"/>
        <v>0</v>
      </c>
      <c r="BE34" s="66">
        <f t="shared" si="20"/>
        <v>0</v>
      </c>
      <c r="BF34" s="66"/>
      <c r="BG34" s="76">
        <f t="shared" si="21"/>
        <v>0</v>
      </c>
      <c r="BH34" s="76">
        <f t="shared" si="22"/>
        <v>0</v>
      </c>
      <c r="BI34" s="76">
        <f t="shared" si="23"/>
        <v>0</v>
      </c>
      <c r="BJ34" s="66">
        <f t="shared" si="24"/>
        <v>0</v>
      </c>
      <c r="BK34" s="66"/>
      <c r="BL34" s="66"/>
      <c r="BM34" s="66"/>
      <c r="BN34" s="66"/>
      <c r="BO34" s="63"/>
      <c r="BP34" s="81">
        <f t="shared" si="25"/>
        <v>0</v>
      </c>
      <c r="BQ34" s="66">
        <f t="shared" si="26"/>
        <v>0</v>
      </c>
      <c r="BR34" s="66"/>
      <c r="BS34" s="66"/>
      <c r="BT34" s="66"/>
      <c r="BU34" s="63"/>
      <c r="BV34" s="81">
        <f t="shared" si="27"/>
        <v>0</v>
      </c>
      <c r="BW34" s="66">
        <f t="shared" si="28"/>
        <v>0</v>
      </c>
      <c r="BX34" s="66"/>
      <c r="BY34" s="76">
        <f t="shared" si="29"/>
        <v>0</v>
      </c>
      <c r="BZ34" s="76">
        <f t="shared" si="30"/>
        <v>0</v>
      </c>
      <c r="CA34" s="76">
        <f t="shared" si="31"/>
        <v>0</v>
      </c>
      <c r="CB34" s="66">
        <f t="shared" si="32"/>
        <v>0</v>
      </c>
      <c r="CC34" s="66"/>
      <c r="CD34" s="76">
        <f t="shared" si="33"/>
        <v>0</v>
      </c>
      <c r="CE34" s="76">
        <f t="shared" si="34"/>
        <v>0</v>
      </c>
      <c r="CF34" s="76">
        <f t="shared" si="35"/>
        <v>0</v>
      </c>
      <c r="CG34" s="66">
        <f t="shared" si="36"/>
        <v>0</v>
      </c>
      <c r="CH34" s="66"/>
      <c r="CI34" s="66"/>
      <c r="CJ34" s="66"/>
      <c r="CK34" s="66"/>
      <c r="CL34" s="63"/>
      <c r="CM34" s="81">
        <f t="shared" si="37"/>
        <v>0</v>
      </c>
      <c r="CN34" s="66">
        <f t="shared" si="38"/>
        <v>0</v>
      </c>
      <c r="CO34" s="66"/>
      <c r="CP34" s="66"/>
      <c r="CQ34" s="66"/>
      <c r="CR34" s="63"/>
      <c r="CS34" s="81">
        <f t="shared" si="39"/>
        <v>0</v>
      </c>
      <c r="CT34" s="66">
        <f t="shared" si="40"/>
        <v>0</v>
      </c>
      <c r="CU34" s="66"/>
      <c r="CV34" s="66"/>
      <c r="CW34" s="66"/>
      <c r="CX34" s="63"/>
      <c r="CY34" s="81">
        <f t="shared" si="41"/>
        <v>0</v>
      </c>
      <c r="CZ34" s="66">
        <f t="shared" si="42"/>
        <v>0</v>
      </c>
      <c r="DA34" s="66"/>
      <c r="DB34" s="66"/>
      <c r="DC34" s="66"/>
      <c r="DD34" s="63"/>
      <c r="DE34" s="81">
        <f t="shared" si="43"/>
        <v>0</v>
      </c>
      <c r="DF34" s="66">
        <f t="shared" si="44"/>
        <v>0</v>
      </c>
      <c r="DG34" s="66"/>
      <c r="DH34" s="66"/>
      <c r="DI34" s="66"/>
      <c r="DJ34" s="63"/>
      <c r="DK34" s="81">
        <f t="shared" si="45"/>
        <v>0</v>
      </c>
      <c r="DL34" s="66">
        <f t="shared" si="46"/>
        <v>0</v>
      </c>
      <c r="DM34" s="66"/>
      <c r="DN34" s="66"/>
      <c r="DO34" s="66"/>
      <c r="DP34" s="63"/>
      <c r="DQ34" s="81">
        <f t="shared" si="47"/>
        <v>0</v>
      </c>
      <c r="DR34" s="66">
        <f t="shared" si="48"/>
        <v>0</v>
      </c>
      <c r="DS34" s="66"/>
      <c r="DT34" s="76">
        <f t="shared" si="49"/>
        <v>0</v>
      </c>
      <c r="DU34" s="76">
        <f t="shared" si="50"/>
        <v>0</v>
      </c>
      <c r="DV34" s="76">
        <f t="shared" si="51"/>
        <v>0</v>
      </c>
      <c r="DW34" s="66">
        <f t="shared" si="52"/>
        <v>0</v>
      </c>
      <c r="DX34" s="66"/>
      <c r="DY34" s="66"/>
      <c r="DZ34" s="66"/>
      <c r="EA34" s="66"/>
      <c r="EB34" s="63"/>
      <c r="EC34" s="81">
        <f t="shared" si="53"/>
        <v>0</v>
      </c>
      <c r="ED34" s="66">
        <f t="shared" si="54"/>
        <v>0</v>
      </c>
      <c r="EE34" s="66"/>
      <c r="EF34" s="66"/>
      <c r="EG34" s="66"/>
      <c r="EH34" s="63"/>
      <c r="EI34" s="81">
        <f t="shared" si="55"/>
        <v>0</v>
      </c>
      <c r="EJ34" s="66">
        <f t="shared" si="56"/>
        <v>0</v>
      </c>
      <c r="EK34" s="66"/>
      <c r="EL34" s="66">
        <f t="shared" si="57"/>
        <v>0</v>
      </c>
      <c r="EM34" s="66">
        <f t="shared" si="58"/>
        <v>0</v>
      </c>
      <c r="EN34" s="66">
        <f t="shared" si="59"/>
        <v>0</v>
      </c>
      <c r="EO34" s="66">
        <f t="shared" si="60"/>
        <v>0</v>
      </c>
      <c r="EP34" s="66"/>
      <c r="EQ34" s="66"/>
      <c r="ER34" s="66"/>
      <c r="ES34" s="66"/>
      <c r="ET34" s="63"/>
      <c r="EU34" s="81">
        <f t="shared" si="61"/>
        <v>0</v>
      </c>
      <c r="EV34" s="66">
        <f t="shared" si="62"/>
        <v>0</v>
      </c>
      <c r="EW34" s="66"/>
      <c r="EX34" s="66"/>
      <c r="EY34" s="66"/>
      <c r="EZ34" s="66"/>
      <c r="FA34" s="63"/>
      <c r="FB34" s="81">
        <f t="shared" si="63"/>
        <v>0</v>
      </c>
      <c r="FC34" s="66">
        <f t="shared" si="64"/>
        <v>0</v>
      </c>
      <c r="FD34" s="66"/>
      <c r="FE34" s="66"/>
      <c r="FF34" s="66"/>
      <c r="FG34" s="66"/>
      <c r="FH34" s="63"/>
      <c r="FI34" s="81">
        <f t="shared" si="65"/>
        <v>0</v>
      </c>
      <c r="FJ34" s="66">
        <f t="shared" si="66"/>
        <v>0</v>
      </c>
      <c r="FK34" s="66"/>
      <c r="FL34" s="66"/>
      <c r="FM34" s="66"/>
      <c r="FN34" s="66"/>
      <c r="FO34" s="63"/>
      <c r="FP34" s="81">
        <f t="shared" si="67"/>
        <v>0</v>
      </c>
      <c r="FQ34" s="66">
        <f t="shared" si="68"/>
        <v>0</v>
      </c>
      <c r="FR34" s="66"/>
      <c r="FS34" s="66"/>
      <c r="FT34" s="66"/>
      <c r="FU34" s="66"/>
      <c r="FV34" s="63"/>
      <c r="FW34" s="81">
        <f t="shared" si="69"/>
        <v>0</v>
      </c>
      <c r="FX34" s="66">
        <f t="shared" si="70"/>
        <v>0</v>
      </c>
      <c r="FY34" s="66"/>
      <c r="FZ34" s="66"/>
      <c r="GA34" s="66"/>
      <c r="GB34" s="63"/>
      <c r="GC34" s="81">
        <f t="shared" si="71"/>
        <v>0</v>
      </c>
      <c r="GD34" s="66">
        <f t="shared" si="72"/>
        <v>0</v>
      </c>
      <c r="GE34" s="66"/>
      <c r="GF34" s="66"/>
      <c r="GG34" s="66"/>
      <c r="GH34" s="63"/>
      <c r="GI34" s="81">
        <f t="shared" si="73"/>
        <v>0</v>
      </c>
      <c r="GJ34" s="66">
        <f t="shared" si="74"/>
        <v>0</v>
      </c>
      <c r="GK34" s="66"/>
      <c r="GL34" s="76">
        <f t="shared" si="75"/>
        <v>0</v>
      </c>
      <c r="GM34" s="76">
        <f t="shared" si="76"/>
        <v>0</v>
      </c>
      <c r="GN34" s="76">
        <f t="shared" si="77"/>
        <v>0</v>
      </c>
      <c r="GO34" s="66">
        <f t="shared" si="78"/>
        <v>0</v>
      </c>
      <c r="GP34" s="66"/>
      <c r="GQ34" s="66"/>
      <c r="GR34" s="66"/>
      <c r="GS34" s="66"/>
      <c r="GT34" s="63"/>
      <c r="GU34" s="81">
        <f t="shared" si="79"/>
        <v>0</v>
      </c>
      <c r="GV34" s="66">
        <f t="shared" si="80"/>
        <v>0</v>
      </c>
      <c r="GW34" s="66"/>
      <c r="GX34" s="66"/>
      <c r="GY34" s="66"/>
      <c r="GZ34" s="66"/>
      <c r="HA34" s="63"/>
      <c r="HB34" s="81">
        <f t="shared" si="81"/>
        <v>0</v>
      </c>
      <c r="HC34" s="66">
        <f t="shared" si="82"/>
        <v>0</v>
      </c>
      <c r="HD34" s="66"/>
      <c r="HE34" s="66"/>
      <c r="HF34" s="66"/>
      <c r="HG34" s="66"/>
      <c r="HH34" s="63"/>
      <c r="HI34" s="81">
        <f t="shared" si="83"/>
        <v>0</v>
      </c>
      <c r="HJ34" s="66">
        <f t="shared" si="84"/>
        <v>0</v>
      </c>
      <c r="HK34" s="66"/>
      <c r="HL34" s="66"/>
      <c r="HM34" s="66"/>
      <c r="HN34" s="66"/>
      <c r="HO34" s="63"/>
      <c r="HP34" s="81">
        <f t="shared" si="85"/>
        <v>0</v>
      </c>
      <c r="HQ34" s="66">
        <f t="shared" si="86"/>
        <v>0</v>
      </c>
      <c r="HR34" s="66"/>
      <c r="HS34" s="66"/>
      <c r="HT34" s="66"/>
      <c r="HU34" s="66"/>
      <c r="HV34" s="63"/>
      <c r="HW34" s="81">
        <f t="shared" si="87"/>
        <v>0</v>
      </c>
      <c r="HX34" s="66">
        <f t="shared" si="88"/>
        <v>0</v>
      </c>
      <c r="HZ34" s="66">
        <f t="shared" si="120"/>
        <v>0</v>
      </c>
      <c r="IA34" s="66">
        <f t="shared" si="120"/>
        <v>0</v>
      </c>
      <c r="IB34" s="66">
        <f t="shared" si="120"/>
        <v>0</v>
      </c>
      <c r="IC34" s="66">
        <f t="shared" si="121"/>
        <v>0</v>
      </c>
      <c r="ID34" s="66">
        <f t="shared" si="122"/>
        <v>0</v>
      </c>
      <c r="IE34" s="66"/>
      <c r="IF34" s="66"/>
      <c r="IG34" s="66"/>
      <c r="IH34" s="66">
        <f t="shared" si="123"/>
        <v>0</v>
      </c>
      <c r="II34" s="66">
        <f t="shared" si="124"/>
        <v>0</v>
      </c>
      <c r="IJ34" s="66"/>
      <c r="IK34" s="66"/>
      <c r="IL34" s="66"/>
      <c r="IM34" s="66">
        <f t="shared" si="125"/>
        <v>0</v>
      </c>
      <c r="IN34" s="66">
        <f t="shared" si="126"/>
        <v>0</v>
      </c>
      <c r="IO34" s="66">
        <f t="shared" si="103"/>
        <v>0</v>
      </c>
      <c r="IP34" s="66">
        <f t="shared" si="127"/>
        <v>0</v>
      </c>
      <c r="IQ34" s="66"/>
      <c r="IR34" s="66"/>
      <c r="IS34" s="88"/>
      <c r="IT34" s="88"/>
      <c r="IU34" s="88"/>
      <c r="IV34" s="66"/>
      <c r="IW34" s="149">
        <f t="shared" si="91"/>
        <v>0</v>
      </c>
      <c r="IX34" s="102">
        <f t="shared" si="128"/>
        <v>0</v>
      </c>
      <c r="IY34" s="152" t="str">
        <f t="shared" si="129"/>
        <v>STOCK KOSONG</v>
      </c>
      <c r="IZ34" s="101"/>
      <c r="JA34" s="102">
        <f t="shared" si="130"/>
        <v>0</v>
      </c>
      <c r="JB34" s="102">
        <f t="shared" si="131"/>
        <v>0</v>
      </c>
      <c r="JC34" s="102">
        <f t="shared" si="132"/>
        <v>0</v>
      </c>
      <c r="JD34" s="102">
        <f t="shared" si="133"/>
        <v>0</v>
      </c>
      <c r="JE34" s="101"/>
    </row>
    <row r="35" spans="1:265">
      <c r="A35" s="108"/>
      <c r="B35" s="71">
        <f>IF(A35='ESTIMASI FORECAST &amp; ORDER-STOK'!A35,'ESTIMASI FORECAST &amp; ORDER-STOK'!B35,0)</f>
        <v>0</v>
      </c>
      <c r="C35" s="63"/>
      <c r="D35" s="88"/>
      <c r="E35" s="88"/>
      <c r="F35" s="88"/>
      <c r="G35" s="88"/>
      <c r="H35" s="88">
        <f t="shared" si="119"/>
        <v>0</v>
      </c>
      <c r="I35" s="63"/>
      <c r="J35" s="66"/>
      <c r="K35" s="66"/>
      <c r="L35" s="66"/>
      <c r="M35" s="63"/>
      <c r="N35" s="81">
        <f t="shared" si="3"/>
        <v>0</v>
      </c>
      <c r="O35" s="66">
        <f t="shared" si="4"/>
        <v>0</v>
      </c>
      <c r="P35" s="66"/>
      <c r="Q35" s="66"/>
      <c r="R35" s="66"/>
      <c r="S35" s="63"/>
      <c r="T35" s="81">
        <f t="shared" si="5"/>
        <v>0</v>
      </c>
      <c r="U35" s="66">
        <f t="shared" si="6"/>
        <v>0</v>
      </c>
      <c r="V35" s="66"/>
      <c r="W35" s="66"/>
      <c r="X35" s="66"/>
      <c r="Y35" s="63"/>
      <c r="Z35" s="81">
        <f t="shared" si="7"/>
        <v>0</v>
      </c>
      <c r="AA35" s="66">
        <f t="shared" si="8"/>
        <v>0</v>
      </c>
      <c r="AB35" s="66"/>
      <c r="AC35" s="66"/>
      <c r="AD35" s="66"/>
      <c r="AE35" s="63"/>
      <c r="AF35" s="81">
        <f t="shared" si="9"/>
        <v>0</v>
      </c>
      <c r="AG35" s="66">
        <f t="shared" si="10"/>
        <v>0</v>
      </c>
      <c r="AH35" s="66"/>
      <c r="AI35" s="76">
        <f t="shared" si="11"/>
        <v>0</v>
      </c>
      <c r="AJ35" s="76">
        <f t="shared" si="12"/>
        <v>0</v>
      </c>
      <c r="AK35" s="76">
        <f t="shared" si="13"/>
        <v>0</v>
      </c>
      <c r="AL35" s="66">
        <f t="shared" si="14"/>
        <v>0</v>
      </c>
      <c r="AM35" s="66"/>
      <c r="AN35" s="66"/>
      <c r="AO35" s="66"/>
      <c r="AP35" s="66"/>
      <c r="AQ35" s="63"/>
      <c r="AR35" s="81">
        <f t="shared" si="15"/>
        <v>0</v>
      </c>
      <c r="AS35" s="66">
        <f t="shared" si="16"/>
        <v>0</v>
      </c>
      <c r="AT35" s="66"/>
      <c r="AU35" s="66"/>
      <c r="AV35" s="66"/>
      <c r="AW35" s="63"/>
      <c r="AX35" s="81">
        <f t="shared" si="17"/>
        <v>0</v>
      </c>
      <c r="AY35" s="66">
        <f t="shared" si="18"/>
        <v>0</v>
      </c>
      <c r="AZ35" s="66"/>
      <c r="BA35" s="66"/>
      <c r="BB35" s="66"/>
      <c r="BC35" s="63"/>
      <c r="BD35" s="81">
        <f t="shared" si="19"/>
        <v>0</v>
      </c>
      <c r="BE35" s="66">
        <f t="shared" si="20"/>
        <v>0</v>
      </c>
      <c r="BF35" s="66"/>
      <c r="BG35" s="76">
        <f t="shared" si="21"/>
        <v>0</v>
      </c>
      <c r="BH35" s="76">
        <f t="shared" si="22"/>
        <v>0</v>
      </c>
      <c r="BI35" s="76">
        <f t="shared" si="23"/>
        <v>0</v>
      </c>
      <c r="BJ35" s="66">
        <f t="shared" si="24"/>
        <v>0</v>
      </c>
      <c r="BK35" s="66"/>
      <c r="BL35" s="66"/>
      <c r="BM35" s="66"/>
      <c r="BN35" s="66"/>
      <c r="BO35" s="63"/>
      <c r="BP35" s="81">
        <f t="shared" si="25"/>
        <v>0</v>
      </c>
      <c r="BQ35" s="66">
        <f t="shared" si="26"/>
        <v>0</v>
      </c>
      <c r="BR35" s="66"/>
      <c r="BS35" s="66"/>
      <c r="BT35" s="66"/>
      <c r="BU35" s="63"/>
      <c r="BV35" s="81">
        <f t="shared" si="27"/>
        <v>0</v>
      </c>
      <c r="BW35" s="66">
        <f t="shared" si="28"/>
        <v>0</v>
      </c>
      <c r="BX35" s="66"/>
      <c r="BY35" s="76">
        <f t="shared" si="29"/>
        <v>0</v>
      </c>
      <c r="BZ35" s="76">
        <f t="shared" si="30"/>
        <v>0</v>
      </c>
      <c r="CA35" s="76">
        <f t="shared" si="31"/>
        <v>0</v>
      </c>
      <c r="CB35" s="66">
        <f t="shared" si="32"/>
        <v>0</v>
      </c>
      <c r="CC35" s="66"/>
      <c r="CD35" s="76">
        <f t="shared" si="33"/>
        <v>0</v>
      </c>
      <c r="CE35" s="76">
        <f t="shared" si="34"/>
        <v>0</v>
      </c>
      <c r="CF35" s="76">
        <f t="shared" si="35"/>
        <v>0</v>
      </c>
      <c r="CG35" s="66">
        <f t="shared" si="36"/>
        <v>0</v>
      </c>
      <c r="CH35" s="66"/>
      <c r="CI35" s="66"/>
      <c r="CJ35" s="66"/>
      <c r="CK35" s="66"/>
      <c r="CL35" s="63"/>
      <c r="CM35" s="81">
        <f t="shared" si="37"/>
        <v>0</v>
      </c>
      <c r="CN35" s="66">
        <f t="shared" si="38"/>
        <v>0</v>
      </c>
      <c r="CO35" s="66"/>
      <c r="CP35" s="66"/>
      <c r="CQ35" s="66"/>
      <c r="CR35" s="63"/>
      <c r="CS35" s="81">
        <f t="shared" si="39"/>
        <v>0</v>
      </c>
      <c r="CT35" s="66">
        <f t="shared" si="40"/>
        <v>0</v>
      </c>
      <c r="CU35" s="66"/>
      <c r="CV35" s="66"/>
      <c r="CW35" s="66"/>
      <c r="CX35" s="63"/>
      <c r="CY35" s="81">
        <f t="shared" si="41"/>
        <v>0</v>
      </c>
      <c r="CZ35" s="66">
        <f t="shared" si="42"/>
        <v>0</v>
      </c>
      <c r="DA35" s="66"/>
      <c r="DB35" s="66"/>
      <c r="DC35" s="66"/>
      <c r="DD35" s="63"/>
      <c r="DE35" s="81">
        <f t="shared" si="43"/>
        <v>0</v>
      </c>
      <c r="DF35" s="66">
        <f t="shared" si="44"/>
        <v>0</v>
      </c>
      <c r="DG35" s="66"/>
      <c r="DH35" s="66"/>
      <c r="DI35" s="66"/>
      <c r="DJ35" s="63"/>
      <c r="DK35" s="81">
        <f t="shared" si="45"/>
        <v>0</v>
      </c>
      <c r="DL35" s="66">
        <f t="shared" si="46"/>
        <v>0</v>
      </c>
      <c r="DM35" s="66"/>
      <c r="DN35" s="66"/>
      <c r="DO35" s="66"/>
      <c r="DP35" s="63"/>
      <c r="DQ35" s="81">
        <f t="shared" si="47"/>
        <v>0</v>
      </c>
      <c r="DR35" s="66">
        <f t="shared" si="48"/>
        <v>0</v>
      </c>
      <c r="DS35" s="66"/>
      <c r="DT35" s="76">
        <f t="shared" si="49"/>
        <v>0</v>
      </c>
      <c r="DU35" s="76">
        <f t="shared" si="50"/>
        <v>0</v>
      </c>
      <c r="DV35" s="76">
        <f t="shared" si="51"/>
        <v>0</v>
      </c>
      <c r="DW35" s="66">
        <f t="shared" si="52"/>
        <v>0</v>
      </c>
      <c r="DX35" s="66"/>
      <c r="DY35" s="66"/>
      <c r="DZ35" s="66"/>
      <c r="EA35" s="66"/>
      <c r="EB35" s="63"/>
      <c r="EC35" s="81">
        <f t="shared" si="53"/>
        <v>0</v>
      </c>
      <c r="ED35" s="66">
        <f t="shared" si="54"/>
        <v>0</v>
      </c>
      <c r="EE35" s="66"/>
      <c r="EF35" s="66"/>
      <c r="EG35" s="66"/>
      <c r="EH35" s="63"/>
      <c r="EI35" s="81">
        <f t="shared" si="55"/>
        <v>0</v>
      </c>
      <c r="EJ35" s="66">
        <f t="shared" si="56"/>
        <v>0</v>
      </c>
      <c r="EK35" s="66"/>
      <c r="EL35" s="66">
        <f t="shared" si="57"/>
        <v>0</v>
      </c>
      <c r="EM35" s="66">
        <f t="shared" si="58"/>
        <v>0</v>
      </c>
      <c r="EN35" s="66">
        <f t="shared" si="59"/>
        <v>0</v>
      </c>
      <c r="EO35" s="66">
        <f t="shared" si="60"/>
        <v>0</v>
      </c>
      <c r="EP35" s="66"/>
      <c r="EQ35" s="66"/>
      <c r="ER35" s="66"/>
      <c r="ES35" s="66"/>
      <c r="ET35" s="63"/>
      <c r="EU35" s="81">
        <f t="shared" si="61"/>
        <v>0</v>
      </c>
      <c r="EV35" s="66">
        <f t="shared" si="62"/>
        <v>0</v>
      </c>
      <c r="EW35" s="66"/>
      <c r="EX35" s="66"/>
      <c r="EY35" s="66"/>
      <c r="EZ35" s="66"/>
      <c r="FA35" s="63"/>
      <c r="FB35" s="81">
        <f t="shared" si="63"/>
        <v>0</v>
      </c>
      <c r="FC35" s="66">
        <f t="shared" si="64"/>
        <v>0</v>
      </c>
      <c r="FD35" s="66"/>
      <c r="FE35" s="66"/>
      <c r="FF35" s="66"/>
      <c r="FG35" s="66"/>
      <c r="FH35" s="63"/>
      <c r="FI35" s="81">
        <f t="shared" si="65"/>
        <v>0</v>
      </c>
      <c r="FJ35" s="66">
        <f t="shared" si="66"/>
        <v>0</v>
      </c>
      <c r="FK35" s="66"/>
      <c r="FL35" s="66"/>
      <c r="FM35" s="66"/>
      <c r="FN35" s="66"/>
      <c r="FO35" s="63"/>
      <c r="FP35" s="81">
        <f t="shared" si="67"/>
        <v>0</v>
      </c>
      <c r="FQ35" s="66">
        <f t="shared" si="68"/>
        <v>0</v>
      </c>
      <c r="FR35" s="66"/>
      <c r="FS35" s="66"/>
      <c r="FT35" s="66"/>
      <c r="FU35" s="66"/>
      <c r="FV35" s="63"/>
      <c r="FW35" s="81">
        <f t="shared" si="69"/>
        <v>0</v>
      </c>
      <c r="FX35" s="66">
        <f t="shared" si="70"/>
        <v>0</v>
      </c>
      <c r="FY35" s="66"/>
      <c r="FZ35" s="66"/>
      <c r="GA35" s="66"/>
      <c r="GB35" s="63"/>
      <c r="GC35" s="81">
        <f t="shared" si="71"/>
        <v>0</v>
      </c>
      <c r="GD35" s="66">
        <f t="shared" si="72"/>
        <v>0</v>
      </c>
      <c r="GE35" s="66"/>
      <c r="GF35" s="66"/>
      <c r="GG35" s="66"/>
      <c r="GH35" s="63"/>
      <c r="GI35" s="81">
        <f t="shared" si="73"/>
        <v>0</v>
      </c>
      <c r="GJ35" s="66">
        <f t="shared" si="74"/>
        <v>0</v>
      </c>
      <c r="GK35" s="66"/>
      <c r="GL35" s="76">
        <f t="shared" si="75"/>
        <v>0</v>
      </c>
      <c r="GM35" s="76">
        <f t="shared" si="76"/>
        <v>0</v>
      </c>
      <c r="GN35" s="76">
        <f t="shared" si="77"/>
        <v>0</v>
      </c>
      <c r="GO35" s="66">
        <f t="shared" si="78"/>
        <v>0</v>
      </c>
      <c r="GP35" s="66"/>
      <c r="GQ35" s="66"/>
      <c r="GR35" s="66"/>
      <c r="GS35" s="66"/>
      <c r="GT35" s="63"/>
      <c r="GU35" s="81">
        <f t="shared" si="79"/>
        <v>0</v>
      </c>
      <c r="GV35" s="66">
        <f t="shared" si="80"/>
        <v>0</v>
      </c>
      <c r="GW35" s="66"/>
      <c r="GX35" s="66"/>
      <c r="GY35" s="66"/>
      <c r="GZ35" s="66"/>
      <c r="HA35" s="63"/>
      <c r="HB35" s="81">
        <f t="shared" si="81"/>
        <v>0</v>
      </c>
      <c r="HC35" s="66">
        <f t="shared" si="82"/>
        <v>0</v>
      </c>
      <c r="HD35" s="66"/>
      <c r="HE35" s="66"/>
      <c r="HF35" s="66"/>
      <c r="HG35" s="66"/>
      <c r="HH35" s="63"/>
      <c r="HI35" s="81">
        <f t="shared" si="83"/>
        <v>0</v>
      </c>
      <c r="HJ35" s="66">
        <f t="shared" si="84"/>
        <v>0</v>
      </c>
      <c r="HK35" s="66"/>
      <c r="HL35" s="66"/>
      <c r="HM35" s="66"/>
      <c r="HN35" s="66"/>
      <c r="HO35" s="63"/>
      <c r="HP35" s="81">
        <f t="shared" si="85"/>
        <v>0</v>
      </c>
      <c r="HQ35" s="66">
        <f t="shared" si="86"/>
        <v>0</v>
      </c>
      <c r="HR35" s="66"/>
      <c r="HS35" s="66"/>
      <c r="HT35" s="66"/>
      <c r="HU35" s="66"/>
      <c r="HV35" s="63"/>
      <c r="HW35" s="81">
        <f t="shared" si="87"/>
        <v>0</v>
      </c>
      <c r="HX35" s="66">
        <f t="shared" si="88"/>
        <v>0</v>
      </c>
      <c r="HZ35" s="66">
        <f t="shared" si="120"/>
        <v>0</v>
      </c>
      <c r="IA35" s="66">
        <f t="shared" si="120"/>
        <v>0</v>
      </c>
      <c r="IB35" s="66">
        <f t="shared" si="120"/>
        <v>0</v>
      </c>
      <c r="IC35" s="66">
        <f t="shared" si="121"/>
        <v>0</v>
      </c>
      <c r="ID35" s="66">
        <f t="shared" si="122"/>
        <v>0</v>
      </c>
      <c r="IE35" s="66"/>
      <c r="IF35" s="66"/>
      <c r="IG35" s="66"/>
      <c r="IH35" s="66">
        <f t="shared" si="123"/>
        <v>0</v>
      </c>
      <c r="II35" s="66">
        <f t="shared" si="124"/>
        <v>0</v>
      </c>
      <c r="IJ35" s="66"/>
      <c r="IK35" s="66"/>
      <c r="IL35" s="66"/>
      <c r="IM35" s="66">
        <f t="shared" si="125"/>
        <v>0</v>
      </c>
      <c r="IN35" s="66">
        <f t="shared" si="126"/>
        <v>0</v>
      </c>
      <c r="IO35" s="66">
        <f t="shared" si="103"/>
        <v>0</v>
      </c>
      <c r="IP35" s="66">
        <f t="shared" si="127"/>
        <v>0</v>
      </c>
      <c r="IQ35" s="66"/>
      <c r="IR35" s="66"/>
      <c r="IS35" s="88"/>
      <c r="IT35" s="88"/>
      <c r="IU35" s="88"/>
      <c r="IV35" s="66"/>
      <c r="IW35" s="149">
        <f t="shared" si="91"/>
        <v>0</v>
      </c>
      <c r="IX35" s="102">
        <f t="shared" si="128"/>
        <v>0</v>
      </c>
      <c r="IY35" s="152" t="str">
        <f t="shared" si="129"/>
        <v>STOCK KOSONG</v>
      </c>
      <c r="IZ35" s="101"/>
      <c r="JA35" s="102">
        <f t="shared" si="130"/>
        <v>0</v>
      </c>
      <c r="JB35" s="102">
        <f t="shared" si="131"/>
        <v>0</v>
      </c>
      <c r="JC35" s="102">
        <f t="shared" si="132"/>
        <v>0</v>
      </c>
      <c r="JD35" s="102">
        <f t="shared" si="133"/>
        <v>0</v>
      </c>
      <c r="JE35" s="101"/>
    </row>
    <row r="36" spans="1:265">
      <c r="A36" s="108"/>
      <c r="B36" s="71">
        <f>IF(A36='ESTIMASI FORECAST &amp; ORDER-STOK'!A36,'ESTIMASI FORECAST &amp; ORDER-STOK'!B36,0)</f>
        <v>0</v>
      </c>
      <c r="C36" s="63"/>
      <c r="D36" s="88"/>
      <c r="E36" s="88"/>
      <c r="F36" s="88"/>
      <c r="G36" s="88"/>
      <c r="H36" s="88">
        <f t="shared" si="119"/>
        <v>0</v>
      </c>
      <c r="I36" s="63"/>
      <c r="J36" s="66"/>
      <c r="K36" s="66"/>
      <c r="L36" s="66"/>
      <c r="M36" s="63"/>
      <c r="N36" s="81">
        <f t="shared" si="3"/>
        <v>0</v>
      </c>
      <c r="O36" s="66">
        <f t="shared" si="4"/>
        <v>0</v>
      </c>
      <c r="P36" s="66"/>
      <c r="Q36" s="66"/>
      <c r="R36" s="66"/>
      <c r="S36" s="63"/>
      <c r="T36" s="81">
        <f t="shared" si="5"/>
        <v>0</v>
      </c>
      <c r="U36" s="66">
        <f t="shared" si="6"/>
        <v>0</v>
      </c>
      <c r="V36" s="66"/>
      <c r="W36" s="66"/>
      <c r="X36" s="66"/>
      <c r="Y36" s="63"/>
      <c r="Z36" s="81">
        <f t="shared" si="7"/>
        <v>0</v>
      </c>
      <c r="AA36" s="66">
        <f t="shared" si="8"/>
        <v>0</v>
      </c>
      <c r="AB36" s="66"/>
      <c r="AC36" s="66"/>
      <c r="AD36" s="66"/>
      <c r="AE36" s="63"/>
      <c r="AF36" s="81">
        <f t="shared" si="9"/>
        <v>0</v>
      </c>
      <c r="AG36" s="66">
        <f t="shared" si="10"/>
        <v>0</v>
      </c>
      <c r="AH36" s="66"/>
      <c r="AI36" s="76">
        <f t="shared" si="11"/>
        <v>0</v>
      </c>
      <c r="AJ36" s="76">
        <f t="shared" si="12"/>
        <v>0</v>
      </c>
      <c r="AK36" s="76">
        <f t="shared" si="13"/>
        <v>0</v>
      </c>
      <c r="AL36" s="66">
        <f t="shared" si="14"/>
        <v>0</v>
      </c>
      <c r="AM36" s="66"/>
      <c r="AN36" s="66"/>
      <c r="AO36" s="66"/>
      <c r="AP36" s="66"/>
      <c r="AQ36" s="63"/>
      <c r="AR36" s="81">
        <f t="shared" si="15"/>
        <v>0</v>
      </c>
      <c r="AS36" s="66">
        <f t="shared" si="16"/>
        <v>0</v>
      </c>
      <c r="AT36" s="66"/>
      <c r="AU36" s="66"/>
      <c r="AV36" s="66"/>
      <c r="AW36" s="63"/>
      <c r="AX36" s="81">
        <f t="shared" si="17"/>
        <v>0</v>
      </c>
      <c r="AY36" s="66">
        <f t="shared" si="18"/>
        <v>0</v>
      </c>
      <c r="AZ36" s="66"/>
      <c r="BA36" s="66"/>
      <c r="BB36" s="66"/>
      <c r="BC36" s="63"/>
      <c r="BD36" s="81">
        <f t="shared" si="19"/>
        <v>0</v>
      </c>
      <c r="BE36" s="66">
        <f t="shared" si="20"/>
        <v>0</v>
      </c>
      <c r="BF36" s="66"/>
      <c r="BG36" s="76">
        <f t="shared" si="21"/>
        <v>0</v>
      </c>
      <c r="BH36" s="76">
        <f t="shared" si="22"/>
        <v>0</v>
      </c>
      <c r="BI36" s="76">
        <f t="shared" si="23"/>
        <v>0</v>
      </c>
      <c r="BJ36" s="66">
        <f t="shared" si="24"/>
        <v>0</v>
      </c>
      <c r="BK36" s="66"/>
      <c r="BL36" s="66"/>
      <c r="BM36" s="66"/>
      <c r="BN36" s="66"/>
      <c r="BO36" s="63"/>
      <c r="BP36" s="81">
        <f t="shared" si="25"/>
        <v>0</v>
      </c>
      <c r="BQ36" s="66">
        <f t="shared" si="26"/>
        <v>0</v>
      </c>
      <c r="BR36" s="66"/>
      <c r="BS36" s="66"/>
      <c r="BT36" s="66"/>
      <c r="BU36" s="63"/>
      <c r="BV36" s="81">
        <f t="shared" si="27"/>
        <v>0</v>
      </c>
      <c r="BW36" s="66">
        <f t="shared" si="28"/>
        <v>0</v>
      </c>
      <c r="BX36" s="66"/>
      <c r="BY36" s="76">
        <f t="shared" si="29"/>
        <v>0</v>
      </c>
      <c r="BZ36" s="76">
        <f t="shared" si="30"/>
        <v>0</v>
      </c>
      <c r="CA36" s="76">
        <f t="shared" si="31"/>
        <v>0</v>
      </c>
      <c r="CB36" s="66">
        <f t="shared" si="32"/>
        <v>0</v>
      </c>
      <c r="CC36" s="66"/>
      <c r="CD36" s="76">
        <f t="shared" si="33"/>
        <v>0</v>
      </c>
      <c r="CE36" s="76">
        <f t="shared" si="34"/>
        <v>0</v>
      </c>
      <c r="CF36" s="76">
        <f t="shared" si="35"/>
        <v>0</v>
      </c>
      <c r="CG36" s="66">
        <f t="shared" si="36"/>
        <v>0</v>
      </c>
      <c r="CH36" s="66"/>
      <c r="CI36" s="66"/>
      <c r="CJ36" s="66"/>
      <c r="CK36" s="66"/>
      <c r="CL36" s="63"/>
      <c r="CM36" s="81">
        <f t="shared" si="37"/>
        <v>0</v>
      </c>
      <c r="CN36" s="66">
        <f t="shared" si="38"/>
        <v>0</v>
      </c>
      <c r="CO36" s="66"/>
      <c r="CP36" s="66"/>
      <c r="CQ36" s="66"/>
      <c r="CR36" s="63"/>
      <c r="CS36" s="81">
        <f t="shared" si="39"/>
        <v>0</v>
      </c>
      <c r="CT36" s="66">
        <f t="shared" si="40"/>
        <v>0</v>
      </c>
      <c r="CU36" s="66"/>
      <c r="CV36" s="66"/>
      <c r="CW36" s="66"/>
      <c r="CX36" s="63"/>
      <c r="CY36" s="81">
        <f t="shared" si="41"/>
        <v>0</v>
      </c>
      <c r="CZ36" s="66">
        <f t="shared" si="42"/>
        <v>0</v>
      </c>
      <c r="DA36" s="66"/>
      <c r="DB36" s="66"/>
      <c r="DC36" s="66"/>
      <c r="DD36" s="63"/>
      <c r="DE36" s="81">
        <f t="shared" si="43"/>
        <v>0</v>
      </c>
      <c r="DF36" s="66">
        <f t="shared" si="44"/>
        <v>0</v>
      </c>
      <c r="DG36" s="66"/>
      <c r="DH36" s="66"/>
      <c r="DI36" s="66"/>
      <c r="DJ36" s="63"/>
      <c r="DK36" s="81">
        <f t="shared" si="45"/>
        <v>0</v>
      </c>
      <c r="DL36" s="66">
        <f t="shared" si="46"/>
        <v>0</v>
      </c>
      <c r="DM36" s="66"/>
      <c r="DN36" s="66"/>
      <c r="DO36" s="66"/>
      <c r="DP36" s="63"/>
      <c r="DQ36" s="81">
        <f t="shared" si="47"/>
        <v>0</v>
      </c>
      <c r="DR36" s="66">
        <f t="shared" si="48"/>
        <v>0</v>
      </c>
      <c r="DS36" s="66"/>
      <c r="DT36" s="76">
        <f t="shared" si="49"/>
        <v>0</v>
      </c>
      <c r="DU36" s="76">
        <f t="shared" si="50"/>
        <v>0</v>
      </c>
      <c r="DV36" s="76">
        <f t="shared" si="51"/>
        <v>0</v>
      </c>
      <c r="DW36" s="66">
        <f t="shared" si="52"/>
        <v>0</v>
      </c>
      <c r="DX36" s="66"/>
      <c r="DY36" s="66"/>
      <c r="DZ36" s="66"/>
      <c r="EA36" s="66"/>
      <c r="EB36" s="63"/>
      <c r="EC36" s="81">
        <f t="shared" si="53"/>
        <v>0</v>
      </c>
      <c r="ED36" s="66">
        <f t="shared" si="54"/>
        <v>0</v>
      </c>
      <c r="EE36" s="66"/>
      <c r="EF36" s="66"/>
      <c r="EG36" s="66"/>
      <c r="EH36" s="63"/>
      <c r="EI36" s="81">
        <f t="shared" si="55"/>
        <v>0</v>
      </c>
      <c r="EJ36" s="66">
        <f t="shared" si="56"/>
        <v>0</v>
      </c>
      <c r="EK36" s="66"/>
      <c r="EL36" s="66">
        <f t="shared" si="57"/>
        <v>0</v>
      </c>
      <c r="EM36" s="66">
        <f t="shared" si="58"/>
        <v>0</v>
      </c>
      <c r="EN36" s="66">
        <f t="shared" si="59"/>
        <v>0</v>
      </c>
      <c r="EO36" s="66">
        <f t="shared" si="60"/>
        <v>0</v>
      </c>
      <c r="EP36" s="66"/>
      <c r="EQ36" s="66"/>
      <c r="ER36" s="66"/>
      <c r="ES36" s="66"/>
      <c r="ET36" s="63"/>
      <c r="EU36" s="81">
        <f t="shared" si="61"/>
        <v>0</v>
      </c>
      <c r="EV36" s="66">
        <f t="shared" si="62"/>
        <v>0</v>
      </c>
      <c r="EW36" s="66"/>
      <c r="EX36" s="66"/>
      <c r="EY36" s="66"/>
      <c r="EZ36" s="66"/>
      <c r="FA36" s="63"/>
      <c r="FB36" s="81">
        <f t="shared" si="63"/>
        <v>0</v>
      </c>
      <c r="FC36" s="66">
        <f t="shared" si="64"/>
        <v>0</v>
      </c>
      <c r="FD36" s="66"/>
      <c r="FE36" s="66"/>
      <c r="FF36" s="66"/>
      <c r="FG36" s="66"/>
      <c r="FH36" s="63"/>
      <c r="FI36" s="81">
        <f t="shared" si="65"/>
        <v>0</v>
      </c>
      <c r="FJ36" s="66">
        <f t="shared" si="66"/>
        <v>0</v>
      </c>
      <c r="FK36" s="66"/>
      <c r="FL36" s="66"/>
      <c r="FM36" s="66"/>
      <c r="FN36" s="66"/>
      <c r="FO36" s="63"/>
      <c r="FP36" s="81">
        <f t="shared" si="67"/>
        <v>0</v>
      </c>
      <c r="FQ36" s="66">
        <f t="shared" si="68"/>
        <v>0</v>
      </c>
      <c r="FR36" s="66"/>
      <c r="FS36" s="66"/>
      <c r="FT36" s="66"/>
      <c r="FU36" s="66"/>
      <c r="FV36" s="63"/>
      <c r="FW36" s="81">
        <f t="shared" si="69"/>
        <v>0</v>
      </c>
      <c r="FX36" s="66">
        <f t="shared" si="70"/>
        <v>0</v>
      </c>
      <c r="FY36" s="66"/>
      <c r="FZ36" s="66"/>
      <c r="GA36" s="66"/>
      <c r="GB36" s="63"/>
      <c r="GC36" s="81">
        <f t="shared" si="71"/>
        <v>0</v>
      </c>
      <c r="GD36" s="66">
        <f t="shared" si="72"/>
        <v>0</v>
      </c>
      <c r="GE36" s="66"/>
      <c r="GF36" s="66"/>
      <c r="GG36" s="66"/>
      <c r="GH36" s="63"/>
      <c r="GI36" s="81">
        <f t="shared" si="73"/>
        <v>0</v>
      </c>
      <c r="GJ36" s="66">
        <f t="shared" si="74"/>
        <v>0</v>
      </c>
      <c r="GK36" s="66"/>
      <c r="GL36" s="76">
        <f t="shared" si="75"/>
        <v>0</v>
      </c>
      <c r="GM36" s="76">
        <f t="shared" si="76"/>
        <v>0</v>
      </c>
      <c r="GN36" s="76">
        <f t="shared" si="77"/>
        <v>0</v>
      </c>
      <c r="GO36" s="66">
        <f t="shared" si="78"/>
        <v>0</v>
      </c>
      <c r="GP36" s="66"/>
      <c r="GQ36" s="66"/>
      <c r="GR36" s="66"/>
      <c r="GS36" s="66"/>
      <c r="GT36" s="63"/>
      <c r="GU36" s="81">
        <f t="shared" si="79"/>
        <v>0</v>
      </c>
      <c r="GV36" s="66">
        <f t="shared" si="80"/>
        <v>0</v>
      </c>
      <c r="GW36" s="66"/>
      <c r="GX36" s="66"/>
      <c r="GY36" s="66"/>
      <c r="GZ36" s="66"/>
      <c r="HA36" s="63"/>
      <c r="HB36" s="81">
        <f t="shared" si="81"/>
        <v>0</v>
      </c>
      <c r="HC36" s="66">
        <f t="shared" si="82"/>
        <v>0</v>
      </c>
      <c r="HD36" s="66"/>
      <c r="HE36" s="66"/>
      <c r="HF36" s="66"/>
      <c r="HG36" s="66"/>
      <c r="HH36" s="63"/>
      <c r="HI36" s="81">
        <f t="shared" si="83"/>
        <v>0</v>
      </c>
      <c r="HJ36" s="66">
        <f t="shared" si="84"/>
        <v>0</v>
      </c>
      <c r="HK36" s="66"/>
      <c r="HL36" s="66"/>
      <c r="HM36" s="66"/>
      <c r="HN36" s="66"/>
      <c r="HO36" s="63"/>
      <c r="HP36" s="81">
        <f t="shared" si="85"/>
        <v>0</v>
      </c>
      <c r="HQ36" s="66">
        <f t="shared" si="86"/>
        <v>0</v>
      </c>
      <c r="HR36" s="66"/>
      <c r="HS36" s="66"/>
      <c r="HT36" s="66"/>
      <c r="HU36" s="66"/>
      <c r="HV36" s="63"/>
      <c r="HW36" s="81">
        <f t="shared" si="87"/>
        <v>0</v>
      </c>
      <c r="HX36" s="66">
        <f t="shared" si="88"/>
        <v>0</v>
      </c>
      <c r="HZ36" s="66">
        <f t="shared" si="120"/>
        <v>0</v>
      </c>
      <c r="IA36" s="66">
        <f t="shared" si="120"/>
        <v>0</v>
      </c>
      <c r="IB36" s="66">
        <f t="shared" si="120"/>
        <v>0</v>
      </c>
      <c r="IC36" s="66">
        <f t="shared" si="121"/>
        <v>0</v>
      </c>
      <c r="ID36" s="66">
        <f t="shared" si="122"/>
        <v>0</v>
      </c>
      <c r="IE36" s="66"/>
      <c r="IF36" s="66"/>
      <c r="IG36" s="66"/>
      <c r="IH36" s="66">
        <f t="shared" si="123"/>
        <v>0</v>
      </c>
      <c r="II36" s="66">
        <f t="shared" si="124"/>
        <v>0</v>
      </c>
      <c r="IJ36" s="66"/>
      <c r="IK36" s="66"/>
      <c r="IL36" s="66"/>
      <c r="IM36" s="66">
        <f t="shared" si="125"/>
        <v>0</v>
      </c>
      <c r="IN36" s="66">
        <f t="shared" si="126"/>
        <v>0</v>
      </c>
      <c r="IO36" s="66">
        <f t="shared" si="103"/>
        <v>0</v>
      </c>
      <c r="IP36" s="66">
        <f t="shared" si="127"/>
        <v>0</v>
      </c>
      <c r="IQ36" s="66"/>
      <c r="IR36" s="66"/>
      <c r="IS36" s="88"/>
      <c r="IT36" s="88"/>
      <c r="IU36" s="88"/>
      <c r="IV36" s="66"/>
      <c r="IW36" s="149">
        <f t="shared" si="91"/>
        <v>0</v>
      </c>
      <c r="IX36" s="102">
        <f t="shared" si="128"/>
        <v>0</v>
      </c>
      <c r="IY36" s="152" t="str">
        <f t="shared" si="129"/>
        <v>STOCK KOSONG</v>
      </c>
      <c r="IZ36" s="101"/>
      <c r="JA36" s="102">
        <f t="shared" si="130"/>
        <v>0</v>
      </c>
      <c r="JB36" s="102">
        <f t="shared" si="131"/>
        <v>0</v>
      </c>
      <c r="JC36" s="102">
        <f t="shared" si="132"/>
        <v>0</v>
      </c>
      <c r="JD36" s="102">
        <f t="shared" si="133"/>
        <v>0</v>
      </c>
      <c r="JE36" s="101"/>
    </row>
    <row r="37" spans="1:265">
      <c r="A37" s="108"/>
      <c r="B37" s="71">
        <f>IF(A37='ESTIMASI FORECAST &amp; ORDER-STOK'!A37,'ESTIMASI FORECAST &amp; ORDER-STOK'!B37,0)</f>
        <v>0</v>
      </c>
      <c r="C37" s="63"/>
      <c r="D37" s="88"/>
      <c r="E37" s="88"/>
      <c r="F37" s="88"/>
      <c r="G37" s="88"/>
      <c r="H37" s="88">
        <f t="shared" si="119"/>
        <v>0</v>
      </c>
      <c r="I37" s="63"/>
      <c r="J37" s="66"/>
      <c r="K37" s="66"/>
      <c r="L37" s="66"/>
      <c r="M37" s="63"/>
      <c r="N37" s="81">
        <f t="shared" si="3"/>
        <v>0</v>
      </c>
      <c r="O37" s="66">
        <f t="shared" si="4"/>
        <v>0</v>
      </c>
      <c r="P37" s="66"/>
      <c r="Q37" s="66"/>
      <c r="R37" s="66"/>
      <c r="S37" s="63"/>
      <c r="T37" s="81">
        <f t="shared" si="5"/>
        <v>0</v>
      </c>
      <c r="U37" s="66">
        <f t="shared" si="6"/>
        <v>0</v>
      </c>
      <c r="V37" s="66"/>
      <c r="W37" s="66"/>
      <c r="X37" s="66"/>
      <c r="Y37" s="63"/>
      <c r="Z37" s="81">
        <f t="shared" si="7"/>
        <v>0</v>
      </c>
      <c r="AA37" s="66">
        <f t="shared" si="8"/>
        <v>0</v>
      </c>
      <c r="AB37" s="66"/>
      <c r="AC37" s="66"/>
      <c r="AD37" s="66"/>
      <c r="AE37" s="63"/>
      <c r="AF37" s="81">
        <f t="shared" si="9"/>
        <v>0</v>
      </c>
      <c r="AG37" s="66">
        <f t="shared" si="10"/>
        <v>0</v>
      </c>
      <c r="AH37" s="66"/>
      <c r="AI37" s="76">
        <f t="shared" si="11"/>
        <v>0</v>
      </c>
      <c r="AJ37" s="76">
        <f t="shared" si="12"/>
        <v>0</v>
      </c>
      <c r="AK37" s="76">
        <f t="shared" si="13"/>
        <v>0</v>
      </c>
      <c r="AL37" s="66">
        <f t="shared" si="14"/>
        <v>0</v>
      </c>
      <c r="AM37" s="66"/>
      <c r="AN37" s="66"/>
      <c r="AO37" s="66"/>
      <c r="AP37" s="66"/>
      <c r="AQ37" s="63"/>
      <c r="AR37" s="81">
        <f t="shared" si="15"/>
        <v>0</v>
      </c>
      <c r="AS37" s="66">
        <f t="shared" si="16"/>
        <v>0</v>
      </c>
      <c r="AT37" s="66"/>
      <c r="AU37" s="66"/>
      <c r="AV37" s="66"/>
      <c r="AW37" s="63"/>
      <c r="AX37" s="81">
        <f t="shared" si="17"/>
        <v>0</v>
      </c>
      <c r="AY37" s="66">
        <f t="shared" si="18"/>
        <v>0</v>
      </c>
      <c r="AZ37" s="66"/>
      <c r="BA37" s="66"/>
      <c r="BB37" s="66"/>
      <c r="BC37" s="63"/>
      <c r="BD37" s="81">
        <f t="shared" si="19"/>
        <v>0</v>
      </c>
      <c r="BE37" s="66">
        <f t="shared" si="20"/>
        <v>0</v>
      </c>
      <c r="BF37" s="66"/>
      <c r="BG37" s="76">
        <f t="shared" si="21"/>
        <v>0</v>
      </c>
      <c r="BH37" s="76">
        <f t="shared" si="22"/>
        <v>0</v>
      </c>
      <c r="BI37" s="76">
        <f t="shared" si="23"/>
        <v>0</v>
      </c>
      <c r="BJ37" s="66">
        <f t="shared" si="24"/>
        <v>0</v>
      </c>
      <c r="BK37" s="66"/>
      <c r="BL37" s="66"/>
      <c r="BM37" s="66"/>
      <c r="BN37" s="66"/>
      <c r="BO37" s="63"/>
      <c r="BP37" s="81">
        <f t="shared" si="25"/>
        <v>0</v>
      </c>
      <c r="BQ37" s="66">
        <f t="shared" si="26"/>
        <v>0</v>
      </c>
      <c r="BR37" s="66"/>
      <c r="BS37" s="66"/>
      <c r="BT37" s="66"/>
      <c r="BU37" s="63"/>
      <c r="BV37" s="81">
        <f t="shared" si="27"/>
        <v>0</v>
      </c>
      <c r="BW37" s="66">
        <f t="shared" si="28"/>
        <v>0</v>
      </c>
      <c r="BX37" s="66"/>
      <c r="BY37" s="76">
        <f t="shared" si="29"/>
        <v>0</v>
      </c>
      <c r="BZ37" s="76">
        <f t="shared" si="30"/>
        <v>0</v>
      </c>
      <c r="CA37" s="76">
        <f t="shared" si="31"/>
        <v>0</v>
      </c>
      <c r="CB37" s="66">
        <f t="shared" si="32"/>
        <v>0</v>
      </c>
      <c r="CC37" s="66"/>
      <c r="CD37" s="76">
        <f t="shared" si="33"/>
        <v>0</v>
      </c>
      <c r="CE37" s="76">
        <f t="shared" si="34"/>
        <v>0</v>
      </c>
      <c r="CF37" s="76">
        <f t="shared" si="35"/>
        <v>0</v>
      </c>
      <c r="CG37" s="66">
        <f t="shared" si="36"/>
        <v>0</v>
      </c>
      <c r="CH37" s="66"/>
      <c r="CI37" s="66"/>
      <c r="CJ37" s="66"/>
      <c r="CK37" s="66"/>
      <c r="CL37" s="63"/>
      <c r="CM37" s="81">
        <f t="shared" si="37"/>
        <v>0</v>
      </c>
      <c r="CN37" s="66">
        <f t="shared" si="38"/>
        <v>0</v>
      </c>
      <c r="CO37" s="66"/>
      <c r="CP37" s="66"/>
      <c r="CQ37" s="66"/>
      <c r="CR37" s="63"/>
      <c r="CS37" s="81">
        <f t="shared" si="39"/>
        <v>0</v>
      </c>
      <c r="CT37" s="66">
        <f t="shared" si="40"/>
        <v>0</v>
      </c>
      <c r="CU37" s="66"/>
      <c r="CV37" s="66"/>
      <c r="CW37" s="66"/>
      <c r="CX37" s="63"/>
      <c r="CY37" s="81">
        <f t="shared" si="41"/>
        <v>0</v>
      </c>
      <c r="CZ37" s="66">
        <f t="shared" si="42"/>
        <v>0</v>
      </c>
      <c r="DA37" s="66"/>
      <c r="DB37" s="66"/>
      <c r="DC37" s="66"/>
      <c r="DD37" s="63"/>
      <c r="DE37" s="81">
        <f t="shared" si="43"/>
        <v>0</v>
      </c>
      <c r="DF37" s="66">
        <f t="shared" si="44"/>
        <v>0</v>
      </c>
      <c r="DG37" s="66"/>
      <c r="DH37" s="66"/>
      <c r="DI37" s="66"/>
      <c r="DJ37" s="63"/>
      <c r="DK37" s="81">
        <f t="shared" si="45"/>
        <v>0</v>
      </c>
      <c r="DL37" s="66">
        <f t="shared" si="46"/>
        <v>0</v>
      </c>
      <c r="DM37" s="66"/>
      <c r="DN37" s="66"/>
      <c r="DO37" s="66"/>
      <c r="DP37" s="63"/>
      <c r="DQ37" s="81">
        <f t="shared" si="47"/>
        <v>0</v>
      </c>
      <c r="DR37" s="66">
        <f t="shared" si="48"/>
        <v>0</v>
      </c>
      <c r="DS37" s="66"/>
      <c r="DT37" s="76">
        <f t="shared" si="49"/>
        <v>0</v>
      </c>
      <c r="DU37" s="76">
        <f t="shared" si="50"/>
        <v>0</v>
      </c>
      <c r="DV37" s="76">
        <f t="shared" si="51"/>
        <v>0</v>
      </c>
      <c r="DW37" s="66">
        <f t="shared" si="52"/>
        <v>0</v>
      </c>
      <c r="DX37" s="66"/>
      <c r="DY37" s="66"/>
      <c r="DZ37" s="66"/>
      <c r="EA37" s="66"/>
      <c r="EB37" s="63"/>
      <c r="EC37" s="81">
        <f t="shared" si="53"/>
        <v>0</v>
      </c>
      <c r="ED37" s="66">
        <f t="shared" si="54"/>
        <v>0</v>
      </c>
      <c r="EE37" s="66"/>
      <c r="EF37" s="66"/>
      <c r="EG37" s="66"/>
      <c r="EH37" s="63"/>
      <c r="EI37" s="81">
        <f t="shared" si="55"/>
        <v>0</v>
      </c>
      <c r="EJ37" s="66">
        <f t="shared" si="56"/>
        <v>0</v>
      </c>
      <c r="EK37" s="66"/>
      <c r="EL37" s="66">
        <f t="shared" si="57"/>
        <v>0</v>
      </c>
      <c r="EM37" s="66">
        <f t="shared" si="58"/>
        <v>0</v>
      </c>
      <c r="EN37" s="66">
        <f t="shared" si="59"/>
        <v>0</v>
      </c>
      <c r="EO37" s="66">
        <f t="shared" si="60"/>
        <v>0</v>
      </c>
      <c r="EP37" s="66"/>
      <c r="EQ37" s="66"/>
      <c r="ER37" s="66"/>
      <c r="ES37" s="66"/>
      <c r="ET37" s="63"/>
      <c r="EU37" s="81">
        <f t="shared" si="61"/>
        <v>0</v>
      </c>
      <c r="EV37" s="66">
        <f t="shared" si="62"/>
        <v>0</v>
      </c>
      <c r="EW37" s="66"/>
      <c r="EX37" s="66"/>
      <c r="EY37" s="66"/>
      <c r="EZ37" s="66"/>
      <c r="FA37" s="63"/>
      <c r="FB37" s="81">
        <f t="shared" si="63"/>
        <v>0</v>
      </c>
      <c r="FC37" s="66">
        <f t="shared" si="64"/>
        <v>0</v>
      </c>
      <c r="FD37" s="66"/>
      <c r="FE37" s="66"/>
      <c r="FF37" s="66"/>
      <c r="FG37" s="66"/>
      <c r="FH37" s="63"/>
      <c r="FI37" s="81">
        <f t="shared" si="65"/>
        <v>0</v>
      </c>
      <c r="FJ37" s="66">
        <f t="shared" si="66"/>
        <v>0</v>
      </c>
      <c r="FK37" s="66"/>
      <c r="FL37" s="66"/>
      <c r="FM37" s="66"/>
      <c r="FN37" s="66"/>
      <c r="FO37" s="63"/>
      <c r="FP37" s="81">
        <f t="shared" si="67"/>
        <v>0</v>
      </c>
      <c r="FQ37" s="66">
        <f t="shared" si="68"/>
        <v>0</v>
      </c>
      <c r="FR37" s="66"/>
      <c r="FS37" s="66"/>
      <c r="FT37" s="66"/>
      <c r="FU37" s="66"/>
      <c r="FV37" s="63"/>
      <c r="FW37" s="81">
        <f t="shared" si="69"/>
        <v>0</v>
      </c>
      <c r="FX37" s="66">
        <f t="shared" si="70"/>
        <v>0</v>
      </c>
      <c r="FY37" s="66"/>
      <c r="FZ37" s="66"/>
      <c r="GA37" s="66"/>
      <c r="GB37" s="63"/>
      <c r="GC37" s="81">
        <f t="shared" si="71"/>
        <v>0</v>
      </c>
      <c r="GD37" s="66">
        <f t="shared" si="72"/>
        <v>0</v>
      </c>
      <c r="GE37" s="66"/>
      <c r="GF37" s="66"/>
      <c r="GG37" s="66"/>
      <c r="GH37" s="63"/>
      <c r="GI37" s="81">
        <f t="shared" si="73"/>
        <v>0</v>
      </c>
      <c r="GJ37" s="66">
        <f t="shared" si="74"/>
        <v>0</v>
      </c>
      <c r="GK37" s="66"/>
      <c r="GL37" s="76">
        <f t="shared" si="75"/>
        <v>0</v>
      </c>
      <c r="GM37" s="76">
        <f t="shared" si="76"/>
        <v>0</v>
      </c>
      <c r="GN37" s="76">
        <f t="shared" si="77"/>
        <v>0</v>
      </c>
      <c r="GO37" s="66">
        <f t="shared" si="78"/>
        <v>0</v>
      </c>
      <c r="GP37" s="66"/>
      <c r="GQ37" s="66"/>
      <c r="GR37" s="66"/>
      <c r="GS37" s="66"/>
      <c r="GT37" s="63"/>
      <c r="GU37" s="81">
        <f t="shared" si="79"/>
        <v>0</v>
      </c>
      <c r="GV37" s="66">
        <f t="shared" si="80"/>
        <v>0</v>
      </c>
      <c r="GW37" s="66"/>
      <c r="GX37" s="66"/>
      <c r="GY37" s="66"/>
      <c r="GZ37" s="66"/>
      <c r="HA37" s="63"/>
      <c r="HB37" s="81">
        <f t="shared" si="81"/>
        <v>0</v>
      </c>
      <c r="HC37" s="66">
        <f t="shared" si="82"/>
        <v>0</v>
      </c>
      <c r="HD37" s="66"/>
      <c r="HE37" s="66"/>
      <c r="HF37" s="66"/>
      <c r="HG37" s="66"/>
      <c r="HH37" s="63"/>
      <c r="HI37" s="81">
        <f t="shared" si="83"/>
        <v>0</v>
      </c>
      <c r="HJ37" s="66">
        <f t="shared" si="84"/>
        <v>0</v>
      </c>
      <c r="HK37" s="66"/>
      <c r="HL37" s="66"/>
      <c r="HM37" s="66"/>
      <c r="HN37" s="66"/>
      <c r="HO37" s="63"/>
      <c r="HP37" s="81">
        <f t="shared" si="85"/>
        <v>0</v>
      </c>
      <c r="HQ37" s="66">
        <f t="shared" si="86"/>
        <v>0</v>
      </c>
      <c r="HR37" s="66"/>
      <c r="HS37" s="66"/>
      <c r="HT37" s="66"/>
      <c r="HU37" s="66"/>
      <c r="HV37" s="63"/>
      <c r="HW37" s="81">
        <f t="shared" si="87"/>
        <v>0</v>
      </c>
      <c r="HX37" s="66">
        <f t="shared" si="88"/>
        <v>0</v>
      </c>
      <c r="HZ37" s="66">
        <f t="shared" si="120"/>
        <v>0</v>
      </c>
      <c r="IA37" s="66">
        <f t="shared" si="120"/>
        <v>0</v>
      </c>
      <c r="IB37" s="66">
        <f t="shared" si="120"/>
        <v>0</v>
      </c>
      <c r="IC37" s="66">
        <f t="shared" si="121"/>
        <v>0</v>
      </c>
      <c r="ID37" s="66">
        <f t="shared" si="122"/>
        <v>0</v>
      </c>
      <c r="IE37" s="66"/>
      <c r="IF37" s="66"/>
      <c r="IG37" s="66"/>
      <c r="IH37" s="66">
        <f t="shared" si="123"/>
        <v>0</v>
      </c>
      <c r="II37" s="66">
        <f t="shared" si="124"/>
        <v>0</v>
      </c>
      <c r="IJ37" s="66"/>
      <c r="IK37" s="66"/>
      <c r="IL37" s="66"/>
      <c r="IM37" s="66">
        <f t="shared" si="125"/>
        <v>0</v>
      </c>
      <c r="IN37" s="66">
        <f t="shared" si="126"/>
        <v>0</v>
      </c>
      <c r="IO37" s="66">
        <f t="shared" si="103"/>
        <v>0</v>
      </c>
      <c r="IP37" s="66">
        <f t="shared" si="127"/>
        <v>0</v>
      </c>
      <c r="IQ37" s="66"/>
      <c r="IR37" s="66"/>
      <c r="IS37" s="88"/>
      <c r="IT37" s="88"/>
      <c r="IU37" s="88"/>
      <c r="IV37" s="66"/>
      <c r="IW37" s="149">
        <f t="shared" si="91"/>
        <v>0</v>
      </c>
      <c r="IX37" s="102">
        <f t="shared" si="128"/>
        <v>0</v>
      </c>
      <c r="IY37" s="152" t="str">
        <f t="shared" si="129"/>
        <v>STOCK KOSONG</v>
      </c>
      <c r="IZ37" s="101"/>
      <c r="JA37" s="102">
        <f t="shared" si="130"/>
        <v>0</v>
      </c>
      <c r="JB37" s="102">
        <f t="shared" si="131"/>
        <v>0</v>
      </c>
      <c r="JC37" s="102">
        <f t="shared" si="132"/>
        <v>0</v>
      </c>
      <c r="JD37" s="102">
        <f t="shared" si="133"/>
        <v>0</v>
      </c>
      <c r="JE37" s="101"/>
    </row>
    <row r="38" spans="1:265">
      <c r="A38" s="108"/>
      <c r="B38" s="71">
        <f>IF(A38='ESTIMASI FORECAST &amp; ORDER-STOK'!A38,'ESTIMASI FORECAST &amp; ORDER-STOK'!B38,0)</f>
        <v>0</v>
      </c>
      <c r="C38" s="63"/>
      <c r="D38" s="88"/>
      <c r="E38" s="88"/>
      <c r="F38" s="88"/>
      <c r="G38" s="88"/>
      <c r="H38" s="88">
        <f t="shared" si="119"/>
        <v>0</v>
      </c>
      <c r="I38" s="63"/>
      <c r="J38" s="66"/>
      <c r="K38" s="66"/>
      <c r="L38" s="66"/>
      <c r="M38" s="63"/>
      <c r="N38" s="81">
        <f t="shared" si="3"/>
        <v>0</v>
      </c>
      <c r="O38" s="66">
        <f t="shared" si="4"/>
        <v>0</v>
      </c>
      <c r="P38" s="66"/>
      <c r="Q38" s="66"/>
      <c r="R38" s="66"/>
      <c r="S38" s="63"/>
      <c r="T38" s="81">
        <f t="shared" si="5"/>
        <v>0</v>
      </c>
      <c r="U38" s="66">
        <f t="shared" si="6"/>
        <v>0</v>
      </c>
      <c r="V38" s="66"/>
      <c r="W38" s="66"/>
      <c r="X38" s="66"/>
      <c r="Y38" s="63"/>
      <c r="Z38" s="81">
        <f t="shared" si="7"/>
        <v>0</v>
      </c>
      <c r="AA38" s="66">
        <f t="shared" si="8"/>
        <v>0</v>
      </c>
      <c r="AB38" s="66"/>
      <c r="AC38" s="66"/>
      <c r="AD38" s="66"/>
      <c r="AE38" s="63"/>
      <c r="AF38" s="81">
        <f t="shared" si="9"/>
        <v>0</v>
      </c>
      <c r="AG38" s="66">
        <f t="shared" si="10"/>
        <v>0</v>
      </c>
      <c r="AH38" s="66"/>
      <c r="AI38" s="76">
        <f t="shared" si="11"/>
        <v>0</v>
      </c>
      <c r="AJ38" s="76">
        <f t="shared" si="12"/>
        <v>0</v>
      </c>
      <c r="AK38" s="76">
        <f t="shared" si="13"/>
        <v>0</v>
      </c>
      <c r="AL38" s="66">
        <f t="shared" si="14"/>
        <v>0</v>
      </c>
      <c r="AM38" s="66"/>
      <c r="AN38" s="66"/>
      <c r="AO38" s="66"/>
      <c r="AP38" s="66"/>
      <c r="AQ38" s="63"/>
      <c r="AR38" s="81">
        <f t="shared" si="15"/>
        <v>0</v>
      </c>
      <c r="AS38" s="66">
        <f t="shared" si="16"/>
        <v>0</v>
      </c>
      <c r="AT38" s="66"/>
      <c r="AU38" s="66"/>
      <c r="AV38" s="66"/>
      <c r="AW38" s="63"/>
      <c r="AX38" s="81">
        <f t="shared" si="17"/>
        <v>0</v>
      </c>
      <c r="AY38" s="66">
        <f t="shared" si="18"/>
        <v>0</v>
      </c>
      <c r="AZ38" s="66"/>
      <c r="BA38" s="66"/>
      <c r="BB38" s="66"/>
      <c r="BC38" s="63"/>
      <c r="BD38" s="81">
        <f t="shared" si="19"/>
        <v>0</v>
      </c>
      <c r="BE38" s="66">
        <f t="shared" si="20"/>
        <v>0</v>
      </c>
      <c r="BF38" s="66"/>
      <c r="BG38" s="76">
        <f t="shared" si="21"/>
        <v>0</v>
      </c>
      <c r="BH38" s="76">
        <f t="shared" si="22"/>
        <v>0</v>
      </c>
      <c r="BI38" s="76">
        <f t="shared" si="23"/>
        <v>0</v>
      </c>
      <c r="BJ38" s="66">
        <f t="shared" si="24"/>
        <v>0</v>
      </c>
      <c r="BK38" s="66"/>
      <c r="BL38" s="66"/>
      <c r="BM38" s="66"/>
      <c r="BN38" s="66"/>
      <c r="BO38" s="63"/>
      <c r="BP38" s="81">
        <f t="shared" si="25"/>
        <v>0</v>
      </c>
      <c r="BQ38" s="66">
        <f t="shared" si="26"/>
        <v>0</v>
      </c>
      <c r="BR38" s="66"/>
      <c r="BS38" s="66"/>
      <c r="BT38" s="66"/>
      <c r="BU38" s="63"/>
      <c r="BV38" s="81">
        <f t="shared" si="27"/>
        <v>0</v>
      </c>
      <c r="BW38" s="66">
        <f t="shared" si="28"/>
        <v>0</v>
      </c>
      <c r="BX38" s="66"/>
      <c r="BY38" s="76">
        <f t="shared" si="29"/>
        <v>0</v>
      </c>
      <c r="BZ38" s="76">
        <f t="shared" si="30"/>
        <v>0</v>
      </c>
      <c r="CA38" s="76">
        <f t="shared" si="31"/>
        <v>0</v>
      </c>
      <c r="CB38" s="66">
        <f t="shared" si="32"/>
        <v>0</v>
      </c>
      <c r="CC38" s="66"/>
      <c r="CD38" s="76">
        <f t="shared" si="33"/>
        <v>0</v>
      </c>
      <c r="CE38" s="76">
        <f t="shared" si="34"/>
        <v>0</v>
      </c>
      <c r="CF38" s="76">
        <f t="shared" si="35"/>
        <v>0</v>
      </c>
      <c r="CG38" s="66">
        <f t="shared" si="36"/>
        <v>0</v>
      </c>
      <c r="CH38" s="66"/>
      <c r="CI38" s="66"/>
      <c r="CJ38" s="66"/>
      <c r="CK38" s="66"/>
      <c r="CL38" s="63"/>
      <c r="CM38" s="81">
        <f t="shared" si="37"/>
        <v>0</v>
      </c>
      <c r="CN38" s="66">
        <f t="shared" si="38"/>
        <v>0</v>
      </c>
      <c r="CO38" s="66"/>
      <c r="CP38" s="66"/>
      <c r="CQ38" s="66"/>
      <c r="CR38" s="63"/>
      <c r="CS38" s="81">
        <f t="shared" si="39"/>
        <v>0</v>
      </c>
      <c r="CT38" s="66">
        <f t="shared" si="40"/>
        <v>0</v>
      </c>
      <c r="CU38" s="66"/>
      <c r="CV38" s="66"/>
      <c r="CW38" s="66"/>
      <c r="CX38" s="63"/>
      <c r="CY38" s="81">
        <f t="shared" si="41"/>
        <v>0</v>
      </c>
      <c r="CZ38" s="66">
        <f t="shared" si="42"/>
        <v>0</v>
      </c>
      <c r="DA38" s="66"/>
      <c r="DB38" s="66"/>
      <c r="DC38" s="66"/>
      <c r="DD38" s="63"/>
      <c r="DE38" s="81">
        <f t="shared" si="43"/>
        <v>0</v>
      </c>
      <c r="DF38" s="66">
        <f t="shared" si="44"/>
        <v>0</v>
      </c>
      <c r="DG38" s="66"/>
      <c r="DH38" s="66"/>
      <c r="DI38" s="66"/>
      <c r="DJ38" s="63"/>
      <c r="DK38" s="81">
        <f t="shared" si="45"/>
        <v>0</v>
      </c>
      <c r="DL38" s="66">
        <f t="shared" si="46"/>
        <v>0</v>
      </c>
      <c r="DM38" s="66"/>
      <c r="DN38" s="66"/>
      <c r="DO38" s="66"/>
      <c r="DP38" s="63"/>
      <c r="DQ38" s="81">
        <f t="shared" si="47"/>
        <v>0</v>
      </c>
      <c r="DR38" s="66">
        <f t="shared" si="48"/>
        <v>0</v>
      </c>
      <c r="DS38" s="66"/>
      <c r="DT38" s="76">
        <f t="shared" si="49"/>
        <v>0</v>
      </c>
      <c r="DU38" s="76">
        <f t="shared" si="50"/>
        <v>0</v>
      </c>
      <c r="DV38" s="76">
        <f t="shared" si="51"/>
        <v>0</v>
      </c>
      <c r="DW38" s="66">
        <f t="shared" si="52"/>
        <v>0</v>
      </c>
      <c r="DX38" s="66"/>
      <c r="DY38" s="66"/>
      <c r="DZ38" s="66"/>
      <c r="EA38" s="66"/>
      <c r="EB38" s="63"/>
      <c r="EC38" s="81">
        <f t="shared" si="53"/>
        <v>0</v>
      </c>
      <c r="ED38" s="66">
        <f t="shared" si="54"/>
        <v>0</v>
      </c>
      <c r="EE38" s="66"/>
      <c r="EF38" s="66"/>
      <c r="EG38" s="66"/>
      <c r="EH38" s="63"/>
      <c r="EI38" s="81">
        <f t="shared" si="55"/>
        <v>0</v>
      </c>
      <c r="EJ38" s="66">
        <f t="shared" si="56"/>
        <v>0</v>
      </c>
      <c r="EK38" s="66"/>
      <c r="EL38" s="66">
        <f t="shared" si="57"/>
        <v>0</v>
      </c>
      <c r="EM38" s="66">
        <f t="shared" si="58"/>
        <v>0</v>
      </c>
      <c r="EN38" s="66">
        <f t="shared" si="59"/>
        <v>0</v>
      </c>
      <c r="EO38" s="66">
        <f t="shared" si="60"/>
        <v>0</v>
      </c>
      <c r="EP38" s="66"/>
      <c r="EQ38" s="66"/>
      <c r="ER38" s="66"/>
      <c r="ES38" s="66"/>
      <c r="ET38" s="63"/>
      <c r="EU38" s="81">
        <f t="shared" si="61"/>
        <v>0</v>
      </c>
      <c r="EV38" s="66">
        <f t="shared" si="62"/>
        <v>0</v>
      </c>
      <c r="EW38" s="66"/>
      <c r="EX38" s="66"/>
      <c r="EY38" s="66"/>
      <c r="EZ38" s="66"/>
      <c r="FA38" s="63"/>
      <c r="FB38" s="81">
        <f t="shared" si="63"/>
        <v>0</v>
      </c>
      <c r="FC38" s="66">
        <f t="shared" si="64"/>
        <v>0</v>
      </c>
      <c r="FD38" s="66"/>
      <c r="FE38" s="66"/>
      <c r="FF38" s="66"/>
      <c r="FG38" s="66"/>
      <c r="FH38" s="63"/>
      <c r="FI38" s="81">
        <f t="shared" si="65"/>
        <v>0</v>
      </c>
      <c r="FJ38" s="66">
        <f t="shared" si="66"/>
        <v>0</v>
      </c>
      <c r="FK38" s="66"/>
      <c r="FL38" s="66"/>
      <c r="FM38" s="66"/>
      <c r="FN38" s="66"/>
      <c r="FO38" s="63"/>
      <c r="FP38" s="81">
        <f t="shared" si="67"/>
        <v>0</v>
      </c>
      <c r="FQ38" s="66">
        <f t="shared" si="68"/>
        <v>0</v>
      </c>
      <c r="FR38" s="66"/>
      <c r="FS38" s="66"/>
      <c r="FT38" s="66"/>
      <c r="FU38" s="66"/>
      <c r="FV38" s="63"/>
      <c r="FW38" s="81">
        <f t="shared" si="69"/>
        <v>0</v>
      </c>
      <c r="FX38" s="66">
        <f t="shared" si="70"/>
        <v>0</v>
      </c>
      <c r="FY38" s="66"/>
      <c r="FZ38" s="66"/>
      <c r="GA38" s="66"/>
      <c r="GB38" s="63"/>
      <c r="GC38" s="81">
        <f t="shared" si="71"/>
        <v>0</v>
      </c>
      <c r="GD38" s="66">
        <f t="shared" si="72"/>
        <v>0</v>
      </c>
      <c r="GE38" s="66"/>
      <c r="GF38" s="66"/>
      <c r="GG38" s="66"/>
      <c r="GH38" s="63"/>
      <c r="GI38" s="81">
        <f t="shared" si="73"/>
        <v>0</v>
      </c>
      <c r="GJ38" s="66">
        <f t="shared" si="74"/>
        <v>0</v>
      </c>
      <c r="GK38" s="66"/>
      <c r="GL38" s="76">
        <f t="shared" si="75"/>
        <v>0</v>
      </c>
      <c r="GM38" s="76">
        <f t="shared" si="76"/>
        <v>0</v>
      </c>
      <c r="GN38" s="76">
        <f t="shared" si="77"/>
        <v>0</v>
      </c>
      <c r="GO38" s="66">
        <f t="shared" si="78"/>
        <v>0</v>
      </c>
      <c r="GP38" s="66"/>
      <c r="GQ38" s="66"/>
      <c r="GR38" s="66"/>
      <c r="GS38" s="66"/>
      <c r="GT38" s="63"/>
      <c r="GU38" s="81">
        <f t="shared" si="79"/>
        <v>0</v>
      </c>
      <c r="GV38" s="66">
        <f t="shared" si="80"/>
        <v>0</v>
      </c>
      <c r="GW38" s="66"/>
      <c r="GX38" s="66"/>
      <c r="GY38" s="66"/>
      <c r="GZ38" s="66"/>
      <c r="HA38" s="63"/>
      <c r="HB38" s="81">
        <f t="shared" si="81"/>
        <v>0</v>
      </c>
      <c r="HC38" s="66">
        <f t="shared" si="82"/>
        <v>0</v>
      </c>
      <c r="HD38" s="66"/>
      <c r="HE38" s="66"/>
      <c r="HF38" s="66"/>
      <c r="HG38" s="66"/>
      <c r="HH38" s="63"/>
      <c r="HI38" s="81">
        <f t="shared" si="83"/>
        <v>0</v>
      </c>
      <c r="HJ38" s="66">
        <f t="shared" si="84"/>
        <v>0</v>
      </c>
      <c r="HK38" s="66"/>
      <c r="HL38" s="66"/>
      <c r="HM38" s="66"/>
      <c r="HN38" s="66"/>
      <c r="HO38" s="63"/>
      <c r="HP38" s="81">
        <f t="shared" si="85"/>
        <v>0</v>
      </c>
      <c r="HQ38" s="66">
        <f t="shared" si="86"/>
        <v>0</v>
      </c>
      <c r="HR38" s="66"/>
      <c r="HS38" s="66"/>
      <c r="HT38" s="66"/>
      <c r="HU38" s="66"/>
      <c r="HV38" s="63"/>
      <c r="HW38" s="81">
        <f t="shared" si="87"/>
        <v>0</v>
      </c>
      <c r="HX38" s="66">
        <f t="shared" si="88"/>
        <v>0</v>
      </c>
      <c r="HZ38" s="66">
        <f t="shared" si="120"/>
        <v>0</v>
      </c>
      <c r="IA38" s="66">
        <f t="shared" si="120"/>
        <v>0</v>
      </c>
      <c r="IB38" s="66">
        <f t="shared" si="120"/>
        <v>0</v>
      </c>
      <c r="IC38" s="66">
        <f t="shared" si="121"/>
        <v>0</v>
      </c>
      <c r="ID38" s="66">
        <f t="shared" si="122"/>
        <v>0</v>
      </c>
      <c r="IE38" s="66"/>
      <c r="IF38" s="66"/>
      <c r="IG38" s="66"/>
      <c r="IH38" s="66">
        <f t="shared" si="123"/>
        <v>0</v>
      </c>
      <c r="II38" s="66">
        <f t="shared" si="124"/>
        <v>0</v>
      </c>
      <c r="IJ38" s="66"/>
      <c r="IK38" s="66"/>
      <c r="IL38" s="66"/>
      <c r="IM38" s="66">
        <f t="shared" si="125"/>
        <v>0</v>
      </c>
      <c r="IN38" s="66">
        <f t="shared" si="126"/>
        <v>0</v>
      </c>
      <c r="IO38" s="66">
        <f t="shared" si="103"/>
        <v>0</v>
      </c>
      <c r="IP38" s="66">
        <f t="shared" si="127"/>
        <v>0</v>
      </c>
      <c r="IQ38" s="66"/>
      <c r="IR38" s="66"/>
      <c r="IS38" s="88"/>
      <c r="IT38" s="88"/>
      <c r="IU38" s="88"/>
      <c r="IV38" s="66"/>
      <c r="IW38" s="149">
        <f t="shared" si="91"/>
        <v>0</v>
      </c>
      <c r="IX38" s="102">
        <f t="shared" si="128"/>
        <v>0</v>
      </c>
      <c r="IY38" s="152" t="str">
        <f t="shared" si="129"/>
        <v>STOCK KOSONG</v>
      </c>
      <c r="IZ38" s="101"/>
      <c r="JA38" s="102">
        <f t="shared" si="130"/>
        <v>0</v>
      </c>
      <c r="JB38" s="102">
        <f t="shared" si="131"/>
        <v>0</v>
      </c>
      <c r="JC38" s="102">
        <f t="shared" si="132"/>
        <v>0</v>
      </c>
      <c r="JD38" s="102">
        <f t="shared" si="133"/>
        <v>0</v>
      </c>
      <c r="JE38" s="101"/>
    </row>
    <row r="39" spans="1:265">
      <c r="A39" s="108"/>
      <c r="B39" s="71">
        <f>IF(A39='ESTIMASI FORECAST &amp; ORDER-STOK'!A39,'ESTIMASI FORECAST &amp; ORDER-STOK'!B39,0)</f>
        <v>0</v>
      </c>
      <c r="C39" s="63"/>
      <c r="D39" s="88"/>
      <c r="E39" s="88"/>
      <c r="F39" s="88"/>
      <c r="G39" s="88"/>
      <c r="H39" s="88">
        <f t="shared" si="119"/>
        <v>0</v>
      </c>
      <c r="I39" s="63"/>
      <c r="J39" s="66"/>
      <c r="K39" s="66"/>
      <c r="L39" s="66"/>
      <c r="M39" s="63"/>
      <c r="N39" s="81">
        <f t="shared" si="3"/>
        <v>0</v>
      </c>
      <c r="O39" s="66">
        <f t="shared" si="4"/>
        <v>0</v>
      </c>
      <c r="P39" s="66"/>
      <c r="Q39" s="66"/>
      <c r="R39" s="66"/>
      <c r="S39" s="63"/>
      <c r="T39" s="81">
        <f t="shared" si="5"/>
        <v>0</v>
      </c>
      <c r="U39" s="66">
        <f t="shared" si="6"/>
        <v>0</v>
      </c>
      <c r="V39" s="66"/>
      <c r="W39" s="66"/>
      <c r="X39" s="66"/>
      <c r="Y39" s="63"/>
      <c r="Z39" s="81">
        <f t="shared" si="7"/>
        <v>0</v>
      </c>
      <c r="AA39" s="66">
        <f t="shared" si="8"/>
        <v>0</v>
      </c>
      <c r="AB39" s="66"/>
      <c r="AC39" s="66"/>
      <c r="AD39" s="66"/>
      <c r="AE39" s="63"/>
      <c r="AF39" s="81">
        <f t="shared" si="9"/>
        <v>0</v>
      </c>
      <c r="AG39" s="66">
        <f t="shared" si="10"/>
        <v>0</v>
      </c>
      <c r="AH39" s="66"/>
      <c r="AI39" s="76">
        <f t="shared" si="11"/>
        <v>0</v>
      </c>
      <c r="AJ39" s="76">
        <f t="shared" si="12"/>
        <v>0</v>
      </c>
      <c r="AK39" s="76">
        <f t="shared" si="13"/>
        <v>0</v>
      </c>
      <c r="AL39" s="66">
        <f t="shared" si="14"/>
        <v>0</v>
      </c>
      <c r="AM39" s="66"/>
      <c r="AN39" s="66"/>
      <c r="AO39" s="66"/>
      <c r="AP39" s="66"/>
      <c r="AQ39" s="63"/>
      <c r="AR39" s="81">
        <f t="shared" si="15"/>
        <v>0</v>
      </c>
      <c r="AS39" s="66">
        <f t="shared" si="16"/>
        <v>0</v>
      </c>
      <c r="AT39" s="66"/>
      <c r="AU39" s="66"/>
      <c r="AV39" s="66"/>
      <c r="AW39" s="63"/>
      <c r="AX39" s="81">
        <f t="shared" si="17"/>
        <v>0</v>
      </c>
      <c r="AY39" s="66">
        <f t="shared" si="18"/>
        <v>0</v>
      </c>
      <c r="AZ39" s="66"/>
      <c r="BA39" s="66"/>
      <c r="BB39" s="66"/>
      <c r="BC39" s="63"/>
      <c r="BD39" s="81">
        <f t="shared" si="19"/>
        <v>0</v>
      </c>
      <c r="BE39" s="66">
        <f t="shared" si="20"/>
        <v>0</v>
      </c>
      <c r="BF39" s="66"/>
      <c r="BG39" s="76">
        <f t="shared" si="21"/>
        <v>0</v>
      </c>
      <c r="BH39" s="76">
        <f t="shared" si="22"/>
        <v>0</v>
      </c>
      <c r="BI39" s="76">
        <f t="shared" si="23"/>
        <v>0</v>
      </c>
      <c r="BJ39" s="66">
        <f t="shared" si="24"/>
        <v>0</v>
      </c>
      <c r="BK39" s="66"/>
      <c r="BL39" s="66"/>
      <c r="BM39" s="66"/>
      <c r="BN39" s="66"/>
      <c r="BO39" s="63"/>
      <c r="BP39" s="81">
        <f t="shared" si="25"/>
        <v>0</v>
      </c>
      <c r="BQ39" s="66">
        <f t="shared" si="26"/>
        <v>0</v>
      </c>
      <c r="BR39" s="66"/>
      <c r="BS39" s="66"/>
      <c r="BT39" s="66"/>
      <c r="BU39" s="63"/>
      <c r="BV39" s="81">
        <f t="shared" si="27"/>
        <v>0</v>
      </c>
      <c r="BW39" s="66">
        <f t="shared" si="28"/>
        <v>0</v>
      </c>
      <c r="BX39" s="66"/>
      <c r="BY39" s="76">
        <f t="shared" si="29"/>
        <v>0</v>
      </c>
      <c r="BZ39" s="76">
        <f t="shared" si="30"/>
        <v>0</v>
      </c>
      <c r="CA39" s="76">
        <f t="shared" si="31"/>
        <v>0</v>
      </c>
      <c r="CB39" s="66">
        <f t="shared" si="32"/>
        <v>0</v>
      </c>
      <c r="CC39" s="66"/>
      <c r="CD39" s="76">
        <f t="shared" si="33"/>
        <v>0</v>
      </c>
      <c r="CE39" s="76">
        <f t="shared" si="34"/>
        <v>0</v>
      </c>
      <c r="CF39" s="76">
        <f t="shared" si="35"/>
        <v>0</v>
      </c>
      <c r="CG39" s="66">
        <f t="shared" si="36"/>
        <v>0</v>
      </c>
      <c r="CH39" s="66"/>
      <c r="CI39" s="66"/>
      <c r="CJ39" s="66"/>
      <c r="CK39" s="66"/>
      <c r="CL39" s="63"/>
      <c r="CM39" s="81">
        <f t="shared" si="37"/>
        <v>0</v>
      </c>
      <c r="CN39" s="66">
        <f t="shared" si="38"/>
        <v>0</v>
      </c>
      <c r="CO39" s="66"/>
      <c r="CP39" s="66"/>
      <c r="CQ39" s="66"/>
      <c r="CR39" s="63"/>
      <c r="CS39" s="81">
        <f t="shared" si="39"/>
        <v>0</v>
      </c>
      <c r="CT39" s="66">
        <f t="shared" si="40"/>
        <v>0</v>
      </c>
      <c r="CU39" s="66"/>
      <c r="CV39" s="66"/>
      <c r="CW39" s="66"/>
      <c r="CX39" s="63"/>
      <c r="CY39" s="81">
        <f t="shared" si="41"/>
        <v>0</v>
      </c>
      <c r="CZ39" s="66">
        <f t="shared" si="42"/>
        <v>0</v>
      </c>
      <c r="DA39" s="66"/>
      <c r="DB39" s="66"/>
      <c r="DC39" s="66"/>
      <c r="DD39" s="63"/>
      <c r="DE39" s="81">
        <f t="shared" si="43"/>
        <v>0</v>
      </c>
      <c r="DF39" s="66">
        <f t="shared" si="44"/>
        <v>0</v>
      </c>
      <c r="DG39" s="66"/>
      <c r="DH39" s="66"/>
      <c r="DI39" s="66"/>
      <c r="DJ39" s="63"/>
      <c r="DK39" s="81">
        <f t="shared" si="45"/>
        <v>0</v>
      </c>
      <c r="DL39" s="66">
        <f t="shared" si="46"/>
        <v>0</v>
      </c>
      <c r="DM39" s="66"/>
      <c r="DN39" s="66"/>
      <c r="DO39" s="66"/>
      <c r="DP39" s="63"/>
      <c r="DQ39" s="81">
        <f t="shared" si="47"/>
        <v>0</v>
      </c>
      <c r="DR39" s="66">
        <f t="shared" si="48"/>
        <v>0</v>
      </c>
      <c r="DS39" s="66"/>
      <c r="DT39" s="76">
        <f t="shared" si="49"/>
        <v>0</v>
      </c>
      <c r="DU39" s="76">
        <f t="shared" si="50"/>
        <v>0</v>
      </c>
      <c r="DV39" s="76">
        <f t="shared" si="51"/>
        <v>0</v>
      </c>
      <c r="DW39" s="66">
        <f t="shared" si="52"/>
        <v>0</v>
      </c>
      <c r="DX39" s="66"/>
      <c r="DY39" s="66"/>
      <c r="DZ39" s="66"/>
      <c r="EA39" s="66"/>
      <c r="EB39" s="63"/>
      <c r="EC39" s="81">
        <f t="shared" si="53"/>
        <v>0</v>
      </c>
      <c r="ED39" s="66">
        <f t="shared" si="54"/>
        <v>0</v>
      </c>
      <c r="EE39" s="66"/>
      <c r="EF39" s="66"/>
      <c r="EG39" s="66"/>
      <c r="EH39" s="63"/>
      <c r="EI39" s="81">
        <f t="shared" si="55"/>
        <v>0</v>
      </c>
      <c r="EJ39" s="66">
        <f t="shared" si="56"/>
        <v>0</v>
      </c>
      <c r="EK39" s="66"/>
      <c r="EL39" s="66">
        <f t="shared" si="57"/>
        <v>0</v>
      </c>
      <c r="EM39" s="66">
        <f t="shared" si="58"/>
        <v>0</v>
      </c>
      <c r="EN39" s="66">
        <f t="shared" si="59"/>
        <v>0</v>
      </c>
      <c r="EO39" s="66">
        <f t="shared" si="60"/>
        <v>0</v>
      </c>
      <c r="EP39" s="66"/>
      <c r="EQ39" s="66"/>
      <c r="ER39" s="66"/>
      <c r="ES39" s="66"/>
      <c r="ET39" s="63"/>
      <c r="EU39" s="81">
        <f t="shared" si="61"/>
        <v>0</v>
      </c>
      <c r="EV39" s="66">
        <f t="shared" si="62"/>
        <v>0</v>
      </c>
      <c r="EW39" s="66"/>
      <c r="EX39" s="66"/>
      <c r="EY39" s="66"/>
      <c r="EZ39" s="66"/>
      <c r="FA39" s="63"/>
      <c r="FB39" s="81">
        <f t="shared" si="63"/>
        <v>0</v>
      </c>
      <c r="FC39" s="66">
        <f t="shared" si="64"/>
        <v>0</v>
      </c>
      <c r="FD39" s="66"/>
      <c r="FE39" s="66"/>
      <c r="FF39" s="66"/>
      <c r="FG39" s="66"/>
      <c r="FH39" s="63"/>
      <c r="FI39" s="81">
        <f t="shared" si="65"/>
        <v>0</v>
      </c>
      <c r="FJ39" s="66">
        <f t="shared" si="66"/>
        <v>0</v>
      </c>
      <c r="FK39" s="66"/>
      <c r="FL39" s="66"/>
      <c r="FM39" s="66"/>
      <c r="FN39" s="66"/>
      <c r="FO39" s="63"/>
      <c r="FP39" s="81">
        <f t="shared" si="67"/>
        <v>0</v>
      </c>
      <c r="FQ39" s="66">
        <f t="shared" si="68"/>
        <v>0</v>
      </c>
      <c r="FR39" s="66"/>
      <c r="FS39" s="66"/>
      <c r="FT39" s="66"/>
      <c r="FU39" s="66"/>
      <c r="FV39" s="63"/>
      <c r="FW39" s="81">
        <f t="shared" si="69"/>
        <v>0</v>
      </c>
      <c r="FX39" s="66">
        <f t="shared" si="70"/>
        <v>0</v>
      </c>
      <c r="FY39" s="66"/>
      <c r="FZ39" s="66"/>
      <c r="GA39" s="66"/>
      <c r="GB39" s="63"/>
      <c r="GC39" s="81">
        <f t="shared" si="71"/>
        <v>0</v>
      </c>
      <c r="GD39" s="66">
        <f t="shared" si="72"/>
        <v>0</v>
      </c>
      <c r="GE39" s="66"/>
      <c r="GF39" s="66"/>
      <c r="GG39" s="66"/>
      <c r="GH39" s="63"/>
      <c r="GI39" s="81">
        <f t="shared" si="73"/>
        <v>0</v>
      </c>
      <c r="GJ39" s="66">
        <f t="shared" si="74"/>
        <v>0</v>
      </c>
      <c r="GK39" s="66"/>
      <c r="GL39" s="76">
        <f t="shared" si="75"/>
        <v>0</v>
      </c>
      <c r="GM39" s="76">
        <f t="shared" si="76"/>
        <v>0</v>
      </c>
      <c r="GN39" s="76">
        <f t="shared" si="77"/>
        <v>0</v>
      </c>
      <c r="GO39" s="66">
        <f t="shared" si="78"/>
        <v>0</v>
      </c>
      <c r="GP39" s="66"/>
      <c r="GQ39" s="66"/>
      <c r="GR39" s="66"/>
      <c r="GS39" s="66"/>
      <c r="GT39" s="63"/>
      <c r="GU39" s="81">
        <f t="shared" si="79"/>
        <v>0</v>
      </c>
      <c r="GV39" s="66">
        <f t="shared" si="80"/>
        <v>0</v>
      </c>
      <c r="GW39" s="66"/>
      <c r="GX39" s="66"/>
      <c r="GY39" s="66"/>
      <c r="GZ39" s="66"/>
      <c r="HA39" s="63"/>
      <c r="HB39" s="81">
        <f t="shared" si="81"/>
        <v>0</v>
      </c>
      <c r="HC39" s="66">
        <f t="shared" si="82"/>
        <v>0</v>
      </c>
      <c r="HD39" s="66"/>
      <c r="HE39" s="66"/>
      <c r="HF39" s="66"/>
      <c r="HG39" s="66"/>
      <c r="HH39" s="63"/>
      <c r="HI39" s="81">
        <f t="shared" si="83"/>
        <v>0</v>
      </c>
      <c r="HJ39" s="66">
        <f t="shared" si="84"/>
        <v>0</v>
      </c>
      <c r="HK39" s="66"/>
      <c r="HL39" s="66"/>
      <c r="HM39" s="66"/>
      <c r="HN39" s="66"/>
      <c r="HO39" s="63"/>
      <c r="HP39" s="81">
        <f t="shared" si="85"/>
        <v>0</v>
      </c>
      <c r="HQ39" s="66">
        <f t="shared" si="86"/>
        <v>0</v>
      </c>
      <c r="HR39" s="66"/>
      <c r="HS39" s="66"/>
      <c r="HT39" s="66"/>
      <c r="HU39" s="66"/>
      <c r="HV39" s="63"/>
      <c r="HW39" s="81">
        <f t="shared" si="87"/>
        <v>0</v>
      </c>
      <c r="HX39" s="66">
        <f t="shared" si="88"/>
        <v>0</v>
      </c>
      <c r="HZ39" s="66">
        <f t="shared" si="120"/>
        <v>0</v>
      </c>
      <c r="IA39" s="66">
        <f t="shared" si="120"/>
        <v>0</v>
      </c>
      <c r="IB39" s="66">
        <f t="shared" si="120"/>
        <v>0</v>
      </c>
      <c r="IC39" s="66">
        <f t="shared" si="121"/>
        <v>0</v>
      </c>
      <c r="ID39" s="66">
        <f t="shared" si="122"/>
        <v>0</v>
      </c>
      <c r="IE39" s="66"/>
      <c r="IF39" s="66"/>
      <c r="IG39" s="66"/>
      <c r="IH39" s="66">
        <f t="shared" si="123"/>
        <v>0</v>
      </c>
      <c r="II39" s="66">
        <f t="shared" si="124"/>
        <v>0</v>
      </c>
      <c r="IJ39" s="66"/>
      <c r="IK39" s="66"/>
      <c r="IL39" s="66"/>
      <c r="IM39" s="66">
        <f t="shared" si="125"/>
        <v>0</v>
      </c>
      <c r="IN39" s="66">
        <f t="shared" si="126"/>
        <v>0</v>
      </c>
      <c r="IO39" s="66">
        <f t="shared" si="103"/>
        <v>0</v>
      </c>
      <c r="IP39" s="66">
        <f t="shared" si="127"/>
        <v>0</v>
      </c>
      <c r="IQ39" s="66"/>
      <c r="IR39" s="66"/>
      <c r="IS39" s="88"/>
      <c r="IT39" s="88"/>
      <c r="IU39" s="88"/>
      <c r="IV39" s="66"/>
      <c r="IW39" s="149">
        <f t="shared" si="91"/>
        <v>0</v>
      </c>
      <c r="IX39" s="102">
        <f t="shared" si="128"/>
        <v>0</v>
      </c>
      <c r="IY39" s="152" t="str">
        <f t="shared" si="129"/>
        <v>STOCK KOSONG</v>
      </c>
      <c r="IZ39" s="101"/>
      <c r="JA39" s="102">
        <f t="shared" si="130"/>
        <v>0</v>
      </c>
      <c r="JB39" s="102">
        <f t="shared" si="131"/>
        <v>0</v>
      </c>
      <c r="JC39" s="102">
        <f t="shared" si="132"/>
        <v>0</v>
      </c>
      <c r="JD39" s="102">
        <f t="shared" si="133"/>
        <v>0</v>
      </c>
      <c r="JE39" s="101"/>
    </row>
    <row r="40" spans="1:265">
      <c r="A40" s="108"/>
      <c r="B40" s="71">
        <f>IF(A40='ESTIMASI FORECAST &amp; ORDER-STOK'!A40,'ESTIMASI FORECAST &amp; ORDER-STOK'!B40,0)</f>
        <v>0</v>
      </c>
      <c r="C40" s="63"/>
      <c r="D40" s="88"/>
      <c r="E40" s="88"/>
      <c r="F40" s="88"/>
      <c r="G40" s="88"/>
      <c r="H40" s="88">
        <f t="shared" si="119"/>
        <v>0</v>
      </c>
      <c r="I40" s="63"/>
      <c r="J40" s="66"/>
      <c r="K40" s="66"/>
      <c r="L40" s="66"/>
      <c r="M40" s="63"/>
      <c r="N40" s="81">
        <f t="shared" si="3"/>
        <v>0</v>
      </c>
      <c r="O40" s="66">
        <f t="shared" si="4"/>
        <v>0</v>
      </c>
      <c r="P40" s="66"/>
      <c r="Q40" s="66"/>
      <c r="R40" s="66"/>
      <c r="S40" s="63"/>
      <c r="T40" s="81">
        <f t="shared" si="5"/>
        <v>0</v>
      </c>
      <c r="U40" s="66">
        <f t="shared" si="6"/>
        <v>0</v>
      </c>
      <c r="V40" s="66"/>
      <c r="W40" s="66"/>
      <c r="X40" s="66"/>
      <c r="Y40" s="63"/>
      <c r="Z40" s="81">
        <f t="shared" si="7"/>
        <v>0</v>
      </c>
      <c r="AA40" s="66">
        <f t="shared" si="8"/>
        <v>0</v>
      </c>
      <c r="AB40" s="66"/>
      <c r="AC40" s="66"/>
      <c r="AD40" s="66"/>
      <c r="AE40" s="63"/>
      <c r="AF40" s="81">
        <f t="shared" si="9"/>
        <v>0</v>
      </c>
      <c r="AG40" s="66">
        <f t="shared" si="10"/>
        <v>0</v>
      </c>
      <c r="AH40" s="66"/>
      <c r="AI40" s="76">
        <f t="shared" si="11"/>
        <v>0</v>
      </c>
      <c r="AJ40" s="76">
        <f t="shared" si="12"/>
        <v>0</v>
      </c>
      <c r="AK40" s="76">
        <f t="shared" si="13"/>
        <v>0</v>
      </c>
      <c r="AL40" s="66">
        <f t="shared" si="14"/>
        <v>0</v>
      </c>
      <c r="AM40" s="66"/>
      <c r="AN40" s="66"/>
      <c r="AO40" s="66"/>
      <c r="AP40" s="66"/>
      <c r="AQ40" s="63"/>
      <c r="AR40" s="81">
        <f t="shared" si="15"/>
        <v>0</v>
      </c>
      <c r="AS40" s="66">
        <f t="shared" si="16"/>
        <v>0</v>
      </c>
      <c r="AT40" s="66"/>
      <c r="AU40" s="66"/>
      <c r="AV40" s="66"/>
      <c r="AW40" s="63"/>
      <c r="AX40" s="81">
        <f t="shared" si="17"/>
        <v>0</v>
      </c>
      <c r="AY40" s="66">
        <f t="shared" si="18"/>
        <v>0</v>
      </c>
      <c r="AZ40" s="66"/>
      <c r="BA40" s="66"/>
      <c r="BB40" s="66"/>
      <c r="BC40" s="63"/>
      <c r="BD40" s="81">
        <f t="shared" si="19"/>
        <v>0</v>
      </c>
      <c r="BE40" s="66">
        <f t="shared" si="20"/>
        <v>0</v>
      </c>
      <c r="BF40" s="66"/>
      <c r="BG40" s="76">
        <f t="shared" si="21"/>
        <v>0</v>
      </c>
      <c r="BH40" s="76">
        <f t="shared" si="22"/>
        <v>0</v>
      </c>
      <c r="BI40" s="76">
        <f t="shared" si="23"/>
        <v>0</v>
      </c>
      <c r="BJ40" s="66">
        <f t="shared" si="24"/>
        <v>0</v>
      </c>
      <c r="BK40" s="66"/>
      <c r="BL40" s="66"/>
      <c r="BM40" s="66"/>
      <c r="BN40" s="66"/>
      <c r="BO40" s="63"/>
      <c r="BP40" s="81">
        <f t="shared" si="25"/>
        <v>0</v>
      </c>
      <c r="BQ40" s="66">
        <f t="shared" si="26"/>
        <v>0</v>
      </c>
      <c r="BR40" s="66"/>
      <c r="BS40" s="66"/>
      <c r="BT40" s="66"/>
      <c r="BU40" s="63"/>
      <c r="BV40" s="81">
        <f t="shared" si="27"/>
        <v>0</v>
      </c>
      <c r="BW40" s="66">
        <f t="shared" si="28"/>
        <v>0</v>
      </c>
      <c r="BX40" s="66"/>
      <c r="BY40" s="76">
        <f t="shared" si="29"/>
        <v>0</v>
      </c>
      <c r="BZ40" s="76">
        <f t="shared" si="30"/>
        <v>0</v>
      </c>
      <c r="CA40" s="76">
        <f t="shared" si="31"/>
        <v>0</v>
      </c>
      <c r="CB40" s="66">
        <f t="shared" si="32"/>
        <v>0</v>
      </c>
      <c r="CC40" s="66"/>
      <c r="CD40" s="76">
        <f t="shared" si="33"/>
        <v>0</v>
      </c>
      <c r="CE40" s="76">
        <f t="shared" si="34"/>
        <v>0</v>
      </c>
      <c r="CF40" s="76">
        <f t="shared" si="35"/>
        <v>0</v>
      </c>
      <c r="CG40" s="66">
        <f t="shared" si="36"/>
        <v>0</v>
      </c>
      <c r="CH40" s="66"/>
      <c r="CI40" s="66"/>
      <c r="CJ40" s="66"/>
      <c r="CK40" s="66"/>
      <c r="CL40" s="63"/>
      <c r="CM40" s="81">
        <f t="shared" si="37"/>
        <v>0</v>
      </c>
      <c r="CN40" s="66">
        <f t="shared" si="38"/>
        <v>0</v>
      </c>
      <c r="CO40" s="66"/>
      <c r="CP40" s="66"/>
      <c r="CQ40" s="66"/>
      <c r="CR40" s="63"/>
      <c r="CS40" s="81">
        <f t="shared" si="39"/>
        <v>0</v>
      </c>
      <c r="CT40" s="66">
        <f t="shared" si="40"/>
        <v>0</v>
      </c>
      <c r="CU40" s="66"/>
      <c r="CV40" s="66"/>
      <c r="CW40" s="66"/>
      <c r="CX40" s="63"/>
      <c r="CY40" s="81">
        <f t="shared" si="41"/>
        <v>0</v>
      </c>
      <c r="CZ40" s="66">
        <f t="shared" si="42"/>
        <v>0</v>
      </c>
      <c r="DA40" s="66"/>
      <c r="DB40" s="66"/>
      <c r="DC40" s="66"/>
      <c r="DD40" s="63"/>
      <c r="DE40" s="81">
        <f t="shared" si="43"/>
        <v>0</v>
      </c>
      <c r="DF40" s="66">
        <f t="shared" si="44"/>
        <v>0</v>
      </c>
      <c r="DG40" s="66"/>
      <c r="DH40" s="66"/>
      <c r="DI40" s="66"/>
      <c r="DJ40" s="63"/>
      <c r="DK40" s="81">
        <f t="shared" si="45"/>
        <v>0</v>
      </c>
      <c r="DL40" s="66">
        <f t="shared" si="46"/>
        <v>0</v>
      </c>
      <c r="DM40" s="66"/>
      <c r="DN40" s="66"/>
      <c r="DO40" s="66"/>
      <c r="DP40" s="63"/>
      <c r="DQ40" s="81">
        <f t="shared" si="47"/>
        <v>0</v>
      </c>
      <c r="DR40" s="66">
        <f t="shared" si="48"/>
        <v>0</v>
      </c>
      <c r="DS40" s="66"/>
      <c r="DT40" s="76">
        <f t="shared" si="49"/>
        <v>0</v>
      </c>
      <c r="DU40" s="76">
        <f t="shared" si="50"/>
        <v>0</v>
      </c>
      <c r="DV40" s="76">
        <f t="shared" si="51"/>
        <v>0</v>
      </c>
      <c r="DW40" s="66">
        <f t="shared" si="52"/>
        <v>0</v>
      </c>
      <c r="DX40" s="66"/>
      <c r="DY40" s="66"/>
      <c r="DZ40" s="66"/>
      <c r="EA40" s="66"/>
      <c r="EB40" s="63"/>
      <c r="EC40" s="81">
        <f t="shared" si="53"/>
        <v>0</v>
      </c>
      <c r="ED40" s="66">
        <f t="shared" si="54"/>
        <v>0</v>
      </c>
      <c r="EE40" s="66"/>
      <c r="EF40" s="66"/>
      <c r="EG40" s="66"/>
      <c r="EH40" s="63"/>
      <c r="EI40" s="81">
        <f t="shared" si="55"/>
        <v>0</v>
      </c>
      <c r="EJ40" s="66">
        <f t="shared" si="56"/>
        <v>0</v>
      </c>
      <c r="EK40" s="66"/>
      <c r="EL40" s="66">
        <f t="shared" si="57"/>
        <v>0</v>
      </c>
      <c r="EM40" s="66">
        <f t="shared" si="58"/>
        <v>0</v>
      </c>
      <c r="EN40" s="66">
        <f t="shared" si="59"/>
        <v>0</v>
      </c>
      <c r="EO40" s="66">
        <f t="shared" si="60"/>
        <v>0</v>
      </c>
      <c r="EP40" s="66"/>
      <c r="EQ40" s="66"/>
      <c r="ER40" s="66"/>
      <c r="ES40" s="66"/>
      <c r="ET40" s="63"/>
      <c r="EU40" s="81">
        <f t="shared" si="61"/>
        <v>0</v>
      </c>
      <c r="EV40" s="66">
        <f t="shared" si="62"/>
        <v>0</v>
      </c>
      <c r="EW40" s="66"/>
      <c r="EX40" s="66"/>
      <c r="EY40" s="66"/>
      <c r="EZ40" s="66"/>
      <c r="FA40" s="63"/>
      <c r="FB40" s="81">
        <f t="shared" si="63"/>
        <v>0</v>
      </c>
      <c r="FC40" s="66">
        <f t="shared" si="64"/>
        <v>0</v>
      </c>
      <c r="FD40" s="66"/>
      <c r="FE40" s="66"/>
      <c r="FF40" s="66"/>
      <c r="FG40" s="66"/>
      <c r="FH40" s="63"/>
      <c r="FI40" s="81">
        <f t="shared" si="65"/>
        <v>0</v>
      </c>
      <c r="FJ40" s="66">
        <f t="shared" si="66"/>
        <v>0</v>
      </c>
      <c r="FK40" s="66"/>
      <c r="FL40" s="66"/>
      <c r="FM40" s="66"/>
      <c r="FN40" s="66"/>
      <c r="FO40" s="63"/>
      <c r="FP40" s="81">
        <f t="shared" si="67"/>
        <v>0</v>
      </c>
      <c r="FQ40" s="66">
        <f t="shared" si="68"/>
        <v>0</v>
      </c>
      <c r="FR40" s="66"/>
      <c r="FS40" s="66"/>
      <c r="FT40" s="66"/>
      <c r="FU40" s="66"/>
      <c r="FV40" s="63"/>
      <c r="FW40" s="81">
        <f t="shared" si="69"/>
        <v>0</v>
      </c>
      <c r="FX40" s="66">
        <f t="shared" si="70"/>
        <v>0</v>
      </c>
      <c r="FY40" s="66"/>
      <c r="FZ40" s="66"/>
      <c r="GA40" s="66"/>
      <c r="GB40" s="63"/>
      <c r="GC40" s="81">
        <f t="shared" si="71"/>
        <v>0</v>
      </c>
      <c r="GD40" s="66">
        <f t="shared" si="72"/>
        <v>0</v>
      </c>
      <c r="GE40" s="66"/>
      <c r="GF40" s="66"/>
      <c r="GG40" s="66"/>
      <c r="GH40" s="63"/>
      <c r="GI40" s="81">
        <f t="shared" si="73"/>
        <v>0</v>
      </c>
      <c r="GJ40" s="66">
        <f t="shared" si="74"/>
        <v>0</v>
      </c>
      <c r="GK40" s="66"/>
      <c r="GL40" s="76">
        <f t="shared" si="75"/>
        <v>0</v>
      </c>
      <c r="GM40" s="76">
        <f t="shared" si="76"/>
        <v>0</v>
      </c>
      <c r="GN40" s="76">
        <f t="shared" si="77"/>
        <v>0</v>
      </c>
      <c r="GO40" s="66">
        <f t="shared" si="78"/>
        <v>0</v>
      </c>
      <c r="GP40" s="66"/>
      <c r="GQ40" s="66"/>
      <c r="GR40" s="66"/>
      <c r="GS40" s="66"/>
      <c r="GT40" s="63"/>
      <c r="GU40" s="81">
        <f t="shared" si="79"/>
        <v>0</v>
      </c>
      <c r="GV40" s="66">
        <f t="shared" si="80"/>
        <v>0</v>
      </c>
      <c r="GW40" s="66"/>
      <c r="GX40" s="66"/>
      <c r="GY40" s="66"/>
      <c r="GZ40" s="66"/>
      <c r="HA40" s="63"/>
      <c r="HB40" s="81">
        <f t="shared" si="81"/>
        <v>0</v>
      </c>
      <c r="HC40" s="66">
        <f t="shared" si="82"/>
        <v>0</v>
      </c>
      <c r="HD40" s="66"/>
      <c r="HE40" s="66"/>
      <c r="HF40" s="66"/>
      <c r="HG40" s="66"/>
      <c r="HH40" s="63"/>
      <c r="HI40" s="81">
        <f t="shared" si="83"/>
        <v>0</v>
      </c>
      <c r="HJ40" s="66">
        <f t="shared" si="84"/>
        <v>0</v>
      </c>
      <c r="HK40" s="66"/>
      <c r="HL40" s="66"/>
      <c r="HM40" s="66"/>
      <c r="HN40" s="66"/>
      <c r="HO40" s="63"/>
      <c r="HP40" s="81">
        <f t="shared" si="85"/>
        <v>0</v>
      </c>
      <c r="HQ40" s="66">
        <f t="shared" si="86"/>
        <v>0</v>
      </c>
      <c r="HR40" s="66"/>
      <c r="HS40" s="66"/>
      <c r="HT40" s="66"/>
      <c r="HU40" s="66"/>
      <c r="HV40" s="63"/>
      <c r="HW40" s="81">
        <f t="shared" si="87"/>
        <v>0</v>
      </c>
      <c r="HX40" s="66">
        <f t="shared" si="88"/>
        <v>0</v>
      </c>
      <c r="HZ40" s="66">
        <f t="shared" si="120"/>
        <v>0</v>
      </c>
      <c r="IA40" s="66">
        <f t="shared" si="120"/>
        <v>0</v>
      </c>
      <c r="IB40" s="66">
        <f t="shared" si="120"/>
        <v>0</v>
      </c>
      <c r="IC40" s="66">
        <f t="shared" si="121"/>
        <v>0</v>
      </c>
      <c r="ID40" s="66">
        <f t="shared" si="122"/>
        <v>0</v>
      </c>
      <c r="IE40" s="66"/>
      <c r="IF40" s="66"/>
      <c r="IG40" s="66"/>
      <c r="IH40" s="66">
        <f t="shared" si="123"/>
        <v>0</v>
      </c>
      <c r="II40" s="66">
        <f t="shared" si="124"/>
        <v>0</v>
      </c>
      <c r="IJ40" s="66"/>
      <c r="IK40" s="66"/>
      <c r="IL40" s="66"/>
      <c r="IM40" s="66">
        <f t="shared" si="125"/>
        <v>0</v>
      </c>
      <c r="IN40" s="66">
        <f t="shared" si="126"/>
        <v>0</v>
      </c>
      <c r="IO40" s="66">
        <f t="shared" si="103"/>
        <v>0</v>
      </c>
      <c r="IP40" s="66">
        <f t="shared" si="127"/>
        <v>0</v>
      </c>
      <c r="IQ40" s="66"/>
      <c r="IR40" s="66"/>
      <c r="IS40" s="88"/>
      <c r="IT40" s="88"/>
      <c r="IU40" s="88"/>
      <c r="IV40" s="66"/>
      <c r="IW40" s="149">
        <f t="shared" si="91"/>
        <v>0</v>
      </c>
      <c r="IX40" s="102">
        <f t="shared" si="128"/>
        <v>0</v>
      </c>
      <c r="IY40" s="152" t="str">
        <f t="shared" si="129"/>
        <v>STOCK KOSONG</v>
      </c>
      <c r="IZ40" s="101"/>
      <c r="JA40" s="102">
        <f t="shared" si="130"/>
        <v>0</v>
      </c>
      <c r="JB40" s="102">
        <f t="shared" si="131"/>
        <v>0</v>
      </c>
      <c r="JC40" s="102">
        <f t="shared" si="132"/>
        <v>0</v>
      </c>
      <c r="JD40" s="102">
        <f t="shared" si="133"/>
        <v>0</v>
      </c>
      <c r="JE40" s="101"/>
    </row>
    <row r="41" spans="1:265">
      <c r="A41" s="108"/>
      <c r="B41" s="71">
        <f>IF(A41='ESTIMASI FORECAST &amp; ORDER-STOK'!A41,'ESTIMASI FORECAST &amp; ORDER-STOK'!B41,0)</f>
        <v>0</v>
      </c>
      <c r="C41" s="63"/>
      <c r="D41" s="88"/>
      <c r="E41" s="88"/>
      <c r="F41" s="88"/>
      <c r="G41" s="88"/>
      <c r="H41" s="88">
        <f t="shared" si="119"/>
        <v>0</v>
      </c>
      <c r="I41" s="63"/>
      <c r="J41" s="66"/>
      <c r="K41" s="66"/>
      <c r="L41" s="66"/>
      <c r="M41" s="63"/>
      <c r="N41" s="81">
        <f t="shared" si="3"/>
        <v>0</v>
      </c>
      <c r="O41" s="66">
        <f t="shared" si="4"/>
        <v>0</v>
      </c>
      <c r="P41" s="66"/>
      <c r="Q41" s="66"/>
      <c r="R41" s="66"/>
      <c r="S41" s="63"/>
      <c r="T41" s="81">
        <f t="shared" si="5"/>
        <v>0</v>
      </c>
      <c r="U41" s="66">
        <f t="shared" si="6"/>
        <v>0</v>
      </c>
      <c r="V41" s="66"/>
      <c r="W41" s="66"/>
      <c r="X41" s="66"/>
      <c r="Y41" s="63"/>
      <c r="Z41" s="81">
        <f t="shared" si="7"/>
        <v>0</v>
      </c>
      <c r="AA41" s="66">
        <f t="shared" si="8"/>
        <v>0</v>
      </c>
      <c r="AB41" s="66"/>
      <c r="AC41" s="66"/>
      <c r="AD41" s="66"/>
      <c r="AE41" s="63"/>
      <c r="AF41" s="81">
        <f t="shared" si="9"/>
        <v>0</v>
      </c>
      <c r="AG41" s="66">
        <f t="shared" si="10"/>
        <v>0</v>
      </c>
      <c r="AH41" s="66"/>
      <c r="AI41" s="76">
        <f t="shared" si="11"/>
        <v>0</v>
      </c>
      <c r="AJ41" s="76">
        <f t="shared" si="12"/>
        <v>0</v>
      </c>
      <c r="AK41" s="76">
        <f t="shared" si="13"/>
        <v>0</v>
      </c>
      <c r="AL41" s="66">
        <f t="shared" si="14"/>
        <v>0</v>
      </c>
      <c r="AM41" s="66"/>
      <c r="AN41" s="66"/>
      <c r="AO41" s="66"/>
      <c r="AP41" s="66"/>
      <c r="AQ41" s="63"/>
      <c r="AR41" s="81">
        <f t="shared" si="15"/>
        <v>0</v>
      </c>
      <c r="AS41" s="66">
        <f t="shared" si="16"/>
        <v>0</v>
      </c>
      <c r="AT41" s="66"/>
      <c r="AU41" s="66"/>
      <c r="AV41" s="66"/>
      <c r="AW41" s="63"/>
      <c r="AX41" s="81">
        <f t="shared" si="17"/>
        <v>0</v>
      </c>
      <c r="AY41" s="66">
        <f t="shared" si="18"/>
        <v>0</v>
      </c>
      <c r="AZ41" s="66"/>
      <c r="BA41" s="66"/>
      <c r="BB41" s="66"/>
      <c r="BC41" s="63"/>
      <c r="BD41" s="81">
        <f t="shared" si="19"/>
        <v>0</v>
      </c>
      <c r="BE41" s="66">
        <f t="shared" si="20"/>
        <v>0</v>
      </c>
      <c r="BF41" s="66"/>
      <c r="BG41" s="76">
        <f t="shared" si="21"/>
        <v>0</v>
      </c>
      <c r="BH41" s="76">
        <f t="shared" si="22"/>
        <v>0</v>
      </c>
      <c r="BI41" s="76">
        <f t="shared" si="23"/>
        <v>0</v>
      </c>
      <c r="BJ41" s="66">
        <f t="shared" si="24"/>
        <v>0</v>
      </c>
      <c r="BK41" s="66"/>
      <c r="BL41" s="66"/>
      <c r="BM41" s="66"/>
      <c r="BN41" s="66"/>
      <c r="BO41" s="63"/>
      <c r="BP41" s="81">
        <f t="shared" si="25"/>
        <v>0</v>
      </c>
      <c r="BQ41" s="66">
        <f t="shared" si="26"/>
        <v>0</v>
      </c>
      <c r="BR41" s="66"/>
      <c r="BS41" s="66"/>
      <c r="BT41" s="66"/>
      <c r="BU41" s="63"/>
      <c r="BV41" s="81">
        <f t="shared" si="27"/>
        <v>0</v>
      </c>
      <c r="BW41" s="66">
        <f t="shared" si="28"/>
        <v>0</v>
      </c>
      <c r="BX41" s="66"/>
      <c r="BY41" s="76">
        <f t="shared" si="29"/>
        <v>0</v>
      </c>
      <c r="BZ41" s="76">
        <f t="shared" si="30"/>
        <v>0</v>
      </c>
      <c r="CA41" s="76">
        <f t="shared" si="31"/>
        <v>0</v>
      </c>
      <c r="CB41" s="66">
        <f t="shared" si="32"/>
        <v>0</v>
      </c>
      <c r="CC41" s="66"/>
      <c r="CD41" s="76">
        <f t="shared" si="33"/>
        <v>0</v>
      </c>
      <c r="CE41" s="76">
        <f t="shared" si="34"/>
        <v>0</v>
      </c>
      <c r="CF41" s="76">
        <f t="shared" si="35"/>
        <v>0</v>
      </c>
      <c r="CG41" s="66">
        <f t="shared" si="36"/>
        <v>0</v>
      </c>
      <c r="CH41" s="66"/>
      <c r="CI41" s="66"/>
      <c r="CJ41" s="66"/>
      <c r="CK41" s="66"/>
      <c r="CL41" s="63"/>
      <c r="CM41" s="81">
        <f t="shared" si="37"/>
        <v>0</v>
      </c>
      <c r="CN41" s="66">
        <f t="shared" si="38"/>
        <v>0</v>
      </c>
      <c r="CO41" s="66"/>
      <c r="CP41" s="66"/>
      <c r="CQ41" s="66"/>
      <c r="CR41" s="63"/>
      <c r="CS41" s="81">
        <f t="shared" si="39"/>
        <v>0</v>
      </c>
      <c r="CT41" s="66">
        <f t="shared" si="40"/>
        <v>0</v>
      </c>
      <c r="CU41" s="66"/>
      <c r="CV41" s="66"/>
      <c r="CW41" s="66"/>
      <c r="CX41" s="63"/>
      <c r="CY41" s="81">
        <f t="shared" si="41"/>
        <v>0</v>
      </c>
      <c r="CZ41" s="66">
        <f t="shared" si="42"/>
        <v>0</v>
      </c>
      <c r="DA41" s="66"/>
      <c r="DB41" s="66"/>
      <c r="DC41" s="66"/>
      <c r="DD41" s="63"/>
      <c r="DE41" s="81">
        <f t="shared" si="43"/>
        <v>0</v>
      </c>
      <c r="DF41" s="66">
        <f t="shared" si="44"/>
        <v>0</v>
      </c>
      <c r="DG41" s="66"/>
      <c r="DH41" s="66"/>
      <c r="DI41" s="66"/>
      <c r="DJ41" s="63"/>
      <c r="DK41" s="81">
        <f t="shared" si="45"/>
        <v>0</v>
      </c>
      <c r="DL41" s="66">
        <f t="shared" si="46"/>
        <v>0</v>
      </c>
      <c r="DM41" s="66"/>
      <c r="DN41" s="66"/>
      <c r="DO41" s="66"/>
      <c r="DP41" s="63"/>
      <c r="DQ41" s="81">
        <f t="shared" si="47"/>
        <v>0</v>
      </c>
      <c r="DR41" s="66">
        <f t="shared" si="48"/>
        <v>0</v>
      </c>
      <c r="DS41" s="66"/>
      <c r="DT41" s="76">
        <f t="shared" si="49"/>
        <v>0</v>
      </c>
      <c r="DU41" s="76">
        <f t="shared" si="50"/>
        <v>0</v>
      </c>
      <c r="DV41" s="76">
        <f t="shared" si="51"/>
        <v>0</v>
      </c>
      <c r="DW41" s="66">
        <f t="shared" si="52"/>
        <v>0</v>
      </c>
      <c r="DX41" s="66"/>
      <c r="DY41" s="66"/>
      <c r="DZ41" s="66"/>
      <c r="EA41" s="66"/>
      <c r="EB41" s="63"/>
      <c r="EC41" s="81">
        <f t="shared" si="53"/>
        <v>0</v>
      </c>
      <c r="ED41" s="66">
        <f t="shared" si="54"/>
        <v>0</v>
      </c>
      <c r="EE41" s="66"/>
      <c r="EF41" s="66"/>
      <c r="EG41" s="66"/>
      <c r="EH41" s="63"/>
      <c r="EI41" s="81">
        <f t="shared" si="55"/>
        <v>0</v>
      </c>
      <c r="EJ41" s="66">
        <f t="shared" si="56"/>
        <v>0</v>
      </c>
      <c r="EK41" s="66"/>
      <c r="EL41" s="66">
        <f t="shared" si="57"/>
        <v>0</v>
      </c>
      <c r="EM41" s="66">
        <f t="shared" si="58"/>
        <v>0</v>
      </c>
      <c r="EN41" s="66">
        <f t="shared" si="59"/>
        <v>0</v>
      </c>
      <c r="EO41" s="66">
        <f t="shared" si="60"/>
        <v>0</v>
      </c>
      <c r="EP41" s="66"/>
      <c r="EQ41" s="66"/>
      <c r="ER41" s="66"/>
      <c r="ES41" s="66"/>
      <c r="ET41" s="63"/>
      <c r="EU41" s="81">
        <f t="shared" si="61"/>
        <v>0</v>
      </c>
      <c r="EV41" s="66">
        <f t="shared" si="62"/>
        <v>0</v>
      </c>
      <c r="EW41" s="66"/>
      <c r="EX41" s="66"/>
      <c r="EY41" s="66"/>
      <c r="EZ41" s="66"/>
      <c r="FA41" s="63"/>
      <c r="FB41" s="81">
        <f t="shared" si="63"/>
        <v>0</v>
      </c>
      <c r="FC41" s="66">
        <f t="shared" si="64"/>
        <v>0</v>
      </c>
      <c r="FD41" s="66"/>
      <c r="FE41" s="66"/>
      <c r="FF41" s="66"/>
      <c r="FG41" s="66"/>
      <c r="FH41" s="63"/>
      <c r="FI41" s="81">
        <f t="shared" si="65"/>
        <v>0</v>
      </c>
      <c r="FJ41" s="66">
        <f t="shared" si="66"/>
        <v>0</v>
      </c>
      <c r="FK41" s="66"/>
      <c r="FL41" s="66"/>
      <c r="FM41" s="66"/>
      <c r="FN41" s="66"/>
      <c r="FO41" s="63"/>
      <c r="FP41" s="81">
        <f t="shared" si="67"/>
        <v>0</v>
      </c>
      <c r="FQ41" s="66">
        <f t="shared" si="68"/>
        <v>0</v>
      </c>
      <c r="FR41" s="66"/>
      <c r="FS41" s="66"/>
      <c r="FT41" s="66"/>
      <c r="FU41" s="66"/>
      <c r="FV41" s="63"/>
      <c r="FW41" s="81">
        <f t="shared" si="69"/>
        <v>0</v>
      </c>
      <c r="FX41" s="66">
        <f t="shared" si="70"/>
        <v>0</v>
      </c>
      <c r="FY41" s="66"/>
      <c r="FZ41" s="66"/>
      <c r="GA41" s="66"/>
      <c r="GB41" s="63"/>
      <c r="GC41" s="81">
        <f t="shared" si="71"/>
        <v>0</v>
      </c>
      <c r="GD41" s="66">
        <f t="shared" si="72"/>
        <v>0</v>
      </c>
      <c r="GE41" s="66"/>
      <c r="GF41" s="66"/>
      <c r="GG41" s="66"/>
      <c r="GH41" s="63"/>
      <c r="GI41" s="81">
        <f t="shared" si="73"/>
        <v>0</v>
      </c>
      <c r="GJ41" s="66">
        <f t="shared" si="74"/>
        <v>0</v>
      </c>
      <c r="GK41" s="66"/>
      <c r="GL41" s="76">
        <f t="shared" si="75"/>
        <v>0</v>
      </c>
      <c r="GM41" s="76">
        <f t="shared" si="76"/>
        <v>0</v>
      </c>
      <c r="GN41" s="76">
        <f t="shared" si="77"/>
        <v>0</v>
      </c>
      <c r="GO41" s="66">
        <f t="shared" si="78"/>
        <v>0</v>
      </c>
      <c r="GP41" s="66"/>
      <c r="GQ41" s="66"/>
      <c r="GR41" s="66"/>
      <c r="GS41" s="66"/>
      <c r="GT41" s="63"/>
      <c r="GU41" s="81">
        <f t="shared" si="79"/>
        <v>0</v>
      </c>
      <c r="GV41" s="66">
        <f t="shared" si="80"/>
        <v>0</v>
      </c>
      <c r="GW41" s="66"/>
      <c r="GX41" s="66"/>
      <c r="GY41" s="66"/>
      <c r="GZ41" s="66"/>
      <c r="HA41" s="63"/>
      <c r="HB41" s="81">
        <f t="shared" si="81"/>
        <v>0</v>
      </c>
      <c r="HC41" s="66">
        <f t="shared" si="82"/>
        <v>0</v>
      </c>
      <c r="HD41" s="66"/>
      <c r="HE41" s="66"/>
      <c r="HF41" s="66"/>
      <c r="HG41" s="66"/>
      <c r="HH41" s="63"/>
      <c r="HI41" s="81">
        <f t="shared" si="83"/>
        <v>0</v>
      </c>
      <c r="HJ41" s="66">
        <f t="shared" si="84"/>
        <v>0</v>
      </c>
      <c r="HK41" s="66"/>
      <c r="HL41" s="66"/>
      <c r="HM41" s="66"/>
      <c r="HN41" s="66"/>
      <c r="HO41" s="63"/>
      <c r="HP41" s="81">
        <f t="shared" si="85"/>
        <v>0</v>
      </c>
      <c r="HQ41" s="66">
        <f t="shared" si="86"/>
        <v>0</v>
      </c>
      <c r="HR41" s="66"/>
      <c r="HS41" s="66"/>
      <c r="HT41" s="66"/>
      <c r="HU41" s="66"/>
      <c r="HV41" s="63"/>
      <c r="HW41" s="81">
        <f t="shared" si="87"/>
        <v>0</v>
      </c>
      <c r="HX41" s="66">
        <f t="shared" si="88"/>
        <v>0</v>
      </c>
      <c r="HZ41" s="66">
        <f t="shared" si="120"/>
        <v>0</v>
      </c>
      <c r="IA41" s="66">
        <f t="shared" si="120"/>
        <v>0</v>
      </c>
      <c r="IB41" s="66">
        <f t="shared" si="120"/>
        <v>0</v>
      </c>
      <c r="IC41" s="66">
        <f t="shared" si="121"/>
        <v>0</v>
      </c>
      <c r="ID41" s="66">
        <f t="shared" si="122"/>
        <v>0</v>
      </c>
      <c r="IE41" s="66"/>
      <c r="IF41" s="66"/>
      <c r="IG41" s="66"/>
      <c r="IH41" s="66">
        <f t="shared" si="123"/>
        <v>0</v>
      </c>
      <c r="II41" s="66">
        <f t="shared" si="124"/>
        <v>0</v>
      </c>
      <c r="IJ41" s="66"/>
      <c r="IK41" s="66"/>
      <c r="IL41" s="66"/>
      <c r="IM41" s="66">
        <f t="shared" si="125"/>
        <v>0</v>
      </c>
      <c r="IN41" s="66">
        <f t="shared" si="126"/>
        <v>0</v>
      </c>
      <c r="IO41" s="66">
        <f t="shared" si="103"/>
        <v>0</v>
      </c>
      <c r="IP41" s="66">
        <f t="shared" si="127"/>
        <v>0</v>
      </c>
      <c r="IQ41" s="66"/>
      <c r="IR41" s="66"/>
      <c r="IS41" s="88"/>
      <c r="IT41" s="88"/>
      <c r="IU41" s="88"/>
      <c r="IV41" s="66"/>
      <c r="IW41" s="149">
        <f t="shared" si="91"/>
        <v>0</v>
      </c>
      <c r="IX41" s="102">
        <f t="shared" si="128"/>
        <v>0</v>
      </c>
      <c r="IY41" s="152" t="str">
        <f t="shared" si="129"/>
        <v>STOCK KOSONG</v>
      </c>
      <c r="IZ41" s="101"/>
      <c r="JA41" s="102">
        <f t="shared" si="130"/>
        <v>0</v>
      </c>
      <c r="JB41" s="102">
        <f t="shared" si="131"/>
        <v>0</v>
      </c>
      <c r="JC41" s="102">
        <f t="shared" si="132"/>
        <v>0</v>
      </c>
      <c r="JD41" s="102">
        <f t="shared" si="133"/>
        <v>0</v>
      </c>
      <c r="JE41" s="101"/>
    </row>
    <row r="42" spans="1:265">
      <c r="A42" s="108"/>
      <c r="B42" s="71">
        <f>IF(A42='ESTIMASI FORECAST &amp; ORDER-STOK'!A42,'ESTIMASI FORECAST &amp; ORDER-STOK'!B42,0)</f>
        <v>0</v>
      </c>
      <c r="C42" s="63"/>
      <c r="D42" s="88"/>
      <c r="E42" s="88"/>
      <c r="F42" s="88"/>
      <c r="G42" s="88"/>
      <c r="H42" s="88">
        <f t="shared" si="119"/>
        <v>0</v>
      </c>
      <c r="I42" s="63"/>
      <c r="J42" s="66"/>
      <c r="K42" s="66"/>
      <c r="L42" s="66"/>
      <c r="M42" s="63"/>
      <c r="N42" s="81">
        <f t="shared" si="3"/>
        <v>0</v>
      </c>
      <c r="O42" s="66">
        <f t="shared" si="4"/>
        <v>0</v>
      </c>
      <c r="P42" s="66"/>
      <c r="Q42" s="66"/>
      <c r="R42" s="66"/>
      <c r="S42" s="63"/>
      <c r="T42" s="81">
        <f t="shared" si="5"/>
        <v>0</v>
      </c>
      <c r="U42" s="66">
        <f t="shared" si="6"/>
        <v>0</v>
      </c>
      <c r="V42" s="66"/>
      <c r="W42" s="66"/>
      <c r="X42" s="66"/>
      <c r="Y42" s="63"/>
      <c r="Z42" s="81">
        <f t="shared" si="7"/>
        <v>0</v>
      </c>
      <c r="AA42" s="66">
        <f t="shared" si="8"/>
        <v>0</v>
      </c>
      <c r="AB42" s="66"/>
      <c r="AC42" s="66"/>
      <c r="AD42" s="66"/>
      <c r="AE42" s="63"/>
      <c r="AF42" s="81">
        <f t="shared" si="9"/>
        <v>0</v>
      </c>
      <c r="AG42" s="66">
        <f t="shared" si="10"/>
        <v>0</v>
      </c>
      <c r="AH42" s="66"/>
      <c r="AI42" s="76">
        <f t="shared" si="11"/>
        <v>0</v>
      </c>
      <c r="AJ42" s="76">
        <f t="shared" si="12"/>
        <v>0</v>
      </c>
      <c r="AK42" s="76">
        <f t="shared" si="13"/>
        <v>0</v>
      </c>
      <c r="AL42" s="66">
        <f t="shared" si="14"/>
        <v>0</v>
      </c>
      <c r="AM42" s="66"/>
      <c r="AN42" s="66"/>
      <c r="AO42" s="66"/>
      <c r="AP42" s="66"/>
      <c r="AQ42" s="63"/>
      <c r="AR42" s="81">
        <f t="shared" si="15"/>
        <v>0</v>
      </c>
      <c r="AS42" s="66">
        <f t="shared" si="16"/>
        <v>0</v>
      </c>
      <c r="AT42" s="66"/>
      <c r="AU42" s="66"/>
      <c r="AV42" s="66"/>
      <c r="AW42" s="63"/>
      <c r="AX42" s="81">
        <f t="shared" si="17"/>
        <v>0</v>
      </c>
      <c r="AY42" s="66">
        <f t="shared" si="18"/>
        <v>0</v>
      </c>
      <c r="AZ42" s="66"/>
      <c r="BA42" s="66"/>
      <c r="BB42" s="66"/>
      <c r="BC42" s="63"/>
      <c r="BD42" s="81">
        <f t="shared" si="19"/>
        <v>0</v>
      </c>
      <c r="BE42" s="66">
        <f t="shared" si="20"/>
        <v>0</v>
      </c>
      <c r="BF42" s="66"/>
      <c r="BG42" s="76">
        <f t="shared" si="21"/>
        <v>0</v>
      </c>
      <c r="BH42" s="76">
        <f t="shared" si="22"/>
        <v>0</v>
      </c>
      <c r="BI42" s="76">
        <f t="shared" si="23"/>
        <v>0</v>
      </c>
      <c r="BJ42" s="66">
        <f t="shared" si="24"/>
        <v>0</v>
      </c>
      <c r="BK42" s="66"/>
      <c r="BL42" s="66"/>
      <c r="BM42" s="66"/>
      <c r="BN42" s="66"/>
      <c r="BO42" s="63"/>
      <c r="BP42" s="81">
        <f t="shared" si="25"/>
        <v>0</v>
      </c>
      <c r="BQ42" s="66">
        <f t="shared" si="26"/>
        <v>0</v>
      </c>
      <c r="BR42" s="66"/>
      <c r="BS42" s="66"/>
      <c r="BT42" s="66"/>
      <c r="BU42" s="63"/>
      <c r="BV42" s="81">
        <f t="shared" si="27"/>
        <v>0</v>
      </c>
      <c r="BW42" s="66">
        <f t="shared" si="28"/>
        <v>0</v>
      </c>
      <c r="BX42" s="66"/>
      <c r="BY42" s="76">
        <f t="shared" si="29"/>
        <v>0</v>
      </c>
      <c r="BZ42" s="76">
        <f t="shared" si="30"/>
        <v>0</v>
      </c>
      <c r="CA42" s="76">
        <f t="shared" si="31"/>
        <v>0</v>
      </c>
      <c r="CB42" s="66">
        <f t="shared" si="32"/>
        <v>0</v>
      </c>
      <c r="CC42" s="66"/>
      <c r="CD42" s="76">
        <f t="shared" si="33"/>
        <v>0</v>
      </c>
      <c r="CE42" s="76">
        <f t="shared" si="34"/>
        <v>0</v>
      </c>
      <c r="CF42" s="76">
        <f t="shared" si="35"/>
        <v>0</v>
      </c>
      <c r="CG42" s="66">
        <f t="shared" si="36"/>
        <v>0</v>
      </c>
      <c r="CH42" s="66"/>
      <c r="CI42" s="66"/>
      <c r="CJ42" s="66"/>
      <c r="CK42" s="66"/>
      <c r="CL42" s="63"/>
      <c r="CM42" s="81">
        <f t="shared" si="37"/>
        <v>0</v>
      </c>
      <c r="CN42" s="66">
        <f t="shared" si="38"/>
        <v>0</v>
      </c>
      <c r="CO42" s="66"/>
      <c r="CP42" s="66"/>
      <c r="CQ42" s="66"/>
      <c r="CR42" s="63"/>
      <c r="CS42" s="81">
        <f t="shared" si="39"/>
        <v>0</v>
      </c>
      <c r="CT42" s="66">
        <f t="shared" si="40"/>
        <v>0</v>
      </c>
      <c r="CU42" s="66"/>
      <c r="CV42" s="66"/>
      <c r="CW42" s="66"/>
      <c r="CX42" s="63"/>
      <c r="CY42" s="81">
        <f t="shared" si="41"/>
        <v>0</v>
      </c>
      <c r="CZ42" s="66">
        <f t="shared" si="42"/>
        <v>0</v>
      </c>
      <c r="DA42" s="66"/>
      <c r="DB42" s="66"/>
      <c r="DC42" s="66"/>
      <c r="DD42" s="63"/>
      <c r="DE42" s="81">
        <f t="shared" si="43"/>
        <v>0</v>
      </c>
      <c r="DF42" s="66">
        <f t="shared" si="44"/>
        <v>0</v>
      </c>
      <c r="DG42" s="66"/>
      <c r="DH42" s="66"/>
      <c r="DI42" s="66"/>
      <c r="DJ42" s="63"/>
      <c r="DK42" s="81">
        <f t="shared" si="45"/>
        <v>0</v>
      </c>
      <c r="DL42" s="66">
        <f t="shared" si="46"/>
        <v>0</v>
      </c>
      <c r="DM42" s="66"/>
      <c r="DN42" s="66"/>
      <c r="DO42" s="66"/>
      <c r="DP42" s="63"/>
      <c r="DQ42" s="81">
        <f t="shared" si="47"/>
        <v>0</v>
      </c>
      <c r="DR42" s="66">
        <f t="shared" si="48"/>
        <v>0</v>
      </c>
      <c r="DS42" s="66"/>
      <c r="DT42" s="76">
        <f t="shared" si="49"/>
        <v>0</v>
      </c>
      <c r="DU42" s="76">
        <f t="shared" si="50"/>
        <v>0</v>
      </c>
      <c r="DV42" s="76">
        <f t="shared" si="51"/>
        <v>0</v>
      </c>
      <c r="DW42" s="66">
        <f t="shared" si="52"/>
        <v>0</v>
      </c>
      <c r="DX42" s="66"/>
      <c r="DY42" s="66"/>
      <c r="DZ42" s="66"/>
      <c r="EA42" s="66"/>
      <c r="EB42" s="63"/>
      <c r="EC42" s="81">
        <f t="shared" si="53"/>
        <v>0</v>
      </c>
      <c r="ED42" s="66">
        <f t="shared" si="54"/>
        <v>0</v>
      </c>
      <c r="EE42" s="66"/>
      <c r="EF42" s="66"/>
      <c r="EG42" s="66"/>
      <c r="EH42" s="63"/>
      <c r="EI42" s="81">
        <f t="shared" si="55"/>
        <v>0</v>
      </c>
      <c r="EJ42" s="66">
        <f t="shared" si="56"/>
        <v>0</v>
      </c>
      <c r="EK42" s="66"/>
      <c r="EL42" s="66">
        <f t="shared" si="57"/>
        <v>0</v>
      </c>
      <c r="EM42" s="66">
        <f t="shared" si="58"/>
        <v>0</v>
      </c>
      <c r="EN42" s="66">
        <f t="shared" si="59"/>
        <v>0</v>
      </c>
      <c r="EO42" s="66">
        <f t="shared" si="60"/>
        <v>0</v>
      </c>
      <c r="EP42" s="66"/>
      <c r="EQ42" s="66"/>
      <c r="ER42" s="66"/>
      <c r="ES42" s="66"/>
      <c r="ET42" s="63"/>
      <c r="EU42" s="81">
        <f t="shared" si="61"/>
        <v>0</v>
      </c>
      <c r="EV42" s="66">
        <f t="shared" si="62"/>
        <v>0</v>
      </c>
      <c r="EW42" s="66"/>
      <c r="EX42" s="66"/>
      <c r="EY42" s="66"/>
      <c r="EZ42" s="66"/>
      <c r="FA42" s="63"/>
      <c r="FB42" s="81">
        <f t="shared" si="63"/>
        <v>0</v>
      </c>
      <c r="FC42" s="66">
        <f t="shared" si="64"/>
        <v>0</v>
      </c>
      <c r="FD42" s="66"/>
      <c r="FE42" s="66"/>
      <c r="FF42" s="66"/>
      <c r="FG42" s="66"/>
      <c r="FH42" s="63"/>
      <c r="FI42" s="81">
        <f t="shared" si="65"/>
        <v>0</v>
      </c>
      <c r="FJ42" s="66">
        <f t="shared" si="66"/>
        <v>0</v>
      </c>
      <c r="FK42" s="66"/>
      <c r="FL42" s="66"/>
      <c r="FM42" s="66"/>
      <c r="FN42" s="66"/>
      <c r="FO42" s="63"/>
      <c r="FP42" s="81">
        <f t="shared" si="67"/>
        <v>0</v>
      </c>
      <c r="FQ42" s="66">
        <f t="shared" si="68"/>
        <v>0</v>
      </c>
      <c r="FR42" s="66"/>
      <c r="FS42" s="66"/>
      <c r="FT42" s="66"/>
      <c r="FU42" s="66"/>
      <c r="FV42" s="63"/>
      <c r="FW42" s="81">
        <f t="shared" si="69"/>
        <v>0</v>
      </c>
      <c r="FX42" s="66">
        <f t="shared" si="70"/>
        <v>0</v>
      </c>
      <c r="FY42" s="66"/>
      <c r="FZ42" s="66"/>
      <c r="GA42" s="66"/>
      <c r="GB42" s="63"/>
      <c r="GC42" s="81">
        <f t="shared" si="71"/>
        <v>0</v>
      </c>
      <c r="GD42" s="66">
        <f t="shared" si="72"/>
        <v>0</v>
      </c>
      <c r="GE42" s="66"/>
      <c r="GF42" s="66"/>
      <c r="GG42" s="66"/>
      <c r="GH42" s="63"/>
      <c r="GI42" s="81">
        <f t="shared" si="73"/>
        <v>0</v>
      </c>
      <c r="GJ42" s="66">
        <f t="shared" si="74"/>
        <v>0</v>
      </c>
      <c r="GK42" s="66"/>
      <c r="GL42" s="76">
        <f t="shared" si="75"/>
        <v>0</v>
      </c>
      <c r="GM42" s="76">
        <f t="shared" si="76"/>
        <v>0</v>
      </c>
      <c r="GN42" s="76">
        <f t="shared" si="77"/>
        <v>0</v>
      </c>
      <c r="GO42" s="66">
        <f t="shared" si="78"/>
        <v>0</v>
      </c>
      <c r="GP42" s="66"/>
      <c r="GQ42" s="66"/>
      <c r="GR42" s="66"/>
      <c r="GS42" s="66"/>
      <c r="GT42" s="63"/>
      <c r="GU42" s="81">
        <f t="shared" si="79"/>
        <v>0</v>
      </c>
      <c r="GV42" s="66">
        <f t="shared" si="80"/>
        <v>0</v>
      </c>
      <c r="GW42" s="66"/>
      <c r="GX42" s="66"/>
      <c r="GY42" s="66"/>
      <c r="GZ42" s="66"/>
      <c r="HA42" s="63"/>
      <c r="HB42" s="81">
        <f t="shared" si="81"/>
        <v>0</v>
      </c>
      <c r="HC42" s="66">
        <f t="shared" si="82"/>
        <v>0</v>
      </c>
      <c r="HD42" s="66"/>
      <c r="HE42" s="66"/>
      <c r="HF42" s="66"/>
      <c r="HG42" s="66"/>
      <c r="HH42" s="63"/>
      <c r="HI42" s="81">
        <f t="shared" si="83"/>
        <v>0</v>
      </c>
      <c r="HJ42" s="66">
        <f t="shared" si="84"/>
        <v>0</v>
      </c>
      <c r="HK42" s="66"/>
      <c r="HL42" s="66"/>
      <c r="HM42" s="66"/>
      <c r="HN42" s="66"/>
      <c r="HO42" s="63"/>
      <c r="HP42" s="81">
        <f t="shared" si="85"/>
        <v>0</v>
      </c>
      <c r="HQ42" s="66">
        <f t="shared" si="86"/>
        <v>0</v>
      </c>
      <c r="HR42" s="66"/>
      <c r="HS42" s="66"/>
      <c r="HT42" s="66"/>
      <c r="HU42" s="66"/>
      <c r="HV42" s="63"/>
      <c r="HW42" s="81">
        <f t="shared" si="87"/>
        <v>0</v>
      </c>
      <c r="HX42" s="66">
        <f t="shared" si="88"/>
        <v>0</v>
      </c>
      <c r="HZ42" s="66">
        <f t="shared" si="120"/>
        <v>0</v>
      </c>
      <c r="IA42" s="66">
        <f t="shared" si="120"/>
        <v>0</v>
      </c>
      <c r="IB42" s="66">
        <f t="shared" si="120"/>
        <v>0</v>
      </c>
      <c r="IC42" s="66">
        <f t="shared" si="121"/>
        <v>0</v>
      </c>
      <c r="ID42" s="66">
        <f t="shared" si="122"/>
        <v>0</v>
      </c>
      <c r="IE42" s="66"/>
      <c r="IF42" s="66"/>
      <c r="IG42" s="66"/>
      <c r="IH42" s="66">
        <f t="shared" si="123"/>
        <v>0</v>
      </c>
      <c r="II42" s="66">
        <f t="shared" si="124"/>
        <v>0</v>
      </c>
      <c r="IJ42" s="66"/>
      <c r="IK42" s="66"/>
      <c r="IL42" s="66"/>
      <c r="IM42" s="66">
        <f t="shared" si="125"/>
        <v>0</v>
      </c>
      <c r="IN42" s="66">
        <f t="shared" si="126"/>
        <v>0</v>
      </c>
      <c r="IO42" s="66">
        <f t="shared" si="103"/>
        <v>0</v>
      </c>
      <c r="IP42" s="66">
        <f t="shared" si="127"/>
        <v>0</v>
      </c>
      <c r="IQ42" s="66"/>
      <c r="IR42" s="66"/>
      <c r="IS42" s="88"/>
      <c r="IT42" s="88"/>
      <c r="IU42" s="88"/>
      <c r="IV42" s="66"/>
      <c r="IW42" s="149">
        <f t="shared" si="91"/>
        <v>0</v>
      </c>
      <c r="IX42" s="102">
        <f t="shared" si="128"/>
        <v>0</v>
      </c>
      <c r="IY42" s="152" t="str">
        <f t="shared" si="129"/>
        <v>STOCK KOSONG</v>
      </c>
      <c r="IZ42" s="101"/>
      <c r="JA42" s="102">
        <f t="shared" si="130"/>
        <v>0</v>
      </c>
      <c r="JB42" s="102">
        <f t="shared" si="131"/>
        <v>0</v>
      </c>
      <c r="JC42" s="102">
        <f t="shared" si="132"/>
        <v>0</v>
      </c>
      <c r="JD42" s="102">
        <f t="shared" si="133"/>
        <v>0</v>
      </c>
      <c r="JE42" s="101"/>
    </row>
    <row r="43" spans="1:265">
      <c r="A43" s="108"/>
      <c r="B43" s="71">
        <f>IF(A43='ESTIMASI FORECAST &amp; ORDER-STOK'!A43,'ESTIMASI FORECAST &amp; ORDER-STOK'!B43,0)</f>
        <v>0</v>
      </c>
      <c r="C43" s="63"/>
      <c r="D43" s="88"/>
      <c r="E43" s="88"/>
      <c r="F43" s="88"/>
      <c r="G43" s="88"/>
      <c r="H43" s="88">
        <f t="shared" si="119"/>
        <v>0</v>
      </c>
      <c r="I43" s="63"/>
      <c r="J43" s="66"/>
      <c r="K43" s="66"/>
      <c r="L43" s="66"/>
      <c r="M43" s="63"/>
      <c r="N43" s="81">
        <f t="shared" si="3"/>
        <v>0</v>
      </c>
      <c r="O43" s="66">
        <f t="shared" si="4"/>
        <v>0</v>
      </c>
      <c r="P43" s="66"/>
      <c r="Q43" s="66"/>
      <c r="R43" s="66"/>
      <c r="S43" s="63"/>
      <c r="T43" s="81">
        <f t="shared" si="5"/>
        <v>0</v>
      </c>
      <c r="U43" s="66">
        <f t="shared" si="6"/>
        <v>0</v>
      </c>
      <c r="V43" s="66"/>
      <c r="W43" s="66"/>
      <c r="X43" s="66"/>
      <c r="Y43" s="63"/>
      <c r="Z43" s="81">
        <f t="shared" si="7"/>
        <v>0</v>
      </c>
      <c r="AA43" s="66">
        <f t="shared" si="8"/>
        <v>0</v>
      </c>
      <c r="AB43" s="66"/>
      <c r="AC43" s="66"/>
      <c r="AD43" s="66"/>
      <c r="AE43" s="63"/>
      <c r="AF43" s="81">
        <f t="shared" si="9"/>
        <v>0</v>
      </c>
      <c r="AG43" s="66">
        <f t="shared" si="10"/>
        <v>0</v>
      </c>
      <c r="AH43" s="66"/>
      <c r="AI43" s="76">
        <f t="shared" si="11"/>
        <v>0</v>
      </c>
      <c r="AJ43" s="76">
        <f t="shared" si="12"/>
        <v>0</v>
      </c>
      <c r="AK43" s="76">
        <f t="shared" si="13"/>
        <v>0</v>
      </c>
      <c r="AL43" s="66">
        <f t="shared" si="14"/>
        <v>0</v>
      </c>
      <c r="AM43" s="66"/>
      <c r="AN43" s="66"/>
      <c r="AO43" s="66"/>
      <c r="AP43" s="66"/>
      <c r="AQ43" s="63"/>
      <c r="AR43" s="81">
        <f t="shared" si="15"/>
        <v>0</v>
      </c>
      <c r="AS43" s="66">
        <f t="shared" si="16"/>
        <v>0</v>
      </c>
      <c r="AT43" s="66"/>
      <c r="AU43" s="66"/>
      <c r="AV43" s="66"/>
      <c r="AW43" s="63"/>
      <c r="AX43" s="81">
        <f t="shared" si="17"/>
        <v>0</v>
      </c>
      <c r="AY43" s="66">
        <f t="shared" si="18"/>
        <v>0</v>
      </c>
      <c r="AZ43" s="66"/>
      <c r="BA43" s="66"/>
      <c r="BB43" s="66"/>
      <c r="BC43" s="63"/>
      <c r="BD43" s="81">
        <f t="shared" si="19"/>
        <v>0</v>
      </c>
      <c r="BE43" s="66">
        <f t="shared" si="20"/>
        <v>0</v>
      </c>
      <c r="BF43" s="66"/>
      <c r="BG43" s="76">
        <f t="shared" si="21"/>
        <v>0</v>
      </c>
      <c r="BH43" s="76">
        <f t="shared" si="22"/>
        <v>0</v>
      </c>
      <c r="BI43" s="76">
        <f t="shared" si="23"/>
        <v>0</v>
      </c>
      <c r="BJ43" s="66">
        <f t="shared" si="24"/>
        <v>0</v>
      </c>
      <c r="BK43" s="66"/>
      <c r="BL43" s="66"/>
      <c r="BM43" s="66"/>
      <c r="BN43" s="66"/>
      <c r="BO43" s="63"/>
      <c r="BP43" s="81">
        <f t="shared" si="25"/>
        <v>0</v>
      </c>
      <c r="BQ43" s="66">
        <f t="shared" si="26"/>
        <v>0</v>
      </c>
      <c r="BR43" s="66"/>
      <c r="BS43" s="66"/>
      <c r="BT43" s="66"/>
      <c r="BU43" s="63"/>
      <c r="BV43" s="81">
        <f t="shared" si="27"/>
        <v>0</v>
      </c>
      <c r="BW43" s="66">
        <f t="shared" si="28"/>
        <v>0</v>
      </c>
      <c r="BX43" s="66"/>
      <c r="BY43" s="76">
        <f t="shared" si="29"/>
        <v>0</v>
      </c>
      <c r="BZ43" s="76">
        <f t="shared" si="30"/>
        <v>0</v>
      </c>
      <c r="CA43" s="76">
        <f t="shared" si="31"/>
        <v>0</v>
      </c>
      <c r="CB43" s="66">
        <f t="shared" si="32"/>
        <v>0</v>
      </c>
      <c r="CC43" s="66"/>
      <c r="CD43" s="76">
        <f t="shared" si="33"/>
        <v>0</v>
      </c>
      <c r="CE43" s="76">
        <f t="shared" si="34"/>
        <v>0</v>
      </c>
      <c r="CF43" s="76">
        <f t="shared" si="35"/>
        <v>0</v>
      </c>
      <c r="CG43" s="66">
        <f t="shared" si="36"/>
        <v>0</v>
      </c>
      <c r="CH43" s="66"/>
      <c r="CI43" s="66"/>
      <c r="CJ43" s="66"/>
      <c r="CK43" s="66"/>
      <c r="CL43" s="63"/>
      <c r="CM43" s="81">
        <f t="shared" si="37"/>
        <v>0</v>
      </c>
      <c r="CN43" s="66">
        <f t="shared" si="38"/>
        <v>0</v>
      </c>
      <c r="CO43" s="66"/>
      <c r="CP43" s="66"/>
      <c r="CQ43" s="66"/>
      <c r="CR43" s="63"/>
      <c r="CS43" s="81">
        <f t="shared" si="39"/>
        <v>0</v>
      </c>
      <c r="CT43" s="66">
        <f t="shared" si="40"/>
        <v>0</v>
      </c>
      <c r="CU43" s="66"/>
      <c r="CV43" s="66"/>
      <c r="CW43" s="66"/>
      <c r="CX43" s="63"/>
      <c r="CY43" s="81">
        <f t="shared" si="41"/>
        <v>0</v>
      </c>
      <c r="CZ43" s="66">
        <f t="shared" si="42"/>
        <v>0</v>
      </c>
      <c r="DA43" s="66"/>
      <c r="DB43" s="66"/>
      <c r="DC43" s="66"/>
      <c r="DD43" s="63"/>
      <c r="DE43" s="81">
        <f t="shared" si="43"/>
        <v>0</v>
      </c>
      <c r="DF43" s="66">
        <f t="shared" si="44"/>
        <v>0</v>
      </c>
      <c r="DG43" s="66"/>
      <c r="DH43" s="66"/>
      <c r="DI43" s="66"/>
      <c r="DJ43" s="63"/>
      <c r="DK43" s="81">
        <f t="shared" si="45"/>
        <v>0</v>
      </c>
      <c r="DL43" s="66">
        <f t="shared" si="46"/>
        <v>0</v>
      </c>
      <c r="DM43" s="66"/>
      <c r="DN43" s="66"/>
      <c r="DO43" s="66"/>
      <c r="DP43" s="63"/>
      <c r="DQ43" s="81">
        <f t="shared" si="47"/>
        <v>0</v>
      </c>
      <c r="DR43" s="66">
        <f t="shared" si="48"/>
        <v>0</v>
      </c>
      <c r="DS43" s="66"/>
      <c r="DT43" s="76">
        <f t="shared" si="49"/>
        <v>0</v>
      </c>
      <c r="DU43" s="76">
        <f t="shared" si="50"/>
        <v>0</v>
      </c>
      <c r="DV43" s="76">
        <f t="shared" si="51"/>
        <v>0</v>
      </c>
      <c r="DW43" s="66">
        <f t="shared" si="52"/>
        <v>0</v>
      </c>
      <c r="DX43" s="66"/>
      <c r="DY43" s="66"/>
      <c r="DZ43" s="66"/>
      <c r="EA43" s="66"/>
      <c r="EB43" s="63"/>
      <c r="EC43" s="81">
        <f t="shared" si="53"/>
        <v>0</v>
      </c>
      <c r="ED43" s="66">
        <f t="shared" si="54"/>
        <v>0</v>
      </c>
      <c r="EE43" s="66"/>
      <c r="EF43" s="66"/>
      <c r="EG43" s="66"/>
      <c r="EH43" s="63"/>
      <c r="EI43" s="81">
        <f t="shared" si="55"/>
        <v>0</v>
      </c>
      <c r="EJ43" s="66">
        <f t="shared" si="56"/>
        <v>0</v>
      </c>
      <c r="EK43" s="66"/>
      <c r="EL43" s="66">
        <f t="shared" si="57"/>
        <v>0</v>
      </c>
      <c r="EM43" s="66">
        <f t="shared" si="58"/>
        <v>0</v>
      </c>
      <c r="EN43" s="66">
        <f t="shared" si="59"/>
        <v>0</v>
      </c>
      <c r="EO43" s="66">
        <f t="shared" si="60"/>
        <v>0</v>
      </c>
      <c r="EP43" s="66"/>
      <c r="EQ43" s="66"/>
      <c r="ER43" s="66"/>
      <c r="ES43" s="66"/>
      <c r="ET43" s="63"/>
      <c r="EU43" s="81">
        <f t="shared" si="61"/>
        <v>0</v>
      </c>
      <c r="EV43" s="66">
        <f t="shared" si="62"/>
        <v>0</v>
      </c>
      <c r="EW43" s="66"/>
      <c r="EX43" s="66"/>
      <c r="EY43" s="66"/>
      <c r="EZ43" s="66"/>
      <c r="FA43" s="63"/>
      <c r="FB43" s="81">
        <f t="shared" si="63"/>
        <v>0</v>
      </c>
      <c r="FC43" s="66">
        <f t="shared" si="64"/>
        <v>0</v>
      </c>
      <c r="FD43" s="66"/>
      <c r="FE43" s="66"/>
      <c r="FF43" s="66"/>
      <c r="FG43" s="66"/>
      <c r="FH43" s="63"/>
      <c r="FI43" s="81">
        <f t="shared" si="65"/>
        <v>0</v>
      </c>
      <c r="FJ43" s="66">
        <f t="shared" si="66"/>
        <v>0</v>
      </c>
      <c r="FK43" s="66"/>
      <c r="FL43" s="66"/>
      <c r="FM43" s="66"/>
      <c r="FN43" s="66"/>
      <c r="FO43" s="63"/>
      <c r="FP43" s="81">
        <f t="shared" si="67"/>
        <v>0</v>
      </c>
      <c r="FQ43" s="66">
        <f t="shared" si="68"/>
        <v>0</v>
      </c>
      <c r="FR43" s="66"/>
      <c r="FS43" s="66"/>
      <c r="FT43" s="66"/>
      <c r="FU43" s="66"/>
      <c r="FV43" s="63"/>
      <c r="FW43" s="81">
        <f t="shared" si="69"/>
        <v>0</v>
      </c>
      <c r="FX43" s="66">
        <f t="shared" si="70"/>
        <v>0</v>
      </c>
      <c r="FY43" s="66"/>
      <c r="FZ43" s="66"/>
      <c r="GA43" s="66"/>
      <c r="GB43" s="63"/>
      <c r="GC43" s="81">
        <f t="shared" si="71"/>
        <v>0</v>
      </c>
      <c r="GD43" s="66">
        <f t="shared" si="72"/>
        <v>0</v>
      </c>
      <c r="GE43" s="66"/>
      <c r="GF43" s="66"/>
      <c r="GG43" s="66"/>
      <c r="GH43" s="63"/>
      <c r="GI43" s="81">
        <f t="shared" si="73"/>
        <v>0</v>
      </c>
      <c r="GJ43" s="66">
        <f t="shared" si="74"/>
        <v>0</v>
      </c>
      <c r="GK43" s="66"/>
      <c r="GL43" s="76">
        <f t="shared" si="75"/>
        <v>0</v>
      </c>
      <c r="GM43" s="76">
        <f t="shared" si="76"/>
        <v>0</v>
      </c>
      <c r="GN43" s="76">
        <f t="shared" si="77"/>
        <v>0</v>
      </c>
      <c r="GO43" s="66">
        <f t="shared" si="78"/>
        <v>0</v>
      </c>
      <c r="GP43" s="66"/>
      <c r="GQ43" s="66"/>
      <c r="GR43" s="66"/>
      <c r="GS43" s="66"/>
      <c r="GT43" s="63"/>
      <c r="GU43" s="81">
        <f t="shared" si="79"/>
        <v>0</v>
      </c>
      <c r="GV43" s="66">
        <f t="shared" si="80"/>
        <v>0</v>
      </c>
      <c r="GW43" s="66"/>
      <c r="GX43" s="66"/>
      <c r="GY43" s="66"/>
      <c r="GZ43" s="66"/>
      <c r="HA43" s="63"/>
      <c r="HB43" s="81">
        <f t="shared" si="81"/>
        <v>0</v>
      </c>
      <c r="HC43" s="66">
        <f t="shared" si="82"/>
        <v>0</v>
      </c>
      <c r="HD43" s="66"/>
      <c r="HE43" s="66"/>
      <c r="HF43" s="66"/>
      <c r="HG43" s="66"/>
      <c r="HH43" s="63"/>
      <c r="HI43" s="81">
        <f t="shared" si="83"/>
        <v>0</v>
      </c>
      <c r="HJ43" s="66">
        <f t="shared" si="84"/>
        <v>0</v>
      </c>
      <c r="HK43" s="66"/>
      <c r="HL43" s="66"/>
      <c r="HM43" s="66"/>
      <c r="HN43" s="66"/>
      <c r="HO43" s="63"/>
      <c r="HP43" s="81">
        <f t="shared" si="85"/>
        <v>0</v>
      </c>
      <c r="HQ43" s="66">
        <f t="shared" si="86"/>
        <v>0</v>
      </c>
      <c r="HR43" s="66"/>
      <c r="HS43" s="66"/>
      <c r="HT43" s="66"/>
      <c r="HU43" s="66"/>
      <c r="HV43" s="63"/>
      <c r="HW43" s="81">
        <f t="shared" si="87"/>
        <v>0</v>
      </c>
      <c r="HX43" s="66">
        <f t="shared" si="88"/>
        <v>0</v>
      </c>
      <c r="HZ43" s="66">
        <f t="shared" si="120"/>
        <v>0</v>
      </c>
      <c r="IA43" s="66">
        <f t="shared" si="120"/>
        <v>0</v>
      </c>
      <c r="IB43" s="66">
        <f t="shared" si="120"/>
        <v>0</v>
      </c>
      <c r="IC43" s="66">
        <f t="shared" si="121"/>
        <v>0</v>
      </c>
      <c r="ID43" s="66">
        <f t="shared" si="122"/>
        <v>0</v>
      </c>
      <c r="IE43" s="66"/>
      <c r="IF43" s="66"/>
      <c r="IG43" s="66"/>
      <c r="IH43" s="66">
        <f t="shared" si="123"/>
        <v>0</v>
      </c>
      <c r="II43" s="66">
        <f t="shared" si="124"/>
        <v>0</v>
      </c>
      <c r="IJ43" s="66"/>
      <c r="IK43" s="66"/>
      <c r="IL43" s="66"/>
      <c r="IM43" s="66">
        <f t="shared" si="125"/>
        <v>0</v>
      </c>
      <c r="IN43" s="66">
        <f t="shared" si="126"/>
        <v>0</v>
      </c>
      <c r="IO43" s="66">
        <f t="shared" si="103"/>
        <v>0</v>
      </c>
      <c r="IP43" s="66">
        <f t="shared" si="127"/>
        <v>0</v>
      </c>
      <c r="IQ43" s="66"/>
      <c r="IR43" s="66"/>
      <c r="IS43" s="88"/>
      <c r="IT43" s="88"/>
      <c r="IU43" s="88"/>
      <c r="IV43" s="66"/>
      <c r="IW43" s="149">
        <f t="shared" si="91"/>
        <v>0</v>
      </c>
      <c r="IX43" s="102">
        <f t="shared" si="128"/>
        <v>0</v>
      </c>
      <c r="IY43" s="152" t="str">
        <f t="shared" si="129"/>
        <v>STOCK KOSONG</v>
      </c>
      <c r="IZ43" s="101"/>
      <c r="JA43" s="102">
        <f t="shared" si="130"/>
        <v>0</v>
      </c>
      <c r="JB43" s="102">
        <f t="shared" si="131"/>
        <v>0</v>
      </c>
      <c r="JC43" s="102">
        <f t="shared" si="132"/>
        <v>0</v>
      </c>
      <c r="JD43" s="102">
        <f t="shared" si="133"/>
        <v>0</v>
      </c>
      <c r="JE43" s="101"/>
    </row>
    <row r="44" spans="1:265">
      <c r="A44" s="108"/>
      <c r="B44" s="71">
        <f>IF(A44='ESTIMASI FORECAST &amp; ORDER-STOK'!A44,'ESTIMASI FORECAST &amp; ORDER-STOK'!B44,0)</f>
        <v>0</v>
      </c>
      <c r="C44" s="63"/>
      <c r="D44" s="88"/>
      <c r="E44" s="88"/>
      <c r="F44" s="88"/>
      <c r="G44" s="88"/>
      <c r="H44" s="88">
        <f t="shared" si="119"/>
        <v>0</v>
      </c>
      <c r="I44" s="63"/>
      <c r="J44" s="66"/>
      <c r="K44" s="66"/>
      <c r="L44" s="66"/>
      <c r="M44" s="63"/>
      <c r="N44" s="81">
        <f t="shared" si="3"/>
        <v>0</v>
      </c>
      <c r="O44" s="66">
        <f t="shared" si="4"/>
        <v>0</v>
      </c>
      <c r="P44" s="66"/>
      <c r="Q44" s="66"/>
      <c r="R44" s="66"/>
      <c r="S44" s="63"/>
      <c r="T44" s="81">
        <f t="shared" si="5"/>
        <v>0</v>
      </c>
      <c r="U44" s="66">
        <f t="shared" si="6"/>
        <v>0</v>
      </c>
      <c r="V44" s="66"/>
      <c r="W44" s="66"/>
      <c r="X44" s="66"/>
      <c r="Y44" s="63"/>
      <c r="Z44" s="81">
        <f t="shared" si="7"/>
        <v>0</v>
      </c>
      <c r="AA44" s="66">
        <f t="shared" si="8"/>
        <v>0</v>
      </c>
      <c r="AB44" s="66"/>
      <c r="AC44" s="66"/>
      <c r="AD44" s="66"/>
      <c r="AE44" s="63"/>
      <c r="AF44" s="81">
        <f t="shared" si="9"/>
        <v>0</v>
      </c>
      <c r="AG44" s="66">
        <f t="shared" si="10"/>
        <v>0</v>
      </c>
      <c r="AH44" s="66"/>
      <c r="AI44" s="76">
        <f t="shared" si="11"/>
        <v>0</v>
      </c>
      <c r="AJ44" s="76">
        <f t="shared" si="12"/>
        <v>0</v>
      </c>
      <c r="AK44" s="76">
        <f t="shared" si="13"/>
        <v>0</v>
      </c>
      <c r="AL44" s="66">
        <f t="shared" si="14"/>
        <v>0</v>
      </c>
      <c r="AM44" s="66"/>
      <c r="AN44" s="66"/>
      <c r="AO44" s="66"/>
      <c r="AP44" s="66"/>
      <c r="AQ44" s="63"/>
      <c r="AR44" s="81">
        <f t="shared" si="15"/>
        <v>0</v>
      </c>
      <c r="AS44" s="66">
        <f t="shared" si="16"/>
        <v>0</v>
      </c>
      <c r="AT44" s="66"/>
      <c r="AU44" s="66"/>
      <c r="AV44" s="66"/>
      <c r="AW44" s="63"/>
      <c r="AX44" s="81">
        <f t="shared" si="17"/>
        <v>0</v>
      </c>
      <c r="AY44" s="66">
        <f t="shared" si="18"/>
        <v>0</v>
      </c>
      <c r="AZ44" s="66"/>
      <c r="BA44" s="66"/>
      <c r="BB44" s="66"/>
      <c r="BC44" s="63"/>
      <c r="BD44" s="81">
        <f t="shared" si="19"/>
        <v>0</v>
      </c>
      <c r="BE44" s="66">
        <f t="shared" si="20"/>
        <v>0</v>
      </c>
      <c r="BF44" s="66"/>
      <c r="BG44" s="76">
        <f t="shared" si="21"/>
        <v>0</v>
      </c>
      <c r="BH44" s="76">
        <f t="shared" si="22"/>
        <v>0</v>
      </c>
      <c r="BI44" s="76">
        <f t="shared" si="23"/>
        <v>0</v>
      </c>
      <c r="BJ44" s="66">
        <f t="shared" si="24"/>
        <v>0</v>
      </c>
      <c r="BK44" s="66"/>
      <c r="BL44" s="66"/>
      <c r="BM44" s="66"/>
      <c r="BN44" s="66"/>
      <c r="BO44" s="63"/>
      <c r="BP44" s="81">
        <f t="shared" si="25"/>
        <v>0</v>
      </c>
      <c r="BQ44" s="66">
        <f t="shared" si="26"/>
        <v>0</v>
      </c>
      <c r="BR44" s="66"/>
      <c r="BS44" s="66"/>
      <c r="BT44" s="66"/>
      <c r="BU44" s="63"/>
      <c r="BV44" s="81">
        <f t="shared" si="27"/>
        <v>0</v>
      </c>
      <c r="BW44" s="66">
        <f t="shared" si="28"/>
        <v>0</v>
      </c>
      <c r="BX44" s="66"/>
      <c r="BY44" s="76">
        <f t="shared" si="29"/>
        <v>0</v>
      </c>
      <c r="BZ44" s="76">
        <f t="shared" si="30"/>
        <v>0</v>
      </c>
      <c r="CA44" s="76">
        <f t="shared" si="31"/>
        <v>0</v>
      </c>
      <c r="CB44" s="66">
        <f t="shared" si="32"/>
        <v>0</v>
      </c>
      <c r="CC44" s="66"/>
      <c r="CD44" s="76">
        <f t="shared" si="33"/>
        <v>0</v>
      </c>
      <c r="CE44" s="76">
        <f t="shared" si="34"/>
        <v>0</v>
      </c>
      <c r="CF44" s="76">
        <f t="shared" si="35"/>
        <v>0</v>
      </c>
      <c r="CG44" s="66">
        <f t="shared" si="36"/>
        <v>0</v>
      </c>
      <c r="CH44" s="66"/>
      <c r="CI44" s="66"/>
      <c r="CJ44" s="66"/>
      <c r="CK44" s="66"/>
      <c r="CL44" s="63"/>
      <c r="CM44" s="81">
        <f t="shared" si="37"/>
        <v>0</v>
      </c>
      <c r="CN44" s="66">
        <f t="shared" si="38"/>
        <v>0</v>
      </c>
      <c r="CO44" s="66"/>
      <c r="CP44" s="66"/>
      <c r="CQ44" s="66"/>
      <c r="CR44" s="63"/>
      <c r="CS44" s="81">
        <f t="shared" si="39"/>
        <v>0</v>
      </c>
      <c r="CT44" s="66">
        <f t="shared" si="40"/>
        <v>0</v>
      </c>
      <c r="CU44" s="66"/>
      <c r="CV44" s="66"/>
      <c r="CW44" s="66"/>
      <c r="CX44" s="63"/>
      <c r="CY44" s="81">
        <f t="shared" si="41"/>
        <v>0</v>
      </c>
      <c r="CZ44" s="66">
        <f t="shared" si="42"/>
        <v>0</v>
      </c>
      <c r="DA44" s="66"/>
      <c r="DB44" s="66"/>
      <c r="DC44" s="66"/>
      <c r="DD44" s="63"/>
      <c r="DE44" s="81">
        <f t="shared" si="43"/>
        <v>0</v>
      </c>
      <c r="DF44" s="66">
        <f t="shared" si="44"/>
        <v>0</v>
      </c>
      <c r="DG44" s="66"/>
      <c r="DH44" s="66"/>
      <c r="DI44" s="66"/>
      <c r="DJ44" s="63"/>
      <c r="DK44" s="81">
        <f t="shared" si="45"/>
        <v>0</v>
      </c>
      <c r="DL44" s="66">
        <f t="shared" si="46"/>
        <v>0</v>
      </c>
      <c r="DM44" s="66"/>
      <c r="DN44" s="66"/>
      <c r="DO44" s="66"/>
      <c r="DP44" s="63"/>
      <c r="DQ44" s="81">
        <f t="shared" si="47"/>
        <v>0</v>
      </c>
      <c r="DR44" s="66">
        <f t="shared" si="48"/>
        <v>0</v>
      </c>
      <c r="DS44" s="66"/>
      <c r="DT44" s="76">
        <f t="shared" si="49"/>
        <v>0</v>
      </c>
      <c r="DU44" s="76">
        <f t="shared" si="50"/>
        <v>0</v>
      </c>
      <c r="DV44" s="76">
        <f t="shared" si="51"/>
        <v>0</v>
      </c>
      <c r="DW44" s="66">
        <f t="shared" si="52"/>
        <v>0</v>
      </c>
      <c r="DX44" s="66"/>
      <c r="DY44" s="66"/>
      <c r="DZ44" s="66"/>
      <c r="EA44" s="66"/>
      <c r="EB44" s="63"/>
      <c r="EC44" s="81">
        <f t="shared" si="53"/>
        <v>0</v>
      </c>
      <c r="ED44" s="66">
        <f t="shared" si="54"/>
        <v>0</v>
      </c>
      <c r="EE44" s="66"/>
      <c r="EF44" s="66"/>
      <c r="EG44" s="66"/>
      <c r="EH44" s="63"/>
      <c r="EI44" s="81">
        <f t="shared" si="55"/>
        <v>0</v>
      </c>
      <c r="EJ44" s="66">
        <f t="shared" si="56"/>
        <v>0</v>
      </c>
      <c r="EK44" s="66"/>
      <c r="EL44" s="66">
        <f t="shared" si="57"/>
        <v>0</v>
      </c>
      <c r="EM44" s="66">
        <f t="shared" si="58"/>
        <v>0</v>
      </c>
      <c r="EN44" s="66">
        <f t="shared" si="59"/>
        <v>0</v>
      </c>
      <c r="EO44" s="66">
        <f t="shared" si="60"/>
        <v>0</v>
      </c>
      <c r="EP44" s="66"/>
      <c r="EQ44" s="66"/>
      <c r="ER44" s="66"/>
      <c r="ES44" s="66"/>
      <c r="ET44" s="63"/>
      <c r="EU44" s="81">
        <f t="shared" si="61"/>
        <v>0</v>
      </c>
      <c r="EV44" s="66">
        <f t="shared" si="62"/>
        <v>0</v>
      </c>
      <c r="EW44" s="66"/>
      <c r="EX44" s="66"/>
      <c r="EY44" s="66"/>
      <c r="EZ44" s="66"/>
      <c r="FA44" s="63"/>
      <c r="FB44" s="81">
        <f t="shared" si="63"/>
        <v>0</v>
      </c>
      <c r="FC44" s="66">
        <f t="shared" si="64"/>
        <v>0</v>
      </c>
      <c r="FD44" s="66"/>
      <c r="FE44" s="66"/>
      <c r="FF44" s="66"/>
      <c r="FG44" s="66"/>
      <c r="FH44" s="63"/>
      <c r="FI44" s="81">
        <f t="shared" si="65"/>
        <v>0</v>
      </c>
      <c r="FJ44" s="66">
        <f t="shared" si="66"/>
        <v>0</v>
      </c>
      <c r="FK44" s="66"/>
      <c r="FL44" s="66"/>
      <c r="FM44" s="66"/>
      <c r="FN44" s="66"/>
      <c r="FO44" s="63"/>
      <c r="FP44" s="81">
        <f t="shared" si="67"/>
        <v>0</v>
      </c>
      <c r="FQ44" s="66">
        <f t="shared" si="68"/>
        <v>0</v>
      </c>
      <c r="FR44" s="66"/>
      <c r="FS44" s="66"/>
      <c r="FT44" s="66"/>
      <c r="FU44" s="66"/>
      <c r="FV44" s="63"/>
      <c r="FW44" s="81">
        <f t="shared" si="69"/>
        <v>0</v>
      </c>
      <c r="FX44" s="66">
        <f t="shared" si="70"/>
        <v>0</v>
      </c>
      <c r="FY44" s="66"/>
      <c r="FZ44" s="66"/>
      <c r="GA44" s="66"/>
      <c r="GB44" s="63"/>
      <c r="GC44" s="81">
        <f t="shared" si="71"/>
        <v>0</v>
      </c>
      <c r="GD44" s="66">
        <f t="shared" si="72"/>
        <v>0</v>
      </c>
      <c r="GE44" s="66"/>
      <c r="GF44" s="66"/>
      <c r="GG44" s="66"/>
      <c r="GH44" s="63"/>
      <c r="GI44" s="81">
        <f t="shared" si="73"/>
        <v>0</v>
      </c>
      <c r="GJ44" s="66">
        <f t="shared" si="74"/>
        <v>0</v>
      </c>
      <c r="GK44" s="66"/>
      <c r="GL44" s="76">
        <f t="shared" si="75"/>
        <v>0</v>
      </c>
      <c r="GM44" s="76">
        <f t="shared" si="76"/>
        <v>0</v>
      </c>
      <c r="GN44" s="76">
        <f t="shared" si="77"/>
        <v>0</v>
      </c>
      <c r="GO44" s="66">
        <f t="shared" si="78"/>
        <v>0</v>
      </c>
      <c r="GP44" s="66"/>
      <c r="GQ44" s="66"/>
      <c r="GR44" s="66"/>
      <c r="GS44" s="66"/>
      <c r="GT44" s="63"/>
      <c r="GU44" s="81">
        <f t="shared" si="79"/>
        <v>0</v>
      </c>
      <c r="GV44" s="66">
        <f t="shared" si="80"/>
        <v>0</v>
      </c>
      <c r="GW44" s="66"/>
      <c r="GX44" s="66"/>
      <c r="GY44" s="66"/>
      <c r="GZ44" s="66"/>
      <c r="HA44" s="63"/>
      <c r="HB44" s="81">
        <f t="shared" si="81"/>
        <v>0</v>
      </c>
      <c r="HC44" s="66">
        <f t="shared" si="82"/>
        <v>0</v>
      </c>
      <c r="HD44" s="66"/>
      <c r="HE44" s="66"/>
      <c r="HF44" s="66"/>
      <c r="HG44" s="66"/>
      <c r="HH44" s="63"/>
      <c r="HI44" s="81">
        <f t="shared" si="83"/>
        <v>0</v>
      </c>
      <c r="HJ44" s="66">
        <f t="shared" si="84"/>
        <v>0</v>
      </c>
      <c r="HK44" s="66"/>
      <c r="HL44" s="66"/>
      <c r="HM44" s="66"/>
      <c r="HN44" s="66"/>
      <c r="HO44" s="63"/>
      <c r="HP44" s="81">
        <f t="shared" si="85"/>
        <v>0</v>
      </c>
      <c r="HQ44" s="66">
        <f t="shared" si="86"/>
        <v>0</v>
      </c>
      <c r="HR44" s="66"/>
      <c r="HS44" s="66"/>
      <c r="HT44" s="66"/>
      <c r="HU44" s="66"/>
      <c r="HV44" s="63"/>
      <c r="HW44" s="81">
        <f t="shared" si="87"/>
        <v>0</v>
      </c>
      <c r="HX44" s="66">
        <f t="shared" si="88"/>
        <v>0</v>
      </c>
      <c r="HZ44" s="66">
        <f t="shared" si="120"/>
        <v>0</v>
      </c>
      <c r="IA44" s="66">
        <f t="shared" si="120"/>
        <v>0</v>
      </c>
      <c r="IB44" s="66">
        <f t="shared" si="120"/>
        <v>0</v>
      </c>
      <c r="IC44" s="66">
        <f t="shared" si="121"/>
        <v>0</v>
      </c>
      <c r="ID44" s="66">
        <f t="shared" si="122"/>
        <v>0</v>
      </c>
      <c r="IE44" s="66"/>
      <c r="IF44" s="66"/>
      <c r="IG44" s="66"/>
      <c r="IH44" s="66">
        <f t="shared" si="123"/>
        <v>0</v>
      </c>
      <c r="II44" s="66">
        <f t="shared" si="124"/>
        <v>0</v>
      </c>
      <c r="IJ44" s="66"/>
      <c r="IK44" s="66"/>
      <c r="IL44" s="66"/>
      <c r="IM44" s="66">
        <f t="shared" si="125"/>
        <v>0</v>
      </c>
      <c r="IN44" s="66">
        <f t="shared" si="126"/>
        <v>0</v>
      </c>
      <c r="IO44" s="66">
        <f t="shared" si="103"/>
        <v>0</v>
      </c>
      <c r="IP44" s="66">
        <f t="shared" si="127"/>
        <v>0</v>
      </c>
      <c r="IQ44" s="66"/>
      <c r="IR44" s="66"/>
      <c r="IS44" s="88"/>
      <c r="IT44" s="88"/>
      <c r="IU44" s="88"/>
      <c r="IV44" s="66"/>
      <c r="IW44" s="149">
        <f t="shared" si="91"/>
        <v>0</v>
      </c>
      <c r="IX44" s="102">
        <f t="shared" si="128"/>
        <v>0</v>
      </c>
      <c r="IY44" s="152" t="str">
        <f t="shared" si="129"/>
        <v>STOCK KOSONG</v>
      </c>
      <c r="IZ44" s="101"/>
      <c r="JA44" s="102">
        <f t="shared" si="130"/>
        <v>0</v>
      </c>
      <c r="JB44" s="102">
        <f t="shared" si="131"/>
        <v>0</v>
      </c>
      <c r="JC44" s="102">
        <f t="shared" si="132"/>
        <v>0</v>
      </c>
      <c r="JD44" s="102">
        <f t="shared" si="133"/>
        <v>0</v>
      </c>
      <c r="JE44" s="101"/>
    </row>
    <row r="45" spans="1:265">
      <c r="A45" s="108"/>
      <c r="B45" s="71">
        <f>IF(A45='ESTIMASI FORECAST &amp; ORDER-STOK'!A45,'ESTIMASI FORECAST &amp; ORDER-STOK'!B45,0)</f>
        <v>0</v>
      </c>
      <c r="C45" s="63"/>
      <c r="D45" s="88"/>
      <c r="E45" s="88"/>
      <c r="F45" s="88"/>
      <c r="G45" s="88"/>
      <c r="H45" s="88">
        <f t="shared" si="119"/>
        <v>0</v>
      </c>
      <c r="I45" s="63"/>
      <c r="J45" s="66"/>
      <c r="K45" s="66"/>
      <c r="L45" s="66"/>
      <c r="M45" s="63"/>
      <c r="N45" s="81">
        <f t="shared" si="3"/>
        <v>0</v>
      </c>
      <c r="O45" s="66">
        <f t="shared" si="4"/>
        <v>0</v>
      </c>
      <c r="P45" s="66"/>
      <c r="Q45" s="66"/>
      <c r="R45" s="66"/>
      <c r="S45" s="63"/>
      <c r="T45" s="81">
        <f t="shared" si="5"/>
        <v>0</v>
      </c>
      <c r="U45" s="66">
        <f t="shared" si="6"/>
        <v>0</v>
      </c>
      <c r="V45" s="66"/>
      <c r="W45" s="66"/>
      <c r="X45" s="66"/>
      <c r="Y45" s="63"/>
      <c r="Z45" s="81">
        <f t="shared" si="7"/>
        <v>0</v>
      </c>
      <c r="AA45" s="66">
        <f t="shared" si="8"/>
        <v>0</v>
      </c>
      <c r="AB45" s="66"/>
      <c r="AC45" s="66"/>
      <c r="AD45" s="66"/>
      <c r="AE45" s="63"/>
      <c r="AF45" s="81">
        <f t="shared" si="9"/>
        <v>0</v>
      </c>
      <c r="AG45" s="66">
        <f t="shared" si="10"/>
        <v>0</v>
      </c>
      <c r="AH45" s="66"/>
      <c r="AI45" s="76">
        <f t="shared" si="11"/>
        <v>0</v>
      </c>
      <c r="AJ45" s="76">
        <f t="shared" si="12"/>
        <v>0</v>
      </c>
      <c r="AK45" s="76">
        <f t="shared" si="13"/>
        <v>0</v>
      </c>
      <c r="AL45" s="66">
        <f t="shared" si="14"/>
        <v>0</v>
      </c>
      <c r="AM45" s="66"/>
      <c r="AN45" s="66"/>
      <c r="AO45" s="66"/>
      <c r="AP45" s="66"/>
      <c r="AQ45" s="63"/>
      <c r="AR45" s="81">
        <f t="shared" si="15"/>
        <v>0</v>
      </c>
      <c r="AS45" s="66">
        <f t="shared" si="16"/>
        <v>0</v>
      </c>
      <c r="AT45" s="66"/>
      <c r="AU45" s="66"/>
      <c r="AV45" s="66"/>
      <c r="AW45" s="63"/>
      <c r="AX45" s="81">
        <f t="shared" si="17"/>
        <v>0</v>
      </c>
      <c r="AY45" s="66">
        <f t="shared" si="18"/>
        <v>0</v>
      </c>
      <c r="AZ45" s="66"/>
      <c r="BA45" s="66"/>
      <c r="BB45" s="66"/>
      <c r="BC45" s="63"/>
      <c r="BD45" s="81">
        <f t="shared" si="19"/>
        <v>0</v>
      </c>
      <c r="BE45" s="66">
        <f t="shared" si="20"/>
        <v>0</v>
      </c>
      <c r="BF45" s="66"/>
      <c r="BG45" s="76">
        <f t="shared" si="21"/>
        <v>0</v>
      </c>
      <c r="BH45" s="76">
        <f t="shared" si="22"/>
        <v>0</v>
      </c>
      <c r="BI45" s="76">
        <f t="shared" si="23"/>
        <v>0</v>
      </c>
      <c r="BJ45" s="66">
        <f t="shared" si="24"/>
        <v>0</v>
      </c>
      <c r="BK45" s="66"/>
      <c r="BL45" s="66"/>
      <c r="BM45" s="66"/>
      <c r="BN45" s="66"/>
      <c r="BO45" s="63"/>
      <c r="BP45" s="81">
        <f t="shared" si="25"/>
        <v>0</v>
      </c>
      <c r="BQ45" s="66">
        <f t="shared" si="26"/>
        <v>0</v>
      </c>
      <c r="BR45" s="66"/>
      <c r="BS45" s="66"/>
      <c r="BT45" s="66"/>
      <c r="BU45" s="63"/>
      <c r="BV45" s="81">
        <f t="shared" si="27"/>
        <v>0</v>
      </c>
      <c r="BW45" s="66">
        <f t="shared" si="28"/>
        <v>0</v>
      </c>
      <c r="BX45" s="66"/>
      <c r="BY45" s="76">
        <f t="shared" si="29"/>
        <v>0</v>
      </c>
      <c r="BZ45" s="76">
        <f t="shared" si="30"/>
        <v>0</v>
      </c>
      <c r="CA45" s="76">
        <f t="shared" si="31"/>
        <v>0</v>
      </c>
      <c r="CB45" s="66">
        <f t="shared" si="32"/>
        <v>0</v>
      </c>
      <c r="CC45" s="66"/>
      <c r="CD45" s="76">
        <f t="shared" si="33"/>
        <v>0</v>
      </c>
      <c r="CE45" s="76">
        <f t="shared" si="34"/>
        <v>0</v>
      </c>
      <c r="CF45" s="76">
        <f t="shared" si="35"/>
        <v>0</v>
      </c>
      <c r="CG45" s="66">
        <f t="shared" si="36"/>
        <v>0</v>
      </c>
      <c r="CH45" s="66"/>
      <c r="CI45" s="66"/>
      <c r="CJ45" s="66"/>
      <c r="CK45" s="66"/>
      <c r="CL45" s="63"/>
      <c r="CM45" s="81">
        <f t="shared" si="37"/>
        <v>0</v>
      </c>
      <c r="CN45" s="66">
        <f t="shared" si="38"/>
        <v>0</v>
      </c>
      <c r="CO45" s="66"/>
      <c r="CP45" s="66"/>
      <c r="CQ45" s="66"/>
      <c r="CR45" s="63"/>
      <c r="CS45" s="81">
        <f t="shared" si="39"/>
        <v>0</v>
      </c>
      <c r="CT45" s="66">
        <f t="shared" si="40"/>
        <v>0</v>
      </c>
      <c r="CU45" s="66"/>
      <c r="CV45" s="66"/>
      <c r="CW45" s="66"/>
      <c r="CX45" s="63"/>
      <c r="CY45" s="81">
        <f t="shared" si="41"/>
        <v>0</v>
      </c>
      <c r="CZ45" s="66">
        <f t="shared" si="42"/>
        <v>0</v>
      </c>
      <c r="DA45" s="66"/>
      <c r="DB45" s="66"/>
      <c r="DC45" s="66"/>
      <c r="DD45" s="63"/>
      <c r="DE45" s="81">
        <f t="shared" si="43"/>
        <v>0</v>
      </c>
      <c r="DF45" s="66">
        <f t="shared" si="44"/>
        <v>0</v>
      </c>
      <c r="DG45" s="66"/>
      <c r="DH45" s="66"/>
      <c r="DI45" s="66"/>
      <c r="DJ45" s="63"/>
      <c r="DK45" s="81">
        <f t="shared" si="45"/>
        <v>0</v>
      </c>
      <c r="DL45" s="66">
        <f t="shared" si="46"/>
        <v>0</v>
      </c>
      <c r="DM45" s="66"/>
      <c r="DN45" s="66"/>
      <c r="DO45" s="66"/>
      <c r="DP45" s="63"/>
      <c r="DQ45" s="81">
        <f t="shared" si="47"/>
        <v>0</v>
      </c>
      <c r="DR45" s="66">
        <f t="shared" si="48"/>
        <v>0</v>
      </c>
      <c r="DS45" s="66"/>
      <c r="DT45" s="76">
        <f t="shared" si="49"/>
        <v>0</v>
      </c>
      <c r="DU45" s="76">
        <f t="shared" si="50"/>
        <v>0</v>
      </c>
      <c r="DV45" s="76">
        <f t="shared" si="51"/>
        <v>0</v>
      </c>
      <c r="DW45" s="66">
        <f t="shared" si="52"/>
        <v>0</v>
      </c>
      <c r="DX45" s="66"/>
      <c r="DY45" s="66"/>
      <c r="DZ45" s="66"/>
      <c r="EA45" s="66"/>
      <c r="EB45" s="63"/>
      <c r="EC45" s="81">
        <f t="shared" si="53"/>
        <v>0</v>
      </c>
      <c r="ED45" s="66">
        <f t="shared" si="54"/>
        <v>0</v>
      </c>
      <c r="EE45" s="66"/>
      <c r="EF45" s="66"/>
      <c r="EG45" s="66"/>
      <c r="EH45" s="63"/>
      <c r="EI45" s="81">
        <f t="shared" si="55"/>
        <v>0</v>
      </c>
      <c r="EJ45" s="66">
        <f t="shared" si="56"/>
        <v>0</v>
      </c>
      <c r="EK45" s="66"/>
      <c r="EL45" s="66">
        <f t="shared" si="57"/>
        <v>0</v>
      </c>
      <c r="EM45" s="66">
        <f t="shared" si="58"/>
        <v>0</v>
      </c>
      <c r="EN45" s="66">
        <f t="shared" si="59"/>
        <v>0</v>
      </c>
      <c r="EO45" s="66">
        <f t="shared" si="60"/>
        <v>0</v>
      </c>
      <c r="EP45" s="66"/>
      <c r="EQ45" s="66"/>
      <c r="ER45" s="66"/>
      <c r="ES45" s="66"/>
      <c r="ET45" s="63"/>
      <c r="EU45" s="81">
        <f t="shared" si="61"/>
        <v>0</v>
      </c>
      <c r="EV45" s="66">
        <f t="shared" si="62"/>
        <v>0</v>
      </c>
      <c r="EW45" s="66"/>
      <c r="EX45" s="66"/>
      <c r="EY45" s="66"/>
      <c r="EZ45" s="66"/>
      <c r="FA45" s="63"/>
      <c r="FB45" s="81">
        <f t="shared" si="63"/>
        <v>0</v>
      </c>
      <c r="FC45" s="66">
        <f t="shared" si="64"/>
        <v>0</v>
      </c>
      <c r="FD45" s="66"/>
      <c r="FE45" s="66"/>
      <c r="FF45" s="66"/>
      <c r="FG45" s="66"/>
      <c r="FH45" s="63"/>
      <c r="FI45" s="81">
        <f t="shared" si="65"/>
        <v>0</v>
      </c>
      <c r="FJ45" s="66">
        <f t="shared" si="66"/>
        <v>0</v>
      </c>
      <c r="FK45" s="66"/>
      <c r="FL45" s="66"/>
      <c r="FM45" s="66"/>
      <c r="FN45" s="66"/>
      <c r="FO45" s="63"/>
      <c r="FP45" s="81">
        <f t="shared" si="67"/>
        <v>0</v>
      </c>
      <c r="FQ45" s="66">
        <f t="shared" si="68"/>
        <v>0</v>
      </c>
      <c r="FR45" s="66"/>
      <c r="FS45" s="66"/>
      <c r="FT45" s="66"/>
      <c r="FU45" s="66"/>
      <c r="FV45" s="63"/>
      <c r="FW45" s="81">
        <f t="shared" si="69"/>
        <v>0</v>
      </c>
      <c r="FX45" s="66">
        <f t="shared" si="70"/>
        <v>0</v>
      </c>
      <c r="FY45" s="66"/>
      <c r="FZ45" s="66"/>
      <c r="GA45" s="66"/>
      <c r="GB45" s="63"/>
      <c r="GC45" s="81">
        <f t="shared" si="71"/>
        <v>0</v>
      </c>
      <c r="GD45" s="66">
        <f t="shared" si="72"/>
        <v>0</v>
      </c>
      <c r="GE45" s="66"/>
      <c r="GF45" s="66"/>
      <c r="GG45" s="66"/>
      <c r="GH45" s="63"/>
      <c r="GI45" s="81">
        <f t="shared" si="73"/>
        <v>0</v>
      </c>
      <c r="GJ45" s="66">
        <f t="shared" si="74"/>
        <v>0</v>
      </c>
      <c r="GK45" s="66"/>
      <c r="GL45" s="76">
        <f t="shared" si="75"/>
        <v>0</v>
      </c>
      <c r="GM45" s="76">
        <f t="shared" si="76"/>
        <v>0</v>
      </c>
      <c r="GN45" s="76">
        <f t="shared" si="77"/>
        <v>0</v>
      </c>
      <c r="GO45" s="66">
        <f t="shared" si="78"/>
        <v>0</v>
      </c>
      <c r="GP45" s="66"/>
      <c r="GQ45" s="66"/>
      <c r="GR45" s="66"/>
      <c r="GS45" s="66"/>
      <c r="GT45" s="63"/>
      <c r="GU45" s="81">
        <f t="shared" si="79"/>
        <v>0</v>
      </c>
      <c r="GV45" s="66">
        <f t="shared" si="80"/>
        <v>0</v>
      </c>
      <c r="GW45" s="66"/>
      <c r="GX45" s="66"/>
      <c r="GY45" s="66"/>
      <c r="GZ45" s="66"/>
      <c r="HA45" s="63"/>
      <c r="HB45" s="81">
        <f t="shared" si="81"/>
        <v>0</v>
      </c>
      <c r="HC45" s="66">
        <f t="shared" si="82"/>
        <v>0</v>
      </c>
      <c r="HD45" s="66"/>
      <c r="HE45" s="66"/>
      <c r="HF45" s="66"/>
      <c r="HG45" s="66"/>
      <c r="HH45" s="63"/>
      <c r="HI45" s="81">
        <f t="shared" si="83"/>
        <v>0</v>
      </c>
      <c r="HJ45" s="66">
        <f t="shared" si="84"/>
        <v>0</v>
      </c>
      <c r="HK45" s="66"/>
      <c r="HL45" s="66"/>
      <c r="HM45" s="66"/>
      <c r="HN45" s="66"/>
      <c r="HO45" s="63"/>
      <c r="HP45" s="81">
        <f t="shared" si="85"/>
        <v>0</v>
      </c>
      <c r="HQ45" s="66">
        <f t="shared" si="86"/>
        <v>0</v>
      </c>
      <c r="HR45" s="66"/>
      <c r="HS45" s="66"/>
      <c r="HT45" s="66"/>
      <c r="HU45" s="66"/>
      <c r="HV45" s="63"/>
      <c r="HW45" s="81">
        <f t="shared" si="87"/>
        <v>0</v>
      </c>
      <c r="HX45" s="66">
        <f t="shared" si="88"/>
        <v>0</v>
      </c>
      <c r="HZ45" s="66">
        <f t="shared" si="120"/>
        <v>0</v>
      </c>
      <c r="IA45" s="66">
        <f t="shared" si="120"/>
        <v>0</v>
      </c>
      <c r="IB45" s="66">
        <f t="shared" si="120"/>
        <v>0</v>
      </c>
      <c r="IC45" s="66">
        <f t="shared" si="121"/>
        <v>0</v>
      </c>
      <c r="ID45" s="66">
        <f t="shared" si="122"/>
        <v>0</v>
      </c>
      <c r="IE45" s="66"/>
      <c r="IF45" s="66"/>
      <c r="IG45" s="66"/>
      <c r="IH45" s="66">
        <f t="shared" si="123"/>
        <v>0</v>
      </c>
      <c r="II45" s="66">
        <f t="shared" si="124"/>
        <v>0</v>
      </c>
      <c r="IJ45" s="66"/>
      <c r="IK45" s="66"/>
      <c r="IL45" s="66"/>
      <c r="IM45" s="66">
        <f t="shared" si="125"/>
        <v>0</v>
      </c>
      <c r="IN45" s="66">
        <f t="shared" si="126"/>
        <v>0</v>
      </c>
      <c r="IO45" s="66">
        <f t="shared" si="103"/>
        <v>0</v>
      </c>
      <c r="IP45" s="66">
        <f t="shared" si="127"/>
        <v>0</v>
      </c>
      <c r="IQ45" s="66"/>
      <c r="IR45" s="66"/>
      <c r="IS45" s="88"/>
      <c r="IT45" s="88"/>
      <c r="IU45" s="88"/>
      <c r="IV45" s="66"/>
      <c r="IW45" s="149">
        <f t="shared" si="91"/>
        <v>0</v>
      </c>
      <c r="IX45" s="102">
        <f t="shared" si="128"/>
        <v>0</v>
      </c>
      <c r="IY45" s="152" t="str">
        <f t="shared" si="129"/>
        <v>STOCK KOSONG</v>
      </c>
      <c r="IZ45" s="101"/>
      <c r="JA45" s="102">
        <f t="shared" si="130"/>
        <v>0</v>
      </c>
      <c r="JB45" s="102">
        <f t="shared" si="131"/>
        <v>0</v>
      </c>
      <c r="JC45" s="102">
        <f t="shared" si="132"/>
        <v>0</v>
      </c>
      <c r="JD45" s="102">
        <f t="shared" si="133"/>
        <v>0</v>
      </c>
      <c r="JE45" s="101"/>
    </row>
    <row r="46" spans="1:265">
      <c r="A46" s="108"/>
      <c r="B46" s="71">
        <f>IF(A46='ESTIMASI FORECAST &amp; ORDER-STOK'!A46,'ESTIMASI FORECAST &amp; ORDER-STOK'!B46,0)</f>
        <v>0</v>
      </c>
      <c r="C46" s="63"/>
      <c r="D46" s="88"/>
      <c r="E46" s="88"/>
      <c r="F46" s="88"/>
      <c r="G46" s="88"/>
      <c r="H46" s="88">
        <f t="shared" si="119"/>
        <v>0</v>
      </c>
      <c r="I46" s="63"/>
      <c r="J46" s="66"/>
      <c r="K46" s="66"/>
      <c r="L46" s="66"/>
      <c r="M46" s="63"/>
      <c r="N46" s="81">
        <f t="shared" si="3"/>
        <v>0</v>
      </c>
      <c r="O46" s="66">
        <f t="shared" si="4"/>
        <v>0</v>
      </c>
      <c r="P46" s="66"/>
      <c r="Q46" s="66"/>
      <c r="R46" s="66"/>
      <c r="S46" s="63"/>
      <c r="T46" s="81">
        <f t="shared" si="5"/>
        <v>0</v>
      </c>
      <c r="U46" s="66">
        <f t="shared" si="6"/>
        <v>0</v>
      </c>
      <c r="V46" s="66"/>
      <c r="W46" s="66"/>
      <c r="X46" s="66"/>
      <c r="Y46" s="63"/>
      <c r="Z46" s="81">
        <f t="shared" si="7"/>
        <v>0</v>
      </c>
      <c r="AA46" s="66">
        <f t="shared" si="8"/>
        <v>0</v>
      </c>
      <c r="AB46" s="66"/>
      <c r="AC46" s="66"/>
      <c r="AD46" s="66"/>
      <c r="AE46" s="63"/>
      <c r="AF46" s="81">
        <f t="shared" si="9"/>
        <v>0</v>
      </c>
      <c r="AG46" s="66">
        <f t="shared" si="10"/>
        <v>0</v>
      </c>
      <c r="AH46" s="66"/>
      <c r="AI46" s="76">
        <f t="shared" si="11"/>
        <v>0</v>
      </c>
      <c r="AJ46" s="76">
        <f t="shared" si="12"/>
        <v>0</v>
      </c>
      <c r="AK46" s="76">
        <f t="shared" si="13"/>
        <v>0</v>
      </c>
      <c r="AL46" s="66">
        <f t="shared" si="14"/>
        <v>0</v>
      </c>
      <c r="AM46" s="66"/>
      <c r="AN46" s="66"/>
      <c r="AO46" s="66"/>
      <c r="AP46" s="66"/>
      <c r="AQ46" s="63"/>
      <c r="AR46" s="81">
        <f t="shared" si="15"/>
        <v>0</v>
      </c>
      <c r="AS46" s="66">
        <f t="shared" si="16"/>
        <v>0</v>
      </c>
      <c r="AT46" s="66"/>
      <c r="AU46" s="66"/>
      <c r="AV46" s="66"/>
      <c r="AW46" s="63"/>
      <c r="AX46" s="81">
        <f t="shared" si="17"/>
        <v>0</v>
      </c>
      <c r="AY46" s="66">
        <f t="shared" si="18"/>
        <v>0</v>
      </c>
      <c r="AZ46" s="66"/>
      <c r="BA46" s="66"/>
      <c r="BB46" s="66"/>
      <c r="BC46" s="63"/>
      <c r="BD46" s="81">
        <f t="shared" si="19"/>
        <v>0</v>
      </c>
      <c r="BE46" s="66">
        <f t="shared" si="20"/>
        <v>0</v>
      </c>
      <c r="BF46" s="66"/>
      <c r="BG46" s="76">
        <f t="shared" si="21"/>
        <v>0</v>
      </c>
      <c r="BH46" s="76">
        <f t="shared" si="22"/>
        <v>0</v>
      </c>
      <c r="BI46" s="76">
        <f t="shared" si="23"/>
        <v>0</v>
      </c>
      <c r="BJ46" s="66">
        <f t="shared" si="24"/>
        <v>0</v>
      </c>
      <c r="BK46" s="66"/>
      <c r="BL46" s="66"/>
      <c r="BM46" s="66"/>
      <c r="BN46" s="66"/>
      <c r="BO46" s="63"/>
      <c r="BP46" s="81">
        <f t="shared" si="25"/>
        <v>0</v>
      </c>
      <c r="BQ46" s="66">
        <f t="shared" si="26"/>
        <v>0</v>
      </c>
      <c r="BR46" s="66"/>
      <c r="BS46" s="66"/>
      <c r="BT46" s="66"/>
      <c r="BU46" s="63"/>
      <c r="BV46" s="81">
        <f t="shared" si="27"/>
        <v>0</v>
      </c>
      <c r="BW46" s="66">
        <f t="shared" si="28"/>
        <v>0</v>
      </c>
      <c r="BX46" s="66"/>
      <c r="BY46" s="76">
        <f t="shared" si="29"/>
        <v>0</v>
      </c>
      <c r="BZ46" s="76">
        <f t="shared" si="30"/>
        <v>0</v>
      </c>
      <c r="CA46" s="76">
        <f t="shared" si="31"/>
        <v>0</v>
      </c>
      <c r="CB46" s="66">
        <f t="shared" si="32"/>
        <v>0</v>
      </c>
      <c r="CC46" s="66"/>
      <c r="CD46" s="76">
        <f t="shared" si="33"/>
        <v>0</v>
      </c>
      <c r="CE46" s="76">
        <f t="shared" si="34"/>
        <v>0</v>
      </c>
      <c r="CF46" s="76">
        <f t="shared" si="35"/>
        <v>0</v>
      </c>
      <c r="CG46" s="66">
        <f t="shared" si="36"/>
        <v>0</v>
      </c>
      <c r="CH46" s="66"/>
      <c r="CI46" s="66"/>
      <c r="CJ46" s="66"/>
      <c r="CK46" s="66"/>
      <c r="CL46" s="63"/>
      <c r="CM46" s="81">
        <f t="shared" si="37"/>
        <v>0</v>
      </c>
      <c r="CN46" s="66">
        <f t="shared" si="38"/>
        <v>0</v>
      </c>
      <c r="CO46" s="66"/>
      <c r="CP46" s="66"/>
      <c r="CQ46" s="66"/>
      <c r="CR46" s="63"/>
      <c r="CS46" s="81">
        <f t="shared" si="39"/>
        <v>0</v>
      </c>
      <c r="CT46" s="66">
        <f t="shared" si="40"/>
        <v>0</v>
      </c>
      <c r="CU46" s="66"/>
      <c r="CV46" s="66"/>
      <c r="CW46" s="66"/>
      <c r="CX46" s="63"/>
      <c r="CY46" s="81">
        <f t="shared" si="41"/>
        <v>0</v>
      </c>
      <c r="CZ46" s="66">
        <f t="shared" si="42"/>
        <v>0</v>
      </c>
      <c r="DA46" s="66"/>
      <c r="DB46" s="66"/>
      <c r="DC46" s="66"/>
      <c r="DD46" s="63"/>
      <c r="DE46" s="81">
        <f t="shared" si="43"/>
        <v>0</v>
      </c>
      <c r="DF46" s="66">
        <f t="shared" si="44"/>
        <v>0</v>
      </c>
      <c r="DG46" s="66"/>
      <c r="DH46" s="66"/>
      <c r="DI46" s="66"/>
      <c r="DJ46" s="63"/>
      <c r="DK46" s="81">
        <f t="shared" si="45"/>
        <v>0</v>
      </c>
      <c r="DL46" s="66">
        <f t="shared" si="46"/>
        <v>0</v>
      </c>
      <c r="DM46" s="66"/>
      <c r="DN46" s="66"/>
      <c r="DO46" s="66"/>
      <c r="DP46" s="63"/>
      <c r="DQ46" s="81">
        <f t="shared" si="47"/>
        <v>0</v>
      </c>
      <c r="DR46" s="66">
        <f t="shared" si="48"/>
        <v>0</v>
      </c>
      <c r="DS46" s="66"/>
      <c r="DT46" s="76">
        <f t="shared" si="49"/>
        <v>0</v>
      </c>
      <c r="DU46" s="76">
        <f t="shared" si="50"/>
        <v>0</v>
      </c>
      <c r="DV46" s="76">
        <f t="shared" si="51"/>
        <v>0</v>
      </c>
      <c r="DW46" s="66">
        <f t="shared" si="52"/>
        <v>0</v>
      </c>
      <c r="DX46" s="66"/>
      <c r="DY46" s="66"/>
      <c r="DZ46" s="66"/>
      <c r="EA46" s="66"/>
      <c r="EB46" s="63"/>
      <c r="EC46" s="81">
        <f t="shared" si="53"/>
        <v>0</v>
      </c>
      <c r="ED46" s="66">
        <f t="shared" si="54"/>
        <v>0</v>
      </c>
      <c r="EE46" s="66"/>
      <c r="EF46" s="66"/>
      <c r="EG46" s="66"/>
      <c r="EH46" s="63"/>
      <c r="EI46" s="81">
        <f t="shared" si="55"/>
        <v>0</v>
      </c>
      <c r="EJ46" s="66">
        <f t="shared" si="56"/>
        <v>0</v>
      </c>
      <c r="EK46" s="66"/>
      <c r="EL46" s="66">
        <f t="shared" si="57"/>
        <v>0</v>
      </c>
      <c r="EM46" s="66">
        <f t="shared" si="58"/>
        <v>0</v>
      </c>
      <c r="EN46" s="66">
        <f t="shared" si="59"/>
        <v>0</v>
      </c>
      <c r="EO46" s="66">
        <f t="shared" si="60"/>
        <v>0</v>
      </c>
      <c r="EP46" s="66"/>
      <c r="EQ46" s="66"/>
      <c r="ER46" s="66"/>
      <c r="ES46" s="66"/>
      <c r="ET46" s="63"/>
      <c r="EU46" s="81">
        <f t="shared" si="61"/>
        <v>0</v>
      </c>
      <c r="EV46" s="66">
        <f t="shared" si="62"/>
        <v>0</v>
      </c>
      <c r="EW46" s="66"/>
      <c r="EX46" s="66"/>
      <c r="EY46" s="66"/>
      <c r="EZ46" s="66"/>
      <c r="FA46" s="63"/>
      <c r="FB46" s="81">
        <f t="shared" si="63"/>
        <v>0</v>
      </c>
      <c r="FC46" s="66">
        <f t="shared" si="64"/>
        <v>0</v>
      </c>
      <c r="FD46" s="66"/>
      <c r="FE46" s="66"/>
      <c r="FF46" s="66"/>
      <c r="FG46" s="66"/>
      <c r="FH46" s="63"/>
      <c r="FI46" s="81">
        <f t="shared" si="65"/>
        <v>0</v>
      </c>
      <c r="FJ46" s="66">
        <f t="shared" si="66"/>
        <v>0</v>
      </c>
      <c r="FK46" s="66"/>
      <c r="FL46" s="66"/>
      <c r="FM46" s="66"/>
      <c r="FN46" s="66"/>
      <c r="FO46" s="63"/>
      <c r="FP46" s="81">
        <f t="shared" si="67"/>
        <v>0</v>
      </c>
      <c r="FQ46" s="66">
        <f t="shared" si="68"/>
        <v>0</v>
      </c>
      <c r="FR46" s="66"/>
      <c r="FS46" s="66"/>
      <c r="FT46" s="66"/>
      <c r="FU46" s="66"/>
      <c r="FV46" s="63"/>
      <c r="FW46" s="81">
        <f t="shared" si="69"/>
        <v>0</v>
      </c>
      <c r="FX46" s="66">
        <f t="shared" si="70"/>
        <v>0</v>
      </c>
      <c r="FY46" s="66"/>
      <c r="FZ46" s="66"/>
      <c r="GA46" s="66"/>
      <c r="GB46" s="63"/>
      <c r="GC46" s="81">
        <f t="shared" si="71"/>
        <v>0</v>
      </c>
      <c r="GD46" s="66">
        <f t="shared" si="72"/>
        <v>0</v>
      </c>
      <c r="GE46" s="66"/>
      <c r="GF46" s="66"/>
      <c r="GG46" s="66"/>
      <c r="GH46" s="63"/>
      <c r="GI46" s="81">
        <f t="shared" si="73"/>
        <v>0</v>
      </c>
      <c r="GJ46" s="66">
        <f t="shared" si="74"/>
        <v>0</v>
      </c>
      <c r="GK46" s="66"/>
      <c r="GL46" s="76">
        <f t="shared" si="75"/>
        <v>0</v>
      </c>
      <c r="GM46" s="76">
        <f t="shared" si="76"/>
        <v>0</v>
      </c>
      <c r="GN46" s="76">
        <f t="shared" si="77"/>
        <v>0</v>
      </c>
      <c r="GO46" s="66">
        <f t="shared" si="78"/>
        <v>0</v>
      </c>
      <c r="GP46" s="66"/>
      <c r="GQ46" s="66"/>
      <c r="GR46" s="66"/>
      <c r="GS46" s="66"/>
      <c r="GT46" s="63"/>
      <c r="GU46" s="81">
        <f t="shared" si="79"/>
        <v>0</v>
      </c>
      <c r="GV46" s="66">
        <f t="shared" si="80"/>
        <v>0</v>
      </c>
      <c r="GW46" s="66"/>
      <c r="GX46" s="66"/>
      <c r="GY46" s="66"/>
      <c r="GZ46" s="66"/>
      <c r="HA46" s="63"/>
      <c r="HB46" s="81">
        <f t="shared" si="81"/>
        <v>0</v>
      </c>
      <c r="HC46" s="66">
        <f t="shared" si="82"/>
        <v>0</v>
      </c>
      <c r="HD46" s="66"/>
      <c r="HE46" s="66"/>
      <c r="HF46" s="66"/>
      <c r="HG46" s="66"/>
      <c r="HH46" s="63"/>
      <c r="HI46" s="81">
        <f t="shared" si="83"/>
        <v>0</v>
      </c>
      <c r="HJ46" s="66">
        <f t="shared" si="84"/>
        <v>0</v>
      </c>
      <c r="HK46" s="66"/>
      <c r="HL46" s="66"/>
      <c r="HM46" s="66"/>
      <c r="HN46" s="66"/>
      <c r="HO46" s="63"/>
      <c r="HP46" s="81">
        <f t="shared" si="85"/>
        <v>0</v>
      </c>
      <c r="HQ46" s="66">
        <f t="shared" si="86"/>
        <v>0</v>
      </c>
      <c r="HR46" s="66"/>
      <c r="HS46" s="66"/>
      <c r="HT46" s="66"/>
      <c r="HU46" s="66"/>
      <c r="HV46" s="63"/>
      <c r="HW46" s="81">
        <f t="shared" si="87"/>
        <v>0</v>
      </c>
      <c r="HX46" s="66">
        <f t="shared" si="88"/>
        <v>0</v>
      </c>
      <c r="HZ46" s="66">
        <f t="shared" si="120"/>
        <v>0</v>
      </c>
      <c r="IA46" s="66">
        <f t="shared" si="120"/>
        <v>0</v>
      </c>
      <c r="IB46" s="66">
        <f t="shared" si="120"/>
        <v>0</v>
      </c>
      <c r="IC46" s="66">
        <f t="shared" si="121"/>
        <v>0</v>
      </c>
      <c r="ID46" s="66">
        <f t="shared" si="122"/>
        <v>0</v>
      </c>
      <c r="IE46" s="66"/>
      <c r="IF46" s="66"/>
      <c r="IG46" s="66"/>
      <c r="IH46" s="66">
        <f t="shared" si="123"/>
        <v>0</v>
      </c>
      <c r="II46" s="66">
        <f t="shared" si="124"/>
        <v>0</v>
      </c>
      <c r="IJ46" s="66"/>
      <c r="IK46" s="66"/>
      <c r="IL46" s="66"/>
      <c r="IM46" s="66">
        <f t="shared" si="125"/>
        <v>0</v>
      </c>
      <c r="IN46" s="66">
        <f t="shared" si="126"/>
        <v>0</v>
      </c>
      <c r="IO46" s="66">
        <f t="shared" si="103"/>
        <v>0</v>
      </c>
      <c r="IP46" s="66">
        <f t="shared" si="127"/>
        <v>0</v>
      </c>
      <c r="IQ46" s="66"/>
      <c r="IR46" s="66"/>
      <c r="IS46" s="88"/>
      <c r="IT46" s="88"/>
      <c r="IU46" s="88"/>
      <c r="IV46" s="66"/>
      <c r="IW46" s="149">
        <f t="shared" si="91"/>
        <v>0</v>
      </c>
      <c r="IX46" s="102">
        <f t="shared" si="128"/>
        <v>0</v>
      </c>
      <c r="IY46" s="152" t="str">
        <f t="shared" si="129"/>
        <v>STOCK KOSONG</v>
      </c>
      <c r="IZ46" s="101"/>
      <c r="JA46" s="102">
        <f t="shared" si="130"/>
        <v>0</v>
      </c>
      <c r="JB46" s="102">
        <f t="shared" si="131"/>
        <v>0</v>
      </c>
      <c r="JC46" s="102">
        <f t="shared" si="132"/>
        <v>0</v>
      </c>
      <c r="JD46" s="102">
        <f t="shared" si="133"/>
        <v>0</v>
      </c>
      <c r="JE46" s="101"/>
    </row>
    <row r="47" spans="1:265">
      <c r="A47" s="108"/>
      <c r="B47" s="71">
        <f>IF(A47='ESTIMASI FORECAST &amp; ORDER-STOK'!A47,'ESTIMASI FORECAST &amp; ORDER-STOK'!B47,0)</f>
        <v>0</v>
      </c>
      <c r="C47" s="63"/>
      <c r="D47" s="88"/>
      <c r="E47" s="88"/>
      <c r="F47" s="88"/>
      <c r="G47" s="88"/>
      <c r="H47" s="88">
        <f t="shared" si="119"/>
        <v>0</v>
      </c>
      <c r="I47" s="63"/>
      <c r="J47" s="66"/>
      <c r="K47" s="66"/>
      <c r="L47" s="66"/>
      <c r="M47" s="63"/>
      <c r="N47" s="81">
        <f t="shared" si="3"/>
        <v>0</v>
      </c>
      <c r="O47" s="66">
        <f t="shared" si="4"/>
        <v>0</v>
      </c>
      <c r="P47" s="66"/>
      <c r="Q47" s="66"/>
      <c r="R47" s="66"/>
      <c r="S47" s="63"/>
      <c r="T47" s="81">
        <f t="shared" si="5"/>
        <v>0</v>
      </c>
      <c r="U47" s="66">
        <f t="shared" si="6"/>
        <v>0</v>
      </c>
      <c r="V47" s="66"/>
      <c r="W47" s="66"/>
      <c r="X47" s="66"/>
      <c r="Y47" s="63"/>
      <c r="Z47" s="81">
        <f t="shared" si="7"/>
        <v>0</v>
      </c>
      <c r="AA47" s="66">
        <f t="shared" si="8"/>
        <v>0</v>
      </c>
      <c r="AB47" s="66"/>
      <c r="AC47" s="66"/>
      <c r="AD47" s="66"/>
      <c r="AE47" s="63"/>
      <c r="AF47" s="81">
        <f t="shared" si="9"/>
        <v>0</v>
      </c>
      <c r="AG47" s="66">
        <f t="shared" si="10"/>
        <v>0</v>
      </c>
      <c r="AH47" s="66"/>
      <c r="AI47" s="76">
        <f t="shared" si="11"/>
        <v>0</v>
      </c>
      <c r="AJ47" s="76">
        <f t="shared" si="12"/>
        <v>0</v>
      </c>
      <c r="AK47" s="76">
        <f t="shared" si="13"/>
        <v>0</v>
      </c>
      <c r="AL47" s="66">
        <f t="shared" si="14"/>
        <v>0</v>
      </c>
      <c r="AM47" s="66"/>
      <c r="AN47" s="66"/>
      <c r="AO47" s="66"/>
      <c r="AP47" s="66"/>
      <c r="AQ47" s="63"/>
      <c r="AR47" s="81">
        <f t="shared" si="15"/>
        <v>0</v>
      </c>
      <c r="AS47" s="66">
        <f t="shared" si="16"/>
        <v>0</v>
      </c>
      <c r="AT47" s="66"/>
      <c r="AU47" s="66"/>
      <c r="AV47" s="66"/>
      <c r="AW47" s="63"/>
      <c r="AX47" s="81">
        <f t="shared" si="17"/>
        <v>0</v>
      </c>
      <c r="AY47" s="66">
        <f t="shared" si="18"/>
        <v>0</v>
      </c>
      <c r="AZ47" s="66"/>
      <c r="BA47" s="66"/>
      <c r="BB47" s="66"/>
      <c r="BC47" s="63"/>
      <c r="BD47" s="81">
        <f t="shared" si="19"/>
        <v>0</v>
      </c>
      <c r="BE47" s="66">
        <f t="shared" si="20"/>
        <v>0</v>
      </c>
      <c r="BF47" s="66"/>
      <c r="BG47" s="76">
        <f t="shared" si="21"/>
        <v>0</v>
      </c>
      <c r="BH47" s="76">
        <f t="shared" si="22"/>
        <v>0</v>
      </c>
      <c r="BI47" s="76">
        <f t="shared" si="23"/>
        <v>0</v>
      </c>
      <c r="BJ47" s="66">
        <f t="shared" si="24"/>
        <v>0</v>
      </c>
      <c r="BK47" s="66"/>
      <c r="BL47" s="66"/>
      <c r="BM47" s="66"/>
      <c r="BN47" s="66"/>
      <c r="BO47" s="63"/>
      <c r="BP47" s="81">
        <f t="shared" si="25"/>
        <v>0</v>
      </c>
      <c r="BQ47" s="66">
        <f t="shared" si="26"/>
        <v>0</v>
      </c>
      <c r="BR47" s="66"/>
      <c r="BS47" s="66"/>
      <c r="BT47" s="66"/>
      <c r="BU47" s="63"/>
      <c r="BV47" s="81">
        <f t="shared" si="27"/>
        <v>0</v>
      </c>
      <c r="BW47" s="66">
        <f t="shared" si="28"/>
        <v>0</v>
      </c>
      <c r="BX47" s="66"/>
      <c r="BY47" s="76">
        <f t="shared" si="29"/>
        <v>0</v>
      </c>
      <c r="BZ47" s="76">
        <f t="shared" si="30"/>
        <v>0</v>
      </c>
      <c r="CA47" s="76">
        <f t="shared" si="31"/>
        <v>0</v>
      </c>
      <c r="CB47" s="66">
        <f t="shared" si="32"/>
        <v>0</v>
      </c>
      <c r="CC47" s="66"/>
      <c r="CD47" s="76">
        <f t="shared" si="33"/>
        <v>0</v>
      </c>
      <c r="CE47" s="76">
        <f t="shared" si="34"/>
        <v>0</v>
      </c>
      <c r="CF47" s="76">
        <f t="shared" si="35"/>
        <v>0</v>
      </c>
      <c r="CG47" s="66">
        <f t="shared" si="36"/>
        <v>0</v>
      </c>
      <c r="CH47" s="66"/>
      <c r="CI47" s="66"/>
      <c r="CJ47" s="66"/>
      <c r="CK47" s="66"/>
      <c r="CL47" s="63"/>
      <c r="CM47" s="81">
        <f t="shared" si="37"/>
        <v>0</v>
      </c>
      <c r="CN47" s="66">
        <f t="shared" si="38"/>
        <v>0</v>
      </c>
      <c r="CO47" s="66"/>
      <c r="CP47" s="66"/>
      <c r="CQ47" s="66"/>
      <c r="CR47" s="63"/>
      <c r="CS47" s="81">
        <f t="shared" si="39"/>
        <v>0</v>
      </c>
      <c r="CT47" s="66">
        <f t="shared" si="40"/>
        <v>0</v>
      </c>
      <c r="CU47" s="66"/>
      <c r="CV47" s="66"/>
      <c r="CW47" s="66"/>
      <c r="CX47" s="63"/>
      <c r="CY47" s="81">
        <f t="shared" si="41"/>
        <v>0</v>
      </c>
      <c r="CZ47" s="66">
        <f t="shared" si="42"/>
        <v>0</v>
      </c>
      <c r="DA47" s="66"/>
      <c r="DB47" s="66"/>
      <c r="DC47" s="66"/>
      <c r="DD47" s="63"/>
      <c r="DE47" s="81">
        <f t="shared" si="43"/>
        <v>0</v>
      </c>
      <c r="DF47" s="66">
        <f t="shared" si="44"/>
        <v>0</v>
      </c>
      <c r="DG47" s="66"/>
      <c r="DH47" s="66"/>
      <c r="DI47" s="66"/>
      <c r="DJ47" s="63"/>
      <c r="DK47" s="81">
        <f t="shared" si="45"/>
        <v>0</v>
      </c>
      <c r="DL47" s="66">
        <f t="shared" si="46"/>
        <v>0</v>
      </c>
      <c r="DM47" s="66"/>
      <c r="DN47" s="66"/>
      <c r="DO47" s="66"/>
      <c r="DP47" s="63"/>
      <c r="DQ47" s="81">
        <f t="shared" si="47"/>
        <v>0</v>
      </c>
      <c r="DR47" s="66">
        <f t="shared" si="48"/>
        <v>0</v>
      </c>
      <c r="DS47" s="66"/>
      <c r="DT47" s="76">
        <f t="shared" si="49"/>
        <v>0</v>
      </c>
      <c r="DU47" s="76">
        <f t="shared" si="50"/>
        <v>0</v>
      </c>
      <c r="DV47" s="76">
        <f t="shared" si="51"/>
        <v>0</v>
      </c>
      <c r="DW47" s="66">
        <f t="shared" si="52"/>
        <v>0</v>
      </c>
      <c r="DX47" s="66"/>
      <c r="DY47" s="66"/>
      <c r="DZ47" s="66"/>
      <c r="EA47" s="66"/>
      <c r="EB47" s="63"/>
      <c r="EC47" s="81">
        <f t="shared" si="53"/>
        <v>0</v>
      </c>
      <c r="ED47" s="66">
        <f t="shared" si="54"/>
        <v>0</v>
      </c>
      <c r="EE47" s="66"/>
      <c r="EF47" s="66"/>
      <c r="EG47" s="66"/>
      <c r="EH47" s="63"/>
      <c r="EI47" s="81">
        <f t="shared" si="55"/>
        <v>0</v>
      </c>
      <c r="EJ47" s="66">
        <f t="shared" si="56"/>
        <v>0</v>
      </c>
      <c r="EK47" s="66"/>
      <c r="EL47" s="66">
        <f t="shared" si="57"/>
        <v>0</v>
      </c>
      <c r="EM47" s="66">
        <f t="shared" si="58"/>
        <v>0</v>
      </c>
      <c r="EN47" s="66">
        <f t="shared" si="59"/>
        <v>0</v>
      </c>
      <c r="EO47" s="66">
        <f t="shared" si="60"/>
        <v>0</v>
      </c>
      <c r="EP47" s="66"/>
      <c r="EQ47" s="66"/>
      <c r="ER47" s="66"/>
      <c r="ES47" s="66"/>
      <c r="ET47" s="63"/>
      <c r="EU47" s="81">
        <f t="shared" si="61"/>
        <v>0</v>
      </c>
      <c r="EV47" s="66">
        <f t="shared" si="62"/>
        <v>0</v>
      </c>
      <c r="EW47" s="66"/>
      <c r="EX47" s="66"/>
      <c r="EY47" s="66"/>
      <c r="EZ47" s="66"/>
      <c r="FA47" s="63"/>
      <c r="FB47" s="81">
        <f t="shared" si="63"/>
        <v>0</v>
      </c>
      <c r="FC47" s="66">
        <f t="shared" si="64"/>
        <v>0</v>
      </c>
      <c r="FD47" s="66"/>
      <c r="FE47" s="66"/>
      <c r="FF47" s="66"/>
      <c r="FG47" s="66"/>
      <c r="FH47" s="63"/>
      <c r="FI47" s="81">
        <f t="shared" si="65"/>
        <v>0</v>
      </c>
      <c r="FJ47" s="66">
        <f t="shared" si="66"/>
        <v>0</v>
      </c>
      <c r="FK47" s="66"/>
      <c r="FL47" s="66"/>
      <c r="FM47" s="66"/>
      <c r="FN47" s="66"/>
      <c r="FO47" s="63"/>
      <c r="FP47" s="81">
        <f t="shared" si="67"/>
        <v>0</v>
      </c>
      <c r="FQ47" s="66">
        <f t="shared" si="68"/>
        <v>0</v>
      </c>
      <c r="FR47" s="66"/>
      <c r="FS47" s="66"/>
      <c r="FT47" s="66"/>
      <c r="FU47" s="66"/>
      <c r="FV47" s="63"/>
      <c r="FW47" s="81">
        <f t="shared" si="69"/>
        <v>0</v>
      </c>
      <c r="FX47" s="66">
        <f t="shared" si="70"/>
        <v>0</v>
      </c>
      <c r="FY47" s="66"/>
      <c r="FZ47" s="66"/>
      <c r="GA47" s="66"/>
      <c r="GB47" s="63"/>
      <c r="GC47" s="81">
        <f t="shared" si="71"/>
        <v>0</v>
      </c>
      <c r="GD47" s="66">
        <f t="shared" si="72"/>
        <v>0</v>
      </c>
      <c r="GE47" s="66"/>
      <c r="GF47" s="66"/>
      <c r="GG47" s="66"/>
      <c r="GH47" s="63"/>
      <c r="GI47" s="81">
        <f t="shared" si="73"/>
        <v>0</v>
      </c>
      <c r="GJ47" s="66">
        <f t="shared" si="74"/>
        <v>0</v>
      </c>
      <c r="GK47" s="66"/>
      <c r="GL47" s="76">
        <f t="shared" si="75"/>
        <v>0</v>
      </c>
      <c r="GM47" s="76">
        <f t="shared" si="76"/>
        <v>0</v>
      </c>
      <c r="GN47" s="76">
        <f t="shared" si="77"/>
        <v>0</v>
      </c>
      <c r="GO47" s="66">
        <f t="shared" si="78"/>
        <v>0</v>
      </c>
      <c r="GP47" s="66"/>
      <c r="GQ47" s="66"/>
      <c r="GR47" s="66"/>
      <c r="GS47" s="66"/>
      <c r="GT47" s="63"/>
      <c r="GU47" s="81">
        <f t="shared" si="79"/>
        <v>0</v>
      </c>
      <c r="GV47" s="66">
        <f t="shared" si="80"/>
        <v>0</v>
      </c>
      <c r="GW47" s="66"/>
      <c r="GX47" s="66"/>
      <c r="GY47" s="66"/>
      <c r="GZ47" s="66"/>
      <c r="HA47" s="63"/>
      <c r="HB47" s="81">
        <f t="shared" si="81"/>
        <v>0</v>
      </c>
      <c r="HC47" s="66">
        <f t="shared" si="82"/>
        <v>0</v>
      </c>
      <c r="HD47" s="66"/>
      <c r="HE47" s="66"/>
      <c r="HF47" s="66"/>
      <c r="HG47" s="66"/>
      <c r="HH47" s="63"/>
      <c r="HI47" s="81">
        <f t="shared" si="83"/>
        <v>0</v>
      </c>
      <c r="HJ47" s="66">
        <f t="shared" si="84"/>
        <v>0</v>
      </c>
      <c r="HK47" s="66"/>
      <c r="HL47" s="66"/>
      <c r="HM47" s="66"/>
      <c r="HN47" s="66"/>
      <c r="HO47" s="63"/>
      <c r="HP47" s="81">
        <f t="shared" si="85"/>
        <v>0</v>
      </c>
      <c r="HQ47" s="66">
        <f t="shared" si="86"/>
        <v>0</v>
      </c>
      <c r="HR47" s="66"/>
      <c r="HS47" s="66"/>
      <c r="HT47" s="66"/>
      <c r="HU47" s="66"/>
      <c r="HV47" s="63"/>
      <c r="HW47" s="81">
        <f t="shared" si="87"/>
        <v>0</v>
      </c>
      <c r="HX47" s="66">
        <f t="shared" si="88"/>
        <v>0</v>
      </c>
      <c r="HZ47" s="66">
        <f t="shared" si="120"/>
        <v>0</v>
      </c>
      <c r="IA47" s="66">
        <f t="shared" si="120"/>
        <v>0</v>
      </c>
      <c r="IB47" s="66">
        <f t="shared" si="120"/>
        <v>0</v>
      </c>
      <c r="IC47" s="66">
        <f t="shared" si="121"/>
        <v>0</v>
      </c>
      <c r="ID47" s="66">
        <f t="shared" si="122"/>
        <v>0</v>
      </c>
      <c r="IE47" s="66"/>
      <c r="IF47" s="66"/>
      <c r="IG47" s="66"/>
      <c r="IH47" s="66">
        <f t="shared" si="123"/>
        <v>0</v>
      </c>
      <c r="II47" s="66">
        <f t="shared" si="124"/>
        <v>0</v>
      </c>
      <c r="IJ47" s="66"/>
      <c r="IK47" s="66"/>
      <c r="IL47" s="66"/>
      <c r="IM47" s="66">
        <f t="shared" si="125"/>
        <v>0</v>
      </c>
      <c r="IN47" s="66">
        <f t="shared" si="126"/>
        <v>0</v>
      </c>
      <c r="IO47" s="66">
        <f t="shared" si="103"/>
        <v>0</v>
      </c>
      <c r="IP47" s="66">
        <f t="shared" si="127"/>
        <v>0</v>
      </c>
      <c r="IQ47" s="66"/>
      <c r="IR47" s="66"/>
      <c r="IS47" s="88"/>
      <c r="IT47" s="88"/>
      <c r="IU47" s="88"/>
      <c r="IV47" s="66"/>
      <c r="IW47" s="149">
        <f t="shared" si="91"/>
        <v>0</v>
      </c>
      <c r="IX47" s="102">
        <f t="shared" si="128"/>
        <v>0</v>
      </c>
      <c r="IY47" s="152" t="str">
        <f t="shared" si="129"/>
        <v>STOCK KOSONG</v>
      </c>
      <c r="IZ47" s="101"/>
      <c r="JA47" s="102">
        <f t="shared" si="130"/>
        <v>0</v>
      </c>
      <c r="JB47" s="102">
        <f t="shared" si="131"/>
        <v>0</v>
      </c>
      <c r="JC47" s="102">
        <f t="shared" si="132"/>
        <v>0</v>
      </c>
      <c r="JD47" s="102">
        <f t="shared" si="133"/>
        <v>0</v>
      </c>
      <c r="JE47" s="101"/>
    </row>
    <row r="48" spans="1:265">
      <c r="A48" s="108"/>
      <c r="B48" s="71">
        <f>IF(A48='ESTIMASI FORECAST &amp; ORDER-STOK'!A48,'ESTIMASI FORECAST &amp; ORDER-STOK'!B48,0)</f>
        <v>0</v>
      </c>
      <c r="C48" s="63"/>
      <c r="D48" s="88"/>
      <c r="E48" s="88"/>
      <c r="F48" s="88"/>
      <c r="G48" s="88"/>
      <c r="H48" s="88">
        <f t="shared" si="119"/>
        <v>0</v>
      </c>
      <c r="I48" s="63"/>
      <c r="J48" s="66"/>
      <c r="K48" s="66"/>
      <c r="L48" s="66"/>
      <c r="M48" s="63"/>
      <c r="N48" s="81">
        <f t="shared" si="3"/>
        <v>0</v>
      </c>
      <c r="O48" s="66">
        <f t="shared" si="4"/>
        <v>0</v>
      </c>
      <c r="P48" s="66"/>
      <c r="Q48" s="66"/>
      <c r="R48" s="66"/>
      <c r="S48" s="63"/>
      <c r="T48" s="81">
        <f t="shared" si="5"/>
        <v>0</v>
      </c>
      <c r="U48" s="66">
        <f t="shared" si="6"/>
        <v>0</v>
      </c>
      <c r="V48" s="66"/>
      <c r="W48" s="66"/>
      <c r="X48" s="66"/>
      <c r="Y48" s="63"/>
      <c r="Z48" s="81">
        <f t="shared" si="7"/>
        <v>0</v>
      </c>
      <c r="AA48" s="66">
        <f t="shared" si="8"/>
        <v>0</v>
      </c>
      <c r="AB48" s="66"/>
      <c r="AC48" s="66"/>
      <c r="AD48" s="66"/>
      <c r="AE48" s="63"/>
      <c r="AF48" s="81">
        <f t="shared" si="9"/>
        <v>0</v>
      </c>
      <c r="AG48" s="66">
        <f t="shared" si="10"/>
        <v>0</v>
      </c>
      <c r="AH48" s="66"/>
      <c r="AI48" s="76">
        <f t="shared" si="11"/>
        <v>0</v>
      </c>
      <c r="AJ48" s="76">
        <f t="shared" si="12"/>
        <v>0</v>
      </c>
      <c r="AK48" s="76">
        <f t="shared" si="13"/>
        <v>0</v>
      </c>
      <c r="AL48" s="66">
        <f t="shared" si="14"/>
        <v>0</v>
      </c>
      <c r="AM48" s="66"/>
      <c r="AN48" s="66"/>
      <c r="AO48" s="66"/>
      <c r="AP48" s="66"/>
      <c r="AQ48" s="63"/>
      <c r="AR48" s="81">
        <f t="shared" si="15"/>
        <v>0</v>
      </c>
      <c r="AS48" s="66">
        <f t="shared" si="16"/>
        <v>0</v>
      </c>
      <c r="AT48" s="66"/>
      <c r="AU48" s="66"/>
      <c r="AV48" s="66"/>
      <c r="AW48" s="63"/>
      <c r="AX48" s="81">
        <f t="shared" si="17"/>
        <v>0</v>
      </c>
      <c r="AY48" s="66">
        <f t="shared" si="18"/>
        <v>0</v>
      </c>
      <c r="AZ48" s="66"/>
      <c r="BA48" s="66"/>
      <c r="BB48" s="66"/>
      <c r="BC48" s="63"/>
      <c r="BD48" s="81">
        <f t="shared" si="19"/>
        <v>0</v>
      </c>
      <c r="BE48" s="66">
        <f t="shared" si="20"/>
        <v>0</v>
      </c>
      <c r="BF48" s="66"/>
      <c r="BG48" s="76">
        <f t="shared" si="21"/>
        <v>0</v>
      </c>
      <c r="BH48" s="76">
        <f t="shared" si="22"/>
        <v>0</v>
      </c>
      <c r="BI48" s="76">
        <f t="shared" si="23"/>
        <v>0</v>
      </c>
      <c r="BJ48" s="66">
        <f t="shared" si="24"/>
        <v>0</v>
      </c>
      <c r="BK48" s="66"/>
      <c r="BL48" s="66"/>
      <c r="BM48" s="66"/>
      <c r="BN48" s="66"/>
      <c r="BO48" s="63"/>
      <c r="BP48" s="81">
        <f t="shared" si="25"/>
        <v>0</v>
      </c>
      <c r="BQ48" s="66">
        <f t="shared" si="26"/>
        <v>0</v>
      </c>
      <c r="BR48" s="66"/>
      <c r="BS48" s="66"/>
      <c r="BT48" s="66"/>
      <c r="BU48" s="63"/>
      <c r="BV48" s="81">
        <f t="shared" si="27"/>
        <v>0</v>
      </c>
      <c r="BW48" s="66">
        <f t="shared" si="28"/>
        <v>0</v>
      </c>
      <c r="BX48" s="66"/>
      <c r="BY48" s="76">
        <f t="shared" si="29"/>
        <v>0</v>
      </c>
      <c r="BZ48" s="76">
        <f t="shared" si="30"/>
        <v>0</v>
      </c>
      <c r="CA48" s="76">
        <f t="shared" si="31"/>
        <v>0</v>
      </c>
      <c r="CB48" s="66">
        <f t="shared" si="32"/>
        <v>0</v>
      </c>
      <c r="CC48" s="66"/>
      <c r="CD48" s="76">
        <f t="shared" si="33"/>
        <v>0</v>
      </c>
      <c r="CE48" s="76">
        <f t="shared" si="34"/>
        <v>0</v>
      </c>
      <c r="CF48" s="76">
        <f t="shared" si="35"/>
        <v>0</v>
      </c>
      <c r="CG48" s="66">
        <f t="shared" si="36"/>
        <v>0</v>
      </c>
      <c r="CH48" s="66"/>
      <c r="CI48" s="66"/>
      <c r="CJ48" s="66"/>
      <c r="CK48" s="66"/>
      <c r="CL48" s="63"/>
      <c r="CM48" s="81">
        <f t="shared" si="37"/>
        <v>0</v>
      </c>
      <c r="CN48" s="66">
        <f t="shared" si="38"/>
        <v>0</v>
      </c>
      <c r="CO48" s="66"/>
      <c r="CP48" s="66"/>
      <c r="CQ48" s="66"/>
      <c r="CR48" s="63"/>
      <c r="CS48" s="81">
        <f t="shared" si="39"/>
        <v>0</v>
      </c>
      <c r="CT48" s="66">
        <f t="shared" si="40"/>
        <v>0</v>
      </c>
      <c r="CU48" s="66"/>
      <c r="CV48" s="66"/>
      <c r="CW48" s="66"/>
      <c r="CX48" s="63"/>
      <c r="CY48" s="81">
        <f t="shared" si="41"/>
        <v>0</v>
      </c>
      <c r="CZ48" s="66">
        <f t="shared" si="42"/>
        <v>0</v>
      </c>
      <c r="DA48" s="66"/>
      <c r="DB48" s="66"/>
      <c r="DC48" s="66"/>
      <c r="DD48" s="63"/>
      <c r="DE48" s="81">
        <f t="shared" si="43"/>
        <v>0</v>
      </c>
      <c r="DF48" s="66">
        <f t="shared" si="44"/>
        <v>0</v>
      </c>
      <c r="DG48" s="66"/>
      <c r="DH48" s="66"/>
      <c r="DI48" s="66"/>
      <c r="DJ48" s="63"/>
      <c r="DK48" s="81">
        <f t="shared" si="45"/>
        <v>0</v>
      </c>
      <c r="DL48" s="66">
        <f t="shared" si="46"/>
        <v>0</v>
      </c>
      <c r="DM48" s="66"/>
      <c r="DN48" s="66"/>
      <c r="DO48" s="66"/>
      <c r="DP48" s="63"/>
      <c r="DQ48" s="81">
        <f t="shared" si="47"/>
        <v>0</v>
      </c>
      <c r="DR48" s="66">
        <f t="shared" si="48"/>
        <v>0</v>
      </c>
      <c r="DS48" s="66"/>
      <c r="DT48" s="76">
        <f t="shared" si="49"/>
        <v>0</v>
      </c>
      <c r="DU48" s="76">
        <f t="shared" si="50"/>
        <v>0</v>
      </c>
      <c r="DV48" s="76">
        <f t="shared" si="51"/>
        <v>0</v>
      </c>
      <c r="DW48" s="66">
        <f t="shared" si="52"/>
        <v>0</v>
      </c>
      <c r="DX48" s="66"/>
      <c r="DY48" s="66"/>
      <c r="DZ48" s="66"/>
      <c r="EA48" s="66"/>
      <c r="EB48" s="63"/>
      <c r="EC48" s="81">
        <f t="shared" si="53"/>
        <v>0</v>
      </c>
      <c r="ED48" s="66">
        <f t="shared" si="54"/>
        <v>0</v>
      </c>
      <c r="EE48" s="66"/>
      <c r="EF48" s="66"/>
      <c r="EG48" s="66"/>
      <c r="EH48" s="63"/>
      <c r="EI48" s="81">
        <f t="shared" si="55"/>
        <v>0</v>
      </c>
      <c r="EJ48" s="66">
        <f t="shared" si="56"/>
        <v>0</v>
      </c>
      <c r="EK48" s="66"/>
      <c r="EL48" s="66">
        <f t="shared" si="57"/>
        <v>0</v>
      </c>
      <c r="EM48" s="66">
        <f t="shared" si="58"/>
        <v>0</v>
      </c>
      <c r="EN48" s="66">
        <f t="shared" si="59"/>
        <v>0</v>
      </c>
      <c r="EO48" s="66">
        <f t="shared" si="60"/>
        <v>0</v>
      </c>
      <c r="EP48" s="66"/>
      <c r="EQ48" s="66"/>
      <c r="ER48" s="66"/>
      <c r="ES48" s="66"/>
      <c r="ET48" s="63"/>
      <c r="EU48" s="81">
        <f t="shared" si="61"/>
        <v>0</v>
      </c>
      <c r="EV48" s="66">
        <f t="shared" si="62"/>
        <v>0</v>
      </c>
      <c r="EW48" s="66"/>
      <c r="EX48" s="66"/>
      <c r="EY48" s="66"/>
      <c r="EZ48" s="66"/>
      <c r="FA48" s="63"/>
      <c r="FB48" s="81">
        <f t="shared" si="63"/>
        <v>0</v>
      </c>
      <c r="FC48" s="66">
        <f t="shared" si="64"/>
        <v>0</v>
      </c>
      <c r="FD48" s="66"/>
      <c r="FE48" s="66"/>
      <c r="FF48" s="66"/>
      <c r="FG48" s="66"/>
      <c r="FH48" s="63"/>
      <c r="FI48" s="81">
        <f t="shared" si="65"/>
        <v>0</v>
      </c>
      <c r="FJ48" s="66">
        <f t="shared" si="66"/>
        <v>0</v>
      </c>
      <c r="FK48" s="66"/>
      <c r="FL48" s="66"/>
      <c r="FM48" s="66"/>
      <c r="FN48" s="66"/>
      <c r="FO48" s="63"/>
      <c r="FP48" s="81">
        <f t="shared" si="67"/>
        <v>0</v>
      </c>
      <c r="FQ48" s="66">
        <f t="shared" si="68"/>
        <v>0</v>
      </c>
      <c r="FR48" s="66"/>
      <c r="FS48" s="66"/>
      <c r="FT48" s="66"/>
      <c r="FU48" s="66"/>
      <c r="FV48" s="63"/>
      <c r="FW48" s="81">
        <f t="shared" si="69"/>
        <v>0</v>
      </c>
      <c r="FX48" s="66">
        <f t="shared" si="70"/>
        <v>0</v>
      </c>
      <c r="FY48" s="66"/>
      <c r="FZ48" s="66"/>
      <c r="GA48" s="66"/>
      <c r="GB48" s="63"/>
      <c r="GC48" s="81">
        <f t="shared" si="71"/>
        <v>0</v>
      </c>
      <c r="GD48" s="66">
        <f t="shared" si="72"/>
        <v>0</v>
      </c>
      <c r="GE48" s="66"/>
      <c r="GF48" s="66"/>
      <c r="GG48" s="66"/>
      <c r="GH48" s="63"/>
      <c r="GI48" s="81">
        <f t="shared" si="73"/>
        <v>0</v>
      </c>
      <c r="GJ48" s="66">
        <f t="shared" si="74"/>
        <v>0</v>
      </c>
      <c r="GK48" s="66"/>
      <c r="GL48" s="76">
        <f t="shared" si="75"/>
        <v>0</v>
      </c>
      <c r="GM48" s="76">
        <f t="shared" si="76"/>
        <v>0</v>
      </c>
      <c r="GN48" s="76">
        <f t="shared" si="77"/>
        <v>0</v>
      </c>
      <c r="GO48" s="66">
        <f t="shared" si="78"/>
        <v>0</v>
      </c>
      <c r="GP48" s="66"/>
      <c r="GQ48" s="66"/>
      <c r="GR48" s="66"/>
      <c r="GS48" s="66"/>
      <c r="GT48" s="63"/>
      <c r="GU48" s="81">
        <f t="shared" si="79"/>
        <v>0</v>
      </c>
      <c r="GV48" s="66">
        <f t="shared" si="80"/>
        <v>0</v>
      </c>
      <c r="GW48" s="66"/>
      <c r="GX48" s="66"/>
      <c r="GY48" s="66"/>
      <c r="GZ48" s="66"/>
      <c r="HA48" s="63"/>
      <c r="HB48" s="81">
        <f t="shared" si="81"/>
        <v>0</v>
      </c>
      <c r="HC48" s="66">
        <f t="shared" si="82"/>
        <v>0</v>
      </c>
      <c r="HD48" s="66"/>
      <c r="HE48" s="66"/>
      <c r="HF48" s="66"/>
      <c r="HG48" s="66"/>
      <c r="HH48" s="63"/>
      <c r="HI48" s="81">
        <f t="shared" si="83"/>
        <v>0</v>
      </c>
      <c r="HJ48" s="66">
        <f t="shared" si="84"/>
        <v>0</v>
      </c>
      <c r="HK48" s="66"/>
      <c r="HL48" s="66"/>
      <c r="HM48" s="66"/>
      <c r="HN48" s="66"/>
      <c r="HO48" s="63"/>
      <c r="HP48" s="81">
        <f t="shared" si="85"/>
        <v>0</v>
      </c>
      <c r="HQ48" s="66">
        <f t="shared" si="86"/>
        <v>0</v>
      </c>
      <c r="HR48" s="66"/>
      <c r="HS48" s="66"/>
      <c r="HT48" s="66"/>
      <c r="HU48" s="66"/>
      <c r="HV48" s="63"/>
      <c r="HW48" s="81">
        <f t="shared" si="87"/>
        <v>0</v>
      </c>
      <c r="HX48" s="66">
        <f t="shared" si="88"/>
        <v>0</v>
      </c>
      <c r="HZ48" s="66">
        <f t="shared" si="120"/>
        <v>0</v>
      </c>
      <c r="IA48" s="66">
        <f t="shared" si="120"/>
        <v>0</v>
      </c>
      <c r="IB48" s="66">
        <f t="shared" si="120"/>
        <v>0</v>
      </c>
      <c r="IC48" s="66">
        <f t="shared" si="121"/>
        <v>0</v>
      </c>
      <c r="ID48" s="66">
        <f t="shared" si="122"/>
        <v>0</v>
      </c>
      <c r="IE48" s="66"/>
      <c r="IF48" s="66"/>
      <c r="IG48" s="66"/>
      <c r="IH48" s="66">
        <f t="shared" si="123"/>
        <v>0</v>
      </c>
      <c r="II48" s="66">
        <f t="shared" si="124"/>
        <v>0</v>
      </c>
      <c r="IJ48" s="66"/>
      <c r="IK48" s="66"/>
      <c r="IL48" s="66"/>
      <c r="IM48" s="66">
        <f t="shared" si="125"/>
        <v>0</v>
      </c>
      <c r="IN48" s="66">
        <f t="shared" si="126"/>
        <v>0</v>
      </c>
      <c r="IO48" s="66">
        <f t="shared" si="103"/>
        <v>0</v>
      </c>
      <c r="IP48" s="66">
        <f t="shared" si="127"/>
        <v>0</v>
      </c>
      <c r="IQ48" s="66"/>
      <c r="IR48" s="66"/>
      <c r="IS48" s="88"/>
      <c r="IT48" s="88"/>
      <c r="IU48" s="88"/>
      <c r="IV48" s="66"/>
      <c r="IW48" s="149">
        <f t="shared" si="91"/>
        <v>0</v>
      </c>
      <c r="IX48" s="102">
        <f t="shared" si="128"/>
        <v>0</v>
      </c>
      <c r="IY48" s="152" t="str">
        <f t="shared" si="129"/>
        <v>STOCK KOSONG</v>
      </c>
      <c r="IZ48" s="101"/>
      <c r="JA48" s="102">
        <f t="shared" si="130"/>
        <v>0</v>
      </c>
      <c r="JB48" s="102">
        <f t="shared" si="131"/>
        <v>0</v>
      </c>
      <c r="JC48" s="102">
        <f t="shared" si="132"/>
        <v>0</v>
      </c>
      <c r="JD48" s="102">
        <f t="shared" si="133"/>
        <v>0</v>
      </c>
      <c r="JE48" s="101"/>
    </row>
    <row r="49" spans="1:265">
      <c r="A49" s="108"/>
      <c r="B49" s="72">
        <f>IF(A49='ESTIMASI FORECAST &amp; ORDER-STOK'!A49,'ESTIMASI FORECAST &amp; ORDER-STOK'!B49,0)</f>
        <v>0</v>
      </c>
      <c r="C49" s="63"/>
      <c r="D49" s="90"/>
      <c r="E49" s="90"/>
      <c r="F49" s="90"/>
      <c r="G49" s="90"/>
      <c r="H49" s="90">
        <f t="shared" si="119"/>
        <v>0</v>
      </c>
      <c r="I49" s="63"/>
      <c r="J49" s="66"/>
      <c r="K49" s="66"/>
      <c r="L49" s="66"/>
      <c r="M49" s="63"/>
      <c r="N49" s="81">
        <f t="shared" si="3"/>
        <v>0</v>
      </c>
      <c r="O49" s="66">
        <f t="shared" si="4"/>
        <v>0</v>
      </c>
      <c r="P49" s="66"/>
      <c r="Q49" s="66"/>
      <c r="R49" s="66"/>
      <c r="S49" s="63"/>
      <c r="T49" s="81">
        <f t="shared" si="5"/>
        <v>0</v>
      </c>
      <c r="U49" s="66">
        <f t="shared" si="6"/>
        <v>0</v>
      </c>
      <c r="V49" s="66"/>
      <c r="W49" s="66"/>
      <c r="X49" s="66"/>
      <c r="Y49" s="63"/>
      <c r="Z49" s="81">
        <f t="shared" si="7"/>
        <v>0</v>
      </c>
      <c r="AA49" s="66">
        <f t="shared" si="8"/>
        <v>0</v>
      </c>
      <c r="AB49" s="66"/>
      <c r="AC49" s="66"/>
      <c r="AD49" s="66"/>
      <c r="AE49" s="63"/>
      <c r="AF49" s="81">
        <f t="shared" si="9"/>
        <v>0</v>
      </c>
      <c r="AG49" s="66">
        <f t="shared" si="10"/>
        <v>0</v>
      </c>
      <c r="AH49" s="66"/>
      <c r="AI49" s="76">
        <f t="shared" si="11"/>
        <v>0</v>
      </c>
      <c r="AJ49" s="76">
        <f t="shared" si="12"/>
        <v>0</v>
      </c>
      <c r="AK49" s="76">
        <f t="shared" si="13"/>
        <v>0</v>
      </c>
      <c r="AL49" s="66">
        <f t="shared" si="14"/>
        <v>0</v>
      </c>
      <c r="AM49" s="66"/>
      <c r="AN49" s="66"/>
      <c r="AO49" s="66"/>
      <c r="AP49" s="66"/>
      <c r="AQ49" s="63"/>
      <c r="AR49" s="81">
        <f t="shared" si="15"/>
        <v>0</v>
      </c>
      <c r="AS49" s="66">
        <f t="shared" si="16"/>
        <v>0</v>
      </c>
      <c r="AT49" s="66"/>
      <c r="AU49" s="66"/>
      <c r="AV49" s="66"/>
      <c r="AW49" s="63"/>
      <c r="AX49" s="81">
        <f t="shared" si="17"/>
        <v>0</v>
      </c>
      <c r="AY49" s="66">
        <f t="shared" si="18"/>
        <v>0</v>
      </c>
      <c r="AZ49" s="66"/>
      <c r="BA49" s="66"/>
      <c r="BB49" s="66"/>
      <c r="BC49" s="63"/>
      <c r="BD49" s="81">
        <f t="shared" si="19"/>
        <v>0</v>
      </c>
      <c r="BE49" s="66">
        <f t="shared" si="20"/>
        <v>0</v>
      </c>
      <c r="BF49" s="66"/>
      <c r="BG49" s="76">
        <f t="shared" si="21"/>
        <v>0</v>
      </c>
      <c r="BH49" s="76">
        <f t="shared" si="22"/>
        <v>0</v>
      </c>
      <c r="BI49" s="76">
        <f t="shared" si="23"/>
        <v>0</v>
      </c>
      <c r="BJ49" s="66">
        <f t="shared" si="24"/>
        <v>0</v>
      </c>
      <c r="BK49" s="66"/>
      <c r="BL49" s="66"/>
      <c r="BM49" s="66"/>
      <c r="BN49" s="66"/>
      <c r="BO49" s="63"/>
      <c r="BP49" s="81">
        <f t="shared" si="25"/>
        <v>0</v>
      </c>
      <c r="BQ49" s="66">
        <f t="shared" si="26"/>
        <v>0</v>
      </c>
      <c r="BR49" s="66"/>
      <c r="BS49" s="66"/>
      <c r="BT49" s="66"/>
      <c r="BU49" s="63"/>
      <c r="BV49" s="81">
        <f t="shared" si="27"/>
        <v>0</v>
      </c>
      <c r="BW49" s="66">
        <f t="shared" si="28"/>
        <v>0</v>
      </c>
      <c r="BX49" s="66"/>
      <c r="BY49" s="76">
        <f t="shared" si="29"/>
        <v>0</v>
      </c>
      <c r="BZ49" s="76">
        <f t="shared" si="30"/>
        <v>0</v>
      </c>
      <c r="CA49" s="76">
        <f t="shared" si="31"/>
        <v>0</v>
      </c>
      <c r="CB49" s="66">
        <f t="shared" si="32"/>
        <v>0</v>
      </c>
      <c r="CC49" s="66"/>
      <c r="CD49" s="76">
        <f t="shared" si="33"/>
        <v>0</v>
      </c>
      <c r="CE49" s="76">
        <f t="shared" si="34"/>
        <v>0</v>
      </c>
      <c r="CF49" s="76">
        <f t="shared" si="35"/>
        <v>0</v>
      </c>
      <c r="CG49" s="66">
        <f t="shared" si="36"/>
        <v>0</v>
      </c>
      <c r="CH49" s="66"/>
      <c r="CI49" s="66"/>
      <c r="CJ49" s="66"/>
      <c r="CK49" s="66"/>
      <c r="CL49" s="63"/>
      <c r="CM49" s="81">
        <f t="shared" si="37"/>
        <v>0</v>
      </c>
      <c r="CN49" s="66">
        <f t="shared" si="38"/>
        <v>0</v>
      </c>
      <c r="CO49" s="66"/>
      <c r="CP49" s="66"/>
      <c r="CQ49" s="66"/>
      <c r="CR49" s="63"/>
      <c r="CS49" s="81">
        <f t="shared" si="39"/>
        <v>0</v>
      </c>
      <c r="CT49" s="66">
        <f t="shared" si="40"/>
        <v>0</v>
      </c>
      <c r="CU49" s="66"/>
      <c r="CV49" s="66"/>
      <c r="CW49" s="66"/>
      <c r="CX49" s="63"/>
      <c r="CY49" s="81">
        <f t="shared" si="41"/>
        <v>0</v>
      </c>
      <c r="CZ49" s="66">
        <f t="shared" si="42"/>
        <v>0</v>
      </c>
      <c r="DA49" s="66"/>
      <c r="DB49" s="66"/>
      <c r="DC49" s="66"/>
      <c r="DD49" s="63"/>
      <c r="DE49" s="81">
        <f t="shared" si="43"/>
        <v>0</v>
      </c>
      <c r="DF49" s="66">
        <f t="shared" si="44"/>
        <v>0</v>
      </c>
      <c r="DG49" s="66"/>
      <c r="DH49" s="66"/>
      <c r="DI49" s="66"/>
      <c r="DJ49" s="63"/>
      <c r="DK49" s="81">
        <f t="shared" si="45"/>
        <v>0</v>
      </c>
      <c r="DL49" s="66">
        <f t="shared" si="46"/>
        <v>0</v>
      </c>
      <c r="DM49" s="66"/>
      <c r="DN49" s="66"/>
      <c r="DO49" s="66"/>
      <c r="DP49" s="63"/>
      <c r="DQ49" s="81">
        <f t="shared" si="47"/>
        <v>0</v>
      </c>
      <c r="DR49" s="66">
        <f t="shared" si="48"/>
        <v>0</v>
      </c>
      <c r="DS49" s="66"/>
      <c r="DT49" s="76">
        <f t="shared" si="49"/>
        <v>0</v>
      </c>
      <c r="DU49" s="76">
        <f t="shared" si="50"/>
        <v>0</v>
      </c>
      <c r="DV49" s="76">
        <f t="shared" si="51"/>
        <v>0</v>
      </c>
      <c r="DW49" s="66">
        <f t="shared" si="52"/>
        <v>0</v>
      </c>
      <c r="DX49" s="66"/>
      <c r="DY49" s="66"/>
      <c r="DZ49" s="66"/>
      <c r="EA49" s="66"/>
      <c r="EB49" s="63"/>
      <c r="EC49" s="81">
        <f t="shared" si="53"/>
        <v>0</v>
      </c>
      <c r="ED49" s="66">
        <f t="shared" si="54"/>
        <v>0</v>
      </c>
      <c r="EE49" s="66"/>
      <c r="EF49" s="66"/>
      <c r="EG49" s="66"/>
      <c r="EH49" s="63"/>
      <c r="EI49" s="81">
        <f t="shared" si="55"/>
        <v>0</v>
      </c>
      <c r="EJ49" s="66">
        <f t="shared" si="56"/>
        <v>0</v>
      </c>
      <c r="EK49" s="66"/>
      <c r="EL49" s="66">
        <f t="shared" si="57"/>
        <v>0</v>
      </c>
      <c r="EM49" s="66">
        <f t="shared" si="58"/>
        <v>0</v>
      </c>
      <c r="EN49" s="66">
        <f t="shared" si="59"/>
        <v>0</v>
      </c>
      <c r="EO49" s="66">
        <f t="shared" si="60"/>
        <v>0</v>
      </c>
      <c r="EP49" s="66"/>
      <c r="EQ49" s="66"/>
      <c r="ER49" s="66"/>
      <c r="ES49" s="66"/>
      <c r="ET49" s="63"/>
      <c r="EU49" s="81">
        <f t="shared" si="61"/>
        <v>0</v>
      </c>
      <c r="EV49" s="66">
        <f t="shared" si="62"/>
        <v>0</v>
      </c>
      <c r="EW49" s="66"/>
      <c r="EX49" s="66"/>
      <c r="EY49" s="66"/>
      <c r="EZ49" s="66"/>
      <c r="FA49" s="63"/>
      <c r="FB49" s="81">
        <f t="shared" si="63"/>
        <v>0</v>
      </c>
      <c r="FC49" s="66">
        <f t="shared" si="64"/>
        <v>0</v>
      </c>
      <c r="FD49" s="66"/>
      <c r="FE49" s="66"/>
      <c r="FF49" s="66"/>
      <c r="FG49" s="66"/>
      <c r="FH49" s="63"/>
      <c r="FI49" s="81">
        <f t="shared" si="65"/>
        <v>0</v>
      </c>
      <c r="FJ49" s="66">
        <f t="shared" si="66"/>
        <v>0</v>
      </c>
      <c r="FK49" s="66"/>
      <c r="FL49" s="66"/>
      <c r="FM49" s="66"/>
      <c r="FN49" s="66"/>
      <c r="FO49" s="63"/>
      <c r="FP49" s="81">
        <f t="shared" si="67"/>
        <v>0</v>
      </c>
      <c r="FQ49" s="66">
        <f t="shared" si="68"/>
        <v>0</v>
      </c>
      <c r="FR49" s="66"/>
      <c r="FS49" s="66"/>
      <c r="FT49" s="66"/>
      <c r="FU49" s="66"/>
      <c r="FV49" s="63"/>
      <c r="FW49" s="81">
        <f t="shared" si="69"/>
        <v>0</v>
      </c>
      <c r="FX49" s="66">
        <f t="shared" si="70"/>
        <v>0</v>
      </c>
      <c r="FY49" s="66"/>
      <c r="FZ49" s="66"/>
      <c r="GA49" s="66"/>
      <c r="GB49" s="63"/>
      <c r="GC49" s="81">
        <f t="shared" si="71"/>
        <v>0</v>
      </c>
      <c r="GD49" s="66">
        <f t="shared" si="72"/>
        <v>0</v>
      </c>
      <c r="GE49" s="66"/>
      <c r="GF49" s="66"/>
      <c r="GG49" s="66"/>
      <c r="GH49" s="63"/>
      <c r="GI49" s="81">
        <f t="shared" si="73"/>
        <v>0</v>
      </c>
      <c r="GJ49" s="66">
        <f t="shared" si="74"/>
        <v>0</v>
      </c>
      <c r="GK49" s="66"/>
      <c r="GL49" s="76">
        <f t="shared" si="75"/>
        <v>0</v>
      </c>
      <c r="GM49" s="76">
        <f t="shared" si="76"/>
        <v>0</v>
      </c>
      <c r="GN49" s="76">
        <f t="shared" si="77"/>
        <v>0</v>
      </c>
      <c r="GO49" s="66">
        <f t="shared" si="78"/>
        <v>0</v>
      </c>
      <c r="GP49" s="66"/>
      <c r="GQ49" s="66"/>
      <c r="GR49" s="66"/>
      <c r="GS49" s="66"/>
      <c r="GT49" s="63"/>
      <c r="GU49" s="81">
        <f t="shared" si="79"/>
        <v>0</v>
      </c>
      <c r="GV49" s="66">
        <f t="shared" si="80"/>
        <v>0</v>
      </c>
      <c r="GW49" s="66"/>
      <c r="GX49" s="66"/>
      <c r="GY49" s="66"/>
      <c r="GZ49" s="66"/>
      <c r="HA49" s="63"/>
      <c r="HB49" s="81">
        <f t="shared" si="81"/>
        <v>0</v>
      </c>
      <c r="HC49" s="66">
        <f t="shared" si="82"/>
        <v>0</v>
      </c>
      <c r="HD49" s="66"/>
      <c r="HE49" s="66"/>
      <c r="HF49" s="66"/>
      <c r="HG49" s="66"/>
      <c r="HH49" s="63"/>
      <c r="HI49" s="81">
        <f t="shared" si="83"/>
        <v>0</v>
      </c>
      <c r="HJ49" s="66">
        <f t="shared" si="84"/>
        <v>0</v>
      </c>
      <c r="HK49" s="66"/>
      <c r="HL49" s="66"/>
      <c r="HM49" s="66"/>
      <c r="HN49" s="66"/>
      <c r="HO49" s="63"/>
      <c r="HP49" s="81">
        <f t="shared" si="85"/>
        <v>0</v>
      </c>
      <c r="HQ49" s="66">
        <f t="shared" si="86"/>
        <v>0</v>
      </c>
      <c r="HR49" s="66"/>
      <c r="HS49" s="66"/>
      <c r="HT49" s="66"/>
      <c r="HU49" s="66"/>
      <c r="HV49" s="63"/>
      <c r="HW49" s="81">
        <f t="shared" si="87"/>
        <v>0</v>
      </c>
      <c r="HX49" s="66">
        <f t="shared" si="88"/>
        <v>0</v>
      </c>
      <c r="HZ49" s="67">
        <f t="shared" si="120"/>
        <v>0</v>
      </c>
      <c r="IA49" s="67">
        <f t="shared" si="120"/>
        <v>0</v>
      </c>
      <c r="IB49" s="67">
        <f t="shared" si="120"/>
        <v>0</v>
      </c>
      <c r="IC49" s="67">
        <f t="shared" si="121"/>
        <v>0</v>
      </c>
      <c r="ID49" s="66">
        <f t="shared" si="122"/>
        <v>0</v>
      </c>
      <c r="IE49" s="67"/>
      <c r="IF49" s="67"/>
      <c r="IG49" s="67"/>
      <c r="IH49" s="67">
        <f t="shared" si="123"/>
        <v>0</v>
      </c>
      <c r="II49" s="67">
        <f t="shared" si="124"/>
        <v>0</v>
      </c>
      <c r="IJ49" s="67"/>
      <c r="IK49" s="67"/>
      <c r="IL49" s="67"/>
      <c r="IM49" s="67">
        <f t="shared" si="125"/>
        <v>0</v>
      </c>
      <c r="IN49" s="67">
        <f t="shared" si="126"/>
        <v>0</v>
      </c>
      <c r="IO49" s="67">
        <f t="shared" si="103"/>
        <v>0</v>
      </c>
      <c r="IP49" s="67">
        <f t="shared" si="127"/>
        <v>0</v>
      </c>
      <c r="IQ49" s="67"/>
      <c r="IR49" s="67"/>
      <c r="IS49" s="90"/>
      <c r="IT49" s="90"/>
      <c r="IU49" s="90"/>
      <c r="IV49" s="67"/>
      <c r="IW49" s="150">
        <f t="shared" si="91"/>
        <v>0</v>
      </c>
      <c r="IX49" s="107">
        <f t="shared" si="128"/>
        <v>0</v>
      </c>
      <c r="IY49" s="153" t="str">
        <f t="shared" si="129"/>
        <v>STOCK KOSONG</v>
      </c>
      <c r="IZ49" s="106"/>
      <c r="JA49" s="107">
        <f t="shared" si="130"/>
        <v>0</v>
      </c>
      <c r="JB49" s="107">
        <f t="shared" si="131"/>
        <v>0</v>
      </c>
      <c r="JC49" s="107">
        <f t="shared" si="132"/>
        <v>0</v>
      </c>
      <c r="JD49" s="107">
        <f t="shared" si="133"/>
        <v>0</v>
      </c>
      <c r="JE49" s="106"/>
    </row>
    <row r="50" spans="1:265" s="3" customFormat="1">
      <c r="A50" s="27" t="s">
        <v>118</v>
      </c>
      <c r="B50" s="58"/>
      <c r="C50" s="116"/>
      <c r="D50" s="31"/>
      <c r="E50" s="31"/>
      <c r="F50" s="31"/>
      <c r="G50" s="31"/>
      <c r="H50" s="31"/>
      <c r="I50" s="54"/>
      <c r="J50" s="29"/>
      <c r="K50" s="29"/>
      <c r="L50" s="29"/>
      <c r="M50" s="49"/>
      <c r="N50" s="29"/>
      <c r="O50" s="29"/>
      <c r="P50" s="29"/>
      <c r="Q50" s="29"/>
      <c r="R50" s="29"/>
      <c r="S50" s="49"/>
      <c r="T50" s="29"/>
      <c r="U50" s="29"/>
      <c r="V50" s="29"/>
      <c r="W50" s="29"/>
      <c r="X50" s="29"/>
      <c r="Y50" s="49"/>
      <c r="Z50" s="29"/>
      <c r="AA50" s="29"/>
      <c r="AB50" s="29"/>
      <c r="AC50" s="29"/>
      <c r="AD50" s="29"/>
      <c r="AE50" s="49"/>
      <c r="AF50" s="29"/>
      <c r="AG50" s="29"/>
      <c r="AH50" s="54"/>
      <c r="AI50" s="29"/>
      <c r="AJ50" s="29"/>
      <c r="AK50" s="29"/>
      <c r="AL50" s="29"/>
      <c r="AM50" s="29"/>
      <c r="AN50" s="29"/>
      <c r="AO50" s="29"/>
      <c r="AP50" s="51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  <c r="HK50" s="29"/>
      <c r="HL50" s="29"/>
      <c r="HM50" s="29"/>
      <c r="HN50" s="29"/>
      <c r="HO50" s="29"/>
      <c r="HP50" s="29"/>
      <c r="HQ50" s="29"/>
      <c r="HR50" s="29"/>
      <c r="HS50" s="29"/>
      <c r="HT50" s="29"/>
      <c r="HU50" s="29"/>
      <c r="HV50" s="29"/>
      <c r="HW50" s="29"/>
      <c r="HX50" s="51"/>
      <c r="HY50" s="26"/>
      <c r="HZ50" s="91"/>
      <c r="IA50" s="92"/>
      <c r="IB50" s="92"/>
      <c r="IC50" s="117"/>
      <c r="ID50" s="117"/>
      <c r="IE50" s="40"/>
      <c r="IF50" s="26"/>
      <c r="IG50" s="26"/>
      <c r="IH50" s="26"/>
      <c r="II50" s="26"/>
      <c r="IJ50" s="40"/>
      <c r="IK50" s="26"/>
      <c r="IL50" s="26"/>
      <c r="IM50" s="26"/>
      <c r="IN50" s="26"/>
      <c r="IO50" s="26"/>
      <c r="IP50" s="26"/>
      <c r="IQ50" s="26"/>
      <c r="IR50" s="26"/>
      <c r="IV50" s="52"/>
      <c r="IW50" s="1"/>
    </row>
    <row r="51" spans="1:265">
      <c r="A51" s="108"/>
      <c r="B51" s="70">
        <f>IF(A51='ESTIMASI FORECAST &amp; ORDER-STOK'!A51,'ESTIMASI FORECAST &amp; ORDER-STOK'!B51,0)</f>
        <v>0</v>
      </c>
      <c r="C51" s="63"/>
      <c r="D51" s="86"/>
      <c r="E51" s="86"/>
      <c r="F51" s="86"/>
      <c r="G51" s="86"/>
      <c r="H51" s="86">
        <f t="shared" ref="H51:H62" si="134">D51+E51+F51</f>
        <v>0</v>
      </c>
      <c r="I51" s="63"/>
      <c r="J51" s="66"/>
      <c r="K51" s="66"/>
      <c r="L51" s="66"/>
      <c r="M51" s="63"/>
      <c r="N51" s="81">
        <f t="shared" si="3"/>
        <v>0</v>
      </c>
      <c r="O51" s="66">
        <f t="shared" si="4"/>
        <v>0</v>
      </c>
      <c r="P51" s="66"/>
      <c r="Q51" s="66"/>
      <c r="R51" s="66"/>
      <c r="S51" s="63"/>
      <c r="T51" s="81">
        <f t="shared" si="5"/>
        <v>0</v>
      </c>
      <c r="U51" s="66">
        <f t="shared" si="6"/>
        <v>0</v>
      </c>
      <c r="V51" s="66"/>
      <c r="W51" s="66"/>
      <c r="X51" s="66"/>
      <c r="Y51" s="63"/>
      <c r="Z51" s="81">
        <f t="shared" si="7"/>
        <v>0</v>
      </c>
      <c r="AA51" s="66">
        <f t="shared" si="8"/>
        <v>0</v>
      </c>
      <c r="AB51" s="66"/>
      <c r="AC51" s="66"/>
      <c r="AD51" s="66"/>
      <c r="AE51" s="63"/>
      <c r="AF51" s="81">
        <f t="shared" si="9"/>
        <v>0</v>
      </c>
      <c r="AG51" s="66">
        <f t="shared" si="10"/>
        <v>0</v>
      </c>
      <c r="AH51" s="66"/>
      <c r="AI51" s="76">
        <f t="shared" si="11"/>
        <v>0</v>
      </c>
      <c r="AJ51" s="76">
        <f t="shared" si="12"/>
        <v>0</v>
      </c>
      <c r="AK51" s="76">
        <f t="shared" si="13"/>
        <v>0</v>
      </c>
      <c r="AL51" s="66">
        <f t="shared" si="14"/>
        <v>0</v>
      </c>
      <c r="AM51" s="66"/>
      <c r="AN51" s="66"/>
      <c r="AO51" s="66"/>
      <c r="AP51" s="66"/>
      <c r="AQ51" s="63"/>
      <c r="AR51" s="81">
        <f t="shared" si="15"/>
        <v>0</v>
      </c>
      <c r="AS51" s="66">
        <f t="shared" si="16"/>
        <v>0</v>
      </c>
      <c r="AT51" s="66"/>
      <c r="AU51" s="66"/>
      <c r="AV51" s="66"/>
      <c r="AW51" s="63"/>
      <c r="AX51" s="81">
        <f t="shared" si="17"/>
        <v>0</v>
      </c>
      <c r="AY51" s="66">
        <f t="shared" si="18"/>
        <v>0</v>
      </c>
      <c r="AZ51" s="66"/>
      <c r="BA51" s="66"/>
      <c r="BB51" s="66"/>
      <c r="BC51" s="63"/>
      <c r="BD51" s="81">
        <f t="shared" si="19"/>
        <v>0</v>
      </c>
      <c r="BE51" s="66">
        <f t="shared" si="20"/>
        <v>0</v>
      </c>
      <c r="BF51" s="66"/>
      <c r="BG51" s="76">
        <f t="shared" si="21"/>
        <v>0</v>
      </c>
      <c r="BH51" s="76">
        <f t="shared" si="22"/>
        <v>0</v>
      </c>
      <c r="BI51" s="76">
        <f t="shared" si="23"/>
        <v>0</v>
      </c>
      <c r="BJ51" s="66">
        <f t="shared" si="24"/>
        <v>0</v>
      </c>
      <c r="BK51" s="66"/>
      <c r="BL51" s="66"/>
      <c r="BM51" s="66"/>
      <c r="BN51" s="66"/>
      <c r="BO51" s="63"/>
      <c r="BP51" s="81">
        <f t="shared" si="25"/>
        <v>0</v>
      </c>
      <c r="BQ51" s="66">
        <f t="shared" si="26"/>
        <v>0</v>
      </c>
      <c r="BR51" s="66"/>
      <c r="BS51" s="66"/>
      <c r="BT51" s="66"/>
      <c r="BU51" s="63"/>
      <c r="BV51" s="81">
        <f t="shared" si="27"/>
        <v>0</v>
      </c>
      <c r="BW51" s="66">
        <f t="shared" si="28"/>
        <v>0</v>
      </c>
      <c r="BX51" s="66"/>
      <c r="BY51" s="76">
        <f t="shared" si="29"/>
        <v>0</v>
      </c>
      <c r="BZ51" s="76">
        <f t="shared" si="30"/>
        <v>0</v>
      </c>
      <c r="CA51" s="76">
        <f t="shared" si="31"/>
        <v>0</v>
      </c>
      <c r="CB51" s="66">
        <f t="shared" si="32"/>
        <v>0</v>
      </c>
      <c r="CC51" s="66"/>
      <c r="CD51" s="76">
        <f t="shared" si="33"/>
        <v>0</v>
      </c>
      <c r="CE51" s="76">
        <f t="shared" si="34"/>
        <v>0</v>
      </c>
      <c r="CF51" s="76">
        <f t="shared" si="35"/>
        <v>0</v>
      </c>
      <c r="CG51" s="66">
        <f t="shared" si="36"/>
        <v>0</v>
      </c>
      <c r="CH51" s="66"/>
      <c r="CI51" s="66"/>
      <c r="CJ51" s="66"/>
      <c r="CK51" s="66"/>
      <c r="CL51" s="63"/>
      <c r="CM51" s="81">
        <f t="shared" si="37"/>
        <v>0</v>
      </c>
      <c r="CN51" s="66">
        <f t="shared" si="38"/>
        <v>0</v>
      </c>
      <c r="CO51" s="66"/>
      <c r="CP51" s="66"/>
      <c r="CQ51" s="66"/>
      <c r="CR51" s="63"/>
      <c r="CS51" s="81">
        <f t="shared" si="39"/>
        <v>0</v>
      </c>
      <c r="CT51" s="66">
        <f t="shared" si="40"/>
        <v>0</v>
      </c>
      <c r="CU51" s="66"/>
      <c r="CV51" s="66"/>
      <c r="CW51" s="66"/>
      <c r="CX51" s="63"/>
      <c r="CY51" s="81">
        <f t="shared" si="41"/>
        <v>0</v>
      </c>
      <c r="CZ51" s="66">
        <f t="shared" si="42"/>
        <v>0</v>
      </c>
      <c r="DA51" s="66"/>
      <c r="DB51" s="66"/>
      <c r="DC51" s="66"/>
      <c r="DD51" s="63"/>
      <c r="DE51" s="81">
        <f t="shared" si="43"/>
        <v>0</v>
      </c>
      <c r="DF51" s="66">
        <f t="shared" si="44"/>
        <v>0</v>
      </c>
      <c r="DG51" s="66"/>
      <c r="DH51" s="66"/>
      <c r="DI51" s="66"/>
      <c r="DJ51" s="63"/>
      <c r="DK51" s="81">
        <f t="shared" si="45"/>
        <v>0</v>
      </c>
      <c r="DL51" s="66">
        <f t="shared" si="46"/>
        <v>0</v>
      </c>
      <c r="DM51" s="66"/>
      <c r="DN51" s="66"/>
      <c r="DO51" s="66"/>
      <c r="DP51" s="63"/>
      <c r="DQ51" s="81">
        <f t="shared" si="47"/>
        <v>0</v>
      </c>
      <c r="DR51" s="66">
        <f t="shared" si="48"/>
        <v>0</v>
      </c>
      <c r="DS51" s="66"/>
      <c r="DT51" s="76">
        <f t="shared" si="49"/>
        <v>0</v>
      </c>
      <c r="DU51" s="76">
        <f t="shared" si="50"/>
        <v>0</v>
      </c>
      <c r="DV51" s="76">
        <f t="shared" si="51"/>
        <v>0</v>
      </c>
      <c r="DW51" s="66">
        <f t="shared" si="52"/>
        <v>0</v>
      </c>
      <c r="DX51" s="66"/>
      <c r="DY51" s="66"/>
      <c r="DZ51" s="66"/>
      <c r="EA51" s="66"/>
      <c r="EB51" s="63"/>
      <c r="EC51" s="81">
        <f t="shared" si="53"/>
        <v>0</v>
      </c>
      <c r="ED51" s="66">
        <f t="shared" si="54"/>
        <v>0</v>
      </c>
      <c r="EE51" s="66"/>
      <c r="EF51" s="66"/>
      <c r="EG51" s="66"/>
      <c r="EH51" s="63"/>
      <c r="EI51" s="81">
        <f t="shared" si="55"/>
        <v>0</v>
      </c>
      <c r="EJ51" s="66">
        <f t="shared" si="56"/>
        <v>0</v>
      </c>
      <c r="EK51" s="66"/>
      <c r="EL51" s="66">
        <f t="shared" si="57"/>
        <v>0</v>
      </c>
      <c r="EM51" s="66">
        <f t="shared" si="58"/>
        <v>0</v>
      </c>
      <c r="EN51" s="66">
        <f t="shared" si="59"/>
        <v>0</v>
      </c>
      <c r="EO51" s="66">
        <f t="shared" si="60"/>
        <v>0</v>
      </c>
      <c r="EP51" s="66"/>
      <c r="EQ51" s="66"/>
      <c r="ER51" s="66"/>
      <c r="ES51" s="66"/>
      <c r="ET51" s="63"/>
      <c r="EU51" s="81">
        <f t="shared" si="61"/>
        <v>0</v>
      </c>
      <c r="EV51" s="66">
        <f t="shared" si="62"/>
        <v>0</v>
      </c>
      <c r="EW51" s="66"/>
      <c r="EX51" s="66"/>
      <c r="EY51" s="66"/>
      <c r="EZ51" s="66"/>
      <c r="FA51" s="63"/>
      <c r="FB51" s="81">
        <f t="shared" si="63"/>
        <v>0</v>
      </c>
      <c r="FC51" s="66">
        <f t="shared" si="64"/>
        <v>0</v>
      </c>
      <c r="FD51" s="66"/>
      <c r="FE51" s="66"/>
      <c r="FF51" s="66"/>
      <c r="FG51" s="66"/>
      <c r="FH51" s="63"/>
      <c r="FI51" s="81">
        <f t="shared" si="65"/>
        <v>0</v>
      </c>
      <c r="FJ51" s="66">
        <f t="shared" si="66"/>
        <v>0</v>
      </c>
      <c r="FK51" s="66"/>
      <c r="FL51" s="66"/>
      <c r="FM51" s="66"/>
      <c r="FN51" s="66"/>
      <c r="FO51" s="63"/>
      <c r="FP51" s="81">
        <f t="shared" si="67"/>
        <v>0</v>
      </c>
      <c r="FQ51" s="66">
        <f t="shared" si="68"/>
        <v>0</v>
      </c>
      <c r="FR51" s="66"/>
      <c r="FS51" s="66"/>
      <c r="FT51" s="66"/>
      <c r="FU51" s="66"/>
      <c r="FV51" s="63"/>
      <c r="FW51" s="81">
        <f t="shared" si="69"/>
        <v>0</v>
      </c>
      <c r="FX51" s="66">
        <f t="shared" si="70"/>
        <v>0</v>
      </c>
      <c r="FY51" s="66"/>
      <c r="FZ51" s="66"/>
      <c r="GA51" s="66"/>
      <c r="GB51" s="63"/>
      <c r="GC51" s="81">
        <f t="shared" si="71"/>
        <v>0</v>
      </c>
      <c r="GD51" s="66">
        <f t="shared" si="72"/>
        <v>0</v>
      </c>
      <c r="GE51" s="66"/>
      <c r="GF51" s="66"/>
      <c r="GG51" s="66"/>
      <c r="GH51" s="63"/>
      <c r="GI51" s="81">
        <f t="shared" si="73"/>
        <v>0</v>
      </c>
      <c r="GJ51" s="66">
        <f t="shared" si="74"/>
        <v>0</v>
      </c>
      <c r="GK51" s="66"/>
      <c r="GL51" s="76">
        <f t="shared" si="75"/>
        <v>0</v>
      </c>
      <c r="GM51" s="76">
        <f t="shared" si="76"/>
        <v>0</v>
      </c>
      <c r="GN51" s="76">
        <f t="shared" si="77"/>
        <v>0</v>
      </c>
      <c r="GO51" s="66">
        <f t="shared" si="78"/>
        <v>0</v>
      </c>
      <c r="GP51" s="66"/>
      <c r="GQ51" s="66"/>
      <c r="GR51" s="66"/>
      <c r="GS51" s="66"/>
      <c r="GT51" s="63"/>
      <c r="GU51" s="81">
        <f t="shared" si="79"/>
        <v>0</v>
      </c>
      <c r="GV51" s="66">
        <f t="shared" si="80"/>
        <v>0</v>
      </c>
      <c r="GW51" s="66"/>
      <c r="GX51" s="66"/>
      <c r="GY51" s="66"/>
      <c r="GZ51" s="66"/>
      <c r="HA51" s="63"/>
      <c r="HB51" s="81">
        <f t="shared" si="81"/>
        <v>0</v>
      </c>
      <c r="HC51" s="66">
        <f t="shared" si="82"/>
        <v>0</v>
      </c>
      <c r="HD51" s="66"/>
      <c r="HE51" s="66"/>
      <c r="HF51" s="66"/>
      <c r="HG51" s="66"/>
      <c r="HH51" s="63"/>
      <c r="HI51" s="81">
        <f t="shared" si="83"/>
        <v>0</v>
      </c>
      <c r="HJ51" s="66">
        <f t="shared" si="84"/>
        <v>0</v>
      </c>
      <c r="HK51" s="66"/>
      <c r="HL51" s="66"/>
      <c r="HM51" s="66"/>
      <c r="HN51" s="66"/>
      <c r="HO51" s="63"/>
      <c r="HP51" s="81">
        <f t="shared" si="85"/>
        <v>0</v>
      </c>
      <c r="HQ51" s="66">
        <f t="shared" si="86"/>
        <v>0</v>
      </c>
      <c r="HR51" s="66"/>
      <c r="HS51" s="66"/>
      <c r="HT51" s="66"/>
      <c r="HU51" s="66"/>
      <c r="HV51" s="63"/>
      <c r="HW51" s="81">
        <f t="shared" si="87"/>
        <v>0</v>
      </c>
      <c r="HX51" s="66">
        <f t="shared" si="88"/>
        <v>0</v>
      </c>
      <c r="HZ51" s="65">
        <f t="shared" ref="HZ51:IB62" si="135">SUMIF($I$5:$HY$5,HZ$5,$I51:$HY51)</f>
        <v>0</v>
      </c>
      <c r="IA51" s="65">
        <f t="shared" si="135"/>
        <v>0</v>
      </c>
      <c r="IB51" s="65">
        <f t="shared" si="135"/>
        <v>0</v>
      </c>
      <c r="IC51" s="65">
        <f>HZ51+IA51-IB51</f>
        <v>0</v>
      </c>
      <c r="ID51" s="66">
        <f t="shared" ref="ID51:ID62" si="136">D51-IB51</f>
        <v>0</v>
      </c>
      <c r="IE51" s="65"/>
      <c r="IF51" s="65"/>
      <c r="IG51" s="65"/>
      <c r="IH51" s="65">
        <f t="shared" ref="IH51:IH62" si="137">SUM(IE51:IG51)</f>
        <v>0</v>
      </c>
      <c r="II51" s="65">
        <f t="shared" ref="II51:II62" si="138">E51-IH51</f>
        <v>0</v>
      </c>
      <c r="IJ51" s="65"/>
      <c r="IK51" s="65"/>
      <c r="IL51" s="65"/>
      <c r="IM51" s="65">
        <f t="shared" ref="IM51:IM62" si="139">SUM(IJ51:IL51)</f>
        <v>0</v>
      </c>
      <c r="IN51" s="65">
        <f t="shared" ref="IN51:IN62" si="140">F51-IM51</f>
        <v>0</v>
      </c>
      <c r="IO51" s="65">
        <f t="shared" si="103"/>
        <v>0</v>
      </c>
      <c r="IP51" s="65">
        <f t="shared" ref="IP51:IP62" si="141">H51-IO51</f>
        <v>0</v>
      </c>
      <c r="IQ51" s="65"/>
      <c r="IR51" s="65"/>
      <c r="IS51" s="86"/>
      <c r="IT51" s="86"/>
      <c r="IU51" s="86"/>
      <c r="IV51" s="65"/>
      <c r="IW51" s="148">
        <f t="shared" si="91"/>
        <v>0</v>
      </c>
      <c r="IX51" s="98">
        <f t="shared" ref="IX51:IX62" si="142">IW51-IB51+IQ51</f>
        <v>0</v>
      </c>
      <c r="IY51" s="151" t="str">
        <f t="shared" ref="IY51:IY62" si="143">IF(IX51=0,"STOCK KOSONG",IF(AND((IX51&lt;IU51),(IX51&gt;0)),"STOK KURANG",IF(IX51=IU51,"STOK CUKUP",IF(IX51&gt;IU51,"STOK CUKUP"))))</f>
        <v>STOCK KOSONG</v>
      </c>
      <c r="IZ51" s="97"/>
      <c r="JA51" s="98">
        <f t="shared" ref="JA51:JA62" si="144">IX51-IC51</f>
        <v>0</v>
      </c>
      <c r="JB51" s="98">
        <f t="shared" ref="JB51:JB62" si="145">IW51-D51</f>
        <v>0</v>
      </c>
      <c r="JC51" s="98">
        <f t="shared" ref="JC51:JC62" si="146">IW51-(HZ51+IA51)</f>
        <v>0</v>
      </c>
      <c r="JD51" s="98">
        <f t="shared" ref="JD51:JD62" si="147">D51-(HZ51+IA51)</f>
        <v>0</v>
      </c>
      <c r="JE51" s="97"/>
    </row>
    <row r="52" spans="1:265">
      <c r="A52" s="108"/>
      <c r="B52" s="71">
        <f>IF(A52='ESTIMASI FORECAST &amp; ORDER-STOK'!A52,'ESTIMASI FORECAST &amp; ORDER-STOK'!B52,0)</f>
        <v>0</v>
      </c>
      <c r="C52" s="63"/>
      <c r="D52" s="88"/>
      <c r="E52" s="88"/>
      <c r="F52" s="88"/>
      <c r="G52" s="88"/>
      <c r="H52" s="88">
        <f t="shared" si="134"/>
        <v>0</v>
      </c>
      <c r="I52" s="63"/>
      <c r="J52" s="66"/>
      <c r="K52" s="66"/>
      <c r="L52" s="66"/>
      <c r="M52" s="63"/>
      <c r="N52" s="81">
        <f t="shared" si="3"/>
        <v>0</v>
      </c>
      <c r="O52" s="66">
        <f t="shared" si="4"/>
        <v>0</v>
      </c>
      <c r="P52" s="66"/>
      <c r="Q52" s="66"/>
      <c r="R52" s="66"/>
      <c r="S52" s="63"/>
      <c r="T52" s="81">
        <f t="shared" si="5"/>
        <v>0</v>
      </c>
      <c r="U52" s="66">
        <f t="shared" si="6"/>
        <v>0</v>
      </c>
      <c r="V52" s="66"/>
      <c r="W52" s="66"/>
      <c r="X52" s="66"/>
      <c r="Y52" s="63"/>
      <c r="Z52" s="81">
        <f t="shared" si="7"/>
        <v>0</v>
      </c>
      <c r="AA52" s="66">
        <f t="shared" si="8"/>
        <v>0</v>
      </c>
      <c r="AB52" s="66"/>
      <c r="AC52" s="66"/>
      <c r="AD52" s="66"/>
      <c r="AE52" s="63"/>
      <c r="AF52" s="81">
        <f t="shared" si="9"/>
        <v>0</v>
      </c>
      <c r="AG52" s="66">
        <f t="shared" si="10"/>
        <v>0</v>
      </c>
      <c r="AH52" s="66"/>
      <c r="AI52" s="76">
        <f t="shared" si="11"/>
        <v>0</v>
      </c>
      <c r="AJ52" s="76">
        <f t="shared" si="12"/>
        <v>0</v>
      </c>
      <c r="AK52" s="76">
        <f t="shared" si="13"/>
        <v>0</v>
      </c>
      <c r="AL52" s="66">
        <f t="shared" si="14"/>
        <v>0</v>
      </c>
      <c r="AM52" s="66"/>
      <c r="AN52" s="66"/>
      <c r="AO52" s="66"/>
      <c r="AP52" s="66"/>
      <c r="AQ52" s="63"/>
      <c r="AR52" s="81">
        <f t="shared" si="15"/>
        <v>0</v>
      </c>
      <c r="AS52" s="66">
        <f t="shared" si="16"/>
        <v>0</v>
      </c>
      <c r="AT52" s="66"/>
      <c r="AU52" s="66"/>
      <c r="AV52" s="66"/>
      <c r="AW52" s="63"/>
      <c r="AX52" s="81">
        <f t="shared" si="17"/>
        <v>0</v>
      </c>
      <c r="AY52" s="66">
        <f t="shared" si="18"/>
        <v>0</v>
      </c>
      <c r="AZ52" s="66"/>
      <c r="BA52" s="66"/>
      <c r="BB52" s="66"/>
      <c r="BC52" s="63"/>
      <c r="BD52" s="81">
        <f t="shared" si="19"/>
        <v>0</v>
      </c>
      <c r="BE52" s="66">
        <f t="shared" si="20"/>
        <v>0</v>
      </c>
      <c r="BF52" s="66"/>
      <c r="BG52" s="76">
        <f t="shared" si="21"/>
        <v>0</v>
      </c>
      <c r="BH52" s="76">
        <f t="shared" si="22"/>
        <v>0</v>
      </c>
      <c r="BI52" s="76">
        <f t="shared" si="23"/>
        <v>0</v>
      </c>
      <c r="BJ52" s="66">
        <f t="shared" si="24"/>
        <v>0</v>
      </c>
      <c r="BK52" s="66"/>
      <c r="BL52" s="66"/>
      <c r="BM52" s="66"/>
      <c r="BN52" s="66"/>
      <c r="BO52" s="63"/>
      <c r="BP52" s="81">
        <f t="shared" si="25"/>
        <v>0</v>
      </c>
      <c r="BQ52" s="66">
        <f t="shared" si="26"/>
        <v>0</v>
      </c>
      <c r="BR52" s="66"/>
      <c r="BS52" s="66"/>
      <c r="BT52" s="66"/>
      <c r="BU52" s="63"/>
      <c r="BV52" s="81">
        <f t="shared" si="27"/>
        <v>0</v>
      </c>
      <c r="BW52" s="66">
        <f t="shared" si="28"/>
        <v>0</v>
      </c>
      <c r="BX52" s="66"/>
      <c r="BY52" s="76">
        <f t="shared" si="29"/>
        <v>0</v>
      </c>
      <c r="BZ52" s="76">
        <f t="shared" si="30"/>
        <v>0</v>
      </c>
      <c r="CA52" s="76">
        <f t="shared" si="31"/>
        <v>0</v>
      </c>
      <c r="CB52" s="66">
        <f t="shared" si="32"/>
        <v>0</v>
      </c>
      <c r="CC52" s="66"/>
      <c r="CD52" s="76">
        <f t="shared" si="33"/>
        <v>0</v>
      </c>
      <c r="CE52" s="76">
        <f t="shared" si="34"/>
        <v>0</v>
      </c>
      <c r="CF52" s="76">
        <f t="shared" si="35"/>
        <v>0</v>
      </c>
      <c r="CG52" s="66">
        <f t="shared" si="36"/>
        <v>0</v>
      </c>
      <c r="CH52" s="66"/>
      <c r="CI52" s="66"/>
      <c r="CJ52" s="66"/>
      <c r="CK52" s="66"/>
      <c r="CL52" s="63"/>
      <c r="CM52" s="81">
        <f t="shared" si="37"/>
        <v>0</v>
      </c>
      <c r="CN52" s="66">
        <f t="shared" si="38"/>
        <v>0</v>
      </c>
      <c r="CO52" s="66"/>
      <c r="CP52" s="66"/>
      <c r="CQ52" s="66"/>
      <c r="CR52" s="63"/>
      <c r="CS52" s="81">
        <f t="shared" si="39"/>
        <v>0</v>
      </c>
      <c r="CT52" s="66">
        <f t="shared" si="40"/>
        <v>0</v>
      </c>
      <c r="CU52" s="66"/>
      <c r="CV52" s="66"/>
      <c r="CW52" s="66"/>
      <c r="CX52" s="63"/>
      <c r="CY52" s="81">
        <f t="shared" si="41"/>
        <v>0</v>
      </c>
      <c r="CZ52" s="66">
        <f t="shared" si="42"/>
        <v>0</v>
      </c>
      <c r="DA52" s="66"/>
      <c r="DB52" s="66"/>
      <c r="DC52" s="66"/>
      <c r="DD52" s="63"/>
      <c r="DE52" s="81">
        <f t="shared" si="43"/>
        <v>0</v>
      </c>
      <c r="DF52" s="66">
        <f t="shared" si="44"/>
        <v>0</v>
      </c>
      <c r="DG52" s="66"/>
      <c r="DH52" s="66"/>
      <c r="DI52" s="66"/>
      <c r="DJ52" s="63"/>
      <c r="DK52" s="81">
        <f t="shared" si="45"/>
        <v>0</v>
      </c>
      <c r="DL52" s="66">
        <f t="shared" si="46"/>
        <v>0</v>
      </c>
      <c r="DM52" s="66"/>
      <c r="DN52" s="66"/>
      <c r="DO52" s="66"/>
      <c r="DP52" s="63"/>
      <c r="DQ52" s="81">
        <f t="shared" si="47"/>
        <v>0</v>
      </c>
      <c r="DR52" s="66">
        <f t="shared" si="48"/>
        <v>0</v>
      </c>
      <c r="DS52" s="66"/>
      <c r="DT52" s="76">
        <f t="shared" si="49"/>
        <v>0</v>
      </c>
      <c r="DU52" s="76">
        <f t="shared" si="50"/>
        <v>0</v>
      </c>
      <c r="DV52" s="76">
        <f t="shared" si="51"/>
        <v>0</v>
      </c>
      <c r="DW52" s="66">
        <f t="shared" si="52"/>
        <v>0</v>
      </c>
      <c r="DX52" s="66"/>
      <c r="DY52" s="66"/>
      <c r="DZ52" s="66"/>
      <c r="EA52" s="66"/>
      <c r="EB52" s="63"/>
      <c r="EC52" s="81">
        <f t="shared" si="53"/>
        <v>0</v>
      </c>
      <c r="ED52" s="66">
        <f t="shared" si="54"/>
        <v>0</v>
      </c>
      <c r="EE52" s="66"/>
      <c r="EF52" s="66"/>
      <c r="EG52" s="66"/>
      <c r="EH52" s="63"/>
      <c r="EI52" s="81">
        <f t="shared" si="55"/>
        <v>0</v>
      </c>
      <c r="EJ52" s="66">
        <f t="shared" si="56"/>
        <v>0</v>
      </c>
      <c r="EK52" s="66"/>
      <c r="EL52" s="66">
        <f t="shared" si="57"/>
        <v>0</v>
      </c>
      <c r="EM52" s="66">
        <f t="shared" si="58"/>
        <v>0</v>
      </c>
      <c r="EN52" s="66">
        <f t="shared" si="59"/>
        <v>0</v>
      </c>
      <c r="EO52" s="66">
        <f t="shared" si="60"/>
        <v>0</v>
      </c>
      <c r="EP52" s="66"/>
      <c r="EQ52" s="66"/>
      <c r="ER52" s="66"/>
      <c r="ES52" s="66"/>
      <c r="ET52" s="63"/>
      <c r="EU52" s="81">
        <f t="shared" si="61"/>
        <v>0</v>
      </c>
      <c r="EV52" s="66">
        <f t="shared" si="62"/>
        <v>0</v>
      </c>
      <c r="EW52" s="66"/>
      <c r="EX52" s="66"/>
      <c r="EY52" s="66"/>
      <c r="EZ52" s="66"/>
      <c r="FA52" s="63"/>
      <c r="FB52" s="81">
        <f t="shared" si="63"/>
        <v>0</v>
      </c>
      <c r="FC52" s="66">
        <f t="shared" si="64"/>
        <v>0</v>
      </c>
      <c r="FD52" s="66"/>
      <c r="FE52" s="66"/>
      <c r="FF52" s="66"/>
      <c r="FG52" s="66"/>
      <c r="FH52" s="63"/>
      <c r="FI52" s="81">
        <f t="shared" si="65"/>
        <v>0</v>
      </c>
      <c r="FJ52" s="66">
        <f t="shared" si="66"/>
        <v>0</v>
      </c>
      <c r="FK52" s="66"/>
      <c r="FL52" s="66"/>
      <c r="FM52" s="66"/>
      <c r="FN52" s="66"/>
      <c r="FO52" s="63"/>
      <c r="FP52" s="81">
        <f t="shared" si="67"/>
        <v>0</v>
      </c>
      <c r="FQ52" s="66">
        <f t="shared" si="68"/>
        <v>0</v>
      </c>
      <c r="FR52" s="66"/>
      <c r="FS52" s="66"/>
      <c r="FT52" s="66"/>
      <c r="FU52" s="66"/>
      <c r="FV52" s="63"/>
      <c r="FW52" s="81">
        <f t="shared" si="69"/>
        <v>0</v>
      </c>
      <c r="FX52" s="66">
        <f t="shared" si="70"/>
        <v>0</v>
      </c>
      <c r="FY52" s="66"/>
      <c r="FZ52" s="66"/>
      <c r="GA52" s="66"/>
      <c r="GB52" s="63"/>
      <c r="GC52" s="81">
        <f t="shared" si="71"/>
        <v>0</v>
      </c>
      <c r="GD52" s="66">
        <f t="shared" si="72"/>
        <v>0</v>
      </c>
      <c r="GE52" s="66"/>
      <c r="GF52" s="66"/>
      <c r="GG52" s="66"/>
      <c r="GH52" s="63"/>
      <c r="GI52" s="81">
        <f t="shared" si="73"/>
        <v>0</v>
      </c>
      <c r="GJ52" s="66">
        <f t="shared" si="74"/>
        <v>0</v>
      </c>
      <c r="GK52" s="66"/>
      <c r="GL52" s="76">
        <f t="shared" si="75"/>
        <v>0</v>
      </c>
      <c r="GM52" s="76">
        <f t="shared" si="76"/>
        <v>0</v>
      </c>
      <c r="GN52" s="76">
        <f t="shared" si="77"/>
        <v>0</v>
      </c>
      <c r="GO52" s="66">
        <f t="shared" si="78"/>
        <v>0</v>
      </c>
      <c r="GP52" s="66"/>
      <c r="GQ52" s="66"/>
      <c r="GR52" s="66"/>
      <c r="GS52" s="66"/>
      <c r="GT52" s="63"/>
      <c r="GU52" s="81">
        <f t="shared" si="79"/>
        <v>0</v>
      </c>
      <c r="GV52" s="66">
        <f t="shared" si="80"/>
        <v>0</v>
      </c>
      <c r="GW52" s="66"/>
      <c r="GX52" s="66"/>
      <c r="GY52" s="66"/>
      <c r="GZ52" s="66"/>
      <c r="HA52" s="63"/>
      <c r="HB52" s="81">
        <f t="shared" si="81"/>
        <v>0</v>
      </c>
      <c r="HC52" s="66">
        <f t="shared" si="82"/>
        <v>0</v>
      </c>
      <c r="HD52" s="66"/>
      <c r="HE52" s="66"/>
      <c r="HF52" s="66"/>
      <c r="HG52" s="66"/>
      <c r="HH52" s="63"/>
      <c r="HI52" s="81">
        <f t="shared" si="83"/>
        <v>0</v>
      </c>
      <c r="HJ52" s="66">
        <f t="shared" si="84"/>
        <v>0</v>
      </c>
      <c r="HK52" s="66"/>
      <c r="HL52" s="66"/>
      <c r="HM52" s="66"/>
      <c r="HN52" s="66"/>
      <c r="HO52" s="63"/>
      <c r="HP52" s="81">
        <f t="shared" si="85"/>
        <v>0</v>
      </c>
      <c r="HQ52" s="66">
        <f t="shared" si="86"/>
        <v>0</v>
      </c>
      <c r="HR52" s="66"/>
      <c r="HS52" s="66"/>
      <c r="HT52" s="66"/>
      <c r="HU52" s="66"/>
      <c r="HV52" s="63"/>
      <c r="HW52" s="81">
        <f t="shared" si="87"/>
        <v>0</v>
      </c>
      <c r="HX52" s="66">
        <f t="shared" si="88"/>
        <v>0</v>
      </c>
      <c r="HZ52" s="66">
        <f t="shared" si="135"/>
        <v>0</v>
      </c>
      <c r="IA52" s="66">
        <f t="shared" si="135"/>
        <v>0</v>
      </c>
      <c r="IB52" s="66">
        <f t="shared" si="135"/>
        <v>0</v>
      </c>
      <c r="IC52" s="66">
        <f t="shared" ref="IC52:IC62" si="148">HZ52+IA52-IB52</f>
        <v>0</v>
      </c>
      <c r="ID52" s="66">
        <f t="shared" si="136"/>
        <v>0</v>
      </c>
      <c r="IE52" s="66"/>
      <c r="IF52" s="66"/>
      <c r="IG52" s="66"/>
      <c r="IH52" s="66">
        <f t="shared" si="137"/>
        <v>0</v>
      </c>
      <c r="II52" s="66">
        <f t="shared" si="138"/>
        <v>0</v>
      </c>
      <c r="IJ52" s="66"/>
      <c r="IK52" s="66"/>
      <c r="IL52" s="66"/>
      <c r="IM52" s="66">
        <f t="shared" si="139"/>
        <v>0</v>
      </c>
      <c r="IN52" s="66">
        <f t="shared" si="140"/>
        <v>0</v>
      </c>
      <c r="IO52" s="66">
        <f t="shared" si="103"/>
        <v>0</v>
      </c>
      <c r="IP52" s="66">
        <f t="shared" si="141"/>
        <v>0</v>
      </c>
      <c r="IQ52" s="66"/>
      <c r="IR52" s="66"/>
      <c r="IS52" s="88"/>
      <c r="IT52" s="88"/>
      <c r="IU52" s="88"/>
      <c r="IV52" s="66"/>
      <c r="IW52" s="149">
        <f t="shared" si="91"/>
        <v>0</v>
      </c>
      <c r="IX52" s="102">
        <f t="shared" si="142"/>
        <v>0</v>
      </c>
      <c r="IY52" s="152" t="str">
        <f t="shared" si="143"/>
        <v>STOCK KOSONG</v>
      </c>
      <c r="IZ52" s="101"/>
      <c r="JA52" s="102">
        <f t="shared" si="144"/>
        <v>0</v>
      </c>
      <c r="JB52" s="102">
        <f t="shared" si="145"/>
        <v>0</v>
      </c>
      <c r="JC52" s="102">
        <f t="shared" si="146"/>
        <v>0</v>
      </c>
      <c r="JD52" s="102">
        <f t="shared" si="147"/>
        <v>0</v>
      </c>
      <c r="JE52" s="101"/>
    </row>
    <row r="53" spans="1:265">
      <c r="A53" s="108"/>
      <c r="B53" s="71">
        <f>IF(A53='ESTIMASI FORECAST &amp; ORDER-STOK'!A53,'ESTIMASI FORECAST &amp; ORDER-STOK'!B53,0)</f>
        <v>0</v>
      </c>
      <c r="C53" s="63"/>
      <c r="D53" s="88"/>
      <c r="E53" s="88"/>
      <c r="F53" s="88"/>
      <c r="G53" s="88"/>
      <c r="H53" s="88">
        <f t="shared" si="134"/>
        <v>0</v>
      </c>
      <c r="I53" s="63"/>
      <c r="J53" s="66"/>
      <c r="K53" s="66"/>
      <c r="L53" s="66"/>
      <c r="M53" s="63"/>
      <c r="N53" s="81">
        <f t="shared" si="3"/>
        <v>0</v>
      </c>
      <c r="O53" s="66">
        <f t="shared" si="4"/>
        <v>0</v>
      </c>
      <c r="P53" s="66"/>
      <c r="Q53" s="66"/>
      <c r="R53" s="66"/>
      <c r="S53" s="63"/>
      <c r="T53" s="81">
        <f t="shared" si="5"/>
        <v>0</v>
      </c>
      <c r="U53" s="66">
        <f t="shared" si="6"/>
        <v>0</v>
      </c>
      <c r="V53" s="66"/>
      <c r="W53" s="66"/>
      <c r="X53" s="66"/>
      <c r="Y53" s="63"/>
      <c r="Z53" s="81">
        <f t="shared" si="7"/>
        <v>0</v>
      </c>
      <c r="AA53" s="66">
        <f t="shared" si="8"/>
        <v>0</v>
      </c>
      <c r="AB53" s="66"/>
      <c r="AC53" s="66"/>
      <c r="AD53" s="66"/>
      <c r="AE53" s="63"/>
      <c r="AF53" s="81">
        <f t="shared" si="9"/>
        <v>0</v>
      </c>
      <c r="AG53" s="66">
        <f t="shared" si="10"/>
        <v>0</v>
      </c>
      <c r="AH53" s="66"/>
      <c r="AI53" s="76">
        <f t="shared" si="11"/>
        <v>0</v>
      </c>
      <c r="AJ53" s="76">
        <f t="shared" si="12"/>
        <v>0</v>
      </c>
      <c r="AK53" s="76">
        <f t="shared" si="13"/>
        <v>0</v>
      </c>
      <c r="AL53" s="66">
        <f t="shared" si="14"/>
        <v>0</v>
      </c>
      <c r="AM53" s="66"/>
      <c r="AN53" s="66"/>
      <c r="AO53" s="66"/>
      <c r="AP53" s="66"/>
      <c r="AQ53" s="63"/>
      <c r="AR53" s="81">
        <f t="shared" si="15"/>
        <v>0</v>
      </c>
      <c r="AS53" s="66">
        <f t="shared" si="16"/>
        <v>0</v>
      </c>
      <c r="AT53" s="66"/>
      <c r="AU53" s="66"/>
      <c r="AV53" s="66"/>
      <c r="AW53" s="63"/>
      <c r="AX53" s="81">
        <f t="shared" si="17"/>
        <v>0</v>
      </c>
      <c r="AY53" s="66">
        <f t="shared" si="18"/>
        <v>0</v>
      </c>
      <c r="AZ53" s="66"/>
      <c r="BA53" s="66"/>
      <c r="BB53" s="66"/>
      <c r="BC53" s="63"/>
      <c r="BD53" s="81">
        <f t="shared" si="19"/>
        <v>0</v>
      </c>
      <c r="BE53" s="66">
        <f t="shared" si="20"/>
        <v>0</v>
      </c>
      <c r="BF53" s="66"/>
      <c r="BG53" s="76">
        <f t="shared" si="21"/>
        <v>0</v>
      </c>
      <c r="BH53" s="76">
        <f t="shared" si="22"/>
        <v>0</v>
      </c>
      <c r="BI53" s="76">
        <f t="shared" si="23"/>
        <v>0</v>
      </c>
      <c r="BJ53" s="66">
        <f t="shared" si="24"/>
        <v>0</v>
      </c>
      <c r="BK53" s="66"/>
      <c r="BL53" s="66"/>
      <c r="BM53" s="66"/>
      <c r="BN53" s="66"/>
      <c r="BO53" s="63"/>
      <c r="BP53" s="81">
        <f t="shared" si="25"/>
        <v>0</v>
      </c>
      <c r="BQ53" s="66">
        <f t="shared" si="26"/>
        <v>0</v>
      </c>
      <c r="BR53" s="66"/>
      <c r="BS53" s="66"/>
      <c r="BT53" s="66"/>
      <c r="BU53" s="63"/>
      <c r="BV53" s="81">
        <f t="shared" si="27"/>
        <v>0</v>
      </c>
      <c r="BW53" s="66">
        <f t="shared" si="28"/>
        <v>0</v>
      </c>
      <c r="BX53" s="66"/>
      <c r="BY53" s="76">
        <f t="shared" si="29"/>
        <v>0</v>
      </c>
      <c r="BZ53" s="76">
        <f t="shared" si="30"/>
        <v>0</v>
      </c>
      <c r="CA53" s="76">
        <f t="shared" si="31"/>
        <v>0</v>
      </c>
      <c r="CB53" s="66">
        <f t="shared" si="32"/>
        <v>0</v>
      </c>
      <c r="CC53" s="66"/>
      <c r="CD53" s="76">
        <f t="shared" si="33"/>
        <v>0</v>
      </c>
      <c r="CE53" s="76">
        <f t="shared" si="34"/>
        <v>0</v>
      </c>
      <c r="CF53" s="76">
        <f t="shared" si="35"/>
        <v>0</v>
      </c>
      <c r="CG53" s="66">
        <f t="shared" si="36"/>
        <v>0</v>
      </c>
      <c r="CH53" s="66"/>
      <c r="CI53" s="66"/>
      <c r="CJ53" s="66"/>
      <c r="CK53" s="66"/>
      <c r="CL53" s="63"/>
      <c r="CM53" s="81">
        <f t="shared" si="37"/>
        <v>0</v>
      </c>
      <c r="CN53" s="66">
        <f t="shared" si="38"/>
        <v>0</v>
      </c>
      <c r="CO53" s="66"/>
      <c r="CP53" s="66"/>
      <c r="CQ53" s="66"/>
      <c r="CR53" s="63"/>
      <c r="CS53" s="81">
        <f t="shared" si="39"/>
        <v>0</v>
      </c>
      <c r="CT53" s="66">
        <f t="shared" si="40"/>
        <v>0</v>
      </c>
      <c r="CU53" s="66"/>
      <c r="CV53" s="66"/>
      <c r="CW53" s="66"/>
      <c r="CX53" s="63"/>
      <c r="CY53" s="81">
        <f t="shared" si="41"/>
        <v>0</v>
      </c>
      <c r="CZ53" s="66">
        <f t="shared" si="42"/>
        <v>0</v>
      </c>
      <c r="DA53" s="66"/>
      <c r="DB53" s="66"/>
      <c r="DC53" s="66"/>
      <c r="DD53" s="63"/>
      <c r="DE53" s="81">
        <f t="shared" si="43"/>
        <v>0</v>
      </c>
      <c r="DF53" s="66">
        <f t="shared" si="44"/>
        <v>0</v>
      </c>
      <c r="DG53" s="66"/>
      <c r="DH53" s="66"/>
      <c r="DI53" s="66"/>
      <c r="DJ53" s="63"/>
      <c r="DK53" s="81">
        <f t="shared" si="45"/>
        <v>0</v>
      </c>
      <c r="DL53" s="66">
        <f t="shared" si="46"/>
        <v>0</v>
      </c>
      <c r="DM53" s="66"/>
      <c r="DN53" s="66"/>
      <c r="DO53" s="66"/>
      <c r="DP53" s="63"/>
      <c r="DQ53" s="81">
        <f t="shared" si="47"/>
        <v>0</v>
      </c>
      <c r="DR53" s="66">
        <f t="shared" si="48"/>
        <v>0</v>
      </c>
      <c r="DS53" s="66"/>
      <c r="DT53" s="76">
        <f t="shared" si="49"/>
        <v>0</v>
      </c>
      <c r="DU53" s="76">
        <f t="shared" si="50"/>
        <v>0</v>
      </c>
      <c r="DV53" s="76">
        <f t="shared" si="51"/>
        <v>0</v>
      </c>
      <c r="DW53" s="66">
        <f t="shared" si="52"/>
        <v>0</v>
      </c>
      <c r="DX53" s="66"/>
      <c r="DY53" s="66"/>
      <c r="DZ53" s="66"/>
      <c r="EA53" s="66"/>
      <c r="EB53" s="63"/>
      <c r="EC53" s="81">
        <f t="shared" si="53"/>
        <v>0</v>
      </c>
      <c r="ED53" s="66">
        <f t="shared" si="54"/>
        <v>0</v>
      </c>
      <c r="EE53" s="66"/>
      <c r="EF53" s="66"/>
      <c r="EG53" s="66"/>
      <c r="EH53" s="63"/>
      <c r="EI53" s="81">
        <f t="shared" si="55"/>
        <v>0</v>
      </c>
      <c r="EJ53" s="66">
        <f t="shared" si="56"/>
        <v>0</v>
      </c>
      <c r="EK53" s="66"/>
      <c r="EL53" s="66">
        <f t="shared" si="57"/>
        <v>0</v>
      </c>
      <c r="EM53" s="66">
        <f t="shared" si="58"/>
        <v>0</v>
      </c>
      <c r="EN53" s="66">
        <f t="shared" si="59"/>
        <v>0</v>
      </c>
      <c r="EO53" s="66">
        <f t="shared" si="60"/>
        <v>0</v>
      </c>
      <c r="EP53" s="66"/>
      <c r="EQ53" s="66"/>
      <c r="ER53" s="66"/>
      <c r="ES53" s="66"/>
      <c r="ET53" s="63"/>
      <c r="EU53" s="81">
        <f t="shared" si="61"/>
        <v>0</v>
      </c>
      <c r="EV53" s="66">
        <f t="shared" si="62"/>
        <v>0</v>
      </c>
      <c r="EW53" s="66"/>
      <c r="EX53" s="66"/>
      <c r="EY53" s="66"/>
      <c r="EZ53" s="66"/>
      <c r="FA53" s="63"/>
      <c r="FB53" s="81">
        <f t="shared" si="63"/>
        <v>0</v>
      </c>
      <c r="FC53" s="66">
        <f t="shared" si="64"/>
        <v>0</v>
      </c>
      <c r="FD53" s="66"/>
      <c r="FE53" s="66"/>
      <c r="FF53" s="66"/>
      <c r="FG53" s="66"/>
      <c r="FH53" s="63"/>
      <c r="FI53" s="81">
        <f t="shared" si="65"/>
        <v>0</v>
      </c>
      <c r="FJ53" s="66">
        <f t="shared" si="66"/>
        <v>0</v>
      </c>
      <c r="FK53" s="66"/>
      <c r="FL53" s="66"/>
      <c r="FM53" s="66"/>
      <c r="FN53" s="66"/>
      <c r="FO53" s="63"/>
      <c r="FP53" s="81">
        <f t="shared" si="67"/>
        <v>0</v>
      </c>
      <c r="FQ53" s="66">
        <f t="shared" si="68"/>
        <v>0</v>
      </c>
      <c r="FR53" s="66"/>
      <c r="FS53" s="66"/>
      <c r="FT53" s="66"/>
      <c r="FU53" s="66"/>
      <c r="FV53" s="63"/>
      <c r="FW53" s="81">
        <f t="shared" si="69"/>
        <v>0</v>
      </c>
      <c r="FX53" s="66">
        <f t="shared" si="70"/>
        <v>0</v>
      </c>
      <c r="FY53" s="66"/>
      <c r="FZ53" s="66"/>
      <c r="GA53" s="66"/>
      <c r="GB53" s="63"/>
      <c r="GC53" s="81">
        <f t="shared" si="71"/>
        <v>0</v>
      </c>
      <c r="GD53" s="66">
        <f t="shared" si="72"/>
        <v>0</v>
      </c>
      <c r="GE53" s="66"/>
      <c r="GF53" s="66"/>
      <c r="GG53" s="66"/>
      <c r="GH53" s="63"/>
      <c r="GI53" s="81">
        <f t="shared" si="73"/>
        <v>0</v>
      </c>
      <c r="GJ53" s="66">
        <f t="shared" si="74"/>
        <v>0</v>
      </c>
      <c r="GK53" s="66"/>
      <c r="GL53" s="76">
        <f t="shared" si="75"/>
        <v>0</v>
      </c>
      <c r="GM53" s="76">
        <f t="shared" si="76"/>
        <v>0</v>
      </c>
      <c r="GN53" s="76">
        <f t="shared" si="77"/>
        <v>0</v>
      </c>
      <c r="GO53" s="66">
        <f t="shared" si="78"/>
        <v>0</v>
      </c>
      <c r="GP53" s="66"/>
      <c r="GQ53" s="66"/>
      <c r="GR53" s="66"/>
      <c r="GS53" s="66"/>
      <c r="GT53" s="63"/>
      <c r="GU53" s="81">
        <f t="shared" si="79"/>
        <v>0</v>
      </c>
      <c r="GV53" s="66">
        <f t="shared" si="80"/>
        <v>0</v>
      </c>
      <c r="GW53" s="66"/>
      <c r="GX53" s="66"/>
      <c r="GY53" s="66"/>
      <c r="GZ53" s="66"/>
      <c r="HA53" s="63"/>
      <c r="HB53" s="81">
        <f t="shared" si="81"/>
        <v>0</v>
      </c>
      <c r="HC53" s="66">
        <f t="shared" si="82"/>
        <v>0</v>
      </c>
      <c r="HD53" s="66"/>
      <c r="HE53" s="66"/>
      <c r="HF53" s="66"/>
      <c r="HG53" s="66"/>
      <c r="HH53" s="63"/>
      <c r="HI53" s="81">
        <f t="shared" si="83"/>
        <v>0</v>
      </c>
      <c r="HJ53" s="66">
        <f t="shared" si="84"/>
        <v>0</v>
      </c>
      <c r="HK53" s="66"/>
      <c r="HL53" s="66"/>
      <c r="HM53" s="66"/>
      <c r="HN53" s="66"/>
      <c r="HO53" s="63"/>
      <c r="HP53" s="81">
        <f t="shared" si="85"/>
        <v>0</v>
      </c>
      <c r="HQ53" s="66">
        <f t="shared" si="86"/>
        <v>0</v>
      </c>
      <c r="HR53" s="66"/>
      <c r="HS53" s="66"/>
      <c r="HT53" s="66"/>
      <c r="HU53" s="66"/>
      <c r="HV53" s="63"/>
      <c r="HW53" s="81">
        <f t="shared" si="87"/>
        <v>0</v>
      </c>
      <c r="HX53" s="66">
        <f t="shared" si="88"/>
        <v>0</v>
      </c>
      <c r="HZ53" s="66">
        <f t="shared" si="135"/>
        <v>0</v>
      </c>
      <c r="IA53" s="66">
        <f t="shared" si="135"/>
        <v>0</v>
      </c>
      <c r="IB53" s="66">
        <f t="shared" si="135"/>
        <v>0</v>
      </c>
      <c r="IC53" s="66">
        <f t="shared" si="148"/>
        <v>0</v>
      </c>
      <c r="ID53" s="66">
        <f t="shared" si="136"/>
        <v>0</v>
      </c>
      <c r="IE53" s="66"/>
      <c r="IF53" s="66"/>
      <c r="IG53" s="66"/>
      <c r="IH53" s="66">
        <f t="shared" si="137"/>
        <v>0</v>
      </c>
      <c r="II53" s="66">
        <f t="shared" si="138"/>
        <v>0</v>
      </c>
      <c r="IJ53" s="66"/>
      <c r="IK53" s="66"/>
      <c r="IL53" s="66"/>
      <c r="IM53" s="66">
        <f t="shared" si="139"/>
        <v>0</v>
      </c>
      <c r="IN53" s="66">
        <f t="shared" si="140"/>
        <v>0</v>
      </c>
      <c r="IO53" s="66">
        <f t="shared" si="103"/>
        <v>0</v>
      </c>
      <c r="IP53" s="66">
        <f t="shared" si="141"/>
        <v>0</v>
      </c>
      <c r="IQ53" s="66"/>
      <c r="IR53" s="66"/>
      <c r="IS53" s="88"/>
      <c r="IT53" s="88"/>
      <c r="IU53" s="88"/>
      <c r="IV53" s="66"/>
      <c r="IW53" s="149">
        <f t="shared" si="91"/>
        <v>0</v>
      </c>
      <c r="IX53" s="102">
        <f t="shared" si="142"/>
        <v>0</v>
      </c>
      <c r="IY53" s="152" t="str">
        <f t="shared" si="143"/>
        <v>STOCK KOSONG</v>
      </c>
      <c r="IZ53" s="101"/>
      <c r="JA53" s="102">
        <f t="shared" si="144"/>
        <v>0</v>
      </c>
      <c r="JB53" s="102">
        <f t="shared" si="145"/>
        <v>0</v>
      </c>
      <c r="JC53" s="102">
        <f t="shared" si="146"/>
        <v>0</v>
      </c>
      <c r="JD53" s="102">
        <f t="shared" si="147"/>
        <v>0</v>
      </c>
      <c r="JE53" s="101"/>
    </row>
    <row r="54" spans="1:265">
      <c r="A54" s="108"/>
      <c r="B54" s="71">
        <f>IF(A54='ESTIMASI FORECAST &amp; ORDER-STOK'!A54,'ESTIMASI FORECAST &amp; ORDER-STOK'!B54,0)</f>
        <v>0</v>
      </c>
      <c r="C54" s="63"/>
      <c r="D54" s="88"/>
      <c r="E54" s="88"/>
      <c r="F54" s="88"/>
      <c r="G54" s="88"/>
      <c r="H54" s="88">
        <f t="shared" si="134"/>
        <v>0</v>
      </c>
      <c r="I54" s="63"/>
      <c r="J54" s="66"/>
      <c r="K54" s="66"/>
      <c r="L54" s="66"/>
      <c r="M54" s="63"/>
      <c r="N54" s="81">
        <f t="shared" si="3"/>
        <v>0</v>
      </c>
      <c r="O54" s="66">
        <f t="shared" si="4"/>
        <v>0</v>
      </c>
      <c r="P54" s="66"/>
      <c r="Q54" s="66"/>
      <c r="R54" s="66"/>
      <c r="S54" s="63"/>
      <c r="T54" s="81">
        <f t="shared" si="5"/>
        <v>0</v>
      </c>
      <c r="U54" s="66">
        <f t="shared" si="6"/>
        <v>0</v>
      </c>
      <c r="V54" s="66"/>
      <c r="W54" s="66"/>
      <c r="X54" s="66"/>
      <c r="Y54" s="63"/>
      <c r="Z54" s="81">
        <f t="shared" si="7"/>
        <v>0</v>
      </c>
      <c r="AA54" s="66">
        <f t="shared" si="8"/>
        <v>0</v>
      </c>
      <c r="AB54" s="66"/>
      <c r="AC54" s="66"/>
      <c r="AD54" s="66"/>
      <c r="AE54" s="63"/>
      <c r="AF54" s="81">
        <f t="shared" si="9"/>
        <v>0</v>
      </c>
      <c r="AG54" s="66">
        <f t="shared" si="10"/>
        <v>0</v>
      </c>
      <c r="AH54" s="66"/>
      <c r="AI54" s="76">
        <f t="shared" si="11"/>
        <v>0</v>
      </c>
      <c r="AJ54" s="76">
        <f t="shared" si="12"/>
        <v>0</v>
      </c>
      <c r="AK54" s="76">
        <f t="shared" si="13"/>
        <v>0</v>
      </c>
      <c r="AL54" s="66">
        <f t="shared" si="14"/>
        <v>0</v>
      </c>
      <c r="AM54" s="66"/>
      <c r="AN54" s="66"/>
      <c r="AO54" s="66"/>
      <c r="AP54" s="66"/>
      <c r="AQ54" s="63"/>
      <c r="AR54" s="81">
        <f t="shared" si="15"/>
        <v>0</v>
      </c>
      <c r="AS54" s="66">
        <f t="shared" si="16"/>
        <v>0</v>
      </c>
      <c r="AT54" s="66"/>
      <c r="AU54" s="66"/>
      <c r="AV54" s="66"/>
      <c r="AW54" s="63"/>
      <c r="AX54" s="81">
        <f t="shared" si="17"/>
        <v>0</v>
      </c>
      <c r="AY54" s="66">
        <f t="shared" si="18"/>
        <v>0</v>
      </c>
      <c r="AZ54" s="66"/>
      <c r="BA54" s="66"/>
      <c r="BB54" s="66"/>
      <c r="BC54" s="63"/>
      <c r="BD54" s="81">
        <f t="shared" si="19"/>
        <v>0</v>
      </c>
      <c r="BE54" s="66">
        <f t="shared" si="20"/>
        <v>0</v>
      </c>
      <c r="BF54" s="66"/>
      <c r="BG54" s="76">
        <f t="shared" si="21"/>
        <v>0</v>
      </c>
      <c r="BH54" s="76">
        <f t="shared" si="22"/>
        <v>0</v>
      </c>
      <c r="BI54" s="76">
        <f t="shared" si="23"/>
        <v>0</v>
      </c>
      <c r="BJ54" s="66">
        <f t="shared" si="24"/>
        <v>0</v>
      </c>
      <c r="BK54" s="66"/>
      <c r="BL54" s="66"/>
      <c r="BM54" s="66"/>
      <c r="BN54" s="66"/>
      <c r="BO54" s="63"/>
      <c r="BP54" s="81">
        <f t="shared" si="25"/>
        <v>0</v>
      </c>
      <c r="BQ54" s="66">
        <f t="shared" si="26"/>
        <v>0</v>
      </c>
      <c r="BR54" s="66"/>
      <c r="BS54" s="66"/>
      <c r="BT54" s="66"/>
      <c r="BU54" s="63"/>
      <c r="BV54" s="81">
        <f t="shared" si="27"/>
        <v>0</v>
      </c>
      <c r="BW54" s="66">
        <f t="shared" si="28"/>
        <v>0</v>
      </c>
      <c r="BX54" s="66"/>
      <c r="BY54" s="76">
        <f t="shared" si="29"/>
        <v>0</v>
      </c>
      <c r="BZ54" s="76">
        <f t="shared" si="30"/>
        <v>0</v>
      </c>
      <c r="CA54" s="76">
        <f t="shared" si="31"/>
        <v>0</v>
      </c>
      <c r="CB54" s="66">
        <f t="shared" si="32"/>
        <v>0</v>
      </c>
      <c r="CC54" s="66"/>
      <c r="CD54" s="76">
        <f t="shared" si="33"/>
        <v>0</v>
      </c>
      <c r="CE54" s="76">
        <f t="shared" si="34"/>
        <v>0</v>
      </c>
      <c r="CF54" s="76">
        <f t="shared" si="35"/>
        <v>0</v>
      </c>
      <c r="CG54" s="66">
        <f t="shared" si="36"/>
        <v>0</v>
      </c>
      <c r="CH54" s="66"/>
      <c r="CI54" s="66"/>
      <c r="CJ54" s="66"/>
      <c r="CK54" s="66"/>
      <c r="CL54" s="63"/>
      <c r="CM54" s="81">
        <f t="shared" si="37"/>
        <v>0</v>
      </c>
      <c r="CN54" s="66">
        <f t="shared" si="38"/>
        <v>0</v>
      </c>
      <c r="CO54" s="66"/>
      <c r="CP54" s="66"/>
      <c r="CQ54" s="66"/>
      <c r="CR54" s="63"/>
      <c r="CS54" s="81">
        <f t="shared" si="39"/>
        <v>0</v>
      </c>
      <c r="CT54" s="66">
        <f t="shared" si="40"/>
        <v>0</v>
      </c>
      <c r="CU54" s="66"/>
      <c r="CV54" s="66"/>
      <c r="CW54" s="66"/>
      <c r="CX54" s="63"/>
      <c r="CY54" s="81">
        <f t="shared" si="41"/>
        <v>0</v>
      </c>
      <c r="CZ54" s="66">
        <f t="shared" si="42"/>
        <v>0</v>
      </c>
      <c r="DA54" s="66"/>
      <c r="DB54" s="66"/>
      <c r="DC54" s="66"/>
      <c r="DD54" s="63"/>
      <c r="DE54" s="81">
        <f t="shared" si="43"/>
        <v>0</v>
      </c>
      <c r="DF54" s="66">
        <f t="shared" si="44"/>
        <v>0</v>
      </c>
      <c r="DG54" s="66"/>
      <c r="DH54" s="66"/>
      <c r="DI54" s="66"/>
      <c r="DJ54" s="63"/>
      <c r="DK54" s="81">
        <f t="shared" si="45"/>
        <v>0</v>
      </c>
      <c r="DL54" s="66">
        <f t="shared" si="46"/>
        <v>0</v>
      </c>
      <c r="DM54" s="66"/>
      <c r="DN54" s="66"/>
      <c r="DO54" s="66"/>
      <c r="DP54" s="63"/>
      <c r="DQ54" s="81">
        <f t="shared" si="47"/>
        <v>0</v>
      </c>
      <c r="DR54" s="66">
        <f t="shared" si="48"/>
        <v>0</v>
      </c>
      <c r="DS54" s="66"/>
      <c r="DT54" s="76">
        <f t="shared" si="49"/>
        <v>0</v>
      </c>
      <c r="DU54" s="76">
        <f t="shared" si="50"/>
        <v>0</v>
      </c>
      <c r="DV54" s="76">
        <f t="shared" si="51"/>
        <v>0</v>
      </c>
      <c r="DW54" s="66">
        <f t="shared" si="52"/>
        <v>0</v>
      </c>
      <c r="DX54" s="66"/>
      <c r="DY54" s="66"/>
      <c r="DZ54" s="66"/>
      <c r="EA54" s="66"/>
      <c r="EB54" s="63"/>
      <c r="EC54" s="81">
        <f t="shared" si="53"/>
        <v>0</v>
      </c>
      <c r="ED54" s="66">
        <f t="shared" si="54"/>
        <v>0</v>
      </c>
      <c r="EE54" s="66"/>
      <c r="EF54" s="66"/>
      <c r="EG54" s="66"/>
      <c r="EH54" s="63"/>
      <c r="EI54" s="81">
        <f t="shared" si="55"/>
        <v>0</v>
      </c>
      <c r="EJ54" s="66">
        <f t="shared" si="56"/>
        <v>0</v>
      </c>
      <c r="EK54" s="66"/>
      <c r="EL54" s="66">
        <f t="shared" si="57"/>
        <v>0</v>
      </c>
      <c r="EM54" s="66">
        <f t="shared" si="58"/>
        <v>0</v>
      </c>
      <c r="EN54" s="66">
        <f t="shared" si="59"/>
        <v>0</v>
      </c>
      <c r="EO54" s="66">
        <f t="shared" si="60"/>
        <v>0</v>
      </c>
      <c r="EP54" s="66"/>
      <c r="EQ54" s="66"/>
      <c r="ER54" s="66"/>
      <c r="ES54" s="66"/>
      <c r="ET54" s="63"/>
      <c r="EU54" s="81">
        <f t="shared" si="61"/>
        <v>0</v>
      </c>
      <c r="EV54" s="66">
        <f t="shared" si="62"/>
        <v>0</v>
      </c>
      <c r="EW54" s="66"/>
      <c r="EX54" s="66"/>
      <c r="EY54" s="66"/>
      <c r="EZ54" s="66"/>
      <c r="FA54" s="63"/>
      <c r="FB54" s="81">
        <f t="shared" si="63"/>
        <v>0</v>
      </c>
      <c r="FC54" s="66">
        <f t="shared" si="64"/>
        <v>0</v>
      </c>
      <c r="FD54" s="66"/>
      <c r="FE54" s="66"/>
      <c r="FF54" s="66"/>
      <c r="FG54" s="66"/>
      <c r="FH54" s="63"/>
      <c r="FI54" s="81">
        <f t="shared" si="65"/>
        <v>0</v>
      </c>
      <c r="FJ54" s="66">
        <f t="shared" si="66"/>
        <v>0</v>
      </c>
      <c r="FK54" s="66"/>
      <c r="FL54" s="66"/>
      <c r="FM54" s="66"/>
      <c r="FN54" s="66"/>
      <c r="FO54" s="63"/>
      <c r="FP54" s="81">
        <f t="shared" si="67"/>
        <v>0</v>
      </c>
      <c r="FQ54" s="66">
        <f t="shared" si="68"/>
        <v>0</v>
      </c>
      <c r="FR54" s="66"/>
      <c r="FS54" s="66"/>
      <c r="FT54" s="66"/>
      <c r="FU54" s="66"/>
      <c r="FV54" s="63"/>
      <c r="FW54" s="81">
        <f t="shared" si="69"/>
        <v>0</v>
      </c>
      <c r="FX54" s="66">
        <f t="shared" si="70"/>
        <v>0</v>
      </c>
      <c r="FY54" s="66"/>
      <c r="FZ54" s="66"/>
      <c r="GA54" s="66"/>
      <c r="GB54" s="63"/>
      <c r="GC54" s="81">
        <f t="shared" si="71"/>
        <v>0</v>
      </c>
      <c r="GD54" s="66">
        <f t="shared" si="72"/>
        <v>0</v>
      </c>
      <c r="GE54" s="66"/>
      <c r="GF54" s="66"/>
      <c r="GG54" s="66"/>
      <c r="GH54" s="63"/>
      <c r="GI54" s="81">
        <f t="shared" si="73"/>
        <v>0</v>
      </c>
      <c r="GJ54" s="66">
        <f t="shared" si="74"/>
        <v>0</v>
      </c>
      <c r="GK54" s="66"/>
      <c r="GL54" s="76">
        <f t="shared" si="75"/>
        <v>0</v>
      </c>
      <c r="GM54" s="76">
        <f t="shared" si="76"/>
        <v>0</v>
      </c>
      <c r="GN54" s="76">
        <f t="shared" si="77"/>
        <v>0</v>
      </c>
      <c r="GO54" s="66">
        <f t="shared" si="78"/>
        <v>0</v>
      </c>
      <c r="GP54" s="66"/>
      <c r="GQ54" s="66"/>
      <c r="GR54" s="66"/>
      <c r="GS54" s="66"/>
      <c r="GT54" s="63"/>
      <c r="GU54" s="81">
        <f t="shared" si="79"/>
        <v>0</v>
      </c>
      <c r="GV54" s="66">
        <f t="shared" si="80"/>
        <v>0</v>
      </c>
      <c r="GW54" s="66"/>
      <c r="GX54" s="66"/>
      <c r="GY54" s="66"/>
      <c r="GZ54" s="66"/>
      <c r="HA54" s="63"/>
      <c r="HB54" s="81">
        <f t="shared" si="81"/>
        <v>0</v>
      </c>
      <c r="HC54" s="66">
        <f t="shared" si="82"/>
        <v>0</v>
      </c>
      <c r="HD54" s="66"/>
      <c r="HE54" s="66"/>
      <c r="HF54" s="66"/>
      <c r="HG54" s="66"/>
      <c r="HH54" s="63"/>
      <c r="HI54" s="81">
        <f t="shared" si="83"/>
        <v>0</v>
      </c>
      <c r="HJ54" s="66">
        <f t="shared" si="84"/>
        <v>0</v>
      </c>
      <c r="HK54" s="66"/>
      <c r="HL54" s="66"/>
      <c r="HM54" s="66"/>
      <c r="HN54" s="66"/>
      <c r="HO54" s="63"/>
      <c r="HP54" s="81">
        <f t="shared" si="85"/>
        <v>0</v>
      </c>
      <c r="HQ54" s="66">
        <f t="shared" si="86"/>
        <v>0</v>
      </c>
      <c r="HR54" s="66"/>
      <c r="HS54" s="66"/>
      <c r="HT54" s="66"/>
      <c r="HU54" s="66"/>
      <c r="HV54" s="63"/>
      <c r="HW54" s="81">
        <f t="shared" si="87"/>
        <v>0</v>
      </c>
      <c r="HX54" s="66">
        <f t="shared" si="88"/>
        <v>0</v>
      </c>
      <c r="HZ54" s="66">
        <f t="shared" si="135"/>
        <v>0</v>
      </c>
      <c r="IA54" s="66">
        <f t="shared" si="135"/>
        <v>0</v>
      </c>
      <c r="IB54" s="66">
        <f t="shared" si="135"/>
        <v>0</v>
      </c>
      <c r="IC54" s="66">
        <f t="shared" si="148"/>
        <v>0</v>
      </c>
      <c r="ID54" s="66">
        <f t="shared" si="136"/>
        <v>0</v>
      </c>
      <c r="IE54" s="66"/>
      <c r="IF54" s="66"/>
      <c r="IG54" s="66"/>
      <c r="IH54" s="66">
        <f t="shared" si="137"/>
        <v>0</v>
      </c>
      <c r="II54" s="66">
        <f t="shared" si="138"/>
        <v>0</v>
      </c>
      <c r="IJ54" s="66"/>
      <c r="IK54" s="66"/>
      <c r="IL54" s="66"/>
      <c r="IM54" s="66">
        <f t="shared" si="139"/>
        <v>0</v>
      </c>
      <c r="IN54" s="66">
        <f t="shared" si="140"/>
        <v>0</v>
      </c>
      <c r="IO54" s="66">
        <f t="shared" si="103"/>
        <v>0</v>
      </c>
      <c r="IP54" s="66">
        <f t="shared" si="141"/>
        <v>0</v>
      </c>
      <c r="IQ54" s="66"/>
      <c r="IR54" s="66"/>
      <c r="IS54" s="88"/>
      <c r="IT54" s="88"/>
      <c r="IU54" s="88"/>
      <c r="IV54" s="66"/>
      <c r="IW54" s="149">
        <f t="shared" si="91"/>
        <v>0</v>
      </c>
      <c r="IX54" s="102">
        <f t="shared" si="142"/>
        <v>0</v>
      </c>
      <c r="IY54" s="152" t="str">
        <f t="shared" si="143"/>
        <v>STOCK KOSONG</v>
      </c>
      <c r="IZ54" s="101"/>
      <c r="JA54" s="102">
        <f t="shared" si="144"/>
        <v>0</v>
      </c>
      <c r="JB54" s="102">
        <f t="shared" si="145"/>
        <v>0</v>
      </c>
      <c r="JC54" s="102">
        <f t="shared" si="146"/>
        <v>0</v>
      </c>
      <c r="JD54" s="102">
        <f t="shared" si="147"/>
        <v>0</v>
      </c>
      <c r="JE54" s="101"/>
    </row>
    <row r="55" spans="1:265">
      <c r="A55" s="108"/>
      <c r="B55" s="71">
        <f>IF(A55='ESTIMASI FORECAST &amp; ORDER-STOK'!A55,'ESTIMASI FORECAST &amp; ORDER-STOK'!B55,0)</f>
        <v>0</v>
      </c>
      <c r="C55" s="63"/>
      <c r="D55" s="88"/>
      <c r="E55" s="88"/>
      <c r="F55" s="88"/>
      <c r="G55" s="88"/>
      <c r="H55" s="88">
        <f t="shared" si="134"/>
        <v>0</v>
      </c>
      <c r="I55" s="63"/>
      <c r="J55" s="66"/>
      <c r="K55" s="66"/>
      <c r="L55" s="66"/>
      <c r="M55" s="63"/>
      <c r="N55" s="81">
        <f t="shared" si="3"/>
        <v>0</v>
      </c>
      <c r="O55" s="66">
        <f t="shared" si="4"/>
        <v>0</v>
      </c>
      <c r="P55" s="66"/>
      <c r="Q55" s="66"/>
      <c r="R55" s="66"/>
      <c r="S55" s="63"/>
      <c r="T55" s="81">
        <f t="shared" si="5"/>
        <v>0</v>
      </c>
      <c r="U55" s="66">
        <f t="shared" si="6"/>
        <v>0</v>
      </c>
      <c r="V55" s="66"/>
      <c r="W55" s="66"/>
      <c r="X55" s="66"/>
      <c r="Y55" s="63"/>
      <c r="Z55" s="81">
        <f t="shared" si="7"/>
        <v>0</v>
      </c>
      <c r="AA55" s="66">
        <f t="shared" si="8"/>
        <v>0</v>
      </c>
      <c r="AB55" s="66"/>
      <c r="AC55" s="66"/>
      <c r="AD55" s="66"/>
      <c r="AE55" s="63"/>
      <c r="AF55" s="81">
        <f t="shared" si="9"/>
        <v>0</v>
      </c>
      <c r="AG55" s="66">
        <f t="shared" si="10"/>
        <v>0</v>
      </c>
      <c r="AH55" s="66"/>
      <c r="AI55" s="76">
        <f t="shared" si="11"/>
        <v>0</v>
      </c>
      <c r="AJ55" s="76">
        <f t="shared" si="12"/>
        <v>0</v>
      </c>
      <c r="AK55" s="76">
        <f t="shared" si="13"/>
        <v>0</v>
      </c>
      <c r="AL55" s="66">
        <f t="shared" si="14"/>
        <v>0</v>
      </c>
      <c r="AM55" s="66"/>
      <c r="AN55" s="66"/>
      <c r="AO55" s="66"/>
      <c r="AP55" s="66"/>
      <c r="AQ55" s="63"/>
      <c r="AR55" s="81">
        <f t="shared" si="15"/>
        <v>0</v>
      </c>
      <c r="AS55" s="66">
        <f t="shared" si="16"/>
        <v>0</v>
      </c>
      <c r="AT55" s="66"/>
      <c r="AU55" s="66"/>
      <c r="AV55" s="66"/>
      <c r="AW55" s="63"/>
      <c r="AX55" s="81">
        <f t="shared" si="17"/>
        <v>0</v>
      </c>
      <c r="AY55" s="66">
        <f t="shared" si="18"/>
        <v>0</v>
      </c>
      <c r="AZ55" s="66"/>
      <c r="BA55" s="66"/>
      <c r="BB55" s="66"/>
      <c r="BC55" s="63"/>
      <c r="BD55" s="81">
        <f t="shared" si="19"/>
        <v>0</v>
      </c>
      <c r="BE55" s="66">
        <f t="shared" si="20"/>
        <v>0</v>
      </c>
      <c r="BF55" s="66"/>
      <c r="BG55" s="76">
        <f t="shared" si="21"/>
        <v>0</v>
      </c>
      <c r="BH55" s="76">
        <f t="shared" si="22"/>
        <v>0</v>
      </c>
      <c r="BI55" s="76">
        <f t="shared" si="23"/>
        <v>0</v>
      </c>
      <c r="BJ55" s="66">
        <f t="shared" si="24"/>
        <v>0</v>
      </c>
      <c r="BK55" s="66"/>
      <c r="BL55" s="66"/>
      <c r="BM55" s="66"/>
      <c r="BN55" s="66"/>
      <c r="BO55" s="63"/>
      <c r="BP55" s="81">
        <f t="shared" si="25"/>
        <v>0</v>
      </c>
      <c r="BQ55" s="66">
        <f t="shared" si="26"/>
        <v>0</v>
      </c>
      <c r="BR55" s="66"/>
      <c r="BS55" s="66"/>
      <c r="BT55" s="66"/>
      <c r="BU55" s="63"/>
      <c r="BV55" s="81">
        <f t="shared" si="27"/>
        <v>0</v>
      </c>
      <c r="BW55" s="66">
        <f t="shared" si="28"/>
        <v>0</v>
      </c>
      <c r="BX55" s="66"/>
      <c r="BY55" s="76">
        <f t="shared" si="29"/>
        <v>0</v>
      </c>
      <c r="BZ55" s="76">
        <f t="shared" si="30"/>
        <v>0</v>
      </c>
      <c r="CA55" s="76">
        <f t="shared" si="31"/>
        <v>0</v>
      </c>
      <c r="CB55" s="66">
        <f t="shared" si="32"/>
        <v>0</v>
      </c>
      <c r="CC55" s="66"/>
      <c r="CD55" s="76">
        <f t="shared" si="33"/>
        <v>0</v>
      </c>
      <c r="CE55" s="76">
        <f t="shared" si="34"/>
        <v>0</v>
      </c>
      <c r="CF55" s="76">
        <f t="shared" si="35"/>
        <v>0</v>
      </c>
      <c r="CG55" s="66">
        <f t="shared" si="36"/>
        <v>0</v>
      </c>
      <c r="CH55" s="66"/>
      <c r="CI55" s="66"/>
      <c r="CJ55" s="66"/>
      <c r="CK55" s="66"/>
      <c r="CL55" s="63"/>
      <c r="CM55" s="81">
        <f t="shared" si="37"/>
        <v>0</v>
      </c>
      <c r="CN55" s="66">
        <f t="shared" si="38"/>
        <v>0</v>
      </c>
      <c r="CO55" s="66"/>
      <c r="CP55" s="66"/>
      <c r="CQ55" s="66"/>
      <c r="CR55" s="63"/>
      <c r="CS55" s="81">
        <f t="shared" si="39"/>
        <v>0</v>
      </c>
      <c r="CT55" s="66">
        <f t="shared" si="40"/>
        <v>0</v>
      </c>
      <c r="CU55" s="66"/>
      <c r="CV55" s="66"/>
      <c r="CW55" s="66"/>
      <c r="CX55" s="63"/>
      <c r="CY55" s="81">
        <f t="shared" si="41"/>
        <v>0</v>
      </c>
      <c r="CZ55" s="66">
        <f t="shared" si="42"/>
        <v>0</v>
      </c>
      <c r="DA55" s="66"/>
      <c r="DB55" s="66"/>
      <c r="DC55" s="66"/>
      <c r="DD55" s="63"/>
      <c r="DE55" s="81">
        <f t="shared" si="43"/>
        <v>0</v>
      </c>
      <c r="DF55" s="66">
        <f t="shared" si="44"/>
        <v>0</v>
      </c>
      <c r="DG55" s="66"/>
      <c r="DH55" s="66"/>
      <c r="DI55" s="66"/>
      <c r="DJ55" s="63"/>
      <c r="DK55" s="81">
        <f t="shared" si="45"/>
        <v>0</v>
      </c>
      <c r="DL55" s="66">
        <f t="shared" si="46"/>
        <v>0</v>
      </c>
      <c r="DM55" s="66"/>
      <c r="DN55" s="66"/>
      <c r="DO55" s="66"/>
      <c r="DP55" s="63"/>
      <c r="DQ55" s="81">
        <f t="shared" si="47"/>
        <v>0</v>
      </c>
      <c r="DR55" s="66">
        <f t="shared" si="48"/>
        <v>0</v>
      </c>
      <c r="DS55" s="66"/>
      <c r="DT55" s="76">
        <f t="shared" si="49"/>
        <v>0</v>
      </c>
      <c r="DU55" s="76">
        <f t="shared" si="50"/>
        <v>0</v>
      </c>
      <c r="DV55" s="76">
        <f t="shared" si="51"/>
        <v>0</v>
      </c>
      <c r="DW55" s="66">
        <f t="shared" si="52"/>
        <v>0</v>
      </c>
      <c r="DX55" s="66"/>
      <c r="DY55" s="66"/>
      <c r="DZ55" s="66"/>
      <c r="EA55" s="66"/>
      <c r="EB55" s="63"/>
      <c r="EC55" s="81">
        <f t="shared" si="53"/>
        <v>0</v>
      </c>
      <c r="ED55" s="66">
        <f t="shared" si="54"/>
        <v>0</v>
      </c>
      <c r="EE55" s="66"/>
      <c r="EF55" s="66"/>
      <c r="EG55" s="66"/>
      <c r="EH55" s="63"/>
      <c r="EI55" s="81">
        <f t="shared" si="55"/>
        <v>0</v>
      </c>
      <c r="EJ55" s="66">
        <f t="shared" si="56"/>
        <v>0</v>
      </c>
      <c r="EK55" s="66"/>
      <c r="EL55" s="66">
        <f t="shared" si="57"/>
        <v>0</v>
      </c>
      <c r="EM55" s="66">
        <f t="shared" si="58"/>
        <v>0</v>
      </c>
      <c r="EN55" s="66">
        <f t="shared" si="59"/>
        <v>0</v>
      </c>
      <c r="EO55" s="66">
        <f t="shared" si="60"/>
        <v>0</v>
      </c>
      <c r="EP55" s="66"/>
      <c r="EQ55" s="66"/>
      <c r="ER55" s="66"/>
      <c r="ES55" s="66"/>
      <c r="ET55" s="63"/>
      <c r="EU55" s="81">
        <f t="shared" si="61"/>
        <v>0</v>
      </c>
      <c r="EV55" s="66">
        <f t="shared" si="62"/>
        <v>0</v>
      </c>
      <c r="EW55" s="66"/>
      <c r="EX55" s="66"/>
      <c r="EY55" s="66"/>
      <c r="EZ55" s="66"/>
      <c r="FA55" s="63"/>
      <c r="FB55" s="81">
        <f t="shared" si="63"/>
        <v>0</v>
      </c>
      <c r="FC55" s="66">
        <f t="shared" si="64"/>
        <v>0</v>
      </c>
      <c r="FD55" s="66"/>
      <c r="FE55" s="66"/>
      <c r="FF55" s="66"/>
      <c r="FG55" s="66"/>
      <c r="FH55" s="63"/>
      <c r="FI55" s="81">
        <f t="shared" si="65"/>
        <v>0</v>
      </c>
      <c r="FJ55" s="66">
        <f t="shared" si="66"/>
        <v>0</v>
      </c>
      <c r="FK55" s="66"/>
      <c r="FL55" s="66"/>
      <c r="FM55" s="66"/>
      <c r="FN55" s="66"/>
      <c r="FO55" s="63"/>
      <c r="FP55" s="81">
        <f t="shared" si="67"/>
        <v>0</v>
      </c>
      <c r="FQ55" s="66">
        <f t="shared" si="68"/>
        <v>0</v>
      </c>
      <c r="FR55" s="66"/>
      <c r="FS55" s="66"/>
      <c r="FT55" s="66"/>
      <c r="FU55" s="66"/>
      <c r="FV55" s="63"/>
      <c r="FW55" s="81">
        <f t="shared" si="69"/>
        <v>0</v>
      </c>
      <c r="FX55" s="66">
        <f t="shared" si="70"/>
        <v>0</v>
      </c>
      <c r="FY55" s="66"/>
      <c r="FZ55" s="66"/>
      <c r="GA55" s="66"/>
      <c r="GB55" s="63"/>
      <c r="GC55" s="81">
        <f t="shared" si="71"/>
        <v>0</v>
      </c>
      <c r="GD55" s="66">
        <f t="shared" si="72"/>
        <v>0</v>
      </c>
      <c r="GE55" s="66"/>
      <c r="GF55" s="66"/>
      <c r="GG55" s="66"/>
      <c r="GH55" s="63"/>
      <c r="GI55" s="81">
        <f t="shared" si="73"/>
        <v>0</v>
      </c>
      <c r="GJ55" s="66">
        <f t="shared" si="74"/>
        <v>0</v>
      </c>
      <c r="GK55" s="66"/>
      <c r="GL55" s="76">
        <f t="shared" si="75"/>
        <v>0</v>
      </c>
      <c r="GM55" s="76">
        <f t="shared" si="76"/>
        <v>0</v>
      </c>
      <c r="GN55" s="76">
        <f t="shared" si="77"/>
        <v>0</v>
      </c>
      <c r="GO55" s="66">
        <f t="shared" si="78"/>
        <v>0</v>
      </c>
      <c r="GP55" s="66"/>
      <c r="GQ55" s="66"/>
      <c r="GR55" s="66"/>
      <c r="GS55" s="66"/>
      <c r="GT55" s="63"/>
      <c r="GU55" s="81">
        <f t="shared" si="79"/>
        <v>0</v>
      </c>
      <c r="GV55" s="66">
        <f t="shared" si="80"/>
        <v>0</v>
      </c>
      <c r="GW55" s="66"/>
      <c r="GX55" s="66"/>
      <c r="GY55" s="66"/>
      <c r="GZ55" s="66"/>
      <c r="HA55" s="63"/>
      <c r="HB55" s="81">
        <f t="shared" si="81"/>
        <v>0</v>
      </c>
      <c r="HC55" s="66">
        <f t="shared" si="82"/>
        <v>0</v>
      </c>
      <c r="HD55" s="66"/>
      <c r="HE55" s="66"/>
      <c r="HF55" s="66"/>
      <c r="HG55" s="66"/>
      <c r="HH55" s="63"/>
      <c r="HI55" s="81">
        <f t="shared" si="83"/>
        <v>0</v>
      </c>
      <c r="HJ55" s="66">
        <f t="shared" si="84"/>
        <v>0</v>
      </c>
      <c r="HK55" s="66"/>
      <c r="HL55" s="66"/>
      <c r="HM55" s="66"/>
      <c r="HN55" s="66"/>
      <c r="HO55" s="63"/>
      <c r="HP55" s="81">
        <f t="shared" si="85"/>
        <v>0</v>
      </c>
      <c r="HQ55" s="66">
        <f t="shared" si="86"/>
        <v>0</v>
      </c>
      <c r="HR55" s="66"/>
      <c r="HS55" s="66"/>
      <c r="HT55" s="66"/>
      <c r="HU55" s="66"/>
      <c r="HV55" s="63"/>
      <c r="HW55" s="81">
        <f t="shared" si="87"/>
        <v>0</v>
      </c>
      <c r="HX55" s="66">
        <f t="shared" si="88"/>
        <v>0</v>
      </c>
      <c r="HZ55" s="66">
        <f t="shared" si="135"/>
        <v>0</v>
      </c>
      <c r="IA55" s="66">
        <f t="shared" si="135"/>
        <v>0</v>
      </c>
      <c r="IB55" s="66">
        <f t="shared" si="135"/>
        <v>0</v>
      </c>
      <c r="IC55" s="66">
        <f t="shared" si="148"/>
        <v>0</v>
      </c>
      <c r="ID55" s="66">
        <f t="shared" si="136"/>
        <v>0</v>
      </c>
      <c r="IE55" s="66"/>
      <c r="IF55" s="66"/>
      <c r="IG55" s="66"/>
      <c r="IH55" s="66">
        <f t="shared" si="137"/>
        <v>0</v>
      </c>
      <c r="II55" s="66">
        <f t="shared" si="138"/>
        <v>0</v>
      </c>
      <c r="IJ55" s="66"/>
      <c r="IK55" s="66"/>
      <c r="IL55" s="66"/>
      <c r="IM55" s="66">
        <f t="shared" si="139"/>
        <v>0</v>
      </c>
      <c r="IN55" s="66">
        <f t="shared" si="140"/>
        <v>0</v>
      </c>
      <c r="IO55" s="66">
        <f t="shared" si="103"/>
        <v>0</v>
      </c>
      <c r="IP55" s="66">
        <f t="shared" si="141"/>
        <v>0</v>
      </c>
      <c r="IQ55" s="66"/>
      <c r="IR55" s="66"/>
      <c r="IS55" s="88"/>
      <c r="IT55" s="88"/>
      <c r="IU55" s="88"/>
      <c r="IV55" s="66"/>
      <c r="IW55" s="149">
        <f t="shared" si="91"/>
        <v>0</v>
      </c>
      <c r="IX55" s="102">
        <f t="shared" si="142"/>
        <v>0</v>
      </c>
      <c r="IY55" s="152" t="str">
        <f t="shared" si="143"/>
        <v>STOCK KOSONG</v>
      </c>
      <c r="IZ55" s="101"/>
      <c r="JA55" s="102">
        <f t="shared" si="144"/>
        <v>0</v>
      </c>
      <c r="JB55" s="102">
        <f t="shared" si="145"/>
        <v>0</v>
      </c>
      <c r="JC55" s="102">
        <f t="shared" si="146"/>
        <v>0</v>
      </c>
      <c r="JD55" s="102">
        <f t="shared" si="147"/>
        <v>0</v>
      </c>
      <c r="JE55" s="101"/>
    </row>
    <row r="56" spans="1:265">
      <c r="A56" s="108"/>
      <c r="B56" s="71">
        <f>IF(A56='ESTIMASI FORECAST &amp; ORDER-STOK'!A56,'ESTIMASI FORECAST &amp; ORDER-STOK'!B56,0)</f>
        <v>0</v>
      </c>
      <c r="C56" s="63"/>
      <c r="D56" s="88"/>
      <c r="E56" s="88"/>
      <c r="F56" s="88"/>
      <c r="G56" s="88"/>
      <c r="H56" s="88">
        <f t="shared" si="134"/>
        <v>0</v>
      </c>
      <c r="I56" s="63"/>
      <c r="J56" s="66"/>
      <c r="K56" s="66"/>
      <c r="L56" s="66"/>
      <c r="M56" s="63"/>
      <c r="N56" s="81">
        <f t="shared" si="3"/>
        <v>0</v>
      </c>
      <c r="O56" s="66">
        <f t="shared" si="4"/>
        <v>0</v>
      </c>
      <c r="P56" s="66"/>
      <c r="Q56" s="66"/>
      <c r="R56" s="66"/>
      <c r="S56" s="63"/>
      <c r="T56" s="81">
        <f t="shared" si="5"/>
        <v>0</v>
      </c>
      <c r="U56" s="66">
        <f t="shared" si="6"/>
        <v>0</v>
      </c>
      <c r="V56" s="66"/>
      <c r="W56" s="66"/>
      <c r="X56" s="66"/>
      <c r="Y56" s="63"/>
      <c r="Z56" s="81">
        <f t="shared" si="7"/>
        <v>0</v>
      </c>
      <c r="AA56" s="66">
        <f t="shared" si="8"/>
        <v>0</v>
      </c>
      <c r="AB56" s="66"/>
      <c r="AC56" s="66"/>
      <c r="AD56" s="66"/>
      <c r="AE56" s="63"/>
      <c r="AF56" s="81">
        <f t="shared" si="9"/>
        <v>0</v>
      </c>
      <c r="AG56" s="66">
        <f t="shared" si="10"/>
        <v>0</v>
      </c>
      <c r="AH56" s="66"/>
      <c r="AI56" s="76">
        <f t="shared" si="11"/>
        <v>0</v>
      </c>
      <c r="AJ56" s="76">
        <f t="shared" si="12"/>
        <v>0</v>
      </c>
      <c r="AK56" s="76">
        <f t="shared" si="13"/>
        <v>0</v>
      </c>
      <c r="AL56" s="66">
        <f t="shared" si="14"/>
        <v>0</v>
      </c>
      <c r="AM56" s="66"/>
      <c r="AN56" s="66"/>
      <c r="AO56" s="66"/>
      <c r="AP56" s="66"/>
      <c r="AQ56" s="63"/>
      <c r="AR56" s="81">
        <f t="shared" si="15"/>
        <v>0</v>
      </c>
      <c r="AS56" s="66">
        <f t="shared" si="16"/>
        <v>0</v>
      </c>
      <c r="AT56" s="66"/>
      <c r="AU56" s="66"/>
      <c r="AV56" s="66"/>
      <c r="AW56" s="63"/>
      <c r="AX56" s="81">
        <f t="shared" si="17"/>
        <v>0</v>
      </c>
      <c r="AY56" s="66">
        <f t="shared" si="18"/>
        <v>0</v>
      </c>
      <c r="AZ56" s="66"/>
      <c r="BA56" s="66"/>
      <c r="BB56" s="66"/>
      <c r="BC56" s="63"/>
      <c r="BD56" s="81">
        <f t="shared" si="19"/>
        <v>0</v>
      </c>
      <c r="BE56" s="66">
        <f t="shared" si="20"/>
        <v>0</v>
      </c>
      <c r="BF56" s="66"/>
      <c r="BG56" s="76">
        <f t="shared" si="21"/>
        <v>0</v>
      </c>
      <c r="BH56" s="76">
        <f t="shared" si="22"/>
        <v>0</v>
      </c>
      <c r="BI56" s="76">
        <f t="shared" si="23"/>
        <v>0</v>
      </c>
      <c r="BJ56" s="66">
        <f t="shared" si="24"/>
        <v>0</v>
      </c>
      <c r="BK56" s="66"/>
      <c r="BL56" s="66"/>
      <c r="BM56" s="66"/>
      <c r="BN56" s="66"/>
      <c r="BO56" s="63"/>
      <c r="BP56" s="81">
        <f t="shared" si="25"/>
        <v>0</v>
      </c>
      <c r="BQ56" s="66">
        <f t="shared" si="26"/>
        <v>0</v>
      </c>
      <c r="BR56" s="66"/>
      <c r="BS56" s="66"/>
      <c r="BT56" s="66"/>
      <c r="BU56" s="63"/>
      <c r="BV56" s="81">
        <f t="shared" si="27"/>
        <v>0</v>
      </c>
      <c r="BW56" s="66">
        <f t="shared" si="28"/>
        <v>0</v>
      </c>
      <c r="BX56" s="66"/>
      <c r="BY56" s="76">
        <f t="shared" si="29"/>
        <v>0</v>
      </c>
      <c r="BZ56" s="76">
        <f t="shared" si="30"/>
        <v>0</v>
      </c>
      <c r="CA56" s="76">
        <f t="shared" si="31"/>
        <v>0</v>
      </c>
      <c r="CB56" s="66">
        <f t="shared" si="32"/>
        <v>0</v>
      </c>
      <c r="CC56" s="66"/>
      <c r="CD56" s="76">
        <f t="shared" si="33"/>
        <v>0</v>
      </c>
      <c r="CE56" s="76">
        <f t="shared" si="34"/>
        <v>0</v>
      </c>
      <c r="CF56" s="76">
        <f t="shared" si="35"/>
        <v>0</v>
      </c>
      <c r="CG56" s="66">
        <f t="shared" si="36"/>
        <v>0</v>
      </c>
      <c r="CH56" s="66"/>
      <c r="CI56" s="66"/>
      <c r="CJ56" s="66"/>
      <c r="CK56" s="66"/>
      <c r="CL56" s="63"/>
      <c r="CM56" s="81">
        <f t="shared" si="37"/>
        <v>0</v>
      </c>
      <c r="CN56" s="66">
        <f t="shared" si="38"/>
        <v>0</v>
      </c>
      <c r="CO56" s="66"/>
      <c r="CP56" s="66"/>
      <c r="CQ56" s="66"/>
      <c r="CR56" s="63"/>
      <c r="CS56" s="81">
        <f t="shared" si="39"/>
        <v>0</v>
      </c>
      <c r="CT56" s="66">
        <f t="shared" si="40"/>
        <v>0</v>
      </c>
      <c r="CU56" s="66"/>
      <c r="CV56" s="66"/>
      <c r="CW56" s="66"/>
      <c r="CX56" s="63"/>
      <c r="CY56" s="81">
        <f t="shared" si="41"/>
        <v>0</v>
      </c>
      <c r="CZ56" s="66">
        <f t="shared" si="42"/>
        <v>0</v>
      </c>
      <c r="DA56" s="66"/>
      <c r="DB56" s="66"/>
      <c r="DC56" s="66"/>
      <c r="DD56" s="63"/>
      <c r="DE56" s="81">
        <f t="shared" si="43"/>
        <v>0</v>
      </c>
      <c r="DF56" s="66">
        <f t="shared" si="44"/>
        <v>0</v>
      </c>
      <c r="DG56" s="66"/>
      <c r="DH56" s="66"/>
      <c r="DI56" s="66"/>
      <c r="DJ56" s="63"/>
      <c r="DK56" s="81">
        <f t="shared" si="45"/>
        <v>0</v>
      </c>
      <c r="DL56" s="66">
        <f t="shared" si="46"/>
        <v>0</v>
      </c>
      <c r="DM56" s="66"/>
      <c r="DN56" s="66"/>
      <c r="DO56" s="66"/>
      <c r="DP56" s="63"/>
      <c r="DQ56" s="81">
        <f t="shared" si="47"/>
        <v>0</v>
      </c>
      <c r="DR56" s="66">
        <f t="shared" si="48"/>
        <v>0</v>
      </c>
      <c r="DS56" s="66"/>
      <c r="DT56" s="76">
        <f t="shared" si="49"/>
        <v>0</v>
      </c>
      <c r="DU56" s="76">
        <f t="shared" si="50"/>
        <v>0</v>
      </c>
      <c r="DV56" s="76">
        <f t="shared" si="51"/>
        <v>0</v>
      </c>
      <c r="DW56" s="66">
        <f t="shared" si="52"/>
        <v>0</v>
      </c>
      <c r="DX56" s="66"/>
      <c r="DY56" s="66"/>
      <c r="DZ56" s="66"/>
      <c r="EA56" s="66"/>
      <c r="EB56" s="63"/>
      <c r="EC56" s="81">
        <f t="shared" si="53"/>
        <v>0</v>
      </c>
      <c r="ED56" s="66">
        <f t="shared" si="54"/>
        <v>0</v>
      </c>
      <c r="EE56" s="66"/>
      <c r="EF56" s="66"/>
      <c r="EG56" s="66"/>
      <c r="EH56" s="63"/>
      <c r="EI56" s="81">
        <f t="shared" si="55"/>
        <v>0</v>
      </c>
      <c r="EJ56" s="66">
        <f t="shared" si="56"/>
        <v>0</v>
      </c>
      <c r="EK56" s="66"/>
      <c r="EL56" s="66">
        <f t="shared" si="57"/>
        <v>0</v>
      </c>
      <c r="EM56" s="66">
        <f t="shared" si="58"/>
        <v>0</v>
      </c>
      <c r="EN56" s="66">
        <f t="shared" si="59"/>
        <v>0</v>
      </c>
      <c r="EO56" s="66">
        <f t="shared" si="60"/>
        <v>0</v>
      </c>
      <c r="EP56" s="66"/>
      <c r="EQ56" s="66"/>
      <c r="ER56" s="66"/>
      <c r="ES56" s="66"/>
      <c r="ET56" s="63"/>
      <c r="EU56" s="81">
        <f t="shared" si="61"/>
        <v>0</v>
      </c>
      <c r="EV56" s="66">
        <f t="shared" si="62"/>
        <v>0</v>
      </c>
      <c r="EW56" s="66"/>
      <c r="EX56" s="66"/>
      <c r="EY56" s="66"/>
      <c r="EZ56" s="66"/>
      <c r="FA56" s="63"/>
      <c r="FB56" s="81">
        <f t="shared" si="63"/>
        <v>0</v>
      </c>
      <c r="FC56" s="66">
        <f t="shared" si="64"/>
        <v>0</v>
      </c>
      <c r="FD56" s="66"/>
      <c r="FE56" s="66"/>
      <c r="FF56" s="66"/>
      <c r="FG56" s="66"/>
      <c r="FH56" s="63"/>
      <c r="FI56" s="81">
        <f t="shared" si="65"/>
        <v>0</v>
      </c>
      <c r="FJ56" s="66">
        <f t="shared" si="66"/>
        <v>0</v>
      </c>
      <c r="FK56" s="66"/>
      <c r="FL56" s="66"/>
      <c r="FM56" s="66"/>
      <c r="FN56" s="66"/>
      <c r="FO56" s="63"/>
      <c r="FP56" s="81">
        <f t="shared" si="67"/>
        <v>0</v>
      </c>
      <c r="FQ56" s="66">
        <f t="shared" si="68"/>
        <v>0</v>
      </c>
      <c r="FR56" s="66"/>
      <c r="FS56" s="66"/>
      <c r="FT56" s="66"/>
      <c r="FU56" s="66"/>
      <c r="FV56" s="63"/>
      <c r="FW56" s="81">
        <f t="shared" si="69"/>
        <v>0</v>
      </c>
      <c r="FX56" s="66">
        <f t="shared" si="70"/>
        <v>0</v>
      </c>
      <c r="FY56" s="66"/>
      <c r="FZ56" s="66"/>
      <c r="GA56" s="66"/>
      <c r="GB56" s="63"/>
      <c r="GC56" s="81">
        <f t="shared" si="71"/>
        <v>0</v>
      </c>
      <c r="GD56" s="66">
        <f t="shared" si="72"/>
        <v>0</v>
      </c>
      <c r="GE56" s="66"/>
      <c r="GF56" s="66"/>
      <c r="GG56" s="66"/>
      <c r="GH56" s="63"/>
      <c r="GI56" s="81">
        <f t="shared" si="73"/>
        <v>0</v>
      </c>
      <c r="GJ56" s="66">
        <f t="shared" si="74"/>
        <v>0</v>
      </c>
      <c r="GK56" s="66"/>
      <c r="GL56" s="76">
        <f t="shared" si="75"/>
        <v>0</v>
      </c>
      <c r="GM56" s="76">
        <f t="shared" si="76"/>
        <v>0</v>
      </c>
      <c r="GN56" s="76">
        <f t="shared" si="77"/>
        <v>0</v>
      </c>
      <c r="GO56" s="66">
        <f t="shared" si="78"/>
        <v>0</v>
      </c>
      <c r="GP56" s="66"/>
      <c r="GQ56" s="66"/>
      <c r="GR56" s="66"/>
      <c r="GS56" s="66"/>
      <c r="GT56" s="63"/>
      <c r="GU56" s="81">
        <f t="shared" si="79"/>
        <v>0</v>
      </c>
      <c r="GV56" s="66">
        <f t="shared" si="80"/>
        <v>0</v>
      </c>
      <c r="GW56" s="66"/>
      <c r="GX56" s="66"/>
      <c r="GY56" s="66"/>
      <c r="GZ56" s="66"/>
      <c r="HA56" s="63"/>
      <c r="HB56" s="81">
        <f t="shared" si="81"/>
        <v>0</v>
      </c>
      <c r="HC56" s="66">
        <f t="shared" si="82"/>
        <v>0</v>
      </c>
      <c r="HD56" s="66"/>
      <c r="HE56" s="66"/>
      <c r="HF56" s="66"/>
      <c r="HG56" s="66"/>
      <c r="HH56" s="63"/>
      <c r="HI56" s="81">
        <f t="shared" si="83"/>
        <v>0</v>
      </c>
      <c r="HJ56" s="66">
        <f t="shared" si="84"/>
        <v>0</v>
      </c>
      <c r="HK56" s="66"/>
      <c r="HL56" s="66"/>
      <c r="HM56" s="66"/>
      <c r="HN56" s="66"/>
      <c r="HO56" s="63"/>
      <c r="HP56" s="81">
        <f t="shared" si="85"/>
        <v>0</v>
      </c>
      <c r="HQ56" s="66">
        <f t="shared" si="86"/>
        <v>0</v>
      </c>
      <c r="HR56" s="66"/>
      <c r="HS56" s="66"/>
      <c r="HT56" s="66"/>
      <c r="HU56" s="66"/>
      <c r="HV56" s="63"/>
      <c r="HW56" s="81">
        <f t="shared" si="87"/>
        <v>0</v>
      </c>
      <c r="HX56" s="66">
        <f t="shared" si="88"/>
        <v>0</v>
      </c>
      <c r="HZ56" s="66">
        <f t="shared" si="135"/>
        <v>0</v>
      </c>
      <c r="IA56" s="66">
        <f t="shared" si="135"/>
        <v>0</v>
      </c>
      <c r="IB56" s="66">
        <f t="shared" si="135"/>
        <v>0</v>
      </c>
      <c r="IC56" s="66">
        <f t="shared" si="148"/>
        <v>0</v>
      </c>
      <c r="ID56" s="66">
        <f t="shared" si="136"/>
        <v>0</v>
      </c>
      <c r="IE56" s="66"/>
      <c r="IF56" s="66"/>
      <c r="IG56" s="66"/>
      <c r="IH56" s="66">
        <f t="shared" si="137"/>
        <v>0</v>
      </c>
      <c r="II56" s="66">
        <f t="shared" si="138"/>
        <v>0</v>
      </c>
      <c r="IJ56" s="66"/>
      <c r="IK56" s="66"/>
      <c r="IL56" s="66"/>
      <c r="IM56" s="66">
        <f t="shared" si="139"/>
        <v>0</v>
      </c>
      <c r="IN56" s="66">
        <f t="shared" si="140"/>
        <v>0</v>
      </c>
      <c r="IO56" s="66">
        <f t="shared" si="103"/>
        <v>0</v>
      </c>
      <c r="IP56" s="66">
        <f t="shared" si="141"/>
        <v>0</v>
      </c>
      <c r="IQ56" s="66"/>
      <c r="IR56" s="66"/>
      <c r="IS56" s="88"/>
      <c r="IT56" s="88"/>
      <c r="IU56" s="88"/>
      <c r="IV56" s="66"/>
      <c r="IW56" s="149">
        <f t="shared" si="91"/>
        <v>0</v>
      </c>
      <c r="IX56" s="102">
        <f t="shared" si="142"/>
        <v>0</v>
      </c>
      <c r="IY56" s="152" t="str">
        <f t="shared" si="143"/>
        <v>STOCK KOSONG</v>
      </c>
      <c r="IZ56" s="101"/>
      <c r="JA56" s="102">
        <f t="shared" si="144"/>
        <v>0</v>
      </c>
      <c r="JB56" s="102">
        <f t="shared" si="145"/>
        <v>0</v>
      </c>
      <c r="JC56" s="102">
        <f t="shared" si="146"/>
        <v>0</v>
      </c>
      <c r="JD56" s="102">
        <f t="shared" si="147"/>
        <v>0</v>
      </c>
      <c r="JE56" s="101"/>
    </row>
    <row r="57" spans="1:265">
      <c r="A57" s="108"/>
      <c r="B57" s="71">
        <f>IF(A57='ESTIMASI FORECAST &amp; ORDER-STOK'!A57,'ESTIMASI FORECAST &amp; ORDER-STOK'!B57,0)</f>
        <v>0</v>
      </c>
      <c r="C57" s="63"/>
      <c r="D57" s="88"/>
      <c r="E57" s="88"/>
      <c r="F57" s="88"/>
      <c r="G57" s="88"/>
      <c r="H57" s="88">
        <f t="shared" si="134"/>
        <v>0</v>
      </c>
      <c r="I57" s="63"/>
      <c r="J57" s="66"/>
      <c r="K57" s="66"/>
      <c r="L57" s="66"/>
      <c r="M57" s="63"/>
      <c r="N57" s="81">
        <f t="shared" si="3"/>
        <v>0</v>
      </c>
      <c r="O57" s="66">
        <f t="shared" si="4"/>
        <v>0</v>
      </c>
      <c r="P57" s="66"/>
      <c r="Q57" s="66"/>
      <c r="R57" s="66"/>
      <c r="S57" s="63"/>
      <c r="T57" s="81">
        <f t="shared" si="5"/>
        <v>0</v>
      </c>
      <c r="U57" s="66">
        <f t="shared" si="6"/>
        <v>0</v>
      </c>
      <c r="V57" s="66"/>
      <c r="W57" s="66"/>
      <c r="X57" s="66"/>
      <c r="Y57" s="63"/>
      <c r="Z57" s="81">
        <f t="shared" si="7"/>
        <v>0</v>
      </c>
      <c r="AA57" s="66">
        <f t="shared" si="8"/>
        <v>0</v>
      </c>
      <c r="AB57" s="66"/>
      <c r="AC57" s="66"/>
      <c r="AD57" s="66"/>
      <c r="AE57" s="63"/>
      <c r="AF57" s="81">
        <f t="shared" si="9"/>
        <v>0</v>
      </c>
      <c r="AG57" s="66">
        <f t="shared" si="10"/>
        <v>0</v>
      </c>
      <c r="AH57" s="66"/>
      <c r="AI57" s="76">
        <f t="shared" si="11"/>
        <v>0</v>
      </c>
      <c r="AJ57" s="76">
        <f t="shared" si="12"/>
        <v>0</v>
      </c>
      <c r="AK57" s="76">
        <f t="shared" si="13"/>
        <v>0</v>
      </c>
      <c r="AL57" s="66">
        <f t="shared" si="14"/>
        <v>0</v>
      </c>
      <c r="AM57" s="66"/>
      <c r="AN57" s="66"/>
      <c r="AO57" s="66"/>
      <c r="AP57" s="66"/>
      <c r="AQ57" s="63"/>
      <c r="AR57" s="81">
        <f t="shared" si="15"/>
        <v>0</v>
      </c>
      <c r="AS57" s="66">
        <f t="shared" si="16"/>
        <v>0</v>
      </c>
      <c r="AT57" s="66"/>
      <c r="AU57" s="66"/>
      <c r="AV57" s="66"/>
      <c r="AW57" s="63"/>
      <c r="AX57" s="81">
        <f t="shared" si="17"/>
        <v>0</v>
      </c>
      <c r="AY57" s="66">
        <f t="shared" si="18"/>
        <v>0</v>
      </c>
      <c r="AZ57" s="66"/>
      <c r="BA57" s="66"/>
      <c r="BB57" s="66"/>
      <c r="BC57" s="63"/>
      <c r="BD57" s="81">
        <f t="shared" si="19"/>
        <v>0</v>
      </c>
      <c r="BE57" s="66">
        <f t="shared" si="20"/>
        <v>0</v>
      </c>
      <c r="BF57" s="66"/>
      <c r="BG57" s="76">
        <f t="shared" si="21"/>
        <v>0</v>
      </c>
      <c r="BH57" s="76">
        <f t="shared" si="22"/>
        <v>0</v>
      </c>
      <c r="BI57" s="76">
        <f t="shared" si="23"/>
        <v>0</v>
      </c>
      <c r="BJ57" s="66">
        <f t="shared" si="24"/>
        <v>0</v>
      </c>
      <c r="BK57" s="66"/>
      <c r="BL57" s="66"/>
      <c r="BM57" s="66"/>
      <c r="BN57" s="66"/>
      <c r="BO57" s="63"/>
      <c r="BP57" s="81">
        <f t="shared" si="25"/>
        <v>0</v>
      </c>
      <c r="BQ57" s="66">
        <f t="shared" si="26"/>
        <v>0</v>
      </c>
      <c r="BR57" s="66"/>
      <c r="BS57" s="66"/>
      <c r="BT57" s="66"/>
      <c r="BU57" s="63"/>
      <c r="BV57" s="81">
        <f t="shared" si="27"/>
        <v>0</v>
      </c>
      <c r="BW57" s="66">
        <f t="shared" si="28"/>
        <v>0</v>
      </c>
      <c r="BX57" s="66"/>
      <c r="BY57" s="76">
        <f t="shared" si="29"/>
        <v>0</v>
      </c>
      <c r="BZ57" s="76">
        <f t="shared" si="30"/>
        <v>0</v>
      </c>
      <c r="CA57" s="76">
        <f t="shared" si="31"/>
        <v>0</v>
      </c>
      <c r="CB57" s="66">
        <f t="shared" si="32"/>
        <v>0</v>
      </c>
      <c r="CC57" s="66"/>
      <c r="CD57" s="76">
        <f t="shared" si="33"/>
        <v>0</v>
      </c>
      <c r="CE57" s="76">
        <f t="shared" si="34"/>
        <v>0</v>
      </c>
      <c r="CF57" s="76">
        <f t="shared" si="35"/>
        <v>0</v>
      </c>
      <c r="CG57" s="66">
        <f t="shared" si="36"/>
        <v>0</v>
      </c>
      <c r="CH57" s="66"/>
      <c r="CI57" s="66"/>
      <c r="CJ57" s="66"/>
      <c r="CK57" s="66"/>
      <c r="CL57" s="63"/>
      <c r="CM57" s="81">
        <f t="shared" si="37"/>
        <v>0</v>
      </c>
      <c r="CN57" s="66">
        <f t="shared" si="38"/>
        <v>0</v>
      </c>
      <c r="CO57" s="66"/>
      <c r="CP57" s="66"/>
      <c r="CQ57" s="66"/>
      <c r="CR57" s="63"/>
      <c r="CS57" s="81">
        <f t="shared" si="39"/>
        <v>0</v>
      </c>
      <c r="CT57" s="66">
        <f t="shared" si="40"/>
        <v>0</v>
      </c>
      <c r="CU57" s="66"/>
      <c r="CV57" s="66"/>
      <c r="CW57" s="66"/>
      <c r="CX57" s="63"/>
      <c r="CY57" s="81">
        <f t="shared" si="41"/>
        <v>0</v>
      </c>
      <c r="CZ57" s="66">
        <f t="shared" si="42"/>
        <v>0</v>
      </c>
      <c r="DA57" s="66"/>
      <c r="DB57" s="66"/>
      <c r="DC57" s="66"/>
      <c r="DD57" s="63"/>
      <c r="DE57" s="81">
        <f t="shared" si="43"/>
        <v>0</v>
      </c>
      <c r="DF57" s="66">
        <f t="shared" si="44"/>
        <v>0</v>
      </c>
      <c r="DG57" s="66"/>
      <c r="DH57" s="66"/>
      <c r="DI57" s="66"/>
      <c r="DJ57" s="63"/>
      <c r="DK57" s="81">
        <f t="shared" si="45"/>
        <v>0</v>
      </c>
      <c r="DL57" s="66">
        <f t="shared" si="46"/>
        <v>0</v>
      </c>
      <c r="DM57" s="66"/>
      <c r="DN57" s="66"/>
      <c r="DO57" s="66"/>
      <c r="DP57" s="63"/>
      <c r="DQ57" s="81">
        <f t="shared" si="47"/>
        <v>0</v>
      </c>
      <c r="DR57" s="66">
        <f t="shared" si="48"/>
        <v>0</v>
      </c>
      <c r="DS57" s="66"/>
      <c r="DT57" s="76">
        <f t="shared" si="49"/>
        <v>0</v>
      </c>
      <c r="DU57" s="76">
        <f t="shared" si="50"/>
        <v>0</v>
      </c>
      <c r="DV57" s="76">
        <f t="shared" si="51"/>
        <v>0</v>
      </c>
      <c r="DW57" s="66">
        <f t="shared" si="52"/>
        <v>0</v>
      </c>
      <c r="DX57" s="66"/>
      <c r="DY57" s="66"/>
      <c r="DZ57" s="66"/>
      <c r="EA57" s="66"/>
      <c r="EB57" s="63"/>
      <c r="EC57" s="81">
        <f t="shared" si="53"/>
        <v>0</v>
      </c>
      <c r="ED57" s="66">
        <f t="shared" si="54"/>
        <v>0</v>
      </c>
      <c r="EE57" s="66"/>
      <c r="EF57" s="66"/>
      <c r="EG57" s="66"/>
      <c r="EH57" s="63"/>
      <c r="EI57" s="81">
        <f t="shared" si="55"/>
        <v>0</v>
      </c>
      <c r="EJ57" s="66">
        <f t="shared" si="56"/>
        <v>0</v>
      </c>
      <c r="EK57" s="66"/>
      <c r="EL57" s="66">
        <f t="shared" si="57"/>
        <v>0</v>
      </c>
      <c r="EM57" s="66">
        <f t="shared" si="58"/>
        <v>0</v>
      </c>
      <c r="EN57" s="66">
        <f t="shared" si="59"/>
        <v>0</v>
      </c>
      <c r="EO57" s="66">
        <f t="shared" si="60"/>
        <v>0</v>
      </c>
      <c r="EP57" s="66"/>
      <c r="EQ57" s="66"/>
      <c r="ER57" s="66"/>
      <c r="ES57" s="66"/>
      <c r="ET57" s="63"/>
      <c r="EU57" s="81">
        <f t="shared" si="61"/>
        <v>0</v>
      </c>
      <c r="EV57" s="66">
        <f t="shared" si="62"/>
        <v>0</v>
      </c>
      <c r="EW57" s="66"/>
      <c r="EX57" s="66"/>
      <c r="EY57" s="66"/>
      <c r="EZ57" s="66"/>
      <c r="FA57" s="63"/>
      <c r="FB57" s="81">
        <f t="shared" si="63"/>
        <v>0</v>
      </c>
      <c r="FC57" s="66">
        <f t="shared" si="64"/>
        <v>0</v>
      </c>
      <c r="FD57" s="66"/>
      <c r="FE57" s="66"/>
      <c r="FF57" s="66"/>
      <c r="FG57" s="66"/>
      <c r="FH57" s="63"/>
      <c r="FI57" s="81">
        <f t="shared" si="65"/>
        <v>0</v>
      </c>
      <c r="FJ57" s="66">
        <f t="shared" si="66"/>
        <v>0</v>
      </c>
      <c r="FK57" s="66"/>
      <c r="FL57" s="66"/>
      <c r="FM57" s="66"/>
      <c r="FN57" s="66"/>
      <c r="FO57" s="63"/>
      <c r="FP57" s="81">
        <f t="shared" si="67"/>
        <v>0</v>
      </c>
      <c r="FQ57" s="66">
        <f t="shared" si="68"/>
        <v>0</v>
      </c>
      <c r="FR57" s="66"/>
      <c r="FS57" s="66"/>
      <c r="FT57" s="66"/>
      <c r="FU57" s="66"/>
      <c r="FV57" s="63"/>
      <c r="FW57" s="81">
        <f t="shared" si="69"/>
        <v>0</v>
      </c>
      <c r="FX57" s="66">
        <f t="shared" si="70"/>
        <v>0</v>
      </c>
      <c r="FY57" s="66"/>
      <c r="FZ57" s="66"/>
      <c r="GA57" s="66"/>
      <c r="GB57" s="63"/>
      <c r="GC57" s="81">
        <f t="shared" si="71"/>
        <v>0</v>
      </c>
      <c r="GD57" s="66">
        <f t="shared" si="72"/>
        <v>0</v>
      </c>
      <c r="GE57" s="66"/>
      <c r="GF57" s="66"/>
      <c r="GG57" s="66"/>
      <c r="GH57" s="63"/>
      <c r="GI57" s="81">
        <f t="shared" si="73"/>
        <v>0</v>
      </c>
      <c r="GJ57" s="66">
        <f t="shared" si="74"/>
        <v>0</v>
      </c>
      <c r="GK57" s="66"/>
      <c r="GL57" s="76">
        <f t="shared" si="75"/>
        <v>0</v>
      </c>
      <c r="GM57" s="76">
        <f t="shared" si="76"/>
        <v>0</v>
      </c>
      <c r="GN57" s="76">
        <f t="shared" si="77"/>
        <v>0</v>
      </c>
      <c r="GO57" s="66">
        <f t="shared" si="78"/>
        <v>0</v>
      </c>
      <c r="GP57" s="66"/>
      <c r="GQ57" s="66"/>
      <c r="GR57" s="66"/>
      <c r="GS57" s="66"/>
      <c r="GT57" s="63"/>
      <c r="GU57" s="81">
        <f t="shared" si="79"/>
        <v>0</v>
      </c>
      <c r="GV57" s="66">
        <f t="shared" si="80"/>
        <v>0</v>
      </c>
      <c r="GW57" s="66"/>
      <c r="GX57" s="66"/>
      <c r="GY57" s="66"/>
      <c r="GZ57" s="66"/>
      <c r="HA57" s="63"/>
      <c r="HB57" s="81">
        <f t="shared" si="81"/>
        <v>0</v>
      </c>
      <c r="HC57" s="66">
        <f t="shared" si="82"/>
        <v>0</v>
      </c>
      <c r="HD57" s="66"/>
      <c r="HE57" s="66"/>
      <c r="HF57" s="66"/>
      <c r="HG57" s="66"/>
      <c r="HH57" s="63"/>
      <c r="HI57" s="81">
        <f t="shared" si="83"/>
        <v>0</v>
      </c>
      <c r="HJ57" s="66">
        <f t="shared" si="84"/>
        <v>0</v>
      </c>
      <c r="HK57" s="66"/>
      <c r="HL57" s="66"/>
      <c r="HM57" s="66"/>
      <c r="HN57" s="66"/>
      <c r="HO57" s="63"/>
      <c r="HP57" s="81">
        <f t="shared" si="85"/>
        <v>0</v>
      </c>
      <c r="HQ57" s="66">
        <f t="shared" si="86"/>
        <v>0</v>
      </c>
      <c r="HR57" s="66"/>
      <c r="HS57" s="66"/>
      <c r="HT57" s="66"/>
      <c r="HU57" s="66"/>
      <c r="HV57" s="63"/>
      <c r="HW57" s="81">
        <f t="shared" si="87"/>
        <v>0</v>
      </c>
      <c r="HX57" s="66">
        <f t="shared" si="88"/>
        <v>0</v>
      </c>
      <c r="HZ57" s="66">
        <f t="shared" si="135"/>
        <v>0</v>
      </c>
      <c r="IA57" s="66">
        <f t="shared" si="135"/>
        <v>0</v>
      </c>
      <c r="IB57" s="66">
        <f t="shared" si="135"/>
        <v>0</v>
      </c>
      <c r="IC57" s="66">
        <f t="shared" si="148"/>
        <v>0</v>
      </c>
      <c r="ID57" s="66">
        <f t="shared" si="136"/>
        <v>0</v>
      </c>
      <c r="IE57" s="66"/>
      <c r="IF57" s="66"/>
      <c r="IG57" s="66"/>
      <c r="IH57" s="66">
        <f t="shared" si="137"/>
        <v>0</v>
      </c>
      <c r="II57" s="66">
        <f t="shared" si="138"/>
        <v>0</v>
      </c>
      <c r="IJ57" s="66"/>
      <c r="IK57" s="66"/>
      <c r="IL57" s="66"/>
      <c r="IM57" s="66">
        <f t="shared" si="139"/>
        <v>0</v>
      </c>
      <c r="IN57" s="66">
        <f t="shared" si="140"/>
        <v>0</v>
      </c>
      <c r="IO57" s="66">
        <f t="shared" si="103"/>
        <v>0</v>
      </c>
      <c r="IP57" s="66">
        <f t="shared" si="141"/>
        <v>0</v>
      </c>
      <c r="IQ57" s="66"/>
      <c r="IR57" s="66"/>
      <c r="IS57" s="88"/>
      <c r="IT57" s="88"/>
      <c r="IU57" s="88"/>
      <c r="IV57" s="66"/>
      <c r="IW57" s="149">
        <f t="shared" si="91"/>
        <v>0</v>
      </c>
      <c r="IX57" s="102">
        <f t="shared" si="142"/>
        <v>0</v>
      </c>
      <c r="IY57" s="152" t="str">
        <f t="shared" si="143"/>
        <v>STOCK KOSONG</v>
      </c>
      <c r="IZ57" s="101"/>
      <c r="JA57" s="102">
        <f t="shared" si="144"/>
        <v>0</v>
      </c>
      <c r="JB57" s="102">
        <f t="shared" si="145"/>
        <v>0</v>
      </c>
      <c r="JC57" s="102">
        <f t="shared" si="146"/>
        <v>0</v>
      </c>
      <c r="JD57" s="102">
        <f t="shared" si="147"/>
        <v>0</v>
      </c>
      <c r="JE57" s="101"/>
    </row>
    <row r="58" spans="1:265">
      <c r="A58" s="108"/>
      <c r="B58" s="71">
        <f>IF(A58='ESTIMASI FORECAST &amp; ORDER-STOK'!A58,'ESTIMASI FORECAST &amp; ORDER-STOK'!B58,0)</f>
        <v>0</v>
      </c>
      <c r="C58" s="63"/>
      <c r="D58" s="88"/>
      <c r="E58" s="88"/>
      <c r="F58" s="88"/>
      <c r="G58" s="88"/>
      <c r="H58" s="88">
        <f t="shared" si="134"/>
        <v>0</v>
      </c>
      <c r="I58" s="63"/>
      <c r="J58" s="66"/>
      <c r="K58" s="66"/>
      <c r="L58" s="66"/>
      <c r="M58" s="63"/>
      <c r="N58" s="81">
        <f t="shared" si="3"/>
        <v>0</v>
      </c>
      <c r="O58" s="66">
        <f t="shared" si="4"/>
        <v>0</v>
      </c>
      <c r="P58" s="66"/>
      <c r="Q58" s="66"/>
      <c r="R58" s="66"/>
      <c r="S58" s="63"/>
      <c r="T58" s="81">
        <f t="shared" si="5"/>
        <v>0</v>
      </c>
      <c r="U58" s="66">
        <f t="shared" si="6"/>
        <v>0</v>
      </c>
      <c r="V58" s="66"/>
      <c r="W58" s="66"/>
      <c r="X58" s="66"/>
      <c r="Y58" s="63"/>
      <c r="Z58" s="81">
        <f t="shared" si="7"/>
        <v>0</v>
      </c>
      <c r="AA58" s="66">
        <f t="shared" si="8"/>
        <v>0</v>
      </c>
      <c r="AB58" s="66"/>
      <c r="AC58" s="66"/>
      <c r="AD58" s="66"/>
      <c r="AE58" s="63"/>
      <c r="AF58" s="81">
        <f t="shared" si="9"/>
        <v>0</v>
      </c>
      <c r="AG58" s="66">
        <f t="shared" si="10"/>
        <v>0</v>
      </c>
      <c r="AH58" s="66"/>
      <c r="AI58" s="76">
        <f t="shared" si="11"/>
        <v>0</v>
      </c>
      <c r="AJ58" s="76">
        <f t="shared" si="12"/>
        <v>0</v>
      </c>
      <c r="AK58" s="76">
        <f t="shared" si="13"/>
        <v>0</v>
      </c>
      <c r="AL58" s="66">
        <f t="shared" si="14"/>
        <v>0</v>
      </c>
      <c r="AM58" s="66"/>
      <c r="AN58" s="66"/>
      <c r="AO58" s="66"/>
      <c r="AP58" s="66"/>
      <c r="AQ58" s="63"/>
      <c r="AR58" s="81">
        <f t="shared" si="15"/>
        <v>0</v>
      </c>
      <c r="AS58" s="66">
        <f t="shared" si="16"/>
        <v>0</v>
      </c>
      <c r="AT58" s="66"/>
      <c r="AU58" s="66"/>
      <c r="AV58" s="66"/>
      <c r="AW58" s="63"/>
      <c r="AX58" s="81">
        <f t="shared" si="17"/>
        <v>0</v>
      </c>
      <c r="AY58" s="66">
        <f t="shared" si="18"/>
        <v>0</v>
      </c>
      <c r="AZ58" s="66"/>
      <c r="BA58" s="66"/>
      <c r="BB58" s="66"/>
      <c r="BC58" s="63"/>
      <c r="BD58" s="81">
        <f t="shared" si="19"/>
        <v>0</v>
      </c>
      <c r="BE58" s="66">
        <f t="shared" si="20"/>
        <v>0</v>
      </c>
      <c r="BF58" s="66"/>
      <c r="BG58" s="76">
        <f t="shared" si="21"/>
        <v>0</v>
      </c>
      <c r="BH58" s="76">
        <f t="shared" si="22"/>
        <v>0</v>
      </c>
      <c r="BI58" s="76">
        <f t="shared" si="23"/>
        <v>0</v>
      </c>
      <c r="BJ58" s="66">
        <f t="shared" si="24"/>
        <v>0</v>
      </c>
      <c r="BK58" s="66"/>
      <c r="BL58" s="66"/>
      <c r="BM58" s="66"/>
      <c r="BN58" s="66"/>
      <c r="BO58" s="63"/>
      <c r="BP58" s="81">
        <f t="shared" si="25"/>
        <v>0</v>
      </c>
      <c r="BQ58" s="66">
        <f t="shared" si="26"/>
        <v>0</v>
      </c>
      <c r="BR58" s="66"/>
      <c r="BS58" s="66"/>
      <c r="BT58" s="66"/>
      <c r="BU58" s="63"/>
      <c r="BV58" s="81">
        <f t="shared" si="27"/>
        <v>0</v>
      </c>
      <c r="BW58" s="66">
        <f t="shared" si="28"/>
        <v>0</v>
      </c>
      <c r="BX58" s="66"/>
      <c r="BY58" s="76">
        <f t="shared" si="29"/>
        <v>0</v>
      </c>
      <c r="BZ58" s="76">
        <f t="shared" si="30"/>
        <v>0</v>
      </c>
      <c r="CA58" s="76">
        <f t="shared" si="31"/>
        <v>0</v>
      </c>
      <c r="CB58" s="66">
        <f t="shared" si="32"/>
        <v>0</v>
      </c>
      <c r="CC58" s="66"/>
      <c r="CD58" s="76">
        <f t="shared" si="33"/>
        <v>0</v>
      </c>
      <c r="CE58" s="76">
        <f t="shared" si="34"/>
        <v>0</v>
      </c>
      <c r="CF58" s="76">
        <f t="shared" si="35"/>
        <v>0</v>
      </c>
      <c r="CG58" s="66">
        <f t="shared" si="36"/>
        <v>0</v>
      </c>
      <c r="CH58" s="66"/>
      <c r="CI58" s="66"/>
      <c r="CJ58" s="66"/>
      <c r="CK58" s="66"/>
      <c r="CL58" s="63"/>
      <c r="CM58" s="81">
        <f t="shared" si="37"/>
        <v>0</v>
      </c>
      <c r="CN58" s="66">
        <f t="shared" si="38"/>
        <v>0</v>
      </c>
      <c r="CO58" s="66"/>
      <c r="CP58" s="66"/>
      <c r="CQ58" s="66"/>
      <c r="CR58" s="63"/>
      <c r="CS58" s="81">
        <f t="shared" si="39"/>
        <v>0</v>
      </c>
      <c r="CT58" s="66">
        <f t="shared" si="40"/>
        <v>0</v>
      </c>
      <c r="CU58" s="66"/>
      <c r="CV58" s="66"/>
      <c r="CW58" s="66"/>
      <c r="CX58" s="63"/>
      <c r="CY58" s="81">
        <f t="shared" si="41"/>
        <v>0</v>
      </c>
      <c r="CZ58" s="66">
        <f t="shared" si="42"/>
        <v>0</v>
      </c>
      <c r="DA58" s="66"/>
      <c r="DB58" s="66"/>
      <c r="DC58" s="66"/>
      <c r="DD58" s="63"/>
      <c r="DE58" s="81">
        <f t="shared" si="43"/>
        <v>0</v>
      </c>
      <c r="DF58" s="66">
        <f t="shared" si="44"/>
        <v>0</v>
      </c>
      <c r="DG58" s="66"/>
      <c r="DH58" s="66"/>
      <c r="DI58" s="66"/>
      <c r="DJ58" s="63"/>
      <c r="DK58" s="81">
        <f t="shared" si="45"/>
        <v>0</v>
      </c>
      <c r="DL58" s="66">
        <f t="shared" si="46"/>
        <v>0</v>
      </c>
      <c r="DM58" s="66"/>
      <c r="DN58" s="66"/>
      <c r="DO58" s="66"/>
      <c r="DP58" s="63"/>
      <c r="DQ58" s="81">
        <f t="shared" si="47"/>
        <v>0</v>
      </c>
      <c r="DR58" s="66">
        <f t="shared" si="48"/>
        <v>0</v>
      </c>
      <c r="DS58" s="66"/>
      <c r="DT58" s="76">
        <f t="shared" si="49"/>
        <v>0</v>
      </c>
      <c r="DU58" s="76">
        <f t="shared" si="50"/>
        <v>0</v>
      </c>
      <c r="DV58" s="76">
        <f t="shared" si="51"/>
        <v>0</v>
      </c>
      <c r="DW58" s="66">
        <f t="shared" si="52"/>
        <v>0</v>
      </c>
      <c r="DX58" s="66"/>
      <c r="DY58" s="66"/>
      <c r="DZ58" s="66"/>
      <c r="EA58" s="66"/>
      <c r="EB58" s="63"/>
      <c r="EC58" s="81">
        <f t="shared" si="53"/>
        <v>0</v>
      </c>
      <c r="ED58" s="66">
        <f t="shared" si="54"/>
        <v>0</v>
      </c>
      <c r="EE58" s="66"/>
      <c r="EF58" s="66"/>
      <c r="EG58" s="66"/>
      <c r="EH58" s="63"/>
      <c r="EI58" s="81">
        <f t="shared" si="55"/>
        <v>0</v>
      </c>
      <c r="EJ58" s="66">
        <f t="shared" si="56"/>
        <v>0</v>
      </c>
      <c r="EK58" s="66"/>
      <c r="EL58" s="66">
        <f t="shared" si="57"/>
        <v>0</v>
      </c>
      <c r="EM58" s="66">
        <f t="shared" si="58"/>
        <v>0</v>
      </c>
      <c r="EN58" s="66">
        <f t="shared" si="59"/>
        <v>0</v>
      </c>
      <c r="EO58" s="66">
        <f t="shared" si="60"/>
        <v>0</v>
      </c>
      <c r="EP58" s="66"/>
      <c r="EQ58" s="66"/>
      <c r="ER58" s="66"/>
      <c r="ES58" s="66"/>
      <c r="ET58" s="63"/>
      <c r="EU58" s="81">
        <f t="shared" si="61"/>
        <v>0</v>
      </c>
      <c r="EV58" s="66">
        <f t="shared" si="62"/>
        <v>0</v>
      </c>
      <c r="EW58" s="66"/>
      <c r="EX58" s="66"/>
      <c r="EY58" s="66"/>
      <c r="EZ58" s="66"/>
      <c r="FA58" s="63"/>
      <c r="FB58" s="81">
        <f t="shared" si="63"/>
        <v>0</v>
      </c>
      <c r="FC58" s="66">
        <f t="shared" si="64"/>
        <v>0</v>
      </c>
      <c r="FD58" s="66"/>
      <c r="FE58" s="66"/>
      <c r="FF58" s="66"/>
      <c r="FG58" s="66"/>
      <c r="FH58" s="63"/>
      <c r="FI58" s="81">
        <f t="shared" si="65"/>
        <v>0</v>
      </c>
      <c r="FJ58" s="66">
        <f t="shared" si="66"/>
        <v>0</v>
      </c>
      <c r="FK58" s="66"/>
      <c r="FL58" s="66"/>
      <c r="FM58" s="66"/>
      <c r="FN58" s="66"/>
      <c r="FO58" s="63"/>
      <c r="FP58" s="81">
        <f t="shared" si="67"/>
        <v>0</v>
      </c>
      <c r="FQ58" s="66">
        <f t="shared" si="68"/>
        <v>0</v>
      </c>
      <c r="FR58" s="66"/>
      <c r="FS58" s="66"/>
      <c r="FT58" s="66"/>
      <c r="FU58" s="66"/>
      <c r="FV58" s="63"/>
      <c r="FW58" s="81">
        <f t="shared" si="69"/>
        <v>0</v>
      </c>
      <c r="FX58" s="66">
        <f t="shared" si="70"/>
        <v>0</v>
      </c>
      <c r="FY58" s="66"/>
      <c r="FZ58" s="66"/>
      <c r="GA58" s="66"/>
      <c r="GB58" s="63"/>
      <c r="GC58" s="81">
        <f t="shared" si="71"/>
        <v>0</v>
      </c>
      <c r="GD58" s="66">
        <f t="shared" si="72"/>
        <v>0</v>
      </c>
      <c r="GE58" s="66"/>
      <c r="GF58" s="66"/>
      <c r="GG58" s="66"/>
      <c r="GH58" s="63"/>
      <c r="GI58" s="81">
        <f t="shared" si="73"/>
        <v>0</v>
      </c>
      <c r="GJ58" s="66">
        <f t="shared" si="74"/>
        <v>0</v>
      </c>
      <c r="GK58" s="66"/>
      <c r="GL58" s="76">
        <f t="shared" si="75"/>
        <v>0</v>
      </c>
      <c r="GM58" s="76">
        <f t="shared" si="76"/>
        <v>0</v>
      </c>
      <c r="GN58" s="76">
        <f t="shared" si="77"/>
        <v>0</v>
      </c>
      <c r="GO58" s="66">
        <f t="shared" si="78"/>
        <v>0</v>
      </c>
      <c r="GP58" s="66"/>
      <c r="GQ58" s="66"/>
      <c r="GR58" s="66"/>
      <c r="GS58" s="66"/>
      <c r="GT58" s="63"/>
      <c r="GU58" s="81">
        <f t="shared" si="79"/>
        <v>0</v>
      </c>
      <c r="GV58" s="66">
        <f t="shared" si="80"/>
        <v>0</v>
      </c>
      <c r="GW58" s="66"/>
      <c r="GX58" s="66"/>
      <c r="GY58" s="66"/>
      <c r="GZ58" s="66"/>
      <c r="HA58" s="63"/>
      <c r="HB58" s="81">
        <f t="shared" si="81"/>
        <v>0</v>
      </c>
      <c r="HC58" s="66">
        <f t="shared" si="82"/>
        <v>0</v>
      </c>
      <c r="HD58" s="66"/>
      <c r="HE58" s="66"/>
      <c r="HF58" s="66"/>
      <c r="HG58" s="66"/>
      <c r="HH58" s="63"/>
      <c r="HI58" s="81">
        <f t="shared" si="83"/>
        <v>0</v>
      </c>
      <c r="HJ58" s="66">
        <f t="shared" si="84"/>
        <v>0</v>
      </c>
      <c r="HK58" s="66"/>
      <c r="HL58" s="66"/>
      <c r="HM58" s="66"/>
      <c r="HN58" s="66"/>
      <c r="HO58" s="63"/>
      <c r="HP58" s="81">
        <f t="shared" si="85"/>
        <v>0</v>
      </c>
      <c r="HQ58" s="66">
        <f t="shared" si="86"/>
        <v>0</v>
      </c>
      <c r="HR58" s="66"/>
      <c r="HS58" s="66"/>
      <c r="HT58" s="66"/>
      <c r="HU58" s="66"/>
      <c r="HV58" s="63"/>
      <c r="HW58" s="81">
        <f t="shared" si="87"/>
        <v>0</v>
      </c>
      <c r="HX58" s="66">
        <f t="shared" si="88"/>
        <v>0</v>
      </c>
      <c r="HZ58" s="66">
        <f t="shared" si="135"/>
        <v>0</v>
      </c>
      <c r="IA58" s="66">
        <f t="shared" si="135"/>
        <v>0</v>
      </c>
      <c r="IB58" s="66">
        <f t="shared" si="135"/>
        <v>0</v>
      </c>
      <c r="IC58" s="66">
        <f t="shared" si="148"/>
        <v>0</v>
      </c>
      <c r="ID58" s="66">
        <f t="shared" si="136"/>
        <v>0</v>
      </c>
      <c r="IE58" s="66"/>
      <c r="IF58" s="66"/>
      <c r="IG58" s="66"/>
      <c r="IH58" s="66">
        <f t="shared" si="137"/>
        <v>0</v>
      </c>
      <c r="II58" s="66">
        <f t="shared" si="138"/>
        <v>0</v>
      </c>
      <c r="IJ58" s="66"/>
      <c r="IK58" s="66"/>
      <c r="IL58" s="66"/>
      <c r="IM58" s="66">
        <f t="shared" si="139"/>
        <v>0</v>
      </c>
      <c r="IN58" s="66">
        <f t="shared" si="140"/>
        <v>0</v>
      </c>
      <c r="IO58" s="66">
        <f t="shared" si="103"/>
        <v>0</v>
      </c>
      <c r="IP58" s="66">
        <f t="shared" si="141"/>
        <v>0</v>
      </c>
      <c r="IQ58" s="66"/>
      <c r="IR58" s="66"/>
      <c r="IS58" s="88"/>
      <c r="IT58" s="88"/>
      <c r="IU58" s="88"/>
      <c r="IV58" s="66"/>
      <c r="IW58" s="149">
        <f t="shared" si="91"/>
        <v>0</v>
      </c>
      <c r="IX58" s="102">
        <f t="shared" si="142"/>
        <v>0</v>
      </c>
      <c r="IY58" s="152" t="str">
        <f t="shared" si="143"/>
        <v>STOCK KOSONG</v>
      </c>
      <c r="IZ58" s="101"/>
      <c r="JA58" s="102">
        <f t="shared" si="144"/>
        <v>0</v>
      </c>
      <c r="JB58" s="102">
        <f t="shared" si="145"/>
        <v>0</v>
      </c>
      <c r="JC58" s="102">
        <f t="shared" si="146"/>
        <v>0</v>
      </c>
      <c r="JD58" s="102">
        <f t="shared" si="147"/>
        <v>0</v>
      </c>
      <c r="JE58" s="101"/>
    </row>
    <row r="59" spans="1:265">
      <c r="A59" s="108"/>
      <c r="B59" s="71">
        <f>IF(A59='ESTIMASI FORECAST &amp; ORDER-STOK'!A59,'ESTIMASI FORECAST &amp; ORDER-STOK'!B59,0)</f>
        <v>0</v>
      </c>
      <c r="C59" s="63"/>
      <c r="D59" s="88"/>
      <c r="E59" s="88"/>
      <c r="F59" s="88"/>
      <c r="G59" s="88"/>
      <c r="H59" s="88">
        <f t="shared" si="134"/>
        <v>0</v>
      </c>
      <c r="I59" s="63"/>
      <c r="J59" s="66"/>
      <c r="K59" s="66"/>
      <c r="L59" s="66"/>
      <c r="M59" s="63"/>
      <c r="N59" s="81">
        <f t="shared" si="3"/>
        <v>0</v>
      </c>
      <c r="O59" s="66">
        <f t="shared" si="4"/>
        <v>0</v>
      </c>
      <c r="P59" s="66"/>
      <c r="Q59" s="66"/>
      <c r="R59" s="66"/>
      <c r="S59" s="63"/>
      <c r="T59" s="81">
        <f t="shared" si="5"/>
        <v>0</v>
      </c>
      <c r="U59" s="66">
        <f t="shared" si="6"/>
        <v>0</v>
      </c>
      <c r="V59" s="66"/>
      <c r="W59" s="66"/>
      <c r="X59" s="66"/>
      <c r="Y59" s="63"/>
      <c r="Z59" s="81">
        <f t="shared" si="7"/>
        <v>0</v>
      </c>
      <c r="AA59" s="66">
        <f t="shared" si="8"/>
        <v>0</v>
      </c>
      <c r="AB59" s="66"/>
      <c r="AC59" s="66"/>
      <c r="AD59" s="66"/>
      <c r="AE59" s="63"/>
      <c r="AF59" s="81">
        <f t="shared" si="9"/>
        <v>0</v>
      </c>
      <c r="AG59" s="66">
        <f t="shared" si="10"/>
        <v>0</v>
      </c>
      <c r="AH59" s="66"/>
      <c r="AI59" s="76">
        <f t="shared" si="11"/>
        <v>0</v>
      </c>
      <c r="AJ59" s="76">
        <f t="shared" si="12"/>
        <v>0</v>
      </c>
      <c r="AK59" s="76">
        <f t="shared" si="13"/>
        <v>0</v>
      </c>
      <c r="AL59" s="66">
        <f t="shared" si="14"/>
        <v>0</v>
      </c>
      <c r="AM59" s="66"/>
      <c r="AN59" s="66"/>
      <c r="AO59" s="66"/>
      <c r="AP59" s="66"/>
      <c r="AQ59" s="63"/>
      <c r="AR59" s="81">
        <f t="shared" si="15"/>
        <v>0</v>
      </c>
      <c r="AS59" s="66">
        <f t="shared" si="16"/>
        <v>0</v>
      </c>
      <c r="AT59" s="66"/>
      <c r="AU59" s="66"/>
      <c r="AV59" s="66"/>
      <c r="AW59" s="63"/>
      <c r="AX59" s="81">
        <f t="shared" si="17"/>
        <v>0</v>
      </c>
      <c r="AY59" s="66">
        <f t="shared" si="18"/>
        <v>0</v>
      </c>
      <c r="AZ59" s="66"/>
      <c r="BA59" s="66"/>
      <c r="BB59" s="66"/>
      <c r="BC59" s="63"/>
      <c r="BD59" s="81">
        <f t="shared" si="19"/>
        <v>0</v>
      </c>
      <c r="BE59" s="66">
        <f t="shared" si="20"/>
        <v>0</v>
      </c>
      <c r="BF59" s="66"/>
      <c r="BG59" s="76">
        <f t="shared" si="21"/>
        <v>0</v>
      </c>
      <c r="BH59" s="76">
        <f t="shared" si="22"/>
        <v>0</v>
      </c>
      <c r="BI59" s="76">
        <f t="shared" si="23"/>
        <v>0</v>
      </c>
      <c r="BJ59" s="66">
        <f t="shared" si="24"/>
        <v>0</v>
      </c>
      <c r="BK59" s="66"/>
      <c r="BL59" s="66"/>
      <c r="BM59" s="66"/>
      <c r="BN59" s="66"/>
      <c r="BO59" s="63"/>
      <c r="BP59" s="81">
        <f t="shared" si="25"/>
        <v>0</v>
      </c>
      <c r="BQ59" s="66">
        <f t="shared" si="26"/>
        <v>0</v>
      </c>
      <c r="BR59" s="66"/>
      <c r="BS59" s="66"/>
      <c r="BT59" s="66"/>
      <c r="BU59" s="63"/>
      <c r="BV59" s="81">
        <f t="shared" si="27"/>
        <v>0</v>
      </c>
      <c r="BW59" s="66">
        <f t="shared" si="28"/>
        <v>0</v>
      </c>
      <c r="BX59" s="66"/>
      <c r="BY59" s="76">
        <f t="shared" si="29"/>
        <v>0</v>
      </c>
      <c r="BZ59" s="76">
        <f t="shared" si="30"/>
        <v>0</v>
      </c>
      <c r="CA59" s="76">
        <f t="shared" si="31"/>
        <v>0</v>
      </c>
      <c r="CB59" s="66">
        <f t="shared" si="32"/>
        <v>0</v>
      </c>
      <c r="CC59" s="66"/>
      <c r="CD59" s="76">
        <f t="shared" si="33"/>
        <v>0</v>
      </c>
      <c r="CE59" s="76">
        <f t="shared" si="34"/>
        <v>0</v>
      </c>
      <c r="CF59" s="76">
        <f t="shared" si="35"/>
        <v>0</v>
      </c>
      <c r="CG59" s="66">
        <f t="shared" si="36"/>
        <v>0</v>
      </c>
      <c r="CH59" s="66"/>
      <c r="CI59" s="66"/>
      <c r="CJ59" s="66"/>
      <c r="CK59" s="66"/>
      <c r="CL59" s="63"/>
      <c r="CM59" s="81">
        <f t="shared" si="37"/>
        <v>0</v>
      </c>
      <c r="CN59" s="66">
        <f t="shared" si="38"/>
        <v>0</v>
      </c>
      <c r="CO59" s="66"/>
      <c r="CP59" s="66"/>
      <c r="CQ59" s="66"/>
      <c r="CR59" s="63"/>
      <c r="CS59" s="81">
        <f t="shared" si="39"/>
        <v>0</v>
      </c>
      <c r="CT59" s="66">
        <f t="shared" si="40"/>
        <v>0</v>
      </c>
      <c r="CU59" s="66"/>
      <c r="CV59" s="66"/>
      <c r="CW59" s="66"/>
      <c r="CX59" s="63"/>
      <c r="CY59" s="81">
        <f t="shared" si="41"/>
        <v>0</v>
      </c>
      <c r="CZ59" s="66">
        <f t="shared" si="42"/>
        <v>0</v>
      </c>
      <c r="DA59" s="66"/>
      <c r="DB59" s="66"/>
      <c r="DC59" s="66"/>
      <c r="DD59" s="63"/>
      <c r="DE59" s="81">
        <f t="shared" si="43"/>
        <v>0</v>
      </c>
      <c r="DF59" s="66">
        <f t="shared" si="44"/>
        <v>0</v>
      </c>
      <c r="DG59" s="66"/>
      <c r="DH59" s="66"/>
      <c r="DI59" s="66"/>
      <c r="DJ59" s="63"/>
      <c r="DK59" s="81">
        <f t="shared" si="45"/>
        <v>0</v>
      </c>
      <c r="DL59" s="66">
        <f t="shared" si="46"/>
        <v>0</v>
      </c>
      <c r="DM59" s="66"/>
      <c r="DN59" s="66"/>
      <c r="DO59" s="66"/>
      <c r="DP59" s="63"/>
      <c r="DQ59" s="81">
        <f t="shared" si="47"/>
        <v>0</v>
      </c>
      <c r="DR59" s="66">
        <f t="shared" si="48"/>
        <v>0</v>
      </c>
      <c r="DS59" s="66"/>
      <c r="DT59" s="76">
        <f t="shared" si="49"/>
        <v>0</v>
      </c>
      <c r="DU59" s="76">
        <f t="shared" si="50"/>
        <v>0</v>
      </c>
      <c r="DV59" s="76">
        <f t="shared" si="51"/>
        <v>0</v>
      </c>
      <c r="DW59" s="66">
        <f t="shared" si="52"/>
        <v>0</v>
      </c>
      <c r="DX59" s="66"/>
      <c r="DY59" s="66"/>
      <c r="DZ59" s="66"/>
      <c r="EA59" s="66"/>
      <c r="EB59" s="63"/>
      <c r="EC59" s="81">
        <f t="shared" si="53"/>
        <v>0</v>
      </c>
      <c r="ED59" s="66">
        <f t="shared" si="54"/>
        <v>0</v>
      </c>
      <c r="EE59" s="66"/>
      <c r="EF59" s="66"/>
      <c r="EG59" s="66"/>
      <c r="EH59" s="63"/>
      <c r="EI59" s="81">
        <f t="shared" si="55"/>
        <v>0</v>
      </c>
      <c r="EJ59" s="66">
        <f t="shared" si="56"/>
        <v>0</v>
      </c>
      <c r="EK59" s="66"/>
      <c r="EL59" s="66">
        <f t="shared" si="57"/>
        <v>0</v>
      </c>
      <c r="EM59" s="66">
        <f t="shared" si="58"/>
        <v>0</v>
      </c>
      <c r="EN59" s="66">
        <f t="shared" si="59"/>
        <v>0</v>
      </c>
      <c r="EO59" s="66">
        <f t="shared" si="60"/>
        <v>0</v>
      </c>
      <c r="EP59" s="66"/>
      <c r="EQ59" s="66"/>
      <c r="ER59" s="66"/>
      <c r="ES59" s="66"/>
      <c r="ET59" s="63"/>
      <c r="EU59" s="81">
        <f t="shared" si="61"/>
        <v>0</v>
      </c>
      <c r="EV59" s="66">
        <f t="shared" si="62"/>
        <v>0</v>
      </c>
      <c r="EW59" s="66"/>
      <c r="EX59" s="66"/>
      <c r="EY59" s="66"/>
      <c r="EZ59" s="66"/>
      <c r="FA59" s="63"/>
      <c r="FB59" s="81">
        <f t="shared" si="63"/>
        <v>0</v>
      </c>
      <c r="FC59" s="66">
        <f t="shared" si="64"/>
        <v>0</v>
      </c>
      <c r="FD59" s="66"/>
      <c r="FE59" s="66"/>
      <c r="FF59" s="66"/>
      <c r="FG59" s="66"/>
      <c r="FH59" s="63"/>
      <c r="FI59" s="81">
        <f t="shared" si="65"/>
        <v>0</v>
      </c>
      <c r="FJ59" s="66">
        <f t="shared" si="66"/>
        <v>0</v>
      </c>
      <c r="FK59" s="66"/>
      <c r="FL59" s="66"/>
      <c r="FM59" s="66"/>
      <c r="FN59" s="66"/>
      <c r="FO59" s="63"/>
      <c r="FP59" s="81">
        <f t="shared" si="67"/>
        <v>0</v>
      </c>
      <c r="FQ59" s="66">
        <f t="shared" si="68"/>
        <v>0</v>
      </c>
      <c r="FR59" s="66"/>
      <c r="FS59" s="66"/>
      <c r="FT59" s="66"/>
      <c r="FU59" s="66"/>
      <c r="FV59" s="63"/>
      <c r="FW59" s="81">
        <f t="shared" si="69"/>
        <v>0</v>
      </c>
      <c r="FX59" s="66">
        <f t="shared" si="70"/>
        <v>0</v>
      </c>
      <c r="FY59" s="66"/>
      <c r="FZ59" s="66"/>
      <c r="GA59" s="66"/>
      <c r="GB59" s="63"/>
      <c r="GC59" s="81">
        <f t="shared" si="71"/>
        <v>0</v>
      </c>
      <c r="GD59" s="66">
        <f t="shared" si="72"/>
        <v>0</v>
      </c>
      <c r="GE59" s="66"/>
      <c r="GF59" s="66"/>
      <c r="GG59" s="66"/>
      <c r="GH59" s="63"/>
      <c r="GI59" s="81">
        <f t="shared" si="73"/>
        <v>0</v>
      </c>
      <c r="GJ59" s="66">
        <f t="shared" si="74"/>
        <v>0</v>
      </c>
      <c r="GK59" s="66"/>
      <c r="GL59" s="76">
        <f t="shared" si="75"/>
        <v>0</v>
      </c>
      <c r="GM59" s="76">
        <f t="shared" si="76"/>
        <v>0</v>
      </c>
      <c r="GN59" s="76">
        <f t="shared" si="77"/>
        <v>0</v>
      </c>
      <c r="GO59" s="66">
        <f t="shared" si="78"/>
        <v>0</v>
      </c>
      <c r="GP59" s="66"/>
      <c r="GQ59" s="66"/>
      <c r="GR59" s="66"/>
      <c r="GS59" s="66"/>
      <c r="GT59" s="63"/>
      <c r="GU59" s="81">
        <f t="shared" si="79"/>
        <v>0</v>
      </c>
      <c r="GV59" s="66">
        <f t="shared" si="80"/>
        <v>0</v>
      </c>
      <c r="GW59" s="66"/>
      <c r="GX59" s="66"/>
      <c r="GY59" s="66"/>
      <c r="GZ59" s="66"/>
      <c r="HA59" s="63"/>
      <c r="HB59" s="81">
        <f t="shared" si="81"/>
        <v>0</v>
      </c>
      <c r="HC59" s="66">
        <f t="shared" si="82"/>
        <v>0</v>
      </c>
      <c r="HD59" s="66"/>
      <c r="HE59" s="66"/>
      <c r="HF59" s="66"/>
      <c r="HG59" s="66"/>
      <c r="HH59" s="63"/>
      <c r="HI59" s="81">
        <f t="shared" si="83"/>
        <v>0</v>
      </c>
      <c r="HJ59" s="66">
        <f t="shared" si="84"/>
        <v>0</v>
      </c>
      <c r="HK59" s="66"/>
      <c r="HL59" s="66"/>
      <c r="HM59" s="66"/>
      <c r="HN59" s="66"/>
      <c r="HO59" s="63"/>
      <c r="HP59" s="81">
        <f t="shared" si="85"/>
        <v>0</v>
      </c>
      <c r="HQ59" s="66">
        <f t="shared" si="86"/>
        <v>0</v>
      </c>
      <c r="HR59" s="66"/>
      <c r="HS59" s="66"/>
      <c r="HT59" s="66"/>
      <c r="HU59" s="66"/>
      <c r="HV59" s="63"/>
      <c r="HW59" s="81">
        <f t="shared" si="87"/>
        <v>0</v>
      </c>
      <c r="HX59" s="66">
        <f t="shared" si="88"/>
        <v>0</v>
      </c>
      <c r="HZ59" s="66">
        <f t="shared" si="135"/>
        <v>0</v>
      </c>
      <c r="IA59" s="66">
        <f t="shared" si="135"/>
        <v>0</v>
      </c>
      <c r="IB59" s="66">
        <f t="shared" si="135"/>
        <v>0</v>
      </c>
      <c r="IC59" s="66">
        <f t="shared" si="148"/>
        <v>0</v>
      </c>
      <c r="ID59" s="66">
        <f t="shared" si="136"/>
        <v>0</v>
      </c>
      <c r="IE59" s="66"/>
      <c r="IF59" s="66"/>
      <c r="IG59" s="66"/>
      <c r="IH59" s="66">
        <f t="shared" si="137"/>
        <v>0</v>
      </c>
      <c r="II59" s="66">
        <f t="shared" si="138"/>
        <v>0</v>
      </c>
      <c r="IJ59" s="66"/>
      <c r="IK59" s="66"/>
      <c r="IL59" s="66"/>
      <c r="IM59" s="66">
        <f t="shared" si="139"/>
        <v>0</v>
      </c>
      <c r="IN59" s="66">
        <f t="shared" si="140"/>
        <v>0</v>
      </c>
      <c r="IO59" s="66">
        <f t="shared" si="103"/>
        <v>0</v>
      </c>
      <c r="IP59" s="66">
        <f t="shared" si="141"/>
        <v>0</v>
      </c>
      <c r="IQ59" s="66"/>
      <c r="IR59" s="66"/>
      <c r="IS59" s="88"/>
      <c r="IT59" s="88"/>
      <c r="IU59" s="88"/>
      <c r="IV59" s="66"/>
      <c r="IW59" s="149">
        <f t="shared" si="91"/>
        <v>0</v>
      </c>
      <c r="IX59" s="102">
        <f t="shared" si="142"/>
        <v>0</v>
      </c>
      <c r="IY59" s="152" t="str">
        <f t="shared" si="143"/>
        <v>STOCK KOSONG</v>
      </c>
      <c r="IZ59" s="101"/>
      <c r="JA59" s="102">
        <f t="shared" si="144"/>
        <v>0</v>
      </c>
      <c r="JB59" s="102">
        <f t="shared" si="145"/>
        <v>0</v>
      </c>
      <c r="JC59" s="102">
        <f t="shared" si="146"/>
        <v>0</v>
      </c>
      <c r="JD59" s="102">
        <f t="shared" si="147"/>
        <v>0</v>
      </c>
      <c r="JE59" s="101"/>
    </row>
    <row r="60" spans="1:265">
      <c r="A60" s="108"/>
      <c r="B60" s="71">
        <f>IF(A60='ESTIMASI FORECAST &amp; ORDER-STOK'!A60,'ESTIMASI FORECAST &amp; ORDER-STOK'!B60,0)</f>
        <v>0</v>
      </c>
      <c r="C60" s="63"/>
      <c r="D60" s="88"/>
      <c r="E60" s="88"/>
      <c r="F60" s="88"/>
      <c r="G60" s="88"/>
      <c r="H60" s="88">
        <f t="shared" si="134"/>
        <v>0</v>
      </c>
      <c r="I60" s="63"/>
      <c r="J60" s="66"/>
      <c r="K60" s="66"/>
      <c r="L60" s="66"/>
      <c r="M60" s="63"/>
      <c r="N60" s="81">
        <f t="shared" si="3"/>
        <v>0</v>
      </c>
      <c r="O60" s="66">
        <f t="shared" si="4"/>
        <v>0</v>
      </c>
      <c r="P60" s="66"/>
      <c r="Q60" s="66"/>
      <c r="R60" s="66"/>
      <c r="S60" s="63"/>
      <c r="T60" s="81">
        <f t="shared" si="5"/>
        <v>0</v>
      </c>
      <c r="U60" s="66">
        <f t="shared" si="6"/>
        <v>0</v>
      </c>
      <c r="V60" s="66"/>
      <c r="W60" s="66"/>
      <c r="X60" s="66"/>
      <c r="Y60" s="63"/>
      <c r="Z60" s="81">
        <f t="shared" si="7"/>
        <v>0</v>
      </c>
      <c r="AA60" s="66">
        <f t="shared" si="8"/>
        <v>0</v>
      </c>
      <c r="AB60" s="66"/>
      <c r="AC60" s="66"/>
      <c r="AD60" s="66"/>
      <c r="AE60" s="63"/>
      <c r="AF60" s="81">
        <f t="shared" si="9"/>
        <v>0</v>
      </c>
      <c r="AG60" s="66">
        <f t="shared" si="10"/>
        <v>0</v>
      </c>
      <c r="AH60" s="66"/>
      <c r="AI60" s="76">
        <f t="shared" si="11"/>
        <v>0</v>
      </c>
      <c r="AJ60" s="76">
        <f t="shared" si="12"/>
        <v>0</v>
      </c>
      <c r="AK60" s="76">
        <f t="shared" si="13"/>
        <v>0</v>
      </c>
      <c r="AL60" s="66">
        <f t="shared" si="14"/>
        <v>0</v>
      </c>
      <c r="AM60" s="66"/>
      <c r="AN60" s="66"/>
      <c r="AO60" s="66"/>
      <c r="AP60" s="66"/>
      <c r="AQ60" s="63"/>
      <c r="AR60" s="81">
        <f t="shared" si="15"/>
        <v>0</v>
      </c>
      <c r="AS60" s="66">
        <f t="shared" si="16"/>
        <v>0</v>
      </c>
      <c r="AT60" s="66"/>
      <c r="AU60" s="66"/>
      <c r="AV60" s="66"/>
      <c r="AW60" s="63"/>
      <c r="AX60" s="81">
        <f t="shared" si="17"/>
        <v>0</v>
      </c>
      <c r="AY60" s="66">
        <f t="shared" si="18"/>
        <v>0</v>
      </c>
      <c r="AZ60" s="66"/>
      <c r="BA60" s="66"/>
      <c r="BB60" s="66"/>
      <c r="BC60" s="63"/>
      <c r="BD60" s="81">
        <f t="shared" si="19"/>
        <v>0</v>
      </c>
      <c r="BE60" s="66">
        <f t="shared" si="20"/>
        <v>0</v>
      </c>
      <c r="BF60" s="66"/>
      <c r="BG60" s="76">
        <f t="shared" si="21"/>
        <v>0</v>
      </c>
      <c r="BH60" s="76">
        <f t="shared" si="22"/>
        <v>0</v>
      </c>
      <c r="BI60" s="76">
        <f t="shared" si="23"/>
        <v>0</v>
      </c>
      <c r="BJ60" s="66">
        <f t="shared" si="24"/>
        <v>0</v>
      </c>
      <c r="BK60" s="66"/>
      <c r="BL60" s="66"/>
      <c r="BM60" s="66"/>
      <c r="BN60" s="66"/>
      <c r="BO60" s="63"/>
      <c r="BP60" s="81">
        <f t="shared" si="25"/>
        <v>0</v>
      </c>
      <c r="BQ60" s="66">
        <f t="shared" si="26"/>
        <v>0</v>
      </c>
      <c r="BR60" s="66"/>
      <c r="BS60" s="66"/>
      <c r="BT60" s="66"/>
      <c r="BU60" s="63"/>
      <c r="BV60" s="81">
        <f t="shared" si="27"/>
        <v>0</v>
      </c>
      <c r="BW60" s="66">
        <f t="shared" si="28"/>
        <v>0</v>
      </c>
      <c r="BX60" s="66"/>
      <c r="BY60" s="76">
        <f t="shared" si="29"/>
        <v>0</v>
      </c>
      <c r="BZ60" s="76">
        <f t="shared" si="30"/>
        <v>0</v>
      </c>
      <c r="CA60" s="76">
        <f t="shared" si="31"/>
        <v>0</v>
      </c>
      <c r="CB60" s="66">
        <f t="shared" si="32"/>
        <v>0</v>
      </c>
      <c r="CC60" s="66"/>
      <c r="CD60" s="76">
        <f t="shared" si="33"/>
        <v>0</v>
      </c>
      <c r="CE60" s="76">
        <f t="shared" si="34"/>
        <v>0</v>
      </c>
      <c r="CF60" s="76">
        <f t="shared" si="35"/>
        <v>0</v>
      </c>
      <c r="CG60" s="66">
        <f t="shared" si="36"/>
        <v>0</v>
      </c>
      <c r="CH60" s="66"/>
      <c r="CI60" s="66"/>
      <c r="CJ60" s="66"/>
      <c r="CK60" s="66"/>
      <c r="CL60" s="63"/>
      <c r="CM60" s="81">
        <f t="shared" si="37"/>
        <v>0</v>
      </c>
      <c r="CN60" s="66">
        <f t="shared" si="38"/>
        <v>0</v>
      </c>
      <c r="CO60" s="66"/>
      <c r="CP60" s="66"/>
      <c r="CQ60" s="66"/>
      <c r="CR60" s="63"/>
      <c r="CS60" s="81">
        <f t="shared" si="39"/>
        <v>0</v>
      </c>
      <c r="CT60" s="66">
        <f t="shared" si="40"/>
        <v>0</v>
      </c>
      <c r="CU60" s="66"/>
      <c r="CV60" s="66"/>
      <c r="CW60" s="66"/>
      <c r="CX60" s="63"/>
      <c r="CY60" s="81">
        <f t="shared" si="41"/>
        <v>0</v>
      </c>
      <c r="CZ60" s="66">
        <f t="shared" si="42"/>
        <v>0</v>
      </c>
      <c r="DA60" s="66"/>
      <c r="DB60" s="66"/>
      <c r="DC60" s="66"/>
      <c r="DD60" s="63"/>
      <c r="DE60" s="81">
        <f t="shared" si="43"/>
        <v>0</v>
      </c>
      <c r="DF60" s="66">
        <f t="shared" si="44"/>
        <v>0</v>
      </c>
      <c r="DG60" s="66"/>
      <c r="DH60" s="66"/>
      <c r="DI60" s="66"/>
      <c r="DJ60" s="63"/>
      <c r="DK60" s="81">
        <f t="shared" si="45"/>
        <v>0</v>
      </c>
      <c r="DL60" s="66">
        <f t="shared" si="46"/>
        <v>0</v>
      </c>
      <c r="DM60" s="66"/>
      <c r="DN60" s="66"/>
      <c r="DO60" s="66"/>
      <c r="DP60" s="63"/>
      <c r="DQ60" s="81">
        <f t="shared" si="47"/>
        <v>0</v>
      </c>
      <c r="DR60" s="66">
        <f t="shared" si="48"/>
        <v>0</v>
      </c>
      <c r="DS60" s="66"/>
      <c r="DT60" s="76">
        <f t="shared" si="49"/>
        <v>0</v>
      </c>
      <c r="DU60" s="76">
        <f t="shared" si="50"/>
        <v>0</v>
      </c>
      <c r="DV60" s="76">
        <f t="shared" si="51"/>
        <v>0</v>
      </c>
      <c r="DW60" s="66">
        <f t="shared" si="52"/>
        <v>0</v>
      </c>
      <c r="DX60" s="66"/>
      <c r="DY60" s="66"/>
      <c r="DZ60" s="66"/>
      <c r="EA60" s="66"/>
      <c r="EB60" s="63"/>
      <c r="EC60" s="81">
        <f t="shared" si="53"/>
        <v>0</v>
      </c>
      <c r="ED60" s="66">
        <f t="shared" si="54"/>
        <v>0</v>
      </c>
      <c r="EE60" s="66"/>
      <c r="EF60" s="66"/>
      <c r="EG60" s="66"/>
      <c r="EH60" s="63"/>
      <c r="EI60" s="81">
        <f t="shared" si="55"/>
        <v>0</v>
      </c>
      <c r="EJ60" s="66">
        <f t="shared" si="56"/>
        <v>0</v>
      </c>
      <c r="EK60" s="66"/>
      <c r="EL60" s="66">
        <f t="shared" si="57"/>
        <v>0</v>
      </c>
      <c r="EM60" s="66">
        <f t="shared" si="58"/>
        <v>0</v>
      </c>
      <c r="EN60" s="66">
        <f t="shared" si="59"/>
        <v>0</v>
      </c>
      <c r="EO60" s="66">
        <f t="shared" si="60"/>
        <v>0</v>
      </c>
      <c r="EP60" s="66"/>
      <c r="EQ60" s="66"/>
      <c r="ER60" s="66"/>
      <c r="ES60" s="66"/>
      <c r="ET60" s="63"/>
      <c r="EU60" s="81">
        <f t="shared" si="61"/>
        <v>0</v>
      </c>
      <c r="EV60" s="66">
        <f t="shared" si="62"/>
        <v>0</v>
      </c>
      <c r="EW60" s="66"/>
      <c r="EX60" s="66"/>
      <c r="EY60" s="66"/>
      <c r="EZ60" s="66"/>
      <c r="FA60" s="63"/>
      <c r="FB60" s="81">
        <f t="shared" si="63"/>
        <v>0</v>
      </c>
      <c r="FC60" s="66">
        <f t="shared" si="64"/>
        <v>0</v>
      </c>
      <c r="FD60" s="66"/>
      <c r="FE60" s="66"/>
      <c r="FF60" s="66"/>
      <c r="FG60" s="66"/>
      <c r="FH60" s="63"/>
      <c r="FI60" s="81">
        <f t="shared" si="65"/>
        <v>0</v>
      </c>
      <c r="FJ60" s="66">
        <f t="shared" si="66"/>
        <v>0</v>
      </c>
      <c r="FK60" s="66"/>
      <c r="FL60" s="66"/>
      <c r="FM60" s="66"/>
      <c r="FN60" s="66"/>
      <c r="FO60" s="63"/>
      <c r="FP60" s="81">
        <f t="shared" si="67"/>
        <v>0</v>
      </c>
      <c r="FQ60" s="66">
        <f t="shared" si="68"/>
        <v>0</v>
      </c>
      <c r="FR60" s="66"/>
      <c r="FS60" s="66"/>
      <c r="FT60" s="66"/>
      <c r="FU60" s="66"/>
      <c r="FV60" s="63"/>
      <c r="FW60" s="81">
        <f t="shared" si="69"/>
        <v>0</v>
      </c>
      <c r="FX60" s="66">
        <f t="shared" si="70"/>
        <v>0</v>
      </c>
      <c r="FY60" s="66"/>
      <c r="FZ60" s="66"/>
      <c r="GA60" s="66"/>
      <c r="GB60" s="63"/>
      <c r="GC60" s="81">
        <f t="shared" si="71"/>
        <v>0</v>
      </c>
      <c r="GD60" s="66">
        <f t="shared" si="72"/>
        <v>0</v>
      </c>
      <c r="GE60" s="66"/>
      <c r="GF60" s="66"/>
      <c r="GG60" s="66"/>
      <c r="GH60" s="63"/>
      <c r="GI60" s="81">
        <f t="shared" si="73"/>
        <v>0</v>
      </c>
      <c r="GJ60" s="66">
        <f t="shared" si="74"/>
        <v>0</v>
      </c>
      <c r="GK60" s="66"/>
      <c r="GL60" s="76">
        <f t="shared" si="75"/>
        <v>0</v>
      </c>
      <c r="GM60" s="76">
        <f t="shared" si="76"/>
        <v>0</v>
      </c>
      <c r="GN60" s="76">
        <f t="shared" si="77"/>
        <v>0</v>
      </c>
      <c r="GO60" s="66">
        <f t="shared" si="78"/>
        <v>0</v>
      </c>
      <c r="GP60" s="66"/>
      <c r="GQ60" s="66"/>
      <c r="GR60" s="66"/>
      <c r="GS60" s="66"/>
      <c r="GT60" s="63"/>
      <c r="GU60" s="81">
        <f t="shared" si="79"/>
        <v>0</v>
      </c>
      <c r="GV60" s="66">
        <f t="shared" si="80"/>
        <v>0</v>
      </c>
      <c r="GW60" s="66"/>
      <c r="GX60" s="66"/>
      <c r="GY60" s="66"/>
      <c r="GZ60" s="66"/>
      <c r="HA60" s="63"/>
      <c r="HB60" s="81">
        <f t="shared" si="81"/>
        <v>0</v>
      </c>
      <c r="HC60" s="66">
        <f t="shared" si="82"/>
        <v>0</v>
      </c>
      <c r="HD60" s="66"/>
      <c r="HE60" s="66"/>
      <c r="HF60" s="66"/>
      <c r="HG60" s="66"/>
      <c r="HH60" s="63"/>
      <c r="HI60" s="81">
        <f t="shared" si="83"/>
        <v>0</v>
      </c>
      <c r="HJ60" s="66">
        <f t="shared" si="84"/>
        <v>0</v>
      </c>
      <c r="HK60" s="66"/>
      <c r="HL60" s="66"/>
      <c r="HM60" s="66"/>
      <c r="HN60" s="66"/>
      <c r="HO60" s="63"/>
      <c r="HP60" s="81">
        <f t="shared" si="85"/>
        <v>0</v>
      </c>
      <c r="HQ60" s="66">
        <f t="shared" si="86"/>
        <v>0</v>
      </c>
      <c r="HR60" s="66"/>
      <c r="HS60" s="66"/>
      <c r="HT60" s="66"/>
      <c r="HU60" s="66"/>
      <c r="HV60" s="63"/>
      <c r="HW60" s="81">
        <f t="shared" si="87"/>
        <v>0</v>
      </c>
      <c r="HX60" s="66">
        <f t="shared" si="88"/>
        <v>0</v>
      </c>
      <c r="HZ60" s="66">
        <f t="shared" si="135"/>
        <v>0</v>
      </c>
      <c r="IA60" s="66">
        <f t="shared" si="135"/>
        <v>0</v>
      </c>
      <c r="IB60" s="66">
        <f t="shared" si="135"/>
        <v>0</v>
      </c>
      <c r="IC60" s="66">
        <f t="shared" si="148"/>
        <v>0</v>
      </c>
      <c r="ID60" s="66">
        <f t="shared" si="136"/>
        <v>0</v>
      </c>
      <c r="IE60" s="66"/>
      <c r="IF60" s="66"/>
      <c r="IG60" s="66"/>
      <c r="IH60" s="66">
        <f t="shared" si="137"/>
        <v>0</v>
      </c>
      <c r="II60" s="66">
        <f t="shared" si="138"/>
        <v>0</v>
      </c>
      <c r="IJ60" s="66"/>
      <c r="IK60" s="66"/>
      <c r="IL60" s="66"/>
      <c r="IM60" s="66">
        <f t="shared" si="139"/>
        <v>0</v>
      </c>
      <c r="IN60" s="66">
        <f t="shared" si="140"/>
        <v>0</v>
      </c>
      <c r="IO60" s="66">
        <f t="shared" si="103"/>
        <v>0</v>
      </c>
      <c r="IP60" s="66">
        <f t="shared" si="141"/>
        <v>0</v>
      </c>
      <c r="IQ60" s="66"/>
      <c r="IR60" s="66"/>
      <c r="IS60" s="88"/>
      <c r="IT60" s="88"/>
      <c r="IU60" s="88"/>
      <c r="IV60" s="66"/>
      <c r="IW60" s="149">
        <f t="shared" si="91"/>
        <v>0</v>
      </c>
      <c r="IX60" s="102">
        <f t="shared" si="142"/>
        <v>0</v>
      </c>
      <c r="IY60" s="152" t="str">
        <f t="shared" si="143"/>
        <v>STOCK KOSONG</v>
      </c>
      <c r="IZ60" s="101"/>
      <c r="JA60" s="102">
        <f t="shared" si="144"/>
        <v>0</v>
      </c>
      <c r="JB60" s="102">
        <f t="shared" si="145"/>
        <v>0</v>
      </c>
      <c r="JC60" s="102">
        <f t="shared" si="146"/>
        <v>0</v>
      </c>
      <c r="JD60" s="102">
        <f t="shared" si="147"/>
        <v>0</v>
      </c>
      <c r="JE60" s="101"/>
    </row>
    <row r="61" spans="1:265">
      <c r="A61" s="108"/>
      <c r="B61" s="71">
        <f>IF(A61='ESTIMASI FORECAST &amp; ORDER-STOK'!A61,'ESTIMASI FORECAST &amp; ORDER-STOK'!B61,0)</f>
        <v>0</v>
      </c>
      <c r="C61" s="63"/>
      <c r="D61" s="88"/>
      <c r="E61" s="88"/>
      <c r="F61" s="88"/>
      <c r="G61" s="88"/>
      <c r="H61" s="88">
        <f t="shared" si="134"/>
        <v>0</v>
      </c>
      <c r="I61" s="63"/>
      <c r="J61" s="66"/>
      <c r="K61" s="66"/>
      <c r="L61" s="66"/>
      <c r="M61" s="63"/>
      <c r="N61" s="81">
        <f t="shared" si="3"/>
        <v>0</v>
      </c>
      <c r="O61" s="66">
        <f t="shared" si="4"/>
        <v>0</v>
      </c>
      <c r="P61" s="66"/>
      <c r="Q61" s="66"/>
      <c r="R61" s="66"/>
      <c r="S61" s="63"/>
      <c r="T61" s="81">
        <f t="shared" si="5"/>
        <v>0</v>
      </c>
      <c r="U61" s="66">
        <f t="shared" si="6"/>
        <v>0</v>
      </c>
      <c r="V61" s="66"/>
      <c r="W61" s="66"/>
      <c r="X61" s="66"/>
      <c r="Y61" s="63"/>
      <c r="Z61" s="81">
        <f t="shared" si="7"/>
        <v>0</v>
      </c>
      <c r="AA61" s="66">
        <f t="shared" si="8"/>
        <v>0</v>
      </c>
      <c r="AB61" s="66"/>
      <c r="AC61" s="66"/>
      <c r="AD61" s="66"/>
      <c r="AE61" s="63"/>
      <c r="AF61" s="81">
        <f t="shared" si="9"/>
        <v>0</v>
      </c>
      <c r="AG61" s="66">
        <f t="shared" si="10"/>
        <v>0</v>
      </c>
      <c r="AH61" s="66"/>
      <c r="AI61" s="76">
        <f t="shared" si="11"/>
        <v>0</v>
      </c>
      <c r="AJ61" s="76">
        <f t="shared" si="12"/>
        <v>0</v>
      </c>
      <c r="AK61" s="76">
        <f t="shared" si="13"/>
        <v>0</v>
      </c>
      <c r="AL61" s="66">
        <f t="shared" si="14"/>
        <v>0</v>
      </c>
      <c r="AM61" s="66"/>
      <c r="AN61" s="66"/>
      <c r="AO61" s="66"/>
      <c r="AP61" s="66"/>
      <c r="AQ61" s="63"/>
      <c r="AR61" s="81">
        <f t="shared" si="15"/>
        <v>0</v>
      </c>
      <c r="AS61" s="66">
        <f t="shared" si="16"/>
        <v>0</v>
      </c>
      <c r="AT61" s="66"/>
      <c r="AU61" s="66"/>
      <c r="AV61" s="66"/>
      <c r="AW61" s="63"/>
      <c r="AX61" s="81">
        <f t="shared" si="17"/>
        <v>0</v>
      </c>
      <c r="AY61" s="66">
        <f t="shared" si="18"/>
        <v>0</v>
      </c>
      <c r="AZ61" s="66"/>
      <c r="BA61" s="66"/>
      <c r="BB61" s="66"/>
      <c r="BC61" s="63"/>
      <c r="BD61" s="81">
        <f t="shared" si="19"/>
        <v>0</v>
      </c>
      <c r="BE61" s="66">
        <f t="shared" si="20"/>
        <v>0</v>
      </c>
      <c r="BF61" s="66"/>
      <c r="BG61" s="76">
        <f t="shared" si="21"/>
        <v>0</v>
      </c>
      <c r="BH61" s="76">
        <f t="shared" si="22"/>
        <v>0</v>
      </c>
      <c r="BI61" s="76">
        <f t="shared" si="23"/>
        <v>0</v>
      </c>
      <c r="BJ61" s="66">
        <f t="shared" si="24"/>
        <v>0</v>
      </c>
      <c r="BK61" s="66"/>
      <c r="BL61" s="66"/>
      <c r="BM61" s="66"/>
      <c r="BN61" s="66"/>
      <c r="BO61" s="63"/>
      <c r="BP61" s="81">
        <f t="shared" si="25"/>
        <v>0</v>
      </c>
      <c r="BQ61" s="66">
        <f t="shared" si="26"/>
        <v>0</v>
      </c>
      <c r="BR61" s="66"/>
      <c r="BS61" s="66"/>
      <c r="BT61" s="66"/>
      <c r="BU61" s="63"/>
      <c r="BV61" s="81">
        <f t="shared" si="27"/>
        <v>0</v>
      </c>
      <c r="BW61" s="66">
        <f t="shared" si="28"/>
        <v>0</v>
      </c>
      <c r="BX61" s="66"/>
      <c r="BY61" s="76">
        <f t="shared" si="29"/>
        <v>0</v>
      </c>
      <c r="BZ61" s="76">
        <f t="shared" si="30"/>
        <v>0</v>
      </c>
      <c r="CA61" s="76">
        <f t="shared" si="31"/>
        <v>0</v>
      </c>
      <c r="CB61" s="66">
        <f t="shared" si="32"/>
        <v>0</v>
      </c>
      <c r="CC61" s="66"/>
      <c r="CD61" s="76">
        <f t="shared" si="33"/>
        <v>0</v>
      </c>
      <c r="CE61" s="76">
        <f t="shared" si="34"/>
        <v>0</v>
      </c>
      <c r="CF61" s="76">
        <f t="shared" si="35"/>
        <v>0</v>
      </c>
      <c r="CG61" s="66">
        <f t="shared" si="36"/>
        <v>0</v>
      </c>
      <c r="CH61" s="66"/>
      <c r="CI61" s="66"/>
      <c r="CJ61" s="66"/>
      <c r="CK61" s="66"/>
      <c r="CL61" s="63"/>
      <c r="CM61" s="81">
        <f t="shared" si="37"/>
        <v>0</v>
      </c>
      <c r="CN61" s="66">
        <f t="shared" si="38"/>
        <v>0</v>
      </c>
      <c r="CO61" s="66"/>
      <c r="CP61" s="66"/>
      <c r="CQ61" s="66"/>
      <c r="CR61" s="63"/>
      <c r="CS61" s="81">
        <f t="shared" si="39"/>
        <v>0</v>
      </c>
      <c r="CT61" s="66">
        <f t="shared" si="40"/>
        <v>0</v>
      </c>
      <c r="CU61" s="66"/>
      <c r="CV61" s="66"/>
      <c r="CW61" s="66"/>
      <c r="CX61" s="63"/>
      <c r="CY61" s="81">
        <f t="shared" si="41"/>
        <v>0</v>
      </c>
      <c r="CZ61" s="66">
        <f t="shared" si="42"/>
        <v>0</v>
      </c>
      <c r="DA61" s="66"/>
      <c r="DB61" s="66"/>
      <c r="DC61" s="66"/>
      <c r="DD61" s="63"/>
      <c r="DE61" s="81">
        <f t="shared" si="43"/>
        <v>0</v>
      </c>
      <c r="DF61" s="66">
        <f t="shared" si="44"/>
        <v>0</v>
      </c>
      <c r="DG61" s="66"/>
      <c r="DH61" s="66"/>
      <c r="DI61" s="66"/>
      <c r="DJ61" s="63"/>
      <c r="DK61" s="81">
        <f t="shared" si="45"/>
        <v>0</v>
      </c>
      <c r="DL61" s="66">
        <f t="shared" si="46"/>
        <v>0</v>
      </c>
      <c r="DM61" s="66"/>
      <c r="DN61" s="66"/>
      <c r="DO61" s="66"/>
      <c r="DP61" s="63"/>
      <c r="DQ61" s="81">
        <f t="shared" si="47"/>
        <v>0</v>
      </c>
      <c r="DR61" s="66">
        <f t="shared" si="48"/>
        <v>0</v>
      </c>
      <c r="DS61" s="66"/>
      <c r="DT61" s="76">
        <f t="shared" si="49"/>
        <v>0</v>
      </c>
      <c r="DU61" s="76">
        <f t="shared" si="50"/>
        <v>0</v>
      </c>
      <c r="DV61" s="76">
        <f t="shared" si="51"/>
        <v>0</v>
      </c>
      <c r="DW61" s="66">
        <f t="shared" si="52"/>
        <v>0</v>
      </c>
      <c r="DX61" s="66"/>
      <c r="DY61" s="66"/>
      <c r="DZ61" s="66"/>
      <c r="EA61" s="66"/>
      <c r="EB61" s="63"/>
      <c r="EC61" s="81">
        <f t="shared" si="53"/>
        <v>0</v>
      </c>
      <c r="ED61" s="66">
        <f t="shared" si="54"/>
        <v>0</v>
      </c>
      <c r="EE61" s="66"/>
      <c r="EF61" s="66"/>
      <c r="EG61" s="66"/>
      <c r="EH61" s="63"/>
      <c r="EI61" s="81">
        <f t="shared" si="55"/>
        <v>0</v>
      </c>
      <c r="EJ61" s="66">
        <f t="shared" si="56"/>
        <v>0</v>
      </c>
      <c r="EK61" s="66"/>
      <c r="EL61" s="66">
        <f t="shared" si="57"/>
        <v>0</v>
      </c>
      <c r="EM61" s="66">
        <f t="shared" si="58"/>
        <v>0</v>
      </c>
      <c r="EN61" s="66">
        <f t="shared" si="59"/>
        <v>0</v>
      </c>
      <c r="EO61" s="66">
        <f t="shared" si="60"/>
        <v>0</v>
      </c>
      <c r="EP61" s="66"/>
      <c r="EQ61" s="66"/>
      <c r="ER61" s="66"/>
      <c r="ES61" s="66"/>
      <c r="ET61" s="63"/>
      <c r="EU61" s="81">
        <f t="shared" si="61"/>
        <v>0</v>
      </c>
      <c r="EV61" s="66">
        <f t="shared" si="62"/>
        <v>0</v>
      </c>
      <c r="EW61" s="66"/>
      <c r="EX61" s="66"/>
      <c r="EY61" s="66"/>
      <c r="EZ61" s="66"/>
      <c r="FA61" s="63"/>
      <c r="FB61" s="81">
        <f t="shared" si="63"/>
        <v>0</v>
      </c>
      <c r="FC61" s="66">
        <f t="shared" si="64"/>
        <v>0</v>
      </c>
      <c r="FD61" s="66"/>
      <c r="FE61" s="66"/>
      <c r="FF61" s="66"/>
      <c r="FG61" s="66"/>
      <c r="FH61" s="63"/>
      <c r="FI61" s="81">
        <f t="shared" si="65"/>
        <v>0</v>
      </c>
      <c r="FJ61" s="66">
        <f t="shared" si="66"/>
        <v>0</v>
      </c>
      <c r="FK61" s="66"/>
      <c r="FL61" s="66"/>
      <c r="FM61" s="66"/>
      <c r="FN61" s="66"/>
      <c r="FO61" s="63"/>
      <c r="FP61" s="81">
        <f t="shared" si="67"/>
        <v>0</v>
      </c>
      <c r="FQ61" s="66">
        <f t="shared" si="68"/>
        <v>0</v>
      </c>
      <c r="FR61" s="66"/>
      <c r="FS61" s="66"/>
      <c r="FT61" s="66"/>
      <c r="FU61" s="66"/>
      <c r="FV61" s="63"/>
      <c r="FW61" s="81">
        <f t="shared" si="69"/>
        <v>0</v>
      </c>
      <c r="FX61" s="66">
        <f t="shared" si="70"/>
        <v>0</v>
      </c>
      <c r="FY61" s="66"/>
      <c r="FZ61" s="66"/>
      <c r="GA61" s="66"/>
      <c r="GB61" s="63"/>
      <c r="GC61" s="81">
        <f t="shared" si="71"/>
        <v>0</v>
      </c>
      <c r="GD61" s="66">
        <f t="shared" si="72"/>
        <v>0</v>
      </c>
      <c r="GE61" s="66"/>
      <c r="GF61" s="66"/>
      <c r="GG61" s="66"/>
      <c r="GH61" s="63"/>
      <c r="GI61" s="81">
        <f t="shared" si="73"/>
        <v>0</v>
      </c>
      <c r="GJ61" s="66">
        <f t="shared" si="74"/>
        <v>0</v>
      </c>
      <c r="GK61" s="66"/>
      <c r="GL61" s="76">
        <f t="shared" si="75"/>
        <v>0</v>
      </c>
      <c r="GM61" s="76">
        <f t="shared" si="76"/>
        <v>0</v>
      </c>
      <c r="GN61" s="76">
        <f t="shared" si="77"/>
        <v>0</v>
      </c>
      <c r="GO61" s="66">
        <f t="shared" si="78"/>
        <v>0</v>
      </c>
      <c r="GP61" s="66"/>
      <c r="GQ61" s="66"/>
      <c r="GR61" s="66"/>
      <c r="GS61" s="66"/>
      <c r="GT61" s="63"/>
      <c r="GU61" s="81">
        <f t="shared" si="79"/>
        <v>0</v>
      </c>
      <c r="GV61" s="66">
        <f t="shared" si="80"/>
        <v>0</v>
      </c>
      <c r="GW61" s="66"/>
      <c r="GX61" s="66"/>
      <c r="GY61" s="66"/>
      <c r="GZ61" s="66"/>
      <c r="HA61" s="63"/>
      <c r="HB61" s="81">
        <f t="shared" si="81"/>
        <v>0</v>
      </c>
      <c r="HC61" s="66">
        <f t="shared" si="82"/>
        <v>0</v>
      </c>
      <c r="HD61" s="66"/>
      <c r="HE61" s="66"/>
      <c r="HF61" s="66"/>
      <c r="HG61" s="66"/>
      <c r="HH61" s="63"/>
      <c r="HI61" s="81">
        <f t="shared" si="83"/>
        <v>0</v>
      </c>
      <c r="HJ61" s="66">
        <f t="shared" si="84"/>
        <v>0</v>
      </c>
      <c r="HK61" s="66"/>
      <c r="HL61" s="66"/>
      <c r="HM61" s="66"/>
      <c r="HN61" s="66"/>
      <c r="HO61" s="63"/>
      <c r="HP61" s="81">
        <f t="shared" si="85"/>
        <v>0</v>
      </c>
      <c r="HQ61" s="66">
        <f t="shared" si="86"/>
        <v>0</v>
      </c>
      <c r="HR61" s="66"/>
      <c r="HS61" s="66"/>
      <c r="HT61" s="66"/>
      <c r="HU61" s="66"/>
      <c r="HV61" s="63"/>
      <c r="HW61" s="81">
        <f t="shared" si="87"/>
        <v>0</v>
      </c>
      <c r="HX61" s="66">
        <f t="shared" si="88"/>
        <v>0</v>
      </c>
      <c r="HZ61" s="66">
        <f t="shared" si="135"/>
        <v>0</v>
      </c>
      <c r="IA61" s="66">
        <f t="shared" si="135"/>
        <v>0</v>
      </c>
      <c r="IB61" s="66">
        <f t="shared" si="135"/>
        <v>0</v>
      </c>
      <c r="IC61" s="66">
        <f t="shared" si="148"/>
        <v>0</v>
      </c>
      <c r="ID61" s="66">
        <f t="shared" si="136"/>
        <v>0</v>
      </c>
      <c r="IE61" s="66"/>
      <c r="IF61" s="66"/>
      <c r="IG61" s="66"/>
      <c r="IH61" s="66">
        <f t="shared" si="137"/>
        <v>0</v>
      </c>
      <c r="II61" s="66">
        <f t="shared" si="138"/>
        <v>0</v>
      </c>
      <c r="IJ61" s="66"/>
      <c r="IK61" s="66"/>
      <c r="IL61" s="66"/>
      <c r="IM61" s="66">
        <f t="shared" si="139"/>
        <v>0</v>
      </c>
      <c r="IN61" s="66">
        <f t="shared" si="140"/>
        <v>0</v>
      </c>
      <c r="IO61" s="66">
        <f t="shared" si="103"/>
        <v>0</v>
      </c>
      <c r="IP61" s="66">
        <f t="shared" si="141"/>
        <v>0</v>
      </c>
      <c r="IQ61" s="66"/>
      <c r="IR61" s="66"/>
      <c r="IS61" s="88"/>
      <c r="IT61" s="88"/>
      <c r="IU61" s="88"/>
      <c r="IV61" s="66"/>
      <c r="IW61" s="149">
        <f t="shared" si="91"/>
        <v>0</v>
      </c>
      <c r="IX61" s="102">
        <f t="shared" si="142"/>
        <v>0</v>
      </c>
      <c r="IY61" s="152" t="str">
        <f t="shared" si="143"/>
        <v>STOCK KOSONG</v>
      </c>
      <c r="IZ61" s="101"/>
      <c r="JA61" s="102">
        <f t="shared" si="144"/>
        <v>0</v>
      </c>
      <c r="JB61" s="102">
        <f t="shared" si="145"/>
        <v>0</v>
      </c>
      <c r="JC61" s="102">
        <f t="shared" si="146"/>
        <v>0</v>
      </c>
      <c r="JD61" s="102">
        <f t="shared" si="147"/>
        <v>0</v>
      </c>
      <c r="JE61" s="101"/>
    </row>
    <row r="62" spans="1:265">
      <c r="A62" s="108"/>
      <c r="B62" s="72">
        <f>IF(A62='ESTIMASI FORECAST &amp; ORDER-STOK'!A62,'ESTIMASI FORECAST &amp; ORDER-STOK'!B62,0)</f>
        <v>0</v>
      </c>
      <c r="C62" s="63"/>
      <c r="D62" s="90"/>
      <c r="E62" s="90"/>
      <c r="F62" s="90"/>
      <c r="G62" s="90"/>
      <c r="H62" s="90">
        <f t="shared" si="134"/>
        <v>0</v>
      </c>
      <c r="I62" s="63"/>
      <c r="J62" s="66"/>
      <c r="K62" s="66"/>
      <c r="L62" s="66"/>
      <c r="M62" s="63"/>
      <c r="N62" s="81">
        <f t="shared" si="3"/>
        <v>0</v>
      </c>
      <c r="O62" s="66">
        <f t="shared" si="4"/>
        <v>0</v>
      </c>
      <c r="P62" s="66"/>
      <c r="Q62" s="66"/>
      <c r="R62" s="66"/>
      <c r="S62" s="63"/>
      <c r="T62" s="81">
        <f t="shared" si="5"/>
        <v>0</v>
      </c>
      <c r="U62" s="66">
        <f t="shared" si="6"/>
        <v>0</v>
      </c>
      <c r="V62" s="66"/>
      <c r="W62" s="66"/>
      <c r="X62" s="66"/>
      <c r="Y62" s="63"/>
      <c r="Z62" s="81">
        <f t="shared" si="7"/>
        <v>0</v>
      </c>
      <c r="AA62" s="66">
        <f t="shared" si="8"/>
        <v>0</v>
      </c>
      <c r="AB62" s="66"/>
      <c r="AC62" s="66"/>
      <c r="AD62" s="66"/>
      <c r="AE62" s="63"/>
      <c r="AF62" s="81">
        <f t="shared" si="9"/>
        <v>0</v>
      </c>
      <c r="AG62" s="66">
        <f t="shared" si="10"/>
        <v>0</v>
      </c>
      <c r="AH62" s="66"/>
      <c r="AI62" s="76">
        <f t="shared" si="11"/>
        <v>0</v>
      </c>
      <c r="AJ62" s="76">
        <f t="shared" si="12"/>
        <v>0</v>
      </c>
      <c r="AK62" s="76">
        <f t="shared" si="13"/>
        <v>0</v>
      </c>
      <c r="AL62" s="66">
        <f t="shared" si="14"/>
        <v>0</v>
      </c>
      <c r="AM62" s="66"/>
      <c r="AN62" s="66"/>
      <c r="AO62" s="66"/>
      <c r="AP62" s="66"/>
      <c r="AQ62" s="63"/>
      <c r="AR62" s="81">
        <f t="shared" si="15"/>
        <v>0</v>
      </c>
      <c r="AS62" s="66">
        <f t="shared" si="16"/>
        <v>0</v>
      </c>
      <c r="AT62" s="66"/>
      <c r="AU62" s="66"/>
      <c r="AV62" s="66"/>
      <c r="AW62" s="63"/>
      <c r="AX62" s="81">
        <f t="shared" si="17"/>
        <v>0</v>
      </c>
      <c r="AY62" s="66">
        <f t="shared" si="18"/>
        <v>0</v>
      </c>
      <c r="AZ62" s="66"/>
      <c r="BA62" s="66"/>
      <c r="BB62" s="66"/>
      <c r="BC62" s="63"/>
      <c r="BD62" s="81">
        <f t="shared" si="19"/>
        <v>0</v>
      </c>
      <c r="BE62" s="66">
        <f t="shared" si="20"/>
        <v>0</v>
      </c>
      <c r="BF62" s="66"/>
      <c r="BG62" s="76">
        <f t="shared" si="21"/>
        <v>0</v>
      </c>
      <c r="BH62" s="76">
        <f t="shared" si="22"/>
        <v>0</v>
      </c>
      <c r="BI62" s="76">
        <f t="shared" si="23"/>
        <v>0</v>
      </c>
      <c r="BJ62" s="66">
        <f t="shared" si="24"/>
        <v>0</v>
      </c>
      <c r="BK62" s="66"/>
      <c r="BL62" s="66"/>
      <c r="BM62" s="66"/>
      <c r="BN62" s="66"/>
      <c r="BO62" s="63"/>
      <c r="BP62" s="81">
        <f t="shared" si="25"/>
        <v>0</v>
      </c>
      <c r="BQ62" s="66">
        <f t="shared" si="26"/>
        <v>0</v>
      </c>
      <c r="BR62" s="66"/>
      <c r="BS62" s="66"/>
      <c r="BT62" s="66"/>
      <c r="BU62" s="63"/>
      <c r="BV62" s="81">
        <f t="shared" si="27"/>
        <v>0</v>
      </c>
      <c r="BW62" s="66">
        <f t="shared" si="28"/>
        <v>0</v>
      </c>
      <c r="BX62" s="66"/>
      <c r="BY62" s="76">
        <f t="shared" si="29"/>
        <v>0</v>
      </c>
      <c r="BZ62" s="76">
        <f t="shared" si="30"/>
        <v>0</v>
      </c>
      <c r="CA62" s="76">
        <f t="shared" si="31"/>
        <v>0</v>
      </c>
      <c r="CB62" s="66">
        <f t="shared" si="32"/>
        <v>0</v>
      </c>
      <c r="CC62" s="66"/>
      <c r="CD62" s="76">
        <f t="shared" si="33"/>
        <v>0</v>
      </c>
      <c r="CE62" s="76">
        <f t="shared" si="34"/>
        <v>0</v>
      </c>
      <c r="CF62" s="76">
        <f t="shared" si="35"/>
        <v>0</v>
      </c>
      <c r="CG62" s="66">
        <f t="shared" si="36"/>
        <v>0</v>
      </c>
      <c r="CH62" s="66"/>
      <c r="CI62" s="66"/>
      <c r="CJ62" s="66"/>
      <c r="CK62" s="66"/>
      <c r="CL62" s="63"/>
      <c r="CM62" s="81">
        <f t="shared" si="37"/>
        <v>0</v>
      </c>
      <c r="CN62" s="66">
        <f t="shared" si="38"/>
        <v>0</v>
      </c>
      <c r="CO62" s="66"/>
      <c r="CP62" s="66"/>
      <c r="CQ62" s="66"/>
      <c r="CR62" s="63"/>
      <c r="CS62" s="81">
        <f t="shared" si="39"/>
        <v>0</v>
      </c>
      <c r="CT62" s="66">
        <f t="shared" si="40"/>
        <v>0</v>
      </c>
      <c r="CU62" s="66"/>
      <c r="CV62" s="66"/>
      <c r="CW62" s="66"/>
      <c r="CX62" s="63"/>
      <c r="CY62" s="81">
        <f t="shared" si="41"/>
        <v>0</v>
      </c>
      <c r="CZ62" s="66">
        <f t="shared" si="42"/>
        <v>0</v>
      </c>
      <c r="DA62" s="66"/>
      <c r="DB62" s="66"/>
      <c r="DC62" s="66"/>
      <c r="DD62" s="63"/>
      <c r="DE62" s="81">
        <f t="shared" si="43"/>
        <v>0</v>
      </c>
      <c r="DF62" s="66">
        <f t="shared" si="44"/>
        <v>0</v>
      </c>
      <c r="DG62" s="66"/>
      <c r="DH62" s="66"/>
      <c r="DI62" s="66"/>
      <c r="DJ62" s="63"/>
      <c r="DK62" s="81">
        <f t="shared" si="45"/>
        <v>0</v>
      </c>
      <c r="DL62" s="66">
        <f t="shared" si="46"/>
        <v>0</v>
      </c>
      <c r="DM62" s="66"/>
      <c r="DN62" s="66"/>
      <c r="DO62" s="66"/>
      <c r="DP62" s="63"/>
      <c r="DQ62" s="81">
        <f t="shared" si="47"/>
        <v>0</v>
      </c>
      <c r="DR62" s="66">
        <f t="shared" si="48"/>
        <v>0</v>
      </c>
      <c r="DS62" s="66"/>
      <c r="DT62" s="76">
        <f t="shared" si="49"/>
        <v>0</v>
      </c>
      <c r="DU62" s="76">
        <f t="shared" si="50"/>
        <v>0</v>
      </c>
      <c r="DV62" s="76">
        <f t="shared" si="51"/>
        <v>0</v>
      </c>
      <c r="DW62" s="66">
        <f t="shared" si="52"/>
        <v>0</v>
      </c>
      <c r="DX62" s="66"/>
      <c r="DY62" s="66"/>
      <c r="DZ62" s="66"/>
      <c r="EA62" s="66"/>
      <c r="EB62" s="63"/>
      <c r="EC62" s="81">
        <f t="shared" si="53"/>
        <v>0</v>
      </c>
      <c r="ED62" s="66">
        <f t="shared" si="54"/>
        <v>0</v>
      </c>
      <c r="EE62" s="66"/>
      <c r="EF62" s="66"/>
      <c r="EG62" s="66"/>
      <c r="EH62" s="63"/>
      <c r="EI62" s="81">
        <f t="shared" si="55"/>
        <v>0</v>
      </c>
      <c r="EJ62" s="66">
        <f t="shared" si="56"/>
        <v>0</v>
      </c>
      <c r="EK62" s="66"/>
      <c r="EL62" s="66">
        <f t="shared" si="57"/>
        <v>0</v>
      </c>
      <c r="EM62" s="66">
        <f t="shared" si="58"/>
        <v>0</v>
      </c>
      <c r="EN62" s="66">
        <f t="shared" si="59"/>
        <v>0</v>
      </c>
      <c r="EO62" s="66">
        <f t="shared" si="60"/>
        <v>0</v>
      </c>
      <c r="EP62" s="66"/>
      <c r="EQ62" s="66"/>
      <c r="ER62" s="66"/>
      <c r="ES62" s="66"/>
      <c r="ET62" s="63"/>
      <c r="EU62" s="81">
        <f t="shared" si="61"/>
        <v>0</v>
      </c>
      <c r="EV62" s="66">
        <f t="shared" si="62"/>
        <v>0</v>
      </c>
      <c r="EW62" s="66"/>
      <c r="EX62" s="66"/>
      <c r="EY62" s="66"/>
      <c r="EZ62" s="66"/>
      <c r="FA62" s="63"/>
      <c r="FB62" s="81">
        <f t="shared" si="63"/>
        <v>0</v>
      </c>
      <c r="FC62" s="66">
        <f t="shared" si="64"/>
        <v>0</v>
      </c>
      <c r="FD62" s="66"/>
      <c r="FE62" s="66"/>
      <c r="FF62" s="66"/>
      <c r="FG62" s="66"/>
      <c r="FH62" s="63"/>
      <c r="FI62" s="81">
        <f t="shared" si="65"/>
        <v>0</v>
      </c>
      <c r="FJ62" s="66">
        <f t="shared" si="66"/>
        <v>0</v>
      </c>
      <c r="FK62" s="66"/>
      <c r="FL62" s="66"/>
      <c r="FM62" s="66"/>
      <c r="FN62" s="66"/>
      <c r="FO62" s="63"/>
      <c r="FP62" s="81">
        <f t="shared" si="67"/>
        <v>0</v>
      </c>
      <c r="FQ62" s="66">
        <f t="shared" si="68"/>
        <v>0</v>
      </c>
      <c r="FR62" s="66"/>
      <c r="FS62" s="66"/>
      <c r="FT62" s="66"/>
      <c r="FU62" s="66"/>
      <c r="FV62" s="63"/>
      <c r="FW62" s="81">
        <f t="shared" si="69"/>
        <v>0</v>
      </c>
      <c r="FX62" s="66">
        <f t="shared" si="70"/>
        <v>0</v>
      </c>
      <c r="FY62" s="66"/>
      <c r="FZ62" s="66"/>
      <c r="GA62" s="66"/>
      <c r="GB62" s="63"/>
      <c r="GC62" s="81">
        <f t="shared" si="71"/>
        <v>0</v>
      </c>
      <c r="GD62" s="66">
        <f t="shared" si="72"/>
        <v>0</v>
      </c>
      <c r="GE62" s="66"/>
      <c r="GF62" s="66"/>
      <c r="GG62" s="66"/>
      <c r="GH62" s="63"/>
      <c r="GI62" s="81">
        <f t="shared" si="73"/>
        <v>0</v>
      </c>
      <c r="GJ62" s="66">
        <f t="shared" si="74"/>
        <v>0</v>
      </c>
      <c r="GK62" s="66"/>
      <c r="GL62" s="76">
        <f t="shared" si="75"/>
        <v>0</v>
      </c>
      <c r="GM62" s="76">
        <f t="shared" si="76"/>
        <v>0</v>
      </c>
      <c r="GN62" s="76">
        <f t="shared" si="77"/>
        <v>0</v>
      </c>
      <c r="GO62" s="66">
        <f t="shared" si="78"/>
        <v>0</v>
      </c>
      <c r="GP62" s="66"/>
      <c r="GQ62" s="66"/>
      <c r="GR62" s="66"/>
      <c r="GS62" s="66"/>
      <c r="GT62" s="63"/>
      <c r="GU62" s="81">
        <f t="shared" si="79"/>
        <v>0</v>
      </c>
      <c r="GV62" s="66">
        <f t="shared" si="80"/>
        <v>0</v>
      </c>
      <c r="GW62" s="66"/>
      <c r="GX62" s="66"/>
      <c r="GY62" s="66"/>
      <c r="GZ62" s="66"/>
      <c r="HA62" s="63"/>
      <c r="HB62" s="81">
        <f t="shared" si="81"/>
        <v>0</v>
      </c>
      <c r="HC62" s="66">
        <f t="shared" si="82"/>
        <v>0</v>
      </c>
      <c r="HD62" s="66"/>
      <c r="HE62" s="66"/>
      <c r="HF62" s="66"/>
      <c r="HG62" s="66"/>
      <c r="HH62" s="63"/>
      <c r="HI62" s="81">
        <f t="shared" si="83"/>
        <v>0</v>
      </c>
      <c r="HJ62" s="66">
        <f t="shared" si="84"/>
        <v>0</v>
      </c>
      <c r="HK62" s="66"/>
      <c r="HL62" s="66"/>
      <c r="HM62" s="66"/>
      <c r="HN62" s="66"/>
      <c r="HO62" s="63"/>
      <c r="HP62" s="81">
        <f t="shared" si="85"/>
        <v>0</v>
      </c>
      <c r="HQ62" s="66">
        <f t="shared" si="86"/>
        <v>0</v>
      </c>
      <c r="HR62" s="66"/>
      <c r="HS62" s="66"/>
      <c r="HT62" s="66"/>
      <c r="HU62" s="66"/>
      <c r="HV62" s="63"/>
      <c r="HW62" s="81">
        <f t="shared" si="87"/>
        <v>0</v>
      </c>
      <c r="HX62" s="66">
        <f t="shared" si="88"/>
        <v>0</v>
      </c>
      <c r="HZ62" s="67">
        <f t="shared" si="135"/>
        <v>0</v>
      </c>
      <c r="IA62" s="67">
        <f t="shared" si="135"/>
        <v>0</v>
      </c>
      <c r="IB62" s="67">
        <f t="shared" si="135"/>
        <v>0</v>
      </c>
      <c r="IC62" s="67">
        <f t="shared" si="148"/>
        <v>0</v>
      </c>
      <c r="ID62" s="66">
        <f t="shared" si="136"/>
        <v>0</v>
      </c>
      <c r="IE62" s="67"/>
      <c r="IF62" s="67"/>
      <c r="IG62" s="67"/>
      <c r="IH62" s="67">
        <f t="shared" si="137"/>
        <v>0</v>
      </c>
      <c r="II62" s="67">
        <f t="shared" si="138"/>
        <v>0</v>
      </c>
      <c r="IJ62" s="67"/>
      <c r="IK62" s="67"/>
      <c r="IL62" s="67"/>
      <c r="IM62" s="67">
        <f t="shared" si="139"/>
        <v>0</v>
      </c>
      <c r="IN62" s="67">
        <f t="shared" si="140"/>
        <v>0</v>
      </c>
      <c r="IO62" s="67">
        <f t="shared" si="103"/>
        <v>0</v>
      </c>
      <c r="IP62" s="67">
        <f t="shared" si="141"/>
        <v>0</v>
      </c>
      <c r="IQ62" s="67"/>
      <c r="IR62" s="67"/>
      <c r="IS62" s="90"/>
      <c r="IT62" s="90"/>
      <c r="IU62" s="90"/>
      <c r="IV62" s="67"/>
      <c r="IW62" s="150">
        <f t="shared" si="91"/>
        <v>0</v>
      </c>
      <c r="IX62" s="107">
        <f t="shared" si="142"/>
        <v>0</v>
      </c>
      <c r="IY62" s="153" t="str">
        <f t="shared" si="143"/>
        <v>STOCK KOSONG</v>
      </c>
      <c r="IZ62" s="106"/>
      <c r="JA62" s="107">
        <f t="shared" si="144"/>
        <v>0</v>
      </c>
      <c r="JB62" s="107">
        <f t="shared" si="145"/>
        <v>0</v>
      </c>
      <c r="JC62" s="107">
        <f t="shared" si="146"/>
        <v>0</v>
      </c>
      <c r="JD62" s="107">
        <f t="shared" si="147"/>
        <v>0</v>
      </c>
      <c r="JE62" s="106"/>
    </row>
    <row r="63" spans="1:265" s="3" customFormat="1">
      <c r="A63" s="27" t="s">
        <v>119</v>
      </c>
      <c r="B63" s="58"/>
      <c r="C63" s="116"/>
      <c r="D63" s="31"/>
      <c r="E63" s="31"/>
      <c r="F63" s="31"/>
      <c r="G63" s="31"/>
      <c r="H63" s="31"/>
      <c r="I63" s="54"/>
      <c r="J63" s="29"/>
      <c r="K63" s="29"/>
      <c r="L63" s="29"/>
      <c r="M63" s="49"/>
      <c r="N63" s="29"/>
      <c r="O63" s="29"/>
      <c r="P63" s="29"/>
      <c r="Q63" s="29"/>
      <c r="R63" s="29"/>
      <c r="S63" s="49"/>
      <c r="T63" s="29"/>
      <c r="U63" s="29"/>
      <c r="V63" s="29"/>
      <c r="W63" s="29"/>
      <c r="X63" s="29"/>
      <c r="Y63" s="49"/>
      <c r="Z63" s="29"/>
      <c r="AA63" s="29"/>
      <c r="AB63" s="29"/>
      <c r="AC63" s="29"/>
      <c r="AD63" s="29"/>
      <c r="AE63" s="49"/>
      <c r="AF63" s="29"/>
      <c r="AG63" s="29"/>
      <c r="AH63" s="54"/>
      <c r="AI63" s="29"/>
      <c r="AJ63" s="29"/>
      <c r="AK63" s="29"/>
      <c r="AL63" s="29"/>
      <c r="AM63" s="29"/>
      <c r="AN63" s="29"/>
      <c r="AO63" s="29"/>
      <c r="AP63" s="51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  <c r="EA63" s="29"/>
      <c r="EB63" s="29"/>
      <c r="EC63" s="29"/>
      <c r="ED63" s="29"/>
      <c r="EE63" s="29"/>
      <c r="EF63" s="29"/>
      <c r="EG63" s="29"/>
      <c r="EH63" s="29"/>
      <c r="EI63" s="29"/>
      <c r="EJ63" s="29"/>
      <c r="EK63" s="29"/>
      <c r="EL63" s="29"/>
      <c r="EM63" s="29"/>
      <c r="EN63" s="29"/>
      <c r="EO63" s="29"/>
      <c r="EP63" s="29"/>
      <c r="EQ63" s="29"/>
      <c r="ER63" s="29"/>
      <c r="ES63" s="29"/>
      <c r="ET63" s="29"/>
      <c r="EU63" s="29"/>
      <c r="EV63" s="29"/>
      <c r="EW63" s="29"/>
      <c r="EX63" s="29"/>
      <c r="EY63" s="29"/>
      <c r="EZ63" s="29"/>
      <c r="FA63" s="29"/>
      <c r="FB63" s="29"/>
      <c r="FC63" s="29"/>
      <c r="FD63" s="29"/>
      <c r="FE63" s="29"/>
      <c r="FF63" s="29"/>
      <c r="FG63" s="29"/>
      <c r="FH63" s="29"/>
      <c r="FI63" s="29"/>
      <c r="FJ63" s="29"/>
      <c r="FK63" s="29"/>
      <c r="FL63" s="29"/>
      <c r="FM63" s="29"/>
      <c r="FN63" s="29"/>
      <c r="FO63" s="29"/>
      <c r="FP63" s="29"/>
      <c r="FQ63" s="29"/>
      <c r="FR63" s="29"/>
      <c r="FS63" s="29"/>
      <c r="FT63" s="29"/>
      <c r="FU63" s="29"/>
      <c r="FV63" s="29"/>
      <c r="FW63" s="29"/>
      <c r="FX63" s="29"/>
      <c r="FY63" s="29"/>
      <c r="FZ63" s="29"/>
      <c r="GA63" s="29"/>
      <c r="GB63" s="29"/>
      <c r="GC63" s="29"/>
      <c r="GD63" s="29"/>
      <c r="GE63" s="29"/>
      <c r="GF63" s="29"/>
      <c r="GG63" s="29"/>
      <c r="GH63" s="29"/>
      <c r="GI63" s="29"/>
      <c r="GJ63" s="29"/>
      <c r="GK63" s="29"/>
      <c r="GL63" s="29"/>
      <c r="GM63" s="29"/>
      <c r="GN63" s="29"/>
      <c r="GO63" s="29"/>
      <c r="GP63" s="29"/>
      <c r="GQ63" s="29"/>
      <c r="GR63" s="29"/>
      <c r="GS63" s="29"/>
      <c r="GT63" s="29"/>
      <c r="GU63" s="29"/>
      <c r="GV63" s="29"/>
      <c r="GW63" s="29"/>
      <c r="GX63" s="29"/>
      <c r="GY63" s="29"/>
      <c r="GZ63" s="29"/>
      <c r="HA63" s="29"/>
      <c r="HB63" s="29"/>
      <c r="HC63" s="29"/>
      <c r="HD63" s="29"/>
      <c r="HE63" s="29"/>
      <c r="HF63" s="29"/>
      <c r="HG63" s="29"/>
      <c r="HH63" s="29"/>
      <c r="HI63" s="29"/>
      <c r="HJ63" s="29"/>
      <c r="HK63" s="29"/>
      <c r="HL63" s="29"/>
      <c r="HM63" s="29"/>
      <c r="HN63" s="29"/>
      <c r="HO63" s="29"/>
      <c r="HP63" s="29"/>
      <c r="HQ63" s="29"/>
      <c r="HR63" s="29"/>
      <c r="HS63" s="29"/>
      <c r="HT63" s="29"/>
      <c r="HU63" s="29"/>
      <c r="HV63" s="29"/>
      <c r="HW63" s="29"/>
      <c r="HX63" s="51"/>
      <c r="HY63" s="26"/>
      <c r="HZ63" s="91"/>
      <c r="IA63" s="92"/>
      <c r="IB63" s="92"/>
      <c r="IC63" s="93"/>
      <c r="ID63" s="117"/>
      <c r="IE63" s="40"/>
      <c r="IF63" s="40"/>
      <c r="IG63" s="40"/>
      <c r="IH63" s="40"/>
      <c r="II63" s="40"/>
      <c r="IJ63" s="40"/>
      <c r="IK63" s="40"/>
      <c r="IL63" s="40"/>
      <c r="IM63" s="40"/>
      <c r="IN63" s="40"/>
      <c r="IO63" s="26"/>
      <c r="IP63" s="26"/>
      <c r="IQ63" s="26"/>
      <c r="IR63" s="26"/>
      <c r="IV63" s="52"/>
      <c r="IW63" s="1"/>
    </row>
    <row r="64" spans="1:265">
      <c r="A64" s="108"/>
      <c r="B64" s="70">
        <f>IF(A64='ESTIMASI FORECAST &amp; ORDER-STOK'!A64,'ESTIMASI FORECAST &amp; ORDER-STOK'!B64,0)</f>
        <v>0</v>
      </c>
      <c r="C64" s="63"/>
      <c r="D64" s="86"/>
      <c r="E64" s="86"/>
      <c r="F64" s="86"/>
      <c r="G64" s="86"/>
      <c r="H64" s="86">
        <f t="shared" ref="H64:H69" si="149">D64+E64+F64</f>
        <v>0</v>
      </c>
      <c r="I64" s="63"/>
      <c r="J64" s="66"/>
      <c r="K64" s="66"/>
      <c r="L64" s="66"/>
      <c r="M64" s="63"/>
      <c r="N64" s="81">
        <f t="shared" si="3"/>
        <v>0</v>
      </c>
      <c r="O64" s="66">
        <f t="shared" si="4"/>
        <v>0</v>
      </c>
      <c r="P64" s="66"/>
      <c r="Q64" s="66"/>
      <c r="R64" s="66"/>
      <c r="S64" s="63"/>
      <c r="T64" s="81">
        <f t="shared" si="5"/>
        <v>0</v>
      </c>
      <c r="U64" s="66">
        <f t="shared" si="6"/>
        <v>0</v>
      </c>
      <c r="V64" s="66"/>
      <c r="W64" s="66"/>
      <c r="X64" s="66"/>
      <c r="Y64" s="63"/>
      <c r="Z64" s="81">
        <f t="shared" si="7"/>
        <v>0</v>
      </c>
      <c r="AA64" s="66">
        <f t="shared" si="8"/>
        <v>0</v>
      </c>
      <c r="AB64" s="66"/>
      <c r="AC64" s="66"/>
      <c r="AD64" s="66"/>
      <c r="AE64" s="63"/>
      <c r="AF64" s="81">
        <f t="shared" si="9"/>
        <v>0</v>
      </c>
      <c r="AG64" s="66">
        <f t="shared" si="10"/>
        <v>0</v>
      </c>
      <c r="AH64" s="66"/>
      <c r="AI64" s="76">
        <f t="shared" si="11"/>
        <v>0</v>
      </c>
      <c r="AJ64" s="76">
        <f t="shared" si="12"/>
        <v>0</v>
      </c>
      <c r="AK64" s="76">
        <f t="shared" si="13"/>
        <v>0</v>
      </c>
      <c r="AL64" s="66">
        <f t="shared" si="14"/>
        <v>0</v>
      </c>
      <c r="AM64" s="66"/>
      <c r="AN64" s="66"/>
      <c r="AO64" s="66"/>
      <c r="AP64" s="66"/>
      <c r="AQ64" s="63"/>
      <c r="AR64" s="81">
        <f t="shared" si="15"/>
        <v>0</v>
      </c>
      <c r="AS64" s="66">
        <f t="shared" si="16"/>
        <v>0</v>
      </c>
      <c r="AT64" s="66"/>
      <c r="AU64" s="66"/>
      <c r="AV64" s="66"/>
      <c r="AW64" s="63"/>
      <c r="AX64" s="81">
        <f t="shared" si="17"/>
        <v>0</v>
      </c>
      <c r="AY64" s="66">
        <f t="shared" si="18"/>
        <v>0</v>
      </c>
      <c r="AZ64" s="66"/>
      <c r="BA64" s="66"/>
      <c r="BB64" s="66"/>
      <c r="BC64" s="63"/>
      <c r="BD64" s="81">
        <f t="shared" si="19"/>
        <v>0</v>
      </c>
      <c r="BE64" s="66">
        <f t="shared" si="20"/>
        <v>0</v>
      </c>
      <c r="BF64" s="66"/>
      <c r="BG64" s="76">
        <f t="shared" si="21"/>
        <v>0</v>
      </c>
      <c r="BH64" s="76">
        <f t="shared" si="22"/>
        <v>0</v>
      </c>
      <c r="BI64" s="76">
        <f t="shared" si="23"/>
        <v>0</v>
      </c>
      <c r="BJ64" s="66">
        <f t="shared" si="24"/>
        <v>0</v>
      </c>
      <c r="BK64" s="66"/>
      <c r="BL64" s="66"/>
      <c r="BM64" s="66"/>
      <c r="BN64" s="66"/>
      <c r="BO64" s="63"/>
      <c r="BP64" s="81">
        <f t="shared" si="25"/>
        <v>0</v>
      </c>
      <c r="BQ64" s="66">
        <f t="shared" si="26"/>
        <v>0</v>
      </c>
      <c r="BR64" s="66"/>
      <c r="BS64" s="66"/>
      <c r="BT64" s="66"/>
      <c r="BU64" s="63"/>
      <c r="BV64" s="81">
        <f t="shared" si="27"/>
        <v>0</v>
      </c>
      <c r="BW64" s="66">
        <f t="shared" si="28"/>
        <v>0</v>
      </c>
      <c r="BX64" s="66"/>
      <c r="BY64" s="76">
        <f t="shared" si="29"/>
        <v>0</v>
      </c>
      <c r="BZ64" s="76">
        <f t="shared" si="30"/>
        <v>0</v>
      </c>
      <c r="CA64" s="76">
        <f t="shared" si="31"/>
        <v>0</v>
      </c>
      <c r="CB64" s="66">
        <f t="shared" si="32"/>
        <v>0</v>
      </c>
      <c r="CC64" s="66"/>
      <c r="CD64" s="76">
        <f t="shared" si="33"/>
        <v>0</v>
      </c>
      <c r="CE64" s="76">
        <f t="shared" si="34"/>
        <v>0</v>
      </c>
      <c r="CF64" s="76">
        <f t="shared" si="35"/>
        <v>0</v>
      </c>
      <c r="CG64" s="66">
        <f t="shared" si="36"/>
        <v>0</v>
      </c>
      <c r="CH64" s="66"/>
      <c r="CI64" s="66"/>
      <c r="CJ64" s="66"/>
      <c r="CK64" s="66"/>
      <c r="CL64" s="63"/>
      <c r="CM64" s="81">
        <f t="shared" si="37"/>
        <v>0</v>
      </c>
      <c r="CN64" s="66">
        <f t="shared" si="38"/>
        <v>0</v>
      </c>
      <c r="CO64" s="66"/>
      <c r="CP64" s="66"/>
      <c r="CQ64" s="66"/>
      <c r="CR64" s="63"/>
      <c r="CS64" s="81">
        <f t="shared" si="39"/>
        <v>0</v>
      </c>
      <c r="CT64" s="66">
        <f t="shared" si="40"/>
        <v>0</v>
      </c>
      <c r="CU64" s="66"/>
      <c r="CV64" s="66"/>
      <c r="CW64" s="66"/>
      <c r="CX64" s="63"/>
      <c r="CY64" s="81">
        <f t="shared" si="41"/>
        <v>0</v>
      </c>
      <c r="CZ64" s="66">
        <f t="shared" si="42"/>
        <v>0</v>
      </c>
      <c r="DA64" s="66"/>
      <c r="DB64" s="66"/>
      <c r="DC64" s="66"/>
      <c r="DD64" s="63"/>
      <c r="DE64" s="81">
        <f t="shared" si="43"/>
        <v>0</v>
      </c>
      <c r="DF64" s="66">
        <f t="shared" si="44"/>
        <v>0</v>
      </c>
      <c r="DG64" s="66"/>
      <c r="DH64" s="66"/>
      <c r="DI64" s="66"/>
      <c r="DJ64" s="63"/>
      <c r="DK64" s="81">
        <f t="shared" si="45"/>
        <v>0</v>
      </c>
      <c r="DL64" s="66">
        <f t="shared" si="46"/>
        <v>0</v>
      </c>
      <c r="DM64" s="66"/>
      <c r="DN64" s="66"/>
      <c r="DO64" s="66"/>
      <c r="DP64" s="63"/>
      <c r="DQ64" s="81">
        <f t="shared" si="47"/>
        <v>0</v>
      </c>
      <c r="DR64" s="66">
        <f t="shared" si="48"/>
        <v>0</v>
      </c>
      <c r="DS64" s="66"/>
      <c r="DT64" s="76">
        <f t="shared" si="49"/>
        <v>0</v>
      </c>
      <c r="DU64" s="76">
        <f t="shared" si="50"/>
        <v>0</v>
      </c>
      <c r="DV64" s="76">
        <f t="shared" si="51"/>
        <v>0</v>
      </c>
      <c r="DW64" s="66">
        <f t="shared" si="52"/>
        <v>0</v>
      </c>
      <c r="DX64" s="66"/>
      <c r="DY64" s="66"/>
      <c r="DZ64" s="66"/>
      <c r="EA64" s="66"/>
      <c r="EB64" s="63"/>
      <c r="EC64" s="81">
        <f t="shared" si="53"/>
        <v>0</v>
      </c>
      <c r="ED64" s="66">
        <f t="shared" si="54"/>
        <v>0</v>
      </c>
      <c r="EE64" s="66"/>
      <c r="EF64" s="66"/>
      <c r="EG64" s="66"/>
      <c r="EH64" s="63"/>
      <c r="EI64" s="81">
        <f t="shared" si="55"/>
        <v>0</v>
      </c>
      <c r="EJ64" s="66">
        <f t="shared" si="56"/>
        <v>0</v>
      </c>
      <c r="EK64" s="66"/>
      <c r="EL64" s="66">
        <f t="shared" si="57"/>
        <v>0</v>
      </c>
      <c r="EM64" s="66">
        <f t="shared" si="58"/>
        <v>0</v>
      </c>
      <c r="EN64" s="66">
        <f t="shared" si="59"/>
        <v>0</v>
      </c>
      <c r="EO64" s="66">
        <f t="shared" si="60"/>
        <v>0</v>
      </c>
      <c r="EP64" s="66"/>
      <c r="EQ64" s="66"/>
      <c r="ER64" s="66"/>
      <c r="ES64" s="66"/>
      <c r="ET64" s="63"/>
      <c r="EU64" s="81">
        <f t="shared" si="61"/>
        <v>0</v>
      </c>
      <c r="EV64" s="66">
        <f t="shared" si="62"/>
        <v>0</v>
      </c>
      <c r="EW64" s="66"/>
      <c r="EX64" s="66"/>
      <c r="EY64" s="66"/>
      <c r="EZ64" s="66"/>
      <c r="FA64" s="63"/>
      <c r="FB64" s="81">
        <f t="shared" si="63"/>
        <v>0</v>
      </c>
      <c r="FC64" s="66">
        <f t="shared" si="64"/>
        <v>0</v>
      </c>
      <c r="FD64" s="66"/>
      <c r="FE64" s="66"/>
      <c r="FF64" s="66"/>
      <c r="FG64" s="66"/>
      <c r="FH64" s="63"/>
      <c r="FI64" s="81">
        <f t="shared" si="65"/>
        <v>0</v>
      </c>
      <c r="FJ64" s="66">
        <f t="shared" si="66"/>
        <v>0</v>
      </c>
      <c r="FK64" s="66"/>
      <c r="FL64" s="66"/>
      <c r="FM64" s="66"/>
      <c r="FN64" s="66"/>
      <c r="FO64" s="63"/>
      <c r="FP64" s="81">
        <f t="shared" si="67"/>
        <v>0</v>
      </c>
      <c r="FQ64" s="66">
        <f t="shared" si="68"/>
        <v>0</v>
      </c>
      <c r="FR64" s="66"/>
      <c r="FS64" s="66"/>
      <c r="FT64" s="66"/>
      <c r="FU64" s="66"/>
      <c r="FV64" s="63"/>
      <c r="FW64" s="81">
        <f t="shared" si="69"/>
        <v>0</v>
      </c>
      <c r="FX64" s="66">
        <f t="shared" si="70"/>
        <v>0</v>
      </c>
      <c r="FY64" s="66"/>
      <c r="FZ64" s="66"/>
      <c r="GA64" s="66"/>
      <c r="GB64" s="63"/>
      <c r="GC64" s="81">
        <f t="shared" si="71"/>
        <v>0</v>
      </c>
      <c r="GD64" s="66">
        <f t="shared" si="72"/>
        <v>0</v>
      </c>
      <c r="GE64" s="66"/>
      <c r="GF64" s="66"/>
      <c r="GG64" s="66"/>
      <c r="GH64" s="63"/>
      <c r="GI64" s="81">
        <f t="shared" si="73"/>
        <v>0</v>
      </c>
      <c r="GJ64" s="66">
        <f t="shared" si="74"/>
        <v>0</v>
      </c>
      <c r="GK64" s="66"/>
      <c r="GL64" s="76">
        <f t="shared" si="75"/>
        <v>0</v>
      </c>
      <c r="GM64" s="76">
        <f t="shared" si="76"/>
        <v>0</v>
      </c>
      <c r="GN64" s="76">
        <f t="shared" si="77"/>
        <v>0</v>
      </c>
      <c r="GO64" s="66">
        <f t="shared" si="78"/>
        <v>0</v>
      </c>
      <c r="GP64" s="66"/>
      <c r="GQ64" s="66"/>
      <c r="GR64" s="66"/>
      <c r="GS64" s="66"/>
      <c r="GT64" s="63"/>
      <c r="GU64" s="81">
        <f t="shared" si="79"/>
        <v>0</v>
      </c>
      <c r="GV64" s="66">
        <f t="shared" si="80"/>
        <v>0</v>
      </c>
      <c r="GW64" s="66"/>
      <c r="GX64" s="66"/>
      <c r="GY64" s="66"/>
      <c r="GZ64" s="66"/>
      <c r="HA64" s="63"/>
      <c r="HB64" s="81">
        <f t="shared" si="81"/>
        <v>0</v>
      </c>
      <c r="HC64" s="66">
        <f t="shared" si="82"/>
        <v>0</v>
      </c>
      <c r="HD64" s="66"/>
      <c r="HE64" s="66"/>
      <c r="HF64" s="66"/>
      <c r="HG64" s="66"/>
      <c r="HH64" s="63"/>
      <c r="HI64" s="81">
        <f t="shared" si="83"/>
        <v>0</v>
      </c>
      <c r="HJ64" s="66">
        <f t="shared" si="84"/>
        <v>0</v>
      </c>
      <c r="HK64" s="66"/>
      <c r="HL64" s="66"/>
      <c r="HM64" s="66"/>
      <c r="HN64" s="66"/>
      <c r="HO64" s="63"/>
      <c r="HP64" s="81">
        <f t="shared" si="85"/>
        <v>0</v>
      </c>
      <c r="HQ64" s="66">
        <f t="shared" si="86"/>
        <v>0</v>
      </c>
      <c r="HR64" s="66"/>
      <c r="HS64" s="66"/>
      <c r="HT64" s="66"/>
      <c r="HU64" s="66"/>
      <c r="HV64" s="63"/>
      <c r="HW64" s="81">
        <f t="shared" si="87"/>
        <v>0</v>
      </c>
      <c r="HX64" s="66">
        <f t="shared" si="88"/>
        <v>0</v>
      </c>
      <c r="HZ64" s="65">
        <f t="shared" ref="HZ64:IB69" si="150">SUMIF($I$5:$HY$5,HZ$5,$I64:$HY64)</f>
        <v>0</v>
      </c>
      <c r="IA64" s="65">
        <f t="shared" si="150"/>
        <v>0</v>
      </c>
      <c r="IB64" s="65">
        <f t="shared" si="150"/>
        <v>0</v>
      </c>
      <c r="IC64" s="65">
        <f t="shared" ref="IC64:IC69" si="151">HZ64+IA64-IB64</f>
        <v>0</v>
      </c>
      <c r="ID64" s="66">
        <f t="shared" ref="ID64:ID69" si="152">D64-IB64</f>
        <v>0</v>
      </c>
      <c r="IE64" s="65"/>
      <c r="IF64" s="65"/>
      <c r="IG64" s="65"/>
      <c r="IH64" s="65">
        <f t="shared" ref="IH64:IH69" si="153">SUM(IE64:IG64)</f>
        <v>0</v>
      </c>
      <c r="II64" s="65">
        <f t="shared" ref="II64:II69" si="154">E64-IH64</f>
        <v>0</v>
      </c>
      <c r="IJ64" s="65"/>
      <c r="IK64" s="65"/>
      <c r="IL64" s="65"/>
      <c r="IM64" s="65">
        <f t="shared" ref="IM64:IM69" si="155">SUM(IJ64:IL64)</f>
        <v>0</v>
      </c>
      <c r="IN64" s="65">
        <f t="shared" ref="IN64:IN69" si="156">F64-IM64</f>
        <v>0</v>
      </c>
      <c r="IO64" s="65">
        <f t="shared" si="103"/>
        <v>0</v>
      </c>
      <c r="IP64" s="65">
        <f t="shared" ref="IP64:IP69" si="157">H64-IO64</f>
        <v>0</v>
      </c>
      <c r="IQ64" s="65"/>
      <c r="IR64" s="65"/>
      <c r="IS64" s="86"/>
      <c r="IT64" s="86"/>
      <c r="IU64" s="86"/>
      <c r="IV64" s="65"/>
      <c r="IW64" s="148">
        <f t="shared" si="91"/>
        <v>0</v>
      </c>
      <c r="IX64" s="98">
        <f t="shared" ref="IX64:IX69" si="158">IW64-IB64+IQ64</f>
        <v>0</v>
      </c>
      <c r="IY64" s="151" t="str">
        <f t="shared" ref="IY64:IY69" si="159">IF(IX64=0,"STOCK KOSONG",IF(AND((IX64&lt;IU64),(IX64&gt;0)),"STOK KURANG",IF(IX64=IU64,"STOK CUKUP",IF(IX64&gt;IU64,"STOK CUKUP"))))</f>
        <v>STOCK KOSONG</v>
      </c>
      <c r="IZ64" s="97"/>
      <c r="JA64" s="98">
        <f t="shared" ref="JA64:JA69" si="160">IX64-IC64</f>
        <v>0</v>
      </c>
      <c r="JB64" s="98">
        <f t="shared" ref="JB64:JB69" si="161">IW64-D64</f>
        <v>0</v>
      </c>
      <c r="JC64" s="98">
        <f t="shared" ref="JC64:JC69" si="162">IW64-(HZ64+IA64)</f>
        <v>0</v>
      </c>
      <c r="JD64" s="98">
        <f t="shared" ref="JD64:JD69" si="163">D64-(HZ64+IA64)</f>
        <v>0</v>
      </c>
      <c r="JE64" s="97"/>
    </row>
    <row r="65" spans="1:265">
      <c r="A65" s="108"/>
      <c r="B65" s="71">
        <f>IF(A65='ESTIMASI FORECAST &amp; ORDER-STOK'!A65,'ESTIMASI FORECAST &amp; ORDER-STOK'!B65,0)</f>
        <v>0</v>
      </c>
      <c r="C65" s="63"/>
      <c r="D65" s="88"/>
      <c r="E65" s="88"/>
      <c r="F65" s="88"/>
      <c r="G65" s="88"/>
      <c r="H65" s="88">
        <f t="shared" si="149"/>
        <v>0</v>
      </c>
      <c r="I65" s="63"/>
      <c r="J65" s="66"/>
      <c r="K65" s="66"/>
      <c r="L65" s="66"/>
      <c r="M65" s="63"/>
      <c r="N65" s="81">
        <f t="shared" si="3"/>
        <v>0</v>
      </c>
      <c r="O65" s="66">
        <f t="shared" si="4"/>
        <v>0</v>
      </c>
      <c r="P65" s="66"/>
      <c r="Q65" s="66"/>
      <c r="R65" s="66"/>
      <c r="S65" s="63"/>
      <c r="T65" s="81">
        <f t="shared" si="5"/>
        <v>0</v>
      </c>
      <c r="U65" s="66">
        <f t="shared" si="6"/>
        <v>0</v>
      </c>
      <c r="V65" s="66"/>
      <c r="W65" s="66"/>
      <c r="X65" s="66"/>
      <c r="Y65" s="63"/>
      <c r="Z65" s="81">
        <f t="shared" si="7"/>
        <v>0</v>
      </c>
      <c r="AA65" s="66">
        <f t="shared" si="8"/>
        <v>0</v>
      </c>
      <c r="AB65" s="66"/>
      <c r="AC65" s="66"/>
      <c r="AD65" s="66"/>
      <c r="AE65" s="63"/>
      <c r="AF65" s="81">
        <f t="shared" si="9"/>
        <v>0</v>
      </c>
      <c r="AG65" s="66">
        <f t="shared" si="10"/>
        <v>0</v>
      </c>
      <c r="AH65" s="66"/>
      <c r="AI65" s="76">
        <f t="shared" si="11"/>
        <v>0</v>
      </c>
      <c r="AJ65" s="76">
        <f t="shared" si="12"/>
        <v>0</v>
      </c>
      <c r="AK65" s="76">
        <f t="shared" si="13"/>
        <v>0</v>
      </c>
      <c r="AL65" s="66">
        <f t="shared" si="14"/>
        <v>0</v>
      </c>
      <c r="AM65" s="66"/>
      <c r="AN65" s="66"/>
      <c r="AO65" s="66"/>
      <c r="AP65" s="66"/>
      <c r="AQ65" s="63"/>
      <c r="AR65" s="81">
        <f t="shared" si="15"/>
        <v>0</v>
      </c>
      <c r="AS65" s="66">
        <f t="shared" si="16"/>
        <v>0</v>
      </c>
      <c r="AT65" s="66"/>
      <c r="AU65" s="66"/>
      <c r="AV65" s="66"/>
      <c r="AW65" s="63"/>
      <c r="AX65" s="81">
        <f t="shared" si="17"/>
        <v>0</v>
      </c>
      <c r="AY65" s="66">
        <f t="shared" si="18"/>
        <v>0</v>
      </c>
      <c r="AZ65" s="66"/>
      <c r="BA65" s="66"/>
      <c r="BB65" s="66"/>
      <c r="BC65" s="63"/>
      <c r="BD65" s="81">
        <f t="shared" si="19"/>
        <v>0</v>
      </c>
      <c r="BE65" s="66">
        <f t="shared" si="20"/>
        <v>0</v>
      </c>
      <c r="BF65" s="66"/>
      <c r="BG65" s="76">
        <f t="shared" si="21"/>
        <v>0</v>
      </c>
      <c r="BH65" s="76">
        <f t="shared" si="22"/>
        <v>0</v>
      </c>
      <c r="BI65" s="76">
        <f t="shared" si="23"/>
        <v>0</v>
      </c>
      <c r="BJ65" s="66">
        <f t="shared" si="24"/>
        <v>0</v>
      </c>
      <c r="BK65" s="66"/>
      <c r="BL65" s="66"/>
      <c r="BM65" s="66"/>
      <c r="BN65" s="66"/>
      <c r="BO65" s="63"/>
      <c r="BP65" s="81">
        <f t="shared" si="25"/>
        <v>0</v>
      </c>
      <c r="BQ65" s="66">
        <f t="shared" si="26"/>
        <v>0</v>
      </c>
      <c r="BR65" s="66"/>
      <c r="BS65" s="66"/>
      <c r="BT65" s="66"/>
      <c r="BU65" s="63"/>
      <c r="BV65" s="81">
        <f t="shared" si="27"/>
        <v>0</v>
      </c>
      <c r="BW65" s="66">
        <f t="shared" si="28"/>
        <v>0</v>
      </c>
      <c r="BX65" s="66"/>
      <c r="BY65" s="76">
        <f t="shared" si="29"/>
        <v>0</v>
      </c>
      <c r="BZ65" s="76">
        <f t="shared" si="30"/>
        <v>0</v>
      </c>
      <c r="CA65" s="76">
        <f t="shared" si="31"/>
        <v>0</v>
      </c>
      <c r="CB65" s="66">
        <f t="shared" si="32"/>
        <v>0</v>
      </c>
      <c r="CC65" s="66"/>
      <c r="CD65" s="76">
        <f t="shared" si="33"/>
        <v>0</v>
      </c>
      <c r="CE65" s="76">
        <f t="shared" si="34"/>
        <v>0</v>
      </c>
      <c r="CF65" s="76">
        <f t="shared" si="35"/>
        <v>0</v>
      </c>
      <c r="CG65" s="66">
        <f t="shared" si="36"/>
        <v>0</v>
      </c>
      <c r="CH65" s="66"/>
      <c r="CI65" s="66"/>
      <c r="CJ65" s="66"/>
      <c r="CK65" s="66"/>
      <c r="CL65" s="63"/>
      <c r="CM65" s="81">
        <f t="shared" si="37"/>
        <v>0</v>
      </c>
      <c r="CN65" s="66">
        <f t="shared" si="38"/>
        <v>0</v>
      </c>
      <c r="CO65" s="66"/>
      <c r="CP65" s="66"/>
      <c r="CQ65" s="66"/>
      <c r="CR65" s="63"/>
      <c r="CS65" s="81">
        <f t="shared" si="39"/>
        <v>0</v>
      </c>
      <c r="CT65" s="66">
        <f t="shared" si="40"/>
        <v>0</v>
      </c>
      <c r="CU65" s="66"/>
      <c r="CV65" s="66"/>
      <c r="CW65" s="66"/>
      <c r="CX65" s="63"/>
      <c r="CY65" s="81">
        <f t="shared" si="41"/>
        <v>0</v>
      </c>
      <c r="CZ65" s="66">
        <f t="shared" si="42"/>
        <v>0</v>
      </c>
      <c r="DA65" s="66"/>
      <c r="DB65" s="66"/>
      <c r="DC65" s="66"/>
      <c r="DD65" s="63"/>
      <c r="DE65" s="81">
        <f t="shared" si="43"/>
        <v>0</v>
      </c>
      <c r="DF65" s="66">
        <f t="shared" si="44"/>
        <v>0</v>
      </c>
      <c r="DG65" s="66"/>
      <c r="DH65" s="66"/>
      <c r="DI65" s="66"/>
      <c r="DJ65" s="63"/>
      <c r="DK65" s="81">
        <f t="shared" si="45"/>
        <v>0</v>
      </c>
      <c r="DL65" s="66">
        <f t="shared" si="46"/>
        <v>0</v>
      </c>
      <c r="DM65" s="66"/>
      <c r="DN65" s="66"/>
      <c r="DO65" s="66"/>
      <c r="DP65" s="63"/>
      <c r="DQ65" s="81">
        <f t="shared" si="47"/>
        <v>0</v>
      </c>
      <c r="DR65" s="66">
        <f t="shared" si="48"/>
        <v>0</v>
      </c>
      <c r="DS65" s="66"/>
      <c r="DT65" s="76">
        <f t="shared" si="49"/>
        <v>0</v>
      </c>
      <c r="DU65" s="76">
        <f t="shared" si="50"/>
        <v>0</v>
      </c>
      <c r="DV65" s="76">
        <f t="shared" si="51"/>
        <v>0</v>
      </c>
      <c r="DW65" s="66">
        <f t="shared" si="52"/>
        <v>0</v>
      </c>
      <c r="DX65" s="66"/>
      <c r="DY65" s="66"/>
      <c r="DZ65" s="66"/>
      <c r="EA65" s="66"/>
      <c r="EB65" s="63"/>
      <c r="EC65" s="81">
        <f t="shared" si="53"/>
        <v>0</v>
      </c>
      <c r="ED65" s="66">
        <f t="shared" si="54"/>
        <v>0</v>
      </c>
      <c r="EE65" s="66"/>
      <c r="EF65" s="66"/>
      <c r="EG65" s="66"/>
      <c r="EH65" s="63"/>
      <c r="EI65" s="81">
        <f t="shared" si="55"/>
        <v>0</v>
      </c>
      <c r="EJ65" s="66">
        <f t="shared" si="56"/>
        <v>0</v>
      </c>
      <c r="EK65" s="66"/>
      <c r="EL65" s="66">
        <f t="shared" si="57"/>
        <v>0</v>
      </c>
      <c r="EM65" s="66">
        <f t="shared" si="58"/>
        <v>0</v>
      </c>
      <c r="EN65" s="66">
        <f t="shared" si="59"/>
        <v>0</v>
      </c>
      <c r="EO65" s="66">
        <f t="shared" si="60"/>
        <v>0</v>
      </c>
      <c r="EP65" s="66"/>
      <c r="EQ65" s="66"/>
      <c r="ER65" s="66"/>
      <c r="ES65" s="66"/>
      <c r="ET65" s="63"/>
      <c r="EU65" s="81">
        <f t="shared" si="61"/>
        <v>0</v>
      </c>
      <c r="EV65" s="66">
        <f t="shared" si="62"/>
        <v>0</v>
      </c>
      <c r="EW65" s="66"/>
      <c r="EX65" s="66"/>
      <c r="EY65" s="66"/>
      <c r="EZ65" s="66"/>
      <c r="FA65" s="63"/>
      <c r="FB65" s="81">
        <f t="shared" si="63"/>
        <v>0</v>
      </c>
      <c r="FC65" s="66">
        <f t="shared" si="64"/>
        <v>0</v>
      </c>
      <c r="FD65" s="66"/>
      <c r="FE65" s="66"/>
      <c r="FF65" s="66"/>
      <c r="FG65" s="66"/>
      <c r="FH65" s="63"/>
      <c r="FI65" s="81">
        <f t="shared" si="65"/>
        <v>0</v>
      </c>
      <c r="FJ65" s="66">
        <f t="shared" si="66"/>
        <v>0</v>
      </c>
      <c r="FK65" s="66"/>
      <c r="FL65" s="66"/>
      <c r="FM65" s="66"/>
      <c r="FN65" s="66"/>
      <c r="FO65" s="63"/>
      <c r="FP65" s="81">
        <f t="shared" si="67"/>
        <v>0</v>
      </c>
      <c r="FQ65" s="66">
        <f t="shared" si="68"/>
        <v>0</v>
      </c>
      <c r="FR65" s="66"/>
      <c r="FS65" s="66"/>
      <c r="FT65" s="66"/>
      <c r="FU65" s="66"/>
      <c r="FV65" s="63"/>
      <c r="FW65" s="81">
        <f t="shared" si="69"/>
        <v>0</v>
      </c>
      <c r="FX65" s="66">
        <f t="shared" si="70"/>
        <v>0</v>
      </c>
      <c r="FY65" s="66"/>
      <c r="FZ65" s="66"/>
      <c r="GA65" s="66"/>
      <c r="GB65" s="63"/>
      <c r="GC65" s="81">
        <f t="shared" si="71"/>
        <v>0</v>
      </c>
      <c r="GD65" s="66">
        <f t="shared" si="72"/>
        <v>0</v>
      </c>
      <c r="GE65" s="66"/>
      <c r="GF65" s="66"/>
      <c r="GG65" s="66"/>
      <c r="GH65" s="63"/>
      <c r="GI65" s="81">
        <f t="shared" si="73"/>
        <v>0</v>
      </c>
      <c r="GJ65" s="66">
        <f t="shared" si="74"/>
        <v>0</v>
      </c>
      <c r="GK65" s="66"/>
      <c r="GL65" s="76">
        <f t="shared" si="75"/>
        <v>0</v>
      </c>
      <c r="GM65" s="76">
        <f t="shared" si="76"/>
        <v>0</v>
      </c>
      <c r="GN65" s="76">
        <f t="shared" si="77"/>
        <v>0</v>
      </c>
      <c r="GO65" s="66">
        <f t="shared" si="78"/>
        <v>0</v>
      </c>
      <c r="GP65" s="66"/>
      <c r="GQ65" s="66"/>
      <c r="GR65" s="66"/>
      <c r="GS65" s="66"/>
      <c r="GT65" s="63"/>
      <c r="GU65" s="81">
        <f t="shared" si="79"/>
        <v>0</v>
      </c>
      <c r="GV65" s="66">
        <f t="shared" si="80"/>
        <v>0</v>
      </c>
      <c r="GW65" s="66"/>
      <c r="GX65" s="66"/>
      <c r="GY65" s="66"/>
      <c r="GZ65" s="66"/>
      <c r="HA65" s="63"/>
      <c r="HB65" s="81">
        <f t="shared" si="81"/>
        <v>0</v>
      </c>
      <c r="HC65" s="66">
        <f t="shared" si="82"/>
        <v>0</v>
      </c>
      <c r="HD65" s="66"/>
      <c r="HE65" s="66"/>
      <c r="HF65" s="66"/>
      <c r="HG65" s="66"/>
      <c r="HH65" s="63"/>
      <c r="HI65" s="81">
        <f t="shared" si="83"/>
        <v>0</v>
      </c>
      <c r="HJ65" s="66">
        <f t="shared" si="84"/>
        <v>0</v>
      </c>
      <c r="HK65" s="66"/>
      <c r="HL65" s="66"/>
      <c r="HM65" s="66"/>
      <c r="HN65" s="66"/>
      <c r="HO65" s="63"/>
      <c r="HP65" s="81">
        <f t="shared" si="85"/>
        <v>0</v>
      </c>
      <c r="HQ65" s="66">
        <f t="shared" si="86"/>
        <v>0</v>
      </c>
      <c r="HR65" s="66"/>
      <c r="HS65" s="66"/>
      <c r="HT65" s="66"/>
      <c r="HU65" s="66"/>
      <c r="HV65" s="63"/>
      <c r="HW65" s="81">
        <f t="shared" si="87"/>
        <v>0</v>
      </c>
      <c r="HX65" s="66">
        <f t="shared" si="88"/>
        <v>0</v>
      </c>
      <c r="HZ65" s="66">
        <f t="shared" si="150"/>
        <v>0</v>
      </c>
      <c r="IA65" s="66">
        <f t="shared" si="150"/>
        <v>0</v>
      </c>
      <c r="IB65" s="66">
        <f t="shared" si="150"/>
        <v>0</v>
      </c>
      <c r="IC65" s="66">
        <f t="shared" si="151"/>
        <v>0</v>
      </c>
      <c r="ID65" s="66">
        <f t="shared" si="152"/>
        <v>0</v>
      </c>
      <c r="IE65" s="66"/>
      <c r="IF65" s="66"/>
      <c r="IG65" s="66"/>
      <c r="IH65" s="66">
        <f t="shared" si="153"/>
        <v>0</v>
      </c>
      <c r="II65" s="66">
        <f t="shared" si="154"/>
        <v>0</v>
      </c>
      <c r="IJ65" s="66"/>
      <c r="IK65" s="66"/>
      <c r="IL65" s="66"/>
      <c r="IM65" s="66">
        <f t="shared" si="155"/>
        <v>0</v>
      </c>
      <c r="IN65" s="66">
        <f t="shared" si="156"/>
        <v>0</v>
      </c>
      <c r="IO65" s="66">
        <f t="shared" si="103"/>
        <v>0</v>
      </c>
      <c r="IP65" s="66">
        <f t="shared" si="157"/>
        <v>0</v>
      </c>
      <c r="IQ65" s="66"/>
      <c r="IR65" s="66"/>
      <c r="IS65" s="88"/>
      <c r="IT65" s="88"/>
      <c r="IU65" s="88"/>
      <c r="IV65" s="66"/>
      <c r="IW65" s="149">
        <f t="shared" si="91"/>
        <v>0</v>
      </c>
      <c r="IX65" s="102">
        <f t="shared" si="158"/>
        <v>0</v>
      </c>
      <c r="IY65" s="152" t="str">
        <f t="shared" si="159"/>
        <v>STOCK KOSONG</v>
      </c>
      <c r="IZ65" s="101"/>
      <c r="JA65" s="102">
        <f t="shared" si="160"/>
        <v>0</v>
      </c>
      <c r="JB65" s="102">
        <f t="shared" si="161"/>
        <v>0</v>
      </c>
      <c r="JC65" s="102">
        <f t="shared" si="162"/>
        <v>0</v>
      </c>
      <c r="JD65" s="102">
        <f t="shared" si="163"/>
        <v>0</v>
      </c>
      <c r="JE65" s="101"/>
    </row>
    <row r="66" spans="1:265">
      <c r="A66" s="108"/>
      <c r="B66" s="71">
        <f>IF(A66='ESTIMASI FORECAST &amp; ORDER-STOK'!A66,'ESTIMASI FORECAST &amp; ORDER-STOK'!B66,0)</f>
        <v>0</v>
      </c>
      <c r="C66" s="63"/>
      <c r="D66" s="88"/>
      <c r="E66" s="88"/>
      <c r="F66" s="88"/>
      <c r="G66" s="88"/>
      <c r="H66" s="88">
        <f t="shared" si="149"/>
        <v>0</v>
      </c>
      <c r="I66" s="63"/>
      <c r="J66" s="66"/>
      <c r="K66" s="66"/>
      <c r="L66" s="66"/>
      <c r="M66" s="63"/>
      <c r="N66" s="81">
        <f t="shared" si="3"/>
        <v>0</v>
      </c>
      <c r="O66" s="66">
        <f t="shared" si="4"/>
        <v>0</v>
      </c>
      <c r="P66" s="66"/>
      <c r="Q66" s="66"/>
      <c r="R66" s="66"/>
      <c r="S66" s="63"/>
      <c r="T66" s="81">
        <f t="shared" si="5"/>
        <v>0</v>
      </c>
      <c r="U66" s="66">
        <f t="shared" si="6"/>
        <v>0</v>
      </c>
      <c r="V66" s="66"/>
      <c r="W66" s="66"/>
      <c r="X66" s="66"/>
      <c r="Y66" s="63"/>
      <c r="Z66" s="81">
        <f t="shared" si="7"/>
        <v>0</v>
      </c>
      <c r="AA66" s="66">
        <f t="shared" si="8"/>
        <v>0</v>
      </c>
      <c r="AB66" s="66"/>
      <c r="AC66" s="66"/>
      <c r="AD66" s="66"/>
      <c r="AE66" s="63"/>
      <c r="AF66" s="81">
        <f t="shared" si="9"/>
        <v>0</v>
      </c>
      <c r="AG66" s="66">
        <f t="shared" si="10"/>
        <v>0</v>
      </c>
      <c r="AH66" s="66"/>
      <c r="AI66" s="76">
        <f t="shared" si="11"/>
        <v>0</v>
      </c>
      <c r="AJ66" s="76">
        <f t="shared" si="12"/>
        <v>0</v>
      </c>
      <c r="AK66" s="76">
        <f t="shared" si="13"/>
        <v>0</v>
      </c>
      <c r="AL66" s="66">
        <f t="shared" si="14"/>
        <v>0</v>
      </c>
      <c r="AM66" s="66"/>
      <c r="AN66" s="66"/>
      <c r="AO66" s="66"/>
      <c r="AP66" s="66"/>
      <c r="AQ66" s="63"/>
      <c r="AR66" s="81">
        <f t="shared" si="15"/>
        <v>0</v>
      </c>
      <c r="AS66" s="66">
        <f t="shared" si="16"/>
        <v>0</v>
      </c>
      <c r="AT66" s="66"/>
      <c r="AU66" s="66"/>
      <c r="AV66" s="66"/>
      <c r="AW66" s="63"/>
      <c r="AX66" s="81">
        <f t="shared" si="17"/>
        <v>0</v>
      </c>
      <c r="AY66" s="66">
        <f t="shared" si="18"/>
        <v>0</v>
      </c>
      <c r="AZ66" s="66"/>
      <c r="BA66" s="66"/>
      <c r="BB66" s="66"/>
      <c r="BC66" s="63"/>
      <c r="BD66" s="81">
        <f t="shared" si="19"/>
        <v>0</v>
      </c>
      <c r="BE66" s="66">
        <f t="shared" si="20"/>
        <v>0</v>
      </c>
      <c r="BF66" s="66"/>
      <c r="BG66" s="76">
        <f t="shared" si="21"/>
        <v>0</v>
      </c>
      <c r="BH66" s="76">
        <f t="shared" si="22"/>
        <v>0</v>
      </c>
      <c r="BI66" s="76">
        <f t="shared" si="23"/>
        <v>0</v>
      </c>
      <c r="BJ66" s="66">
        <f t="shared" si="24"/>
        <v>0</v>
      </c>
      <c r="BK66" s="66"/>
      <c r="BL66" s="66"/>
      <c r="BM66" s="66"/>
      <c r="BN66" s="66"/>
      <c r="BO66" s="63"/>
      <c r="BP66" s="81">
        <f t="shared" si="25"/>
        <v>0</v>
      </c>
      <c r="BQ66" s="66">
        <f t="shared" si="26"/>
        <v>0</v>
      </c>
      <c r="BR66" s="66"/>
      <c r="BS66" s="66"/>
      <c r="BT66" s="66"/>
      <c r="BU66" s="63"/>
      <c r="BV66" s="81">
        <f t="shared" si="27"/>
        <v>0</v>
      </c>
      <c r="BW66" s="66">
        <f t="shared" si="28"/>
        <v>0</v>
      </c>
      <c r="BX66" s="66"/>
      <c r="BY66" s="76">
        <f t="shared" si="29"/>
        <v>0</v>
      </c>
      <c r="BZ66" s="76">
        <f t="shared" si="30"/>
        <v>0</v>
      </c>
      <c r="CA66" s="76">
        <f t="shared" si="31"/>
        <v>0</v>
      </c>
      <c r="CB66" s="66">
        <f t="shared" si="32"/>
        <v>0</v>
      </c>
      <c r="CC66" s="66"/>
      <c r="CD66" s="76">
        <f t="shared" si="33"/>
        <v>0</v>
      </c>
      <c r="CE66" s="76">
        <f t="shared" si="34"/>
        <v>0</v>
      </c>
      <c r="CF66" s="76">
        <f t="shared" si="35"/>
        <v>0</v>
      </c>
      <c r="CG66" s="66">
        <f t="shared" si="36"/>
        <v>0</v>
      </c>
      <c r="CH66" s="66"/>
      <c r="CI66" s="66"/>
      <c r="CJ66" s="66"/>
      <c r="CK66" s="66"/>
      <c r="CL66" s="63"/>
      <c r="CM66" s="81">
        <f t="shared" si="37"/>
        <v>0</v>
      </c>
      <c r="CN66" s="66">
        <f t="shared" si="38"/>
        <v>0</v>
      </c>
      <c r="CO66" s="66"/>
      <c r="CP66" s="66"/>
      <c r="CQ66" s="66"/>
      <c r="CR66" s="63"/>
      <c r="CS66" s="81">
        <f t="shared" si="39"/>
        <v>0</v>
      </c>
      <c r="CT66" s="66">
        <f t="shared" si="40"/>
        <v>0</v>
      </c>
      <c r="CU66" s="66"/>
      <c r="CV66" s="66"/>
      <c r="CW66" s="66"/>
      <c r="CX66" s="63"/>
      <c r="CY66" s="81">
        <f t="shared" si="41"/>
        <v>0</v>
      </c>
      <c r="CZ66" s="66">
        <f t="shared" si="42"/>
        <v>0</v>
      </c>
      <c r="DA66" s="66"/>
      <c r="DB66" s="66"/>
      <c r="DC66" s="66"/>
      <c r="DD66" s="63"/>
      <c r="DE66" s="81">
        <f t="shared" si="43"/>
        <v>0</v>
      </c>
      <c r="DF66" s="66">
        <f t="shared" si="44"/>
        <v>0</v>
      </c>
      <c r="DG66" s="66"/>
      <c r="DH66" s="66"/>
      <c r="DI66" s="66"/>
      <c r="DJ66" s="63"/>
      <c r="DK66" s="81">
        <f t="shared" si="45"/>
        <v>0</v>
      </c>
      <c r="DL66" s="66">
        <f t="shared" si="46"/>
        <v>0</v>
      </c>
      <c r="DM66" s="66"/>
      <c r="DN66" s="66"/>
      <c r="DO66" s="66"/>
      <c r="DP66" s="63"/>
      <c r="DQ66" s="81">
        <f t="shared" si="47"/>
        <v>0</v>
      </c>
      <c r="DR66" s="66">
        <f t="shared" si="48"/>
        <v>0</v>
      </c>
      <c r="DS66" s="66"/>
      <c r="DT66" s="76">
        <f t="shared" si="49"/>
        <v>0</v>
      </c>
      <c r="DU66" s="76">
        <f t="shared" si="50"/>
        <v>0</v>
      </c>
      <c r="DV66" s="76">
        <f t="shared" si="51"/>
        <v>0</v>
      </c>
      <c r="DW66" s="66">
        <f t="shared" si="52"/>
        <v>0</v>
      </c>
      <c r="DX66" s="66"/>
      <c r="DY66" s="66"/>
      <c r="DZ66" s="66"/>
      <c r="EA66" s="66"/>
      <c r="EB66" s="63"/>
      <c r="EC66" s="81">
        <f t="shared" si="53"/>
        <v>0</v>
      </c>
      <c r="ED66" s="66">
        <f t="shared" si="54"/>
        <v>0</v>
      </c>
      <c r="EE66" s="66"/>
      <c r="EF66" s="66"/>
      <c r="EG66" s="66"/>
      <c r="EH66" s="63"/>
      <c r="EI66" s="81">
        <f t="shared" si="55"/>
        <v>0</v>
      </c>
      <c r="EJ66" s="66">
        <f t="shared" si="56"/>
        <v>0</v>
      </c>
      <c r="EK66" s="66"/>
      <c r="EL66" s="66">
        <f t="shared" si="57"/>
        <v>0</v>
      </c>
      <c r="EM66" s="66">
        <f t="shared" si="58"/>
        <v>0</v>
      </c>
      <c r="EN66" s="66">
        <f t="shared" si="59"/>
        <v>0</v>
      </c>
      <c r="EO66" s="66">
        <f t="shared" si="60"/>
        <v>0</v>
      </c>
      <c r="EP66" s="66"/>
      <c r="EQ66" s="66"/>
      <c r="ER66" s="66"/>
      <c r="ES66" s="66"/>
      <c r="ET66" s="63"/>
      <c r="EU66" s="81">
        <f t="shared" si="61"/>
        <v>0</v>
      </c>
      <c r="EV66" s="66">
        <f t="shared" si="62"/>
        <v>0</v>
      </c>
      <c r="EW66" s="66"/>
      <c r="EX66" s="66"/>
      <c r="EY66" s="66"/>
      <c r="EZ66" s="66"/>
      <c r="FA66" s="63"/>
      <c r="FB66" s="81">
        <f t="shared" si="63"/>
        <v>0</v>
      </c>
      <c r="FC66" s="66">
        <f t="shared" si="64"/>
        <v>0</v>
      </c>
      <c r="FD66" s="66"/>
      <c r="FE66" s="66"/>
      <c r="FF66" s="66"/>
      <c r="FG66" s="66"/>
      <c r="FH66" s="63"/>
      <c r="FI66" s="81">
        <f t="shared" si="65"/>
        <v>0</v>
      </c>
      <c r="FJ66" s="66">
        <f t="shared" si="66"/>
        <v>0</v>
      </c>
      <c r="FK66" s="66"/>
      <c r="FL66" s="66"/>
      <c r="FM66" s="66"/>
      <c r="FN66" s="66"/>
      <c r="FO66" s="63"/>
      <c r="FP66" s="81">
        <f t="shared" si="67"/>
        <v>0</v>
      </c>
      <c r="FQ66" s="66">
        <f t="shared" si="68"/>
        <v>0</v>
      </c>
      <c r="FR66" s="66"/>
      <c r="FS66" s="66"/>
      <c r="FT66" s="66"/>
      <c r="FU66" s="66"/>
      <c r="FV66" s="63"/>
      <c r="FW66" s="81">
        <f t="shared" si="69"/>
        <v>0</v>
      </c>
      <c r="FX66" s="66">
        <f t="shared" si="70"/>
        <v>0</v>
      </c>
      <c r="FY66" s="66"/>
      <c r="FZ66" s="66"/>
      <c r="GA66" s="66"/>
      <c r="GB66" s="63"/>
      <c r="GC66" s="81">
        <f t="shared" si="71"/>
        <v>0</v>
      </c>
      <c r="GD66" s="66">
        <f t="shared" si="72"/>
        <v>0</v>
      </c>
      <c r="GE66" s="66"/>
      <c r="GF66" s="66"/>
      <c r="GG66" s="66"/>
      <c r="GH66" s="63"/>
      <c r="GI66" s="81">
        <f t="shared" si="73"/>
        <v>0</v>
      </c>
      <c r="GJ66" s="66">
        <f t="shared" si="74"/>
        <v>0</v>
      </c>
      <c r="GK66" s="66"/>
      <c r="GL66" s="76">
        <f t="shared" si="75"/>
        <v>0</v>
      </c>
      <c r="GM66" s="76">
        <f t="shared" si="76"/>
        <v>0</v>
      </c>
      <c r="GN66" s="76">
        <f t="shared" si="77"/>
        <v>0</v>
      </c>
      <c r="GO66" s="66">
        <f t="shared" si="78"/>
        <v>0</v>
      </c>
      <c r="GP66" s="66"/>
      <c r="GQ66" s="66"/>
      <c r="GR66" s="66"/>
      <c r="GS66" s="66"/>
      <c r="GT66" s="63"/>
      <c r="GU66" s="81">
        <f t="shared" si="79"/>
        <v>0</v>
      </c>
      <c r="GV66" s="66">
        <f t="shared" si="80"/>
        <v>0</v>
      </c>
      <c r="GW66" s="66"/>
      <c r="GX66" s="66"/>
      <c r="GY66" s="66"/>
      <c r="GZ66" s="66"/>
      <c r="HA66" s="63"/>
      <c r="HB66" s="81">
        <f t="shared" si="81"/>
        <v>0</v>
      </c>
      <c r="HC66" s="66">
        <f t="shared" si="82"/>
        <v>0</v>
      </c>
      <c r="HD66" s="66"/>
      <c r="HE66" s="66"/>
      <c r="HF66" s="66"/>
      <c r="HG66" s="66"/>
      <c r="HH66" s="63"/>
      <c r="HI66" s="81">
        <f t="shared" si="83"/>
        <v>0</v>
      </c>
      <c r="HJ66" s="66">
        <f t="shared" si="84"/>
        <v>0</v>
      </c>
      <c r="HK66" s="66"/>
      <c r="HL66" s="66"/>
      <c r="HM66" s="66"/>
      <c r="HN66" s="66"/>
      <c r="HO66" s="63"/>
      <c r="HP66" s="81">
        <f t="shared" si="85"/>
        <v>0</v>
      </c>
      <c r="HQ66" s="66">
        <f t="shared" si="86"/>
        <v>0</v>
      </c>
      <c r="HR66" s="66"/>
      <c r="HS66" s="66"/>
      <c r="HT66" s="66"/>
      <c r="HU66" s="66"/>
      <c r="HV66" s="63"/>
      <c r="HW66" s="81">
        <f t="shared" si="87"/>
        <v>0</v>
      </c>
      <c r="HX66" s="66">
        <f t="shared" si="88"/>
        <v>0</v>
      </c>
      <c r="HZ66" s="66">
        <f t="shared" si="150"/>
        <v>0</v>
      </c>
      <c r="IA66" s="66">
        <f t="shared" si="150"/>
        <v>0</v>
      </c>
      <c r="IB66" s="66">
        <f t="shared" si="150"/>
        <v>0</v>
      </c>
      <c r="IC66" s="66">
        <f t="shared" si="151"/>
        <v>0</v>
      </c>
      <c r="ID66" s="66">
        <f t="shared" si="152"/>
        <v>0</v>
      </c>
      <c r="IE66" s="66"/>
      <c r="IF66" s="66"/>
      <c r="IG66" s="66"/>
      <c r="IH66" s="66">
        <f t="shared" si="153"/>
        <v>0</v>
      </c>
      <c r="II66" s="66">
        <f t="shared" si="154"/>
        <v>0</v>
      </c>
      <c r="IJ66" s="66"/>
      <c r="IK66" s="66"/>
      <c r="IL66" s="66"/>
      <c r="IM66" s="66">
        <f t="shared" si="155"/>
        <v>0</v>
      </c>
      <c r="IN66" s="66">
        <f t="shared" si="156"/>
        <v>0</v>
      </c>
      <c r="IO66" s="66">
        <f t="shared" si="103"/>
        <v>0</v>
      </c>
      <c r="IP66" s="66">
        <f t="shared" si="157"/>
        <v>0</v>
      </c>
      <c r="IQ66" s="66"/>
      <c r="IR66" s="66"/>
      <c r="IS66" s="88"/>
      <c r="IT66" s="88"/>
      <c r="IU66" s="88"/>
      <c r="IV66" s="66"/>
      <c r="IW66" s="149">
        <f t="shared" si="91"/>
        <v>0</v>
      </c>
      <c r="IX66" s="102">
        <f t="shared" si="158"/>
        <v>0</v>
      </c>
      <c r="IY66" s="152" t="str">
        <f t="shared" si="159"/>
        <v>STOCK KOSONG</v>
      </c>
      <c r="IZ66" s="101"/>
      <c r="JA66" s="102">
        <f t="shared" si="160"/>
        <v>0</v>
      </c>
      <c r="JB66" s="102">
        <f t="shared" si="161"/>
        <v>0</v>
      </c>
      <c r="JC66" s="102">
        <f t="shared" si="162"/>
        <v>0</v>
      </c>
      <c r="JD66" s="102">
        <f t="shared" si="163"/>
        <v>0</v>
      </c>
      <c r="JE66" s="101"/>
    </row>
    <row r="67" spans="1:265">
      <c r="A67" s="108"/>
      <c r="B67" s="71">
        <f>IF(A67='ESTIMASI FORECAST &amp; ORDER-STOK'!A67,'ESTIMASI FORECAST &amp; ORDER-STOK'!B67,0)</f>
        <v>0</v>
      </c>
      <c r="C67" s="63"/>
      <c r="D67" s="88"/>
      <c r="E67" s="88"/>
      <c r="F67" s="88"/>
      <c r="G67" s="88"/>
      <c r="H67" s="88">
        <f t="shared" si="149"/>
        <v>0</v>
      </c>
      <c r="I67" s="63"/>
      <c r="J67" s="66"/>
      <c r="K67" s="66"/>
      <c r="L67" s="66"/>
      <c r="M67" s="63"/>
      <c r="N67" s="81">
        <f t="shared" si="3"/>
        <v>0</v>
      </c>
      <c r="O67" s="66">
        <f t="shared" si="4"/>
        <v>0</v>
      </c>
      <c r="P67" s="66"/>
      <c r="Q67" s="66"/>
      <c r="R67" s="66"/>
      <c r="S67" s="63"/>
      <c r="T67" s="81">
        <f t="shared" si="5"/>
        <v>0</v>
      </c>
      <c r="U67" s="66">
        <f t="shared" si="6"/>
        <v>0</v>
      </c>
      <c r="V67" s="66"/>
      <c r="W67" s="66"/>
      <c r="X67" s="66"/>
      <c r="Y67" s="63"/>
      <c r="Z67" s="81">
        <f t="shared" si="7"/>
        <v>0</v>
      </c>
      <c r="AA67" s="66">
        <f t="shared" si="8"/>
        <v>0</v>
      </c>
      <c r="AB67" s="66"/>
      <c r="AC67" s="66"/>
      <c r="AD67" s="66"/>
      <c r="AE67" s="63"/>
      <c r="AF67" s="81">
        <f t="shared" si="9"/>
        <v>0</v>
      </c>
      <c r="AG67" s="66">
        <f t="shared" si="10"/>
        <v>0</v>
      </c>
      <c r="AH67" s="66"/>
      <c r="AI67" s="76">
        <f t="shared" si="11"/>
        <v>0</v>
      </c>
      <c r="AJ67" s="76">
        <f t="shared" si="12"/>
        <v>0</v>
      </c>
      <c r="AK67" s="76">
        <f t="shared" si="13"/>
        <v>0</v>
      </c>
      <c r="AL67" s="66">
        <f t="shared" si="14"/>
        <v>0</v>
      </c>
      <c r="AM67" s="66"/>
      <c r="AN67" s="66"/>
      <c r="AO67" s="66"/>
      <c r="AP67" s="66"/>
      <c r="AQ67" s="63"/>
      <c r="AR67" s="81">
        <f t="shared" si="15"/>
        <v>0</v>
      </c>
      <c r="AS67" s="66">
        <f t="shared" si="16"/>
        <v>0</v>
      </c>
      <c r="AT67" s="66"/>
      <c r="AU67" s="66"/>
      <c r="AV67" s="66"/>
      <c r="AW67" s="63"/>
      <c r="AX67" s="81">
        <f t="shared" si="17"/>
        <v>0</v>
      </c>
      <c r="AY67" s="66">
        <f t="shared" si="18"/>
        <v>0</v>
      </c>
      <c r="AZ67" s="66"/>
      <c r="BA67" s="66"/>
      <c r="BB67" s="66"/>
      <c r="BC67" s="63"/>
      <c r="BD67" s="81">
        <f t="shared" si="19"/>
        <v>0</v>
      </c>
      <c r="BE67" s="66">
        <f t="shared" si="20"/>
        <v>0</v>
      </c>
      <c r="BF67" s="66"/>
      <c r="BG67" s="76">
        <f t="shared" si="21"/>
        <v>0</v>
      </c>
      <c r="BH67" s="76">
        <f t="shared" si="22"/>
        <v>0</v>
      </c>
      <c r="BI67" s="76">
        <f t="shared" si="23"/>
        <v>0</v>
      </c>
      <c r="BJ67" s="66">
        <f t="shared" si="24"/>
        <v>0</v>
      </c>
      <c r="BK67" s="66"/>
      <c r="BL67" s="66"/>
      <c r="BM67" s="66"/>
      <c r="BN67" s="66"/>
      <c r="BO67" s="63"/>
      <c r="BP67" s="81">
        <f t="shared" si="25"/>
        <v>0</v>
      </c>
      <c r="BQ67" s="66">
        <f t="shared" si="26"/>
        <v>0</v>
      </c>
      <c r="BR67" s="66"/>
      <c r="BS67" s="66"/>
      <c r="BT67" s="66"/>
      <c r="BU67" s="63"/>
      <c r="BV67" s="81">
        <f t="shared" si="27"/>
        <v>0</v>
      </c>
      <c r="BW67" s="66">
        <f t="shared" si="28"/>
        <v>0</v>
      </c>
      <c r="BX67" s="66"/>
      <c r="BY67" s="76">
        <f t="shared" si="29"/>
        <v>0</v>
      </c>
      <c r="BZ67" s="76">
        <f t="shared" si="30"/>
        <v>0</v>
      </c>
      <c r="CA67" s="76">
        <f t="shared" si="31"/>
        <v>0</v>
      </c>
      <c r="CB67" s="66">
        <f t="shared" si="32"/>
        <v>0</v>
      </c>
      <c r="CC67" s="66"/>
      <c r="CD67" s="76">
        <f t="shared" si="33"/>
        <v>0</v>
      </c>
      <c r="CE67" s="76">
        <f t="shared" si="34"/>
        <v>0</v>
      </c>
      <c r="CF67" s="76">
        <f t="shared" si="35"/>
        <v>0</v>
      </c>
      <c r="CG67" s="66">
        <f t="shared" si="36"/>
        <v>0</v>
      </c>
      <c r="CH67" s="66"/>
      <c r="CI67" s="66"/>
      <c r="CJ67" s="66"/>
      <c r="CK67" s="66"/>
      <c r="CL67" s="63"/>
      <c r="CM67" s="81">
        <f t="shared" si="37"/>
        <v>0</v>
      </c>
      <c r="CN67" s="66">
        <f t="shared" si="38"/>
        <v>0</v>
      </c>
      <c r="CO67" s="66"/>
      <c r="CP67" s="66"/>
      <c r="CQ67" s="66"/>
      <c r="CR67" s="63"/>
      <c r="CS67" s="81">
        <f t="shared" si="39"/>
        <v>0</v>
      </c>
      <c r="CT67" s="66">
        <f t="shared" si="40"/>
        <v>0</v>
      </c>
      <c r="CU67" s="66"/>
      <c r="CV67" s="66"/>
      <c r="CW67" s="66"/>
      <c r="CX67" s="63"/>
      <c r="CY67" s="81">
        <f t="shared" si="41"/>
        <v>0</v>
      </c>
      <c r="CZ67" s="66">
        <f t="shared" si="42"/>
        <v>0</v>
      </c>
      <c r="DA67" s="66"/>
      <c r="DB67" s="66"/>
      <c r="DC67" s="66"/>
      <c r="DD67" s="63"/>
      <c r="DE67" s="81">
        <f t="shared" si="43"/>
        <v>0</v>
      </c>
      <c r="DF67" s="66">
        <f t="shared" si="44"/>
        <v>0</v>
      </c>
      <c r="DG67" s="66"/>
      <c r="DH67" s="66"/>
      <c r="DI67" s="66"/>
      <c r="DJ67" s="63"/>
      <c r="DK67" s="81">
        <f t="shared" si="45"/>
        <v>0</v>
      </c>
      <c r="DL67" s="66">
        <f t="shared" si="46"/>
        <v>0</v>
      </c>
      <c r="DM67" s="66"/>
      <c r="DN67" s="66"/>
      <c r="DO67" s="66"/>
      <c r="DP67" s="63"/>
      <c r="DQ67" s="81">
        <f t="shared" si="47"/>
        <v>0</v>
      </c>
      <c r="DR67" s="66">
        <f t="shared" si="48"/>
        <v>0</v>
      </c>
      <c r="DS67" s="66"/>
      <c r="DT67" s="76">
        <f t="shared" si="49"/>
        <v>0</v>
      </c>
      <c r="DU67" s="76">
        <f t="shared" si="50"/>
        <v>0</v>
      </c>
      <c r="DV67" s="76">
        <f t="shared" si="51"/>
        <v>0</v>
      </c>
      <c r="DW67" s="66">
        <f t="shared" si="52"/>
        <v>0</v>
      </c>
      <c r="DX67" s="66"/>
      <c r="DY67" s="66"/>
      <c r="DZ67" s="66"/>
      <c r="EA67" s="66"/>
      <c r="EB67" s="63"/>
      <c r="EC67" s="81">
        <f t="shared" si="53"/>
        <v>0</v>
      </c>
      <c r="ED67" s="66">
        <f t="shared" si="54"/>
        <v>0</v>
      </c>
      <c r="EE67" s="66"/>
      <c r="EF67" s="66"/>
      <c r="EG67" s="66"/>
      <c r="EH67" s="63"/>
      <c r="EI67" s="81">
        <f t="shared" si="55"/>
        <v>0</v>
      </c>
      <c r="EJ67" s="66">
        <f t="shared" si="56"/>
        <v>0</v>
      </c>
      <c r="EK67" s="66"/>
      <c r="EL67" s="66">
        <f t="shared" si="57"/>
        <v>0</v>
      </c>
      <c r="EM67" s="66">
        <f t="shared" si="58"/>
        <v>0</v>
      </c>
      <c r="EN67" s="66">
        <f t="shared" si="59"/>
        <v>0</v>
      </c>
      <c r="EO67" s="66">
        <f t="shared" si="60"/>
        <v>0</v>
      </c>
      <c r="EP67" s="66"/>
      <c r="EQ67" s="66"/>
      <c r="ER67" s="66"/>
      <c r="ES67" s="66"/>
      <c r="ET67" s="63"/>
      <c r="EU67" s="81">
        <f t="shared" si="61"/>
        <v>0</v>
      </c>
      <c r="EV67" s="66">
        <f t="shared" si="62"/>
        <v>0</v>
      </c>
      <c r="EW67" s="66"/>
      <c r="EX67" s="66"/>
      <c r="EY67" s="66"/>
      <c r="EZ67" s="66"/>
      <c r="FA67" s="63"/>
      <c r="FB67" s="81">
        <f t="shared" si="63"/>
        <v>0</v>
      </c>
      <c r="FC67" s="66">
        <f t="shared" si="64"/>
        <v>0</v>
      </c>
      <c r="FD67" s="66"/>
      <c r="FE67" s="66"/>
      <c r="FF67" s="66"/>
      <c r="FG67" s="66"/>
      <c r="FH67" s="63"/>
      <c r="FI67" s="81">
        <f t="shared" si="65"/>
        <v>0</v>
      </c>
      <c r="FJ67" s="66">
        <f t="shared" si="66"/>
        <v>0</v>
      </c>
      <c r="FK67" s="66"/>
      <c r="FL67" s="66"/>
      <c r="FM67" s="66"/>
      <c r="FN67" s="66"/>
      <c r="FO67" s="63"/>
      <c r="FP67" s="81">
        <f t="shared" si="67"/>
        <v>0</v>
      </c>
      <c r="FQ67" s="66">
        <f t="shared" si="68"/>
        <v>0</v>
      </c>
      <c r="FR67" s="66"/>
      <c r="FS67" s="66"/>
      <c r="FT67" s="66"/>
      <c r="FU67" s="66"/>
      <c r="FV67" s="63"/>
      <c r="FW67" s="81">
        <f t="shared" si="69"/>
        <v>0</v>
      </c>
      <c r="FX67" s="66">
        <f t="shared" si="70"/>
        <v>0</v>
      </c>
      <c r="FY67" s="66"/>
      <c r="FZ67" s="66"/>
      <c r="GA67" s="66"/>
      <c r="GB67" s="63"/>
      <c r="GC67" s="81">
        <f t="shared" si="71"/>
        <v>0</v>
      </c>
      <c r="GD67" s="66">
        <f t="shared" si="72"/>
        <v>0</v>
      </c>
      <c r="GE67" s="66"/>
      <c r="GF67" s="66"/>
      <c r="GG67" s="66"/>
      <c r="GH67" s="63"/>
      <c r="GI67" s="81">
        <f t="shared" si="73"/>
        <v>0</v>
      </c>
      <c r="GJ67" s="66">
        <f t="shared" si="74"/>
        <v>0</v>
      </c>
      <c r="GK67" s="66"/>
      <c r="GL67" s="76">
        <f t="shared" si="75"/>
        <v>0</v>
      </c>
      <c r="GM67" s="76">
        <f t="shared" si="76"/>
        <v>0</v>
      </c>
      <c r="GN67" s="76">
        <f t="shared" si="77"/>
        <v>0</v>
      </c>
      <c r="GO67" s="66">
        <f t="shared" si="78"/>
        <v>0</v>
      </c>
      <c r="GP67" s="66"/>
      <c r="GQ67" s="66"/>
      <c r="GR67" s="66"/>
      <c r="GS67" s="66"/>
      <c r="GT67" s="63"/>
      <c r="GU67" s="81">
        <f t="shared" si="79"/>
        <v>0</v>
      </c>
      <c r="GV67" s="66">
        <f t="shared" si="80"/>
        <v>0</v>
      </c>
      <c r="GW67" s="66"/>
      <c r="GX67" s="66"/>
      <c r="GY67" s="66"/>
      <c r="GZ67" s="66"/>
      <c r="HA67" s="63"/>
      <c r="HB67" s="81">
        <f t="shared" si="81"/>
        <v>0</v>
      </c>
      <c r="HC67" s="66">
        <f t="shared" si="82"/>
        <v>0</v>
      </c>
      <c r="HD67" s="66"/>
      <c r="HE67" s="66"/>
      <c r="HF67" s="66"/>
      <c r="HG67" s="66"/>
      <c r="HH67" s="63"/>
      <c r="HI67" s="81">
        <f t="shared" si="83"/>
        <v>0</v>
      </c>
      <c r="HJ67" s="66">
        <f t="shared" si="84"/>
        <v>0</v>
      </c>
      <c r="HK67" s="66"/>
      <c r="HL67" s="66"/>
      <c r="HM67" s="66"/>
      <c r="HN67" s="66"/>
      <c r="HO67" s="63"/>
      <c r="HP67" s="81">
        <f t="shared" si="85"/>
        <v>0</v>
      </c>
      <c r="HQ67" s="66">
        <f t="shared" si="86"/>
        <v>0</v>
      </c>
      <c r="HR67" s="66"/>
      <c r="HS67" s="66"/>
      <c r="HT67" s="66"/>
      <c r="HU67" s="66"/>
      <c r="HV67" s="63"/>
      <c r="HW67" s="81">
        <f t="shared" si="87"/>
        <v>0</v>
      </c>
      <c r="HX67" s="66">
        <f t="shared" si="88"/>
        <v>0</v>
      </c>
      <c r="HZ67" s="66">
        <f t="shared" si="150"/>
        <v>0</v>
      </c>
      <c r="IA67" s="66">
        <f t="shared" si="150"/>
        <v>0</v>
      </c>
      <c r="IB67" s="66">
        <f t="shared" si="150"/>
        <v>0</v>
      </c>
      <c r="IC67" s="66">
        <f t="shared" si="151"/>
        <v>0</v>
      </c>
      <c r="ID67" s="66">
        <f t="shared" si="152"/>
        <v>0</v>
      </c>
      <c r="IE67" s="66"/>
      <c r="IF67" s="66"/>
      <c r="IG67" s="66"/>
      <c r="IH67" s="66">
        <f t="shared" si="153"/>
        <v>0</v>
      </c>
      <c r="II67" s="66">
        <f t="shared" si="154"/>
        <v>0</v>
      </c>
      <c r="IJ67" s="66"/>
      <c r="IK67" s="66"/>
      <c r="IL67" s="66"/>
      <c r="IM67" s="66">
        <f t="shared" si="155"/>
        <v>0</v>
      </c>
      <c r="IN67" s="66">
        <f t="shared" si="156"/>
        <v>0</v>
      </c>
      <c r="IO67" s="66">
        <f t="shared" si="103"/>
        <v>0</v>
      </c>
      <c r="IP67" s="66">
        <f t="shared" si="157"/>
        <v>0</v>
      </c>
      <c r="IQ67" s="66"/>
      <c r="IR67" s="66"/>
      <c r="IS67" s="88"/>
      <c r="IT67" s="88"/>
      <c r="IU67" s="88"/>
      <c r="IV67" s="66"/>
      <c r="IW67" s="149">
        <f t="shared" si="91"/>
        <v>0</v>
      </c>
      <c r="IX67" s="102">
        <f t="shared" si="158"/>
        <v>0</v>
      </c>
      <c r="IY67" s="152" t="str">
        <f t="shared" si="159"/>
        <v>STOCK KOSONG</v>
      </c>
      <c r="IZ67" s="101"/>
      <c r="JA67" s="102">
        <f t="shared" si="160"/>
        <v>0</v>
      </c>
      <c r="JB67" s="102">
        <f t="shared" si="161"/>
        <v>0</v>
      </c>
      <c r="JC67" s="102">
        <f t="shared" si="162"/>
        <v>0</v>
      </c>
      <c r="JD67" s="102">
        <f t="shared" si="163"/>
        <v>0</v>
      </c>
      <c r="JE67" s="101"/>
    </row>
    <row r="68" spans="1:265">
      <c r="A68" s="108"/>
      <c r="B68" s="71">
        <f>IF(A68='ESTIMASI FORECAST &amp; ORDER-STOK'!A68,'ESTIMASI FORECAST &amp; ORDER-STOK'!B68,0)</f>
        <v>0</v>
      </c>
      <c r="C68" s="63"/>
      <c r="D68" s="88"/>
      <c r="E68" s="88"/>
      <c r="F68" s="88"/>
      <c r="G68" s="88"/>
      <c r="H68" s="88">
        <f t="shared" si="149"/>
        <v>0</v>
      </c>
      <c r="I68" s="63"/>
      <c r="J68" s="66"/>
      <c r="K68" s="66"/>
      <c r="L68" s="66"/>
      <c r="M68" s="63"/>
      <c r="N68" s="81">
        <f t="shared" si="3"/>
        <v>0</v>
      </c>
      <c r="O68" s="66">
        <f t="shared" si="4"/>
        <v>0</v>
      </c>
      <c r="P68" s="66"/>
      <c r="Q68" s="66"/>
      <c r="R68" s="66"/>
      <c r="S68" s="63"/>
      <c r="T68" s="81">
        <f t="shared" si="5"/>
        <v>0</v>
      </c>
      <c r="U68" s="66">
        <f t="shared" si="6"/>
        <v>0</v>
      </c>
      <c r="V68" s="66"/>
      <c r="W68" s="66"/>
      <c r="X68" s="66"/>
      <c r="Y68" s="63"/>
      <c r="Z68" s="81">
        <f t="shared" si="7"/>
        <v>0</v>
      </c>
      <c r="AA68" s="66">
        <f t="shared" si="8"/>
        <v>0</v>
      </c>
      <c r="AB68" s="66"/>
      <c r="AC68" s="66"/>
      <c r="AD68" s="66"/>
      <c r="AE68" s="63"/>
      <c r="AF68" s="81">
        <f t="shared" si="9"/>
        <v>0</v>
      </c>
      <c r="AG68" s="66">
        <f t="shared" si="10"/>
        <v>0</v>
      </c>
      <c r="AH68" s="66"/>
      <c r="AI68" s="76">
        <f t="shared" si="11"/>
        <v>0</v>
      </c>
      <c r="AJ68" s="76">
        <f t="shared" si="12"/>
        <v>0</v>
      </c>
      <c r="AK68" s="76">
        <f t="shared" si="13"/>
        <v>0</v>
      </c>
      <c r="AL68" s="66">
        <f t="shared" si="14"/>
        <v>0</v>
      </c>
      <c r="AM68" s="66"/>
      <c r="AN68" s="66"/>
      <c r="AO68" s="66"/>
      <c r="AP68" s="66"/>
      <c r="AQ68" s="63"/>
      <c r="AR68" s="81">
        <f t="shared" si="15"/>
        <v>0</v>
      </c>
      <c r="AS68" s="66">
        <f t="shared" si="16"/>
        <v>0</v>
      </c>
      <c r="AT68" s="66"/>
      <c r="AU68" s="66"/>
      <c r="AV68" s="66"/>
      <c r="AW68" s="63"/>
      <c r="AX68" s="81">
        <f t="shared" si="17"/>
        <v>0</v>
      </c>
      <c r="AY68" s="66">
        <f t="shared" si="18"/>
        <v>0</v>
      </c>
      <c r="AZ68" s="66"/>
      <c r="BA68" s="66"/>
      <c r="BB68" s="66"/>
      <c r="BC68" s="63"/>
      <c r="BD68" s="81">
        <f t="shared" si="19"/>
        <v>0</v>
      </c>
      <c r="BE68" s="66">
        <f t="shared" si="20"/>
        <v>0</v>
      </c>
      <c r="BF68" s="66"/>
      <c r="BG68" s="76">
        <f t="shared" si="21"/>
        <v>0</v>
      </c>
      <c r="BH68" s="76">
        <f t="shared" si="22"/>
        <v>0</v>
      </c>
      <c r="BI68" s="76">
        <f t="shared" si="23"/>
        <v>0</v>
      </c>
      <c r="BJ68" s="66">
        <f t="shared" si="24"/>
        <v>0</v>
      </c>
      <c r="BK68" s="66"/>
      <c r="BL68" s="66"/>
      <c r="BM68" s="66"/>
      <c r="BN68" s="66"/>
      <c r="BO68" s="63"/>
      <c r="BP68" s="81">
        <f t="shared" si="25"/>
        <v>0</v>
      </c>
      <c r="BQ68" s="66">
        <f t="shared" si="26"/>
        <v>0</v>
      </c>
      <c r="BR68" s="66"/>
      <c r="BS68" s="66"/>
      <c r="BT68" s="66"/>
      <c r="BU68" s="63"/>
      <c r="BV68" s="81">
        <f t="shared" si="27"/>
        <v>0</v>
      </c>
      <c r="BW68" s="66">
        <f t="shared" si="28"/>
        <v>0</v>
      </c>
      <c r="BX68" s="66"/>
      <c r="BY68" s="76">
        <f t="shared" si="29"/>
        <v>0</v>
      </c>
      <c r="BZ68" s="76">
        <f t="shared" si="30"/>
        <v>0</v>
      </c>
      <c r="CA68" s="76">
        <f t="shared" si="31"/>
        <v>0</v>
      </c>
      <c r="CB68" s="66">
        <f t="shared" si="32"/>
        <v>0</v>
      </c>
      <c r="CC68" s="66"/>
      <c r="CD68" s="76">
        <f t="shared" si="33"/>
        <v>0</v>
      </c>
      <c r="CE68" s="76">
        <f t="shared" si="34"/>
        <v>0</v>
      </c>
      <c r="CF68" s="76">
        <f t="shared" si="35"/>
        <v>0</v>
      </c>
      <c r="CG68" s="66">
        <f t="shared" si="36"/>
        <v>0</v>
      </c>
      <c r="CH68" s="66"/>
      <c r="CI68" s="66"/>
      <c r="CJ68" s="66"/>
      <c r="CK68" s="66"/>
      <c r="CL68" s="63"/>
      <c r="CM68" s="81">
        <f t="shared" si="37"/>
        <v>0</v>
      </c>
      <c r="CN68" s="66">
        <f t="shared" si="38"/>
        <v>0</v>
      </c>
      <c r="CO68" s="66"/>
      <c r="CP68" s="66"/>
      <c r="CQ68" s="66"/>
      <c r="CR68" s="63"/>
      <c r="CS68" s="81">
        <f t="shared" si="39"/>
        <v>0</v>
      </c>
      <c r="CT68" s="66">
        <f t="shared" si="40"/>
        <v>0</v>
      </c>
      <c r="CU68" s="66"/>
      <c r="CV68" s="66"/>
      <c r="CW68" s="66"/>
      <c r="CX68" s="63"/>
      <c r="CY68" s="81">
        <f t="shared" si="41"/>
        <v>0</v>
      </c>
      <c r="CZ68" s="66">
        <f t="shared" si="42"/>
        <v>0</v>
      </c>
      <c r="DA68" s="66"/>
      <c r="DB68" s="66"/>
      <c r="DC68" s="66"/>
      <c r="DD68" s="63"/>
      <c r="DE68" s="81">
        <f t="shared" si="43"/>
        <v>0</v>
      </c>
      <c r="DF68" s="66">
        <f t="shared" si="44"/>
        <v>0</v>
      </c>
      <c r="DG68" s="66"/>
      <c r="DH68" s="66"/>
      <c r="DI68" s="66"/>
      <c r="DJ68" s="63"/>
      <c r="DK68" s="81">
        <f t="shared" si="45"/>
        <v>0</v>
      </c>
      <c r="DL68" s="66">
        <f t="shared" si="46"/>
        <v>0</v>
      </c>
      <c r="DM68" s="66"/>
      <c r="DN68" s="66"/>
      <c r="DO68" s="66"/>
      <c r="DP68" s="63"/>
      <c r="DQ68" s="81">
        <f t="shared" si="47"/>
        <v>0</v>
      </c>
      <c r="DR68" s="66">
        <f t="shared" si="48"/>
        <v>0</v>
      </c>
      <c r="DS68" s="66"/>
      <c r="DT68" s="76">
        <f t="shared" si="49"/>
        <v>0</v>
      </c>
      <c r="DU68" s="76">
        <f t="shared" si="50"/>
        <v>0</v>
      </c>
      <c r="DV68" s="76">
        <f t="shared" si="51"/>
        <v>0</v>
      </c>
      <c r="DW68" s="66">
        <f t="shared" si="52"/>
        <v>0</v>
      </c>
      <c r="DX68" s="66"/>
      <c r="DY68" s="66"/>
      <c r="DZ68" s="66"/>
      <c r="EA68" s="66"/>
      <c r="EB68" s="63"/>
      <c r="EC68" s="81">
        <f t="shared" si="53"/>
        <v>0</v>
      </c>
      <c r="ED68" s="66">
        <f t="shared" si="54"/>
        <v>0</v>
      </c>
      <c r="EE68" s="66"/>
      <c r="EF68" s="66"/>
      <c r="EG68" s="66"/>
      <c r="EH68" s="63"/>
      <c r="EI68" s="81">
        <f t="shared" si="55"/>
        <v>0</v>
      </c>
      <c r="EJ68" s="66">
        <f t="shared" si="56"/>
        <v>0</v>
      </c>
      <c r="EK68" s="66"/>
      <c r="EL68" s="66">
        <f t="shared" si="57"/>
        <v>0</v>
      </c>
      <c r="EM68" s="66">
        <f t="shared" si="58"/>
        <v>0</v>
      </c>
      <c r="EN68" s="66">
        <f t="shared" si="59"/>
        <v>0</v>
      </c>
      <c r="EO68" s="66">
        <f t="shared" si="60"/>
        <v>0</v>
      </c>
      <c r="EP68" s="66"/>
      <c r="EQ68" s="66"/>
      <c r="ER68" s="66"/>
      <c r="ES68" s="66"/>
      <c r="ET68" s="63"/>
      <c r="EU68" s="81">
        <f t="shared" si="61"/>
        <v>0</v>
      </c>
      <c r="EV68" s="66">
        <f t="shared" si="62"/>
        <v>0</v>
      </c>
      <c r="EW68" s="66"/>
      <c r="EX68" s="66"/>
      <c r="EY68" s="66"/>
      <c r="EZ68" s="66"/>
      <c r="FA68" s="63"/>
      <c r="FB68" s="81">
        <f t="shared" si="63"/>
        <v>0</v>
      </c>
      <c r="FC68" s="66">
        <f t="shared" si="64"/>
        <v>0</v>
      </c>
      <c r="FD68" s="66"/>
      <c r="FE68" s="66"/>
      <c r="FF68" s="66"/>
      <c r="FG68" s="66"/>
      <c r="FH68" s="63"/>
      <c r="FI68" s="81">
        <f t="shared" si="65"/>
        <v>0</v>
      </c>
      <c r="FJ68" s="66">
        <f t="shared" si="66"/>
        <v>0</v>
      </c>
      <c r="FK68" s="66"/>
      <c r="FL68" s="66"/>
      <c r="FM68" s="66"/>
      <c r="FN68" s="66"/>
      <c r="FO68" s="63"/>
      <c r="FP68" s="81">
        <f t="shared" si="67"/>
        <v>0</v>
      </c>
      <c r="FQ68" s="66">
        <f t="shared" si="68"/>
        <v>0</v>
      </c>
      <c r="FR68" s="66"/>
      <c r="FS68" s="66"/>
      <c r="FT68" s="66"/>
      <c r="FU68" s="66"/>
      <c r="FV68" s="63"/>
      <c r="FW68" s="81">
        <f t="shared" si="69"/>
        <v>0</v>
      </c>
      <c r="FX68" s="66">
        <f t="shared" si="70"/>
        <v>0</v>
      </c>
      <c r="FY68" s="66"/>
      <c r="FZ68" s="66"/>
      <c r="GA68" s="66"/>
      <c r="GB68" s="63"/>
      <c r="GC68" s="81">
        <f t="shared" si="71"/>
        <v>0</v>
      </c>
      <c r="GD68" s="66">
        <f t="shared" si="72"/>
        <v>0</v>
      </c>
      <c r="GE68" s="66"/>
      <c r="GF68" s="66"/>
      <c r="GG68" s="66"/>
      <c r="GH68" s="63"/>
      <c r="GI68" s="81">
        <f t="shared" si="73"/>
        <v>0</v>
      </c>
      <c r="GJ68" s="66">
        <f t="shared" si="74"/>
        <v>0</v>
      </c>
      <c r="GK68" s="66"/>
      <c r="GL68" s="76">
        <f t="shared" si="75"/>
        <v>0</v>
      </c>
      <c r="GM68" s="76">
        <f t="shared" si="76"/>
        <v>0</v>
      </c>
      <c r="GN68" s="76">
        <f t="shared" si="77"/>
        <v>0</v>
      </c>
      <c r="GO68" s="66">
        <f t="shared" si="78"/>
        <v>0</v>
      </c>
      <c r="GP68" s="66"/>
      <c r="GQ68" s="66"/>
      <c r="GR68" s="66"/>
      <c r="GS68" s="66"/>
      <c r="GT68" s="63"/>
      <c r="GU68" s="81">
        <f t="shared" si="79"/>
        <v>0</v>
      </c>
      <c r="GV68" s="66">
        <f t="shared" si="80"/>
        <v>0</v>
      </c>
      <c r="GW68" s="66"/>
      <c r="GX68" s="66"/>
      <c r="GY68" s="66"/>
      <c r="GZ68" s="66"/>
      <c r="HA68" s="63"/>
      <c r="HB68" s="81">
        <f t="shared" si="81"/>
        <v>0</v>
      </c>
      <c r="HC68" s="66">
        <f t="shared" si="82"/>
        <v>0</v>
      </c>
      <c r="HD68" s="66"/>
      <c r="HE68" s="66"/>
      <c r="HF68" s="66"/>
      <c r="HG68" s="66"/>
      <c r="HH68" s="63"/>
      <c r="HI68" s="81">
        <f t="shared" si="83"/>
        <v>0</v>
      </c>
      <c r="HJ68" s="66">
        <f t="shared" si="84"/>
        <v>0</v>
      </c>
      <c r="HK68" s="66"/>
      <c r="HL68" s="66"/>
      <c r="HM68" s="66"/>
      <c r="HN68" s="66"/>
      <c r="HO68" s="63"/>
      <c r="HP68" s="81">
        <f t="shared" si="85"/>
        <v>0</v>
      </c>
      <c r="HQ68" s="66">
        <f t="shared" si="86"/>
        <v>0</v>
      </c>
      <c r="HR68" s="66"/>
      <c r="HS68" s="66"/>
      <c r="HT68" s="66"/>
      <c r="HU68" s="66"/>
      <c r="HV68" s="63"/>
      <c r="HW68" s="81">
        <f t="shared" si="87"/>
        <v>0</v>
      </c>
      <c r="HX68" s="66">
        <f t="shared" si="88"/>
        <v>0</v>
      </c>
      <c r="HZ68" s="66">
        <f t="shared" si="150"/>
        <v>0</v>
      </c>
      <c r="IA68" s="66">
        <f t="shared" si="150"/>
        <v>0</v>
      </c>
      <c r="IB68" s="66">
        <f t="shared" si="150"/>
        <v>0</v>
      </c>
      <c r="IC68" s="66">
        <f t="shared" si="151"/>
        <v>0</v>
      </c>
      <c r="ID68" s="66">
        <f t="shared" si="152"/>
        <v>0</v>
      </c>
      <c r="IE68" s="66"/>
      <c r="IF68" s="66"/>
      <c r="IG68" s="66"/>
      <c r="IH68" s="66">
        <f t="shared" si="153"/>
        <v>0</v>
      </c>
      <c r="II68" s="66">
        <f t="shared" si="154"/>
        <v>0</v>
      </c>
      <c r="IJ68" s="66"/>
      <c r="IK68" s="66"/>
      <c r="IL68" s="66"/>
      <c r="IM68" s="66">
        <f t="shared" si="155"/>
        <v>0</v>
      </c>
      <c r="IN68" s="66">
        <f t="shared" si="156"/>
        <v>0</v>
      </c>
      <c r="IO68" s="66">
        <f t="shared" si="103"/>
        <v>0</v>
      </c>
      <c r="IP68" s="66">
        <f t="shared" si="157"/>
        <v>0</v>
      </c>
      <c r="IQ68" s="66"/>
      <c r="IR68" s="66"/>
      <c r="IS68" s="88"/>
      <c r="IT68" s="88"/>
      <c r="IU68" s="88"/>
      <c r="IV68" s="66"/>
      <c r="IW68" s="149">
        <f t="shared" si="91"/>
        <v>0</v>
      </c>
      <c r="IX68" s="102">
        <f t="shared" si="158"/>
        <v>0</v>
      </c>
      <c r="IY68" s="152" t="str">
        <f t="shared" si="159"/>
        <v>STOCK KOSONG</v>
      </c>
      <c r="IZ68" s="101"/>
      <c r="JA68" s="102">
        <f t="shared" si="160"/>
        <v>0</v>
      </c>
      <c r="JB68" s="102">
        <f t="shared" si="161"/>
        <v>0</v>
      </c>
      <c r="JC68" s="102">
        <f t="shared" si="162"/>
        <v>0</v>
      </c>
      <c r="JD68" s="102">
        <f t="shared" si="163"/>
        <v>0</v>
      </c>
      <c r="JE68" s="101"/>
    </row>
    <row r="69" spans="1:265">
      <c r="A69" s="108"/>
      <c r="B69" s="72">
        <f>IF(A69='ESTIMASI FORECAST &amp; ORDER-STOK'!A69,'ESTIMASI FORECAST &amp; ORDER-STOK'!B69,0)</f>
        <v>0</v>
      </c>
      <c r="C69" s="63"/>
      <c r="D69" s="90"/>
      <c r="E69" s="90"/>
      <c r="F69" s="90"/>
      <c r="G69" s="90"/>
      <c r="H69" s="90">
        <f t="shared" si="149"/>
        <v>0</v>
      </c>
      <c r="I69" s="63"/>
      <c r="J69" s="66"/>
      <c r="K69" s="66"/>
      <c r="L69" s="66"/>
      <c r="M69" s="63"/>
      <c r="N69" s="81">
        <f t="shared" si="3"/>
        <v>0</v>
      </c>
      <c r="O69" s="66">
        <f t="shared" si="4"/>
        <v>0</v>
      </c>
      <c r="P69" s="66"/>
      <c r="Q69" s="66"/>
      <c r="R69" s="66"/>
      <c r="S69" s="63"/>
      <c r="T69" s="81">
        <f t="shared" si="5"/>
        <v>0</v>
      </c>
      <c r="U69" s="66">
        <f t="shared" si="6"/>
        <v>0</v>
      </c>
      <c r="V69" s="66"/>
      <c r="W69" s="66"/>
      <c r="X69" s="66"/>
      <c r="Y69" s="63"/>
      <c r="Z69" s="81">
        <f t="shared" si="7"/>
        <v>0</v>
      </c>
      <c r="AA69" s="66">
        <f t="shared" si="8"/>
        <v>0</v>
      </c>
      <c r="AB69" s="66"/>
      <c r="AC69" s="66"/>
      <c r="AD69" s="66"/>
      <c r="AE69" s="63"/>
      <c r="AF69" s="81">
        <f t="shared" si="9"/>
        <v>0</v>
      </c>
      <c r="AG69" s="66">
        <f t="shared" si="10"/>
        <v>0</v>
      </c>
      <c r="AH69" s="66"/>
      <c r="AI69" s="76">
        <f t="shared" si="11"/>
        <v>0</v>
      </c>
      <c r="AJ69" s="76">
        <f t="shared" si="12"/>
        <v>0</v>
      </c>
      <c r="AK69" s="76">
        <f t="shared" si="13"/>
        <v>0</v>
      </c>
      <c r="AL69" s="66">
        <f t="shared" si="14"/>
        <v>0</v>
      </c>
      <c r="AM69" s="66"/>
      <c r="AN69" s="66"/>
      <c r="AO69" s="66"/>
      <c r="AP69" s="66"/>
      <c r="AQ69" s="63"/>
      <c r="AR69" s="81">
        <f t="shared" si="15"/>
        <v>0</v>
      </c>
      <c r="AS69" s="66">
        <f t="shared" si="16"/>
        <v>0</v>
      </c>
      <c r="AT69" s="66"/>
      <c r="AU69" s="66"/>
      <c r="AV69" s="66"/>
      <c r="AW69" s="63"/>
      <c r="AX69" s="81">
        <f t="shared" si="17"/>
        <v>0</v>
      </c>
      <c r="AY69" s="66">
        <f t="shared" si="18"/>
        <v>0</v>
      </c>
      <c r="AZ69" s="66"/>
      <c r="BA69" s="66"/>
      <c r="BB69" s="66"/>
      <c r="BC69" s="63"/>
      <c r="BD69" s="81">
        <f t="shared" si="19"/>
        <v>0</v>
      </c>
      <c r="BE69" s="66">
        <f t="shared" si="20"/>
        <v>0</v>
      </c>
      <c r="BF69" s="66"/>
      <c r="BG69" s="76">
        <f t="shared" si="21"/>
        <v>0</v>
      </c>
      <c r="BH69" s="76">
        <f t="shared" si="22"/>
        <v>0</v>
      </c>
      <c r="BI69" s="76">
        <f t="shared" si="23"/>
        <v>0</v>
      </c>
      <c r="BJ69" s="66">
        <f t="shared" si="24"/>
        <v>0</v>
      </c>
      <c r="BK69" s="66"/>
      <c r="BL69" s="66"/>
      <c r="BM69" s="66"/>
      <c r="BN69" s="66"/>
      <c r="BO69" s="63"/>
      <c r="BP69" s="81">
        <f t="shared" si="25"/>
        <v>0</v>
      </c>
      <c r="BQ69" s="66">
        <f t="shared" si="26"/>
        <v>0</v>
      </c>
      <c r="BR69" s="66"/>
      <c r="BS69" s="66"/>
      <c r="BT69" s="66"/>
      <c r="BU69" s="63"/>
      <c r="BV69" s="81">
        <f t="shared" si="27"/>
        <v>0</v>
      </c>
      <c r="BW69" s="66">
        <f t="shared" si="28"/>
        <v>0</v>
      </c>
      <c r="BX69" s="66"/>
      <c r="BY69" s="76">
        <f t="shared" si="29"/>
        <v>0</v>
      </c>
      <c r="BZ69" s="76">
        <f t="shared" si="30"/>
        <v>0</v>
      </c>
      <c r="CA69" s="76">
        <f t="shared" si="31"/>
        <v>0</v>
      </c>
      <c r="CB69" s="66">
        <f t="shared" si="32"/>
        <v>0</v>
      </c>
      <c r="CC69" s="66"/>
      <c r="CD69" s="76">
        <f t="shared" si="33"/>
        <v>0</v>
      </c>
      <c r="CE69" s="76">
        <f t="shared" si="34"/>
        <v>0</v>
      </c>
      <c r="CF69" s="76">
        <f t="shared" si="35"/>
        <v>0</v>
      </c>
      <c r="CG69" s="66">
        <f t="shared" si="36"/>
        <v>0</v>
      </c>
      <c r="CH69" s="66"/>
      <c r="CI69" s="66"/>
      <c r="CJ69" s="66"/>
      <c r="CK69" s="66"/>
      <c r="CL69" s="63"/>
      <c r="CM69" s="81">
        <f t="shared" si="37"/>
        <v>0</v>
      </c>
      <c r="CN69" s="66">
        <f t="shared" si="38"/>
        <v>0</v>
      </c>
      <c r="CO69" s="66"/>
      <c r="CP69" s="66"/>
      <c r="CQ69" s="66"/>
      <c r="CR69" s="63"/>
      <c r="CS69" s="81">
        <f t="shared" si="39"/>
        <v>0</v>
      </c>
      <c r="CT69" s="66">
        <f t="shared" si="40"/>
        <v>0</v>
      </c>
      <c r="CU69" s="66"/>
      <c r="CV69" s="66"/>
      <c r="CW69" s="66"/>
      <c r="CX69" s="63"/>
      <c r="CY69" s="81">
        <f t="shared" si="41"/>
        <v>0</v>
      </c>
      <c r="CZ69" s="66">
        <f t="shared" si="42"/>
        <v>0</v>
      </c>
      <c r="DA69" s="66"/>
      <c r="DB69" s="66"/>
      <c r="DC69" s="66"/>
      <c r="DD69" s="63"/>
      <c r="DE69" s="81">
        <f t="shared" si="43"/>
        <v>0</v>
      </c>
      <c r="DF69" s="66">
        <f t="shared" si="44"/>
        <v>0</v>
      </c>
      <c r="DG69" s="66"/>
      <c r="DH69" s="66"/>
      <c r="DI69" s="66"/>
      <c r="DJ69" s="63"/>
      <c r="DK69" s="81">
        <f t="shared" si="45"/>
        <v>0</v>
      </c>
      <c r="DL69" s="66">
        <f t="shared" si="46"/>
        <v>0</v>
      </c>
      <c r="DM69" s="66"/>
      <c r="DN69" s="66"/>
      <c r="DO69" s="66"/>
      <c r="DP69" s="63"/>
      <c r="DQ69" s="81">
        <f t="shared" si="47"/>
        <v>0</v>
      </c>
      <c r="DR69" s="66">
        <f t="shared" si="48"/>
        <v>0</v>
      </c>
      <c r="DS69" s="66"/>
      <c r="DT69" s="76">
        <f t="shared" si="49"/>
        <v>0</v>
      </c>
      <c r="DU69" s="76">
        <f t="shared" si="50"/>
        <v>0</v>
      </c>
      <c r="DV69" s="76">
        <f t="shared" si="51"/>
        <v>0</v>
      </c>
      <c r="DW69" s="66">
        <f t="shared" si="52"/>
        <v>0</v>
      </c>
      <c r="DX69" s="66"/>
      <c r="DY69" s="66"/>
      <c r="DZ69" s="66"/>
      <c r="EA69" s="66"/>
      <c r="EB69" s="63"/>
      <c r="EC69" s="81">
        <f t="shared" si="53"/>
        <v>0</v>
      </c>
      <c r="ED69" s="66">
        <f t="shared" si="54"/>
        <v>0</v>
      </c>
      <c r="EE69" s="66"/>
      <c r="EF69" s="66"/>
      <c r="EG69" s="66"/>
      <c r="EH69" s="63"/>
      <c r="EI69" s="81">
        <f t="shared" si="55"/>
        <v>0</v>
      </c>
      <c r="EJ69" s="66">
        <f t="shared" si="56"/>
        <v>0</v>
      </c>
      <c r="EK69" s="66"/>
      <c r="EL69" s="66">
        <f t="shared" si="57"/>
        <v>0</v>
      </c>
      <c r="EM69" s="66">
        <f t="shared" si="58"/>
        <v>0</v>
      </c>
      <c r="EN69" s="66">
        <f t="shared" si="59"/>
        <v>0</v>
      </c>
      <c r="EO69" s="66">
        <f t="shared" si="60"/>
        <v>0</v>
      </c>
      <c r="EP69" s="66"/>
      <c r="EQ69" s="66"/>
      <c r="ER69" s="66"/>
      <c r="ES69" s="66"/>
      <c r="ET69" s="63"/>
      <c r="EU69" s="81">
        <f t="shared" si="61"/>
        <v>0</v>
      </c>
      <c r="EV69" s="66">
        <f t="shared" si="62"/>
        <v>0</v>
      </c>
      <c r="EW69" s="66"/>
      <c r="EX69" s="66"/>
      <c r="EY69" s="66"/>
      <c r="EZ69" s="66"/>
      <c r="FA69" s="63"/>
      <c r="FB69" s="81">
        <f t="shared" si="63"/>
        <v>0</v>
      </c>
      <c r="FC69" s="66">
        <f t="shared" si="64"/>
        <v>0</v>
      </c>
      <c r="FD69" s="66"/>
      <c r="FE69" s="66"/>
      <c r="FF69" s="66"/>
      <c r="FG69" s="66"/>
      <c r="FH69" s="63"/>
      <c r="FI69" s="81">
        <f t="shared" si="65"/>
        <v>0</v>
      </c>
      <c r="FJ69" s="66">
        <f t="shared" si="66"/>
        <v>0</v>
      </c>
      <c r="FK69" s="66"/>
      <c r="FL69" s="66"/>
      <c r="FM69" s="66"/>
      <c r="FN69" s="66"/>
      <c r="FO69" s="63"/>
      <c r="FP69" s="81">
        <f t="shared" si="67"/>
        <v>0</v>
      </c>
      <c r="FQ69" s="66">
        <f t="shared" si="68"/>
        <v>0</v>
      </c>
      <c r="FR69" s="66"/>
      <c r="FS69" s="66"/>
      <c r="FT69" s="66"/>
      <c r="FU69" s="66"/>
      <c r="FV69" s="63"/>
      <c r="FW69" s="81">
        <f t="shared" si="69"/>
        <v>0</v>
      </c>
      <c r="FX69" s="66">
        <f t="shared" si="70"/>
        <v>0</v>
      </c>
      <c r="FY69" s="66"/>
      <c r="FZ69" s="66"/>
      <c r="GA69" s="66"/>
      <c r="GB69" s="63"/>
      <c r="GC69" s="81">
        <f t="shared" si="71"/>
        <v>0</v>
      </c>
      <c r="GD69" s="66">
        <f t="shared" si="72"/>
        <v>0</v>
      </c>
      <c r="GE69" s="66"/>
      <c r="GF69" s="66"/>
      <c r="GG69" s="66"/>
      <c r="GH69" s="63"/>
      <c r="GI69" s="81">
        <f t="shared" si="73"/>
        <v>0</v>
      </c>
      <c r="GJ69" s="66">
        <f t="shared" si="74"/>
        <v>0</v>
      </c>
      <c r="GK69" s="66"/>
      <c r="GL69" s="76">
        <f t="shared" si="75"/>
        <v>0</v>
      </c>
      <c r="GM69" s="76">
        <f t="shared" si="76"/>
        <v>0</v>
      </c>
      <c r="GN69" s="76">
        <f t="shared" si="77"/>
        <v>0</v>
      </c>
      <c r="GO69" s="66">
        <f t="shared" si="78"/>
        <v>0</v>
      </c>
      <c r="GP69" s="66"/>
      <c r="GQ69" s="66"/>
      <c r="GR69" s="66"/>
      <c r="GS69" s="66"/>
      <c r="GT69" s="63"/>
      <c r="GU69" s="81">
        <f t="shared" si="79"/>
        <v>0</v>
      </c>
      <c r="GV69" s="66">
        <f t="shared" si="80"/>
        <v>0</v>
      </c>
      <c r="GW69" s="66"/>
      <c r="GX69" s="66"/>
      <c r="GY69" s="66"/>
      <c r="GZ69" s="66"/>
      <c r="HA69" s="63"/>
      <c r="HB69" s="81">
        <f t="shared" si="81"/>
        <v>0</v>
      </c>
      <c r="HC69" s="66">
        <f t="shared" si="82"/>
        <v>0</v>
      </c>
      <c r="HD69" s="66"/>
      <c r="HE69" s="66"/>
      <c r="HF69" s="66"/>
      <c r="HG69" s="66"/>
      <c r="HH69" s="63"/>
      <c r="HI69" s="81">
        <f t="shared" si="83"/>
        <v>0</v>
      </c>
      <c r="HJ69" s="66">
        <f t="shared" si="84"/>
        <v>0</v>
      </c>
      <c r="HK69" s="66"/>
      <c r="HL69" s="66"/>
      <c r="HM69" s="66"/>
      <c r="HN69" s="66"/>
      <c r="HO69" s="63"/>
      <c r="HP69" s="81">
        <f t="shared" si="85"/>
        <v>0</v>
      </c>
      <c r="HQ69" s="66">
        <f t="shared" si="86"/>
        <v>0</v>
      </c>
      <c r="HR69" s="66"/>
      <c r="HS69" s="66"/>
      <c r="HT69" s="66"/>
      <c r="HU69" s="66"/>
      <c r="HV69" s="63"/>
      <c r="HW69" s="81">
        <f t="shared" si="87"/>
        <v>0</v>
      </c>
      <c r="HX69" s="66">
        <f t="shared" si="88"/>
        <v>0</v>
      </c>
      <c r="HZ69" s="67">
        <f t="shared" si="150"/>
        <v>0</v>
      </c>
      <c r="IA69" s="67">
        <f t="shared" si="150"/>
        <v>0</v>
      </c>
      <c r="IB69" s="67">
        <f t="shared" si="150"/>
        <v>0</v>
      </c>
      <c r="IC69" s="67">
        <f t="shared" si="151"/>
        <v>0</v>
      </c>
      <c r="ID69" s="66">
        <f t="shared" si="152"/>
        <v>0</v>
      </c>
      <c r="IE69" s="67"/>
      <c r="IF69" s="67"/>
      <c r="IG69" s="67"/>
      <c r="IH69" s="67">
        <f t="shared" si="153"/>
        <v>0</v>
      </c>
      <c r="II69" s="67">
        <f t="shared" si="154"/>
        <v>0</v>
      </c>
      <c r="IJ69" s="67"/>
      <c r="IK69" s="67"/>
      <c r="IL69" s="67"/>
      <c r="IM69" s="67">
        <f t="shared" si="155"/>
        <v>0</v>
      </c>
      <c r="IN69" s="67">
        <f t="shared" si="156"/>
        <v>0</v>
      </c>
      <c r="IO69" s="67">
        <f t="shared" si="103"/>
        <v>0</v>
      </c>
      <c r="IP69" s="67">
        <f t="shared" si="157"/>
        <v>0</v>
      </c>
      <c r="IQ69" s="67"/>
      <c r="IR69" s="67"/>
      <c r="IS69" s="90"/>
      <c r="IT69" s="90"/>
      <c r="IU69" s="90"/>
      <c r="IV69" s="67"/>
      <c r="IW69" s="150">
        <f t="shared" si="91"/>
        <v>0</v>
      </c>
      <c r="IX69" s="107">
        <f t="shared" si="158"/>
        <v>0</v>
      </c>
      <c r="IY69" s="153" t="str">
        <f t="shared" si="159"/>
        <v>STOCK KOSONG</v>
      </c>
      <c r="IZ69" s="106"/>
      <c r="JA69" s="107">
        <f t="shared" si="160"/>
        <v>0</v>
      </c>
      <c r="JB69" s="107">
        <f t="shared" si="161"/>
        <v>0</v>
      </c>
      <c r="JC69" s="107">
        <f t="shared" si="162"/>
        <v>0</v>
      </c>
      <c r="JD69" s="107">
        <f t="shared" si="163"/>
        <v>0</v>
      </c>
      <c r="JE69" s="106"/>
    </row>
    <row r="70" spans="1:265" ht="2.25" customHeight="1">
      <c r="A70" s="35"/>
      <c r="B70" s="61"/>
      <c r="C70" s="32"/>
      <c r="D70" s="31"/>
      <c r="E70" s="31"/>
      <c r="F70" s="31"/>
      <c r="G70" s="31"/>
      <c r="H70" s="31"/>
      <c r="I70" s="32"/>
      <c r="J70" s="60"/>
      <c r="K70" s="60"/>
      <c r="L70" s="60"/>
      <c r="M70" s="84"/>
      <c r="N70" s="82"/>
      <c r="O70" s="60"/>
      <c r="P70" s="60"/>
      <c r="Q70" s="60"/>
      <c r="R70" s="60"/>
      <c r="S70" s="84"/>
      <c r="T70" s="82"/>
      <c r="U70" s="60"/>
      <c r="V70" s="60"/>
      <c r="W70" s="60"/>
      <c r="X70" s="60"/>
      <c r="Y70" s="84"/>
      <c r="Z70" s="82"/>
      <c r="AA70" s="60"/>
      <c r="AB70" s="60"/>
      <c r="AC70" s="60"/>
      <c r="AD70" s="60"/>
      <c r="AE70" s="84"/>
      <c r="AF70" s="82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84"/>
      <c r="AR70" s="82"/>
      <c r="AS70" s="60"/>
      <c r="AT70" s="60"/>
      <c r="AU70" s="60"/>
      <c r="AV70" s="60"/>
      <c r="AW70" s="84"/>
      <c r="AX70" s="82"/>
      <c r="AY70" s="60"/>
      <c r="AZ70" s="60"/>
      <c r="BA70" s="60"/>
      <c r="BB70" s="60"/>
      <c r="BC70" s="84"/>
      <c r="BD70" s="82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84"/>
      <c r="BP70" s="82"/>
      <c r="BQ70" s="60"/>
      <c r="BR70" s="60"/>
      <c r="BS70" s="60"/>
      <c r="BT70" s="60"/>
      <c r="BU70" s="84"/>
      <c r="BV70" s="82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84"/>
      <c r="CM70" s="82"/>
      <c r="CN70" s="60"/>
      <c r="CO70" s="60"/>
      <c r="CP70" s="60"/>
      <c r="CQ70" s="60"/>
      <c r="CR70" s="84"/>
      <c r="CS70" s="82"/>
      <c r="CT70" s="60"/>
      <c r="CU70" s="60"/>
      <c r="CV70" s="60"/>
      <c r="CW70" s="60"/>
      <c r="CX70" s="84"/>
      <c r="CY70" s="82"/>
      <c r="CZ70" s="60"/>
      <c r="DA70" s="60"/>
      <c r="DB70" s="60"/>
      <c r="DC70" s="60"/>
      <c r="DD70" s="84"/>
      <c r="DE70" s="82"/>
      <c r="DF70" s="60"/>
      <c r="DG70" s="60"/>
      <c r="DH70" s="60"/>
      <c r="DI70" s="60"/>
      <c r="DJ70" s="84"/>
      <c r="DK70" s="82"/>
      <c r="DL70" s="60"/>
      <c r="DM70" s="60"/>
      <c r="DN70" s="60"/>
      <c r="DO70" s="60"/>
      <c r="DP70" s="84"/>
      <c r="DQ70" s="82"/>
      <c r="DR70" s="60"/>
      <c r="DS70" s="60"/>
      <c r="DT70" s="60"/>
      <c r="DU70" s="60"/>
      <c r="DV70" s="60"/>
      <c r="DW70" s="60"/>
      <c r="DX70" s="60"/>
      <c r="DY70" s="60"/>
      <c r="DZ70" s="60"/>
      <c r="EA70" s="60"/>
      <c r="EB70" s="84"/>
      <c r="EC70" s="82"/>
      <c r="ED70" s="60"/>
      <c r="EE70" s="60"/>
      <c r="EF70" s="60"/>
      <c r="EG70" s="60"/>
      <c r="EH70" s="84"/>
      <c r="EI70" s="82"/>
      <c r="EJ70" s="60"/>
      <c r="EK70" s="60"/>
      <c r="EL70" s="60"/>
      <c r="EM70" s="60"/>
      <c r="EN70" s="60"/>
      <c r="EO70" s="60"/>
      <c r="EP70" s="60"/>
      <c r="EQ70" s="60"/>
      <c r="ER70" s="60"/>
      <c r="ES70" s="60"/>
      <c r="ET70" s="84"/>
      <c r="EU70" s="82"/>
      <c r="EV70" s="60"/>
      <c r="EW70" s="60"/>
      <c r="EX70" s="60"/>
      <c r="EY70" s="60"/>
      <c r="EZ70" s="60"/>
      <c r="FA70" s="84"/>
      <c r="FB70" s="82"/>
      <c r="FC70" s="60"/>
      <c r="FD70" s="60"/>
      <c r="FE70" s="60"/>
      <c r="FF70" s="60"/>
      <c r="FG70" s="60"/>
      <c r="FH70" s="84"/>
      <c r="FI70" s="82"/>
      <c r="FJ70" s="60"/>
      <c r="FK70" s="60"/>
      <c r="FL70" s="60"/>
      <c r="FM70" s="60"/>
      <c r="FN70" s="60"/>
      <c r="FO70" s="84"/>
      <c r="FP70" s="82"/>
      <c r="FQ70" s="60"/>
      <c r="FR70" s="60"/>
      <c r="FS70" s="60"/>
      <c r="FT70" s="60"/>
      <c r="FU70" s="60"/>
      <c r="FV70" s="84"/>
      <c r="FW70" s="82"/>
      <c r="FX70" s="60"/>
      <c r="FY70" s="60"/>
      <c r="FZ70" s="60"/>
      <c r="GA70" s="60"/>
      <c r="GB70" s="84"/>
      <c r="GC70" s="82"/>
      <c r="GD70" s="60"/>
      <c r="GE70" s="60"/>
      <c r="GF70" s="60"/>
      <c r="GG70" s="60"/>
      <c r="GH70" s="84"/>
      <c r="GI70" s="82"/>
      <c r="GJ70" s="60"/>
      <c r="GK70" s="60"/>
      <c r="GL70" s="60"/>
      <c r="GM70" s="60"/>
      <c r="GN70" s="60"/>
      <c r="GO70" s="60"/>
      <c r="GP70" s="60"/>
      <c r="GQ70" s="60"/>
      <c r="GR70" s="60"/>
      <c r="GS70" s="60"/>
      <c r="GT70" s="84"/>
      <c r="GU70" s="82"/>
      <c r="GV70" s="60"/>
      <c r="GW70" s="60"/>
      <c r="GX70" s="60"/>
      <c r="GY70" s="60"/>
      <c r="GZ70" s="60"/>
      <c r="HA70" s="84"/>
      <c r="HB70" s="82"/>
      <c r="HC70" s="60"/>
      <c r="HD70" s="60"/>
      <c r="HE70" s="60"/>
      <c r="HF70" s="60"/>
      <c r="HG70" s="60"/>
      <c r="HH70" s="84"/>
      <c r="HI70" s="82"/>
      <c r="HJ70" s="60"/>
      <c r="HK70" s="60"/>
      <c r="HL70" s="60"/>
      <c r="HM70" s="60"/>
      <c r="HN70" s="60"/>
      <c r="HO70" s="84"/>
      <c r="HP70" s="82"/>
      <c r="HQ70" s="60"/>
      <c r="HR70" s="60"/>
      <c r="HS70" s="60"/>
      <c r="HT70" s="60"/>
      <c r="HU70" s="60"/>
      <c r="HV70" s="84"/>
      <c r="HW70" s="82"/>
      <c r="HX70" s="60"/>
      <c r="HZ70" s="60"/>
      <c r="IA70" s="60"/>
      <c r="IB70" s="82"/>
      <c r="IC70" s="60"/>
      <c r="ID70" s="60"/>
      <c r="IE70" s="64"/>
      <c r="IF70" s="131"/>
      <c r="IG70" s="131"/>
      <c r="IH70" s="131"/>
      <c r="II70" s="83"/>
      <c r="IJ70" s="64"/>
      <c r="IK70" s="131"/>
      <c r="IL70" s="131"/>
      <c r="IM70" s="131"/>
      <c r="IN70" s="131"/>
      <c r="IO70" s="32"/>
      <c r="IP70" s="32"/>
      <c r="IQ70" s="32"/>
      <c r="IR70" s="32"/>
      <c r="IS70" s="32"/>
      <c r="IT70" s="32"/>
      <c r="IU70" s="32"/>
      <c r="IV70" s="32"/>
      <c r="IW70" s="32"/>
      <c r="IX70" s="32"/>
      <c r="IY70" s="32"/>
      <c r="IZ70" s="32"/>
      <c r="JA70" s="32"/>
      <c r="JB70" s="32"/>
      <c r="JC70" s="32"/>
      <c r="JD70" s="32"/>
      <c r="JE70" s="32"/>
    </row>
    <row r="71" spans="1:265">
      <c r="I71" s="121"/>
      <c r="J71" s="122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21"/>
      <c r="DA71" s="121"/>
      <c r="DB71" s="121"/>
      <c r="DC71" s="121"/>
      <c r="DD71" s="121"/>
      <c r="DE71" s="121"/>
      <c r="DF71" s="121"/>
      <c r="DG71" s="121"/>
      <c r="DH71" s="121"/>
      <c r="DI71" s="121"/>
      <c r="DJ71" s="121"/>
      <c r="DK71" s="121"/>
      <c r="DL71" s="121"/>
      <c r="DM71" s="121"/>
      <c r="DN71" s="121"/>
      <c r="DO71" s="121"/>
      <c r="DP71" s="121"/>
      <c r="DQ71" s="121"/>
      <c r="DR71" s="121"/>
      <c r="DS71" s="121"/>
      <c r="DT71" s="121"/>
      <c r="DU71" s="121"/>
      <c r="DV71" s="121"/>
      <c r="DW71" s="121"/>
      <c r="DX71" s="121"/>
      <c r="DY71" s="121"/>
      <c r="DZ71" s="121"/>
      <c r="EA71" s="121"/>
      <c r="EB71" s="121"/>
      <c r="EC71" s="121"/>
      <c r="ED71" s="121"/>
      <c r="EE71" s="121"/>
      <c r="EF71" s="121"/>
      <c r="EG71" s="121"/>
      <c r="EH71" s="121"/>
      <c r="EI71" s="121"/>
      <c r="EJ71" s="121"/>
      <c r="EK71" s="121"/>
      <c r="EL71" s="121"/>
      <c r="EM71" s="121"/>
      <c r="EN71" s="121"/>
      <c r="EO71" s="121"/>
      <c r="EP71" s="121"/>
      <c r="EQ71" s="121"/>
      <c r="ER71" s="121"/>
      <c r="ES71" s="121"/>
      <c r="ET71" s="121"/>
      <c r="EU71" s="121"/>
      <c r="EV71" s="121"/>
      <c r="EW71" s="121"/>
      <c r="EX71" s="121"/>
      <c r="EY71" s="121"/>
      <c r="EZ71" s="121"/>
      <c r="FA71" s="121"/>
      <c r="FB71" s="121"/>
      <c r="FC71" s="121"/>
      <c r="FD71" s="121"/>
      <c r="FE71" s="121"/>
      <c r="FF71" s="121"/>
      <c r="FG71" s="121"/>
      <c r="FH71" s="121"/>
      <c r="FI71" s="121"/>
      <c r="FJ71" s="121"/>
      <c r="FK71" s="121"/>
      <c r="FL71" s="121"/>
      <c r="FM71" s="121"/>
      <c r="FN71" s="121"/>
      <c r="FO71" s="121"/>
      <c r="FP71" s="121"/>
      <c r="FQ71" s="121"/>
      <c r="FR71" s="121"/>
      <c r="FS71" s="121"/>
      <c r="FT71" s="121"/>
      <c r="FU71" s="121"/>
      <c r="FV71" s="121"/>
      <c r="FW71" s="121"/>
      <c r="FX71" s="121"/>
      <c r="FY71" s="121"/>
      <c r="FZ71" s="121"/>
      <c r="GA71" s="121"/>
      <c r="GB71" s="121"/>
      <c r="GC71" s="121"/>
      <c r="GD71" s="121"/>
      <c r="GE71" s="121"/>
      <c r="GF71" s="121"/>
      <c r="GG71" s="121"/>
      <c r="GH71" s="121"/>
      <c r="GI71" s="121"/>
      <c r="GJ71" s="121"/>
      <c r="GK71" s="121"/>
      <c r="GL71" s="121"/>
      <c r="GM71" s="121"/>
      <c r="GN71" s="121"/>
      <c r="GO71" s="121"/>
      <c r="GP71" s="121"/>
      <c r="GQ71" s="121"/>
      <c r="GR71" s="121"/>
      <c r="GS71" s="121"/>
      <c r="GT71" s="121"/>
      <c r="GU71" s="121"/>
      <c r="GV71" s="121"/>
      <c r="GW71" s="121"/>
      <c r="GX71" s="121"/>
      <c r="GY71" s="121"/>
      <c r="GZ71" s="121"/>
      <c r="HA71" s="121"/>
      <c r="HB71" s="121"/>
      <c r="HC71" s="121"/>
      <c r="HD71" s="121"/>
      <c r="HE71" s="121"/>
      <c r="HF71" s="121"/>
      <c r="HG71" s="121"/>
      <c r="HH71" s="121"/>
      <c r="HI71" s="121"/>
      <c r="HJ71" s="121"/>
      <c r="HK71" s="121"/>
      <c r="HL71" s="121"/>
      <c r="HM71" s="121"/>
      <c r="HN71" s="121"/>
      <c r="HO71" s="121"/>
      <c r="HP71" s="121"/>
      <c r="HQ71" s="121"/>
      <c r="HR71" s="121"/>
      <c r="HS71" s="121"/>
      <c r="HT71" s="121"/>
      <c r="HU71" s="121"/>
      <c r="HV71" s="121"/>
      <c r="HW71" s="121"/>
      <c r="HX71" s="121"/>
      <c r="HY71" s="121"/>
      <c r="HZ71" s="121"/>
      <c r="IA71" s="121"/>
      <c r="IB71" s="121"/>
      <c r="IC71" s="121"/>
      <c r="ID71" s="123"/>
      <c r="IE71" s="124"/>
      <c r="IF71" s="124"/>
      <c r="IG71" s="124"/>
      <c r="IH71" s="124"/>
      <c r="II71" s="124"/>
      <c r="IJ71" s="123"/>
      <c r="IK71" s="123"/>
      <c r="IL71" s="123"/>
      <c r="IM71" s="123"/>
      <c r="IN71" s="123"/>
      <c r="IV71" s="24"/>
    </row>
    <row r="72" spans="1:265" ht="18.75">
      <c r="A72" s="25">
        <f>A2+31</f>
        <v>41306</v>
      </c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/>
      <c r="BC72" s="119"/>
      <c r="BD72" s="119"/>
      <c r="BE72" s="119"/>
      <c r="BF72" s="119"/>
      <c r="BG72" s="119"/>
      <c r="BH72" s="119"/>
      <c r="BI72" s="119"/>
      <c r="BJ72" s="119"/>
      <c r="BK72" s="119"/>
      <c r="BL72" s="119"/>
      <c r="BM72" s="119"/>
      <c r="BN72" s="119"/>
      <c r="BO72" s="119"/>
      <c r="BP72" s="119"/>
      <c r="BQ72" s="119"/>
      <c r="BR72" s="119"/>
      <c r="BS72" s="119"/>
      <c r="BT72" s="119"/>
      <c r="BU72" s="119"/>
      <c r="BV72" s="119"/>
      <c r="BW72" s="119"/>
      <c r="BX72" s="119"/>
      <c r="BY72" s="119"/>
      <c r="BZ72" s="119"/>
      <c r="CA72" s="119"/>
      <c r="CB72" s="119"/>
      <c r="CC72" s="119"/>
      <c r="CD72" s="119"/>
      <c r="CE72" s="119"/>
      <c r="CF72" s="119"/>
      <c r="CG72" s="119"/>
      <c r="CI72" s="120"/>
      <c r="CJ72" s="120"/>
      <c r="CK72" s="120"/>
      <c r="CL72" s="120"/>
      <c r="CM72" s="120"/>
      <c r="CN72" s="120"/>
      <c r="CO72" s="120"/>
      <c r="CP72" s="120"/>
      <c r="CQ72" s="120"/>
      <c r="CR72" s="120"/>
      <c r="CS72" s="120"/>
      <c r="CT72" s="120"/>
      <c r="CU72" s="120"/>
      <c r="CV72" s="120"/>
      <c r="CW72" s="120"/>
      <c r="CX72" s="120"/>
      <c r="CY72" s="120"/>
      <c r="CZ72" s="120"/>
      <c r="DA72" s="120"/>
      <c r="DB72" s="120"/>
      <c r="DC72" s="120"/>
      <c r="DD72" s="120"/>
      <c r="DE72" s="120"/>
      <c r="DF72" s="120"/>
      <c r="DG72" s="120"/>
      <c r="DH72" s="120"/>
      <c r="DI72" s="120"/>
      <c r="DJ72" s="120"/>
      <c r="DK72" s="120"/>
      <c r="DL72" s="120"/>
      <c r="DM72" s="120"/>
      <c r="DN72" s="120"/>
      <c r="DO72" s="120"/>
      <c r="DP72" s="120"/>
      <c r="DQ72" s="120"/>
      <c r="DR72" s="120"/>
      <c r="DS72" s="120"/>
      <c r="DT72" s="120"/>
      <c r="DU72" s="120"/>
      <c r="DV72" s="120"/>
      <c r="DW72" s="120"/>
      <c r="DX72" s="120"/>
      <c r="DY72" s="120"/>
      <c r="DZ72" s="120"/>
      <c r="EA72" s="120"/>
      <c r="EB72" s="120"/>
      <c r="EC72" s="120"/>
      <c r="ED72" s="120"/>
      <c r="EE72" s="120"/>
      <c r="EF72" s="120"/>
      <c r="EG72" s="120"/>
      <c r="EH72" s="120"/>
      <c r="EI72" s="120"/>
      <c r="EJ72" s="120"/>
      <c r="EK72" s="120"/>
      <c r="EL72" s="120"/>
      <c r="EM72" s="120"/>
      <c r="EN72" s="120"/>
      <c r="EO72" s="120"/>
      <c r="FS72" s="118"/>
      <c r="FT72" s="118"/>
      <c r="FU72" s="118"/>
      <c r="FV72" s="118"/>
      <c r="FW72" s="118"/>
      <c r="FX72" s="118"/>
      <c r="FY72" s="118"/>
      <c r="FZ72" s="118"/>
      <c r="GA72" s="118"/>
      <c r="GB72" s="118"/>
      <c r="GC72" s="118"/>
      <c r="GD72" s="118"/>
      <c r="GE72" s="118"/>
      <c r="GF72" s="118"/>
      <c r="GG72" s="118"/>
      <c r="GH72" s="118"/>
      <c r="GI72" s="118"/>
      <c r="GJ72" s="118"/>
      <c r="GK72" s="118"/>
      <c r="GL72" s="118"/>
      <c r="GM72" s="118"/>
      <c r="GN72" s="118"/>
      <c r="GO72" s="118"/>
      <c r="IV72" s="7"/>
    </row>
    <row r="73" spans="1:265" s="3" customFormat="1" ht="15" customHeight="1">
      <c r="A73" s="160" t="s">
        <v>3</v>
      </c>
      <c r="B73" s="161"/>
      <c r="C73" s="56"/>
      <c r="D73" s="14"/>
      <c r="E73" s="1"/>
      <c r="F73" s="1"/>
      <c r="G73" s="1"/>
      <c r="H73" s="16"/>
      <c r="I73" s="56"/>
      <c r="J73" s="158" t="s">
        <v>120</v>
      </c>
      <c r="K73" s="156"/>
      <c r="L73" s="156"/>
      <c r="M73" s="156"/>
      <c r="N73" s="156"/>
      <c r="O73" s="157"/>
      <c r="P73" s="158" t="s">
        <v>120</v>
      </c>
      <c r="Q73" s="156"/>
      <c r="R73" s="156"/>
      <c r="S73" s="156"/>
      <c r="T73" s="156"/>
      <c r="U73" s="157"/>
      <c r="V73" s="158" t="s">
        <v>120</v>
      </c>
      <c r="W73" s="156"/>
      <c r="X73" s="156"/>
      <c r="Y73" s="156"/>
      <c r="Z73" s="156"/>
      <c r="AA73" s="157"/>
      <c r="AB73" s="158" t="s">
        <v>120</v>
      </c>
      <c r="AC73" s="156"/>
      <c r="AD73" s="156"/>
      <c r="AE73" s="156"/>
      <c r="AF73" s="156"/>
      <c r="AG73" s="157"/>
      <c r="AH73" s="56"/>
      <c r="AI73" s="155" t="s">
        <v>121</v>
      </c>
      <c r="AJ73" s="158"/>
      <c r="AK73" s="158"/>
      <c r="AL73" s="159"/>
      <c r="AM73" s="26"/>
      <c r="AN73" s="158" t="s">
        <v>120</v>
      </c>
      <c r="AO73" s="156"/>
      <c r="AP73" s="156"/>
      <c r="AQ73" s="156"/>
      <c r="AR73" s="156"/>
      <c r="AS73" s="157"/>
      <c r="AT73" s="158" t="s">
        <v>120</v>
      </c>
      <c r="AU73" s="156"/>
      <c r="AV73" s="156"/>
      <c r="AW73" s="156"/>
      <c r="AX73" s="156"/>
      <c r="AY73" s="157"/>
      <c r="AZ73" s="158" t="s">
        <v>120</v>
      </c>
      <c r="BA73" s="156"/>
      <c r="BB73" s="156"/>
      <c r="BC73" s="156"/>
      <c r="BD73" s="156"/>
      <c r="BE73" s="157"/>
      <c r="BF73" s="52"/>
      <c r="BG73" s="155" t="s">
        <v>122</v>
      </c>
      <c r="BH73" s="158"/>
      <c r="BI73" s="158"/>
      <c r="BJ73" s="159"/>
      <c r="BK73" s="26"/>
      <c r="BL73" s="158" t="s">
        <v>120</v>
      </c>
      <c r="BM73" s="156"/>
      <c r="BN73" s="156"/>
      <c r="BO73" s="156"/>
      <c r="BP73" s="156"/>
      <c r="BQ73" s="157"/>
      <c r="BR73" s="158" t="s">
        <v>120</v>
      </c>
      <c r="BS73" s="156"/>
      <c r="BT73" s="156"/>
      <c r="BU73" s="156"/>
      <c r="BV73" s="156"/>
      <c r="BW73" s="157"/>
      <c r="BX73" s="52"/>
      <c r="BY73" s="155" t="s">
        <v>122</v>
      </c>
      <c r="BZ73" s="158"/>
      <c r="CA73" s="158"/>
      <c r="CB73" s="159"/>
      <c r="CC73" s="26"/>
      <c r="CD73" s="155" t="s">
        <v>123</v>
      </c>
      <c r="CE73" s="158"/>
      <c r="CF73" s="158"/>
      <c r="CG73" s="159"/>
      <c r="CH73" s="26"/>
      <c r="CI73" s="155" t="s">
        <v>120</v>
      </c>
      <c r="CJ73" s="156"/>
      <c r="CK73" s="156"/>
      <c r="CL73" s="156"/>
      <c r="CM73" s="156"/>
      <c r="CN73" s="157"/>
      <c r="CO73" s="155" t="s">
        <v>120</v>
      </c>
      <c r="CP73" s="156"/>
      <c r="CQ73" s="156"/>
      <c r="CR73" s="156"/>
      <c r="CS73" s="156"/>
      <c r="CT73" s="157"/>
      <c r="CU73" s="155" t="s">
        <v>120</v>
      </c>
      <c r="CV73" s="156"/>
      <c r="CW73" s="156"/>
      <c r="CX73" s="156"/>
      <c r="CY73" s="156"/>
      <c r="CZ73" s="157"/>
      <c r="DA73" s="155" t="s">
        <v>120</v>
      </c>
      <c r="DB73" s="156"/>
      <c r="DC73" s="156"/>
      <c r="DD73" s="156"/>
      <c r="DE73" s="156"/>
      <c r="DF73" s="157"/>
      <c r="DG73" s="155" t="s">
        <v>120</v>
      </c>
      <c r="DH73" s="156"/>
      <c r="DI73" s="156"/>
      <c r="DJ73" s="156"/>
      <c r="DK73" s="156"/>
      <c r="DL73" s="157"/>
      <c r="DM73" s="155" t="s">
        <v>120</v>
      </c>
      <c r="DN73" s="156"/>
      <c r="DO73" s="156"/>
      <c r="DP73" s="156"/>
      <c r="DQ73" s="156"/>
      <c r="DR73" s="157"/>
      <c r="DS73" s="52"/>
      <c r="DT73" s="155" t="s">
        <v>124</v>
      </c>
      <c r="DU73" s="158"/>
      <c r="DV73" s="158"/>
      <c r="DW73" s="159"/>
      <c r="DX73" s="26"/>
      <c r="DY73" s="155" t="s">
        <v>120</v>
      </c>
      <c r="DZ73" s="156"/>
      <c r="EA73" s="156"/>
      <c r="EB73" s="156"/>
      <c r="EC73" s="156"/>
      <c r="ED73" s="157"/>
      <c r="EE73" s="155" t="s">
        <v>120</v>
      </c>
      <c r="EF73" s="156"/>
      <c r="EG73" s="156"/>
      <c r="EH73" s="156"/>
      <c r="EI73" s="156"/>
      <c r="EJ73" s="157"/>
      <c r="EK73" s="52"/>
      <c r="EL73" s="155" t="s">
        <v>124</v>
      </c>
      <c r="EM73" s="158"/>
      <c r="EN73" s="158"/>
      <c r="EO73" s="159"/>
      <c r="EP73" s="26"/>
      <c r="EQ73" s="155" t="s">
        <v>120</v>
      </c>
      <c r="ER73" s="156"/>
      <c r="ES73" s="156"/>
      <c r="ET73" s="156"/>
      <c r="EU73" s="156"/>
      <c r="EV73" s="157"/>
      <c r="EW73" s="26"/>
      <c r="EX73" s="155" t="s">
        <v>120</v>
      </c>
      <c r="EY73" s="156"/>
      <c r="EZ73" s="156"/>
      <c r="FA73" s="156"/>
      <c r="FB73" s="156"/>
      <c r="FC73" s="157"/>
      <c r="FD73" s="26"/>
      <c r="FE73" s="155" t="s">
        <v>120</v>
      </c>
      <c r="FF73" s="156"/>
      <c r="FG73" s="156"/>
      <c r="FH73" s="156"/>
      <c r="FI73" s="156"/>
      <c r="FJ73" s="157"/>
      <c r="FK73" s="26"/>
      <c r="FL73" s="155" t="s">
        <v>120</v>
      </c>
      <c r="FM73" s="156"/>
      <c r="FN73" s="156"/>
      <c r="FO73" s="156"/>
      <c r="FP73" s="156"/>
      <c r="FQ73" s="157"/>
      <c r="FR73" s="26"/>
      <c r="FS73" s="155" t="s">
        <v>120</v>
      </c>
      <c r="FT73" s="156"/>
      <c r="FU73" s="156"/>
      <c r="FV73" s="156"/>
      <c r="FW73" s="156"/>
      <c r="FX73" s="157"/>
      <c r="FY73" s="155" t="s">
        <v>87</v>
      </c>
      <c r="FZ73" s="158"/>
      <c r="GA73" s="158"/>
      <c r="GB73" s="158"/>
      <c r="GC73" s="158"/>
      <c r="GD73" s="159"/>
      <c r="GE73" s="155" t="s">
        <v>120</v>
      </c>
      <c r="GF73" s="156"/>
      <c r="GG73" s="156"/>
      <c r="GH73" s="156"/>
      <c r="GI73" s="156"/>
      <c r="GJ73" s="157"/>
      <c r="GK73" s="52"/>
      <c r="GL73" s="155" t="s">
        <v>124</v>
      </c>
      <c r="GM73" s="158"/>
      <c r="GN73" s="158"/>
      <c r="GO73" s="159"/>
      <c r="GP73" s="26"/>
      <c r="GQ73" s="155" t="s">
        <v>124</v>
      </c>
      <c r="GR73" s="156"/>
      <c r="GS73" s="156"/>
      <c r="GT73" s="156"/>
      <c r="GU73" s="156"/>
      <c r="GV73" s="157"/>
      <c r="GW73" s="26"/>
      <c r="GX73" s="155" t="s">
        <v>124</v>
      </c>
      <c r="GY73" s="156"/>
      <c r="GZ73" s="156"/>
      <c r="HA73" s="156"/>
      <c r="HB73" s="156"/>
      <c r="HC73" s="157"/>
      <c r="HD73" s="26"/>
      <c r="HE73" s="155" t="s">
        <v>124</v>
      </c>
      <c r="HF73" s="156"/>
      <c r="HG73" s="156"/>
      <c r="HH73" s="156"/>
      <c r="HI73" s="156"/>
      <c r="HJ73" s="157"/>
      <c r="HK73" s="26"/>
      <c r="HL73" s="155" t="s">
        <v>124</v>
      </c>
      <c r="HM73" s="156"/>
      <c r="HN73" s="156"/>
      <c r="HO73" s="156"/>
      <c r="HP73" s="156"/>
      <c r="HQ73" s="157"/>
      <c r="HR73" s="26"/>
      <c r="HS73" s="155" t="s">
        <v>124</v>
      </c>
      <c r="HT73" s="156"/>
      <c r="HU73" s="156"/>
      <c r="HV73" s="156"/>
      <c r="HW73" s="156"/>
      <c r="HX73" s="157"/>
      <c r="HY73" s="26"/>
      <c r="HZ73" s="155" t="s">
        <v>125</v>
      </c>
      <c r="IA73" s="156"/>
      <c r="IB73" s="156"/>
      <c r="IC73" s="157"/>
      <c r="ID73" s="26"/>
      <c r="IE73" s="26"/>
      <c r="IF73" s="26"/>
      <c r="IG73" s="26"/>
      <c r="IH73" s="26"/>
      <c r="II73" s="26"/>
      <c r="IJ73" s="26"/>
      <c r="IK73" s="26"/>
      <c r="IL73" s="26"/>
      <c r="IM73" s="26"/>
      <c r="IN73" s="26"/>
      <c r="IO73" s="26"/>
      <c r="IP73" s="26"/>
      <c r="IQ73" s="26"/>
      <c r="IR73" s="26"/>
      <c r="IU73" s="12"/>
      <c r="IV73" s="40"/>
      <c r="IW73" s="12"/>
    </row>
    <row r="74" spans="1:265" s="3" customFormat="1" ht="15" customHeight="1">
      <c r="A74" s="160" t="s">
        <v>86</v>
      </c>
      <c r="B74" s="161"/>
      <c r="C74" s="52"/>
      <c r="D74" s="162" t="str">
        <f>CONCATENATE("FORECAST ",TEXT(A72, "mmm-yyyy"))</f>
        <v>FORECAST Feb-2013</v>
      </c>
      <c r="E74" s="163"/>
      <c r="F74" s="163"/>
      <c r="G74" s="163"/>
      <c r="H74" s="164"/>
      <c r="I74" s="52"/>
      <c r="J74" s="26"/>
      <c r="K74" s="26"/>
      <c r="L74" s="110"/>
      <c r="M74" s="74"/>
      <c r="N74" s="26"/>
      <c r="O74" s="26"/>
      <c r="P74" s="26"/>
      <c r="Q74" s="26"/>
      <c r="R74" s="141"/>
      <c r="S74" s="74"/>
      <c r="T74" s="26"/>
      <c r="U74" s="26"/>
      <c r="V74" s="26"/>
      <c r="W74" s="26"/>
      <c r="X74" s="141"/>
      <c r="Y74" s="74"/>
      <c r="Z74" s="26"/>
      <c r="AA74" s="26"/>
      <c r="AB74" s="26"/>
      <c r="AC74" s="26"/>
      <c r="AD74" s="141"/>
      <c r="AE74" s="74"/>
      <c r="AF74" s="26"/>
      <c r="AG74" s="26"/>
      <c r="AH74" s="52"/>
      <c r="AI74" s="26"/>
      <c r="AJ74" s="26"/>
      <c r="AK74" s="26"/>
      <c r="AL74" s="26"/>
      <c r="AM74" s="26"/>
      <c r="AN74" s="26"/>
      <c r="AO74" s="26"/>
      <c r="AP74" s="141"/>
      <c r="AQ74" s="143"/>
      <c r="AR74" s="26"/>
      <c r="AS74" s="26"/>
      <c r="AT74" s="26"/>
      <c r="AU74" s="26"/>
      <c r="AV74" s="141"/>
      <c r="AW74" s="142"/>
      <c r="AX74" s="26"/>
      <c r="AY74" s="26"/>
      <c r="AZ74" s="26"/>
      <c r="BA74" s="26"/>
      <c r="BB74" s="141"/>
      <c r="BC74" s="14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141"/>
      <c r="BO74" s="142"/>
      <c r="BP74" s="26"/>
      <c r="BQ74" s="26"/>
      <c r="BR74" s="26"/>
      <c r="BS74" s="26"/>
      <c r="BT74" s="141"/>
      <c r="BU74" s="142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141"/>
      <c r="CL74" s="142"/>
      <c r="CM74" s="26"/>
      <c r="CN74" s="26"/>
      <c r="CO74" s="26"/>
      <c r="CP74" s="26"/>
      <c r="CQ74" s="141"/>
      <c r="CR74" s="142"/>
      <c r="CS74" s="26"/>
      <c r="CT74" s="26"/>
      <c r="CU74" s="26"/>
      <c r="CV74" s="26"/>
      <c r="CW74" s="141"/>
      <c r="CX74" s="142"/>
      <c r="CY74" s="26"/>
      <c r="CZ74" s="26"/>
      <c r="DA74" s="26"/>
      <c r="DB74" s="26"/>
      <c r="DC74" s="141"/>
      <c r="DD74" s="142"/>
      <c r="DE74" s="26"/>
      <c r="DF74" s="26"/>
      <c r="DG74" s="26"/>
      <c r="DH74" s="26"/>
      <c r="DI74" s="141"/>
      <c r="DJ74" s="142"/>
      <c r="DK74" s="26"/>
      <c r="DL74" s="26"/>
      <c r="DM74" s="26"/>
      <c r="DN74" s="26"/>
      <c r="DO74" s="141"/>
      <c r="DP74" s="142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141"/>
      <c r="EB74" s="142"/>
      <c r="EC74" s="26"/>
      <c r="ED74" s="26"/>
      <c r="EE74" s="26"/>
      <c r="EF74" s="26"/>
      <c r="EG74" s="141"/>
      <c r="EH74" s="142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141"/>
      <c r="ET74" s="142"/>
      <c r="EU74" s="26"/>
      <c r="EV74" s="26"/>
      <c r="EW74" s="26"/>
      <c r="EX74" s="26"/>
      <c r="EY74" s="26"/>
      <c r="EZ74" s="141"/>
      <c r="FA74" s="142"/>
      <c r="FB74" s="26"/>
      <c r="FC74" s="26"/>
      <c r="FD74" s="26"/>
      <c r="FE74" s="26"/>
      <c r="FF74" s="26"/>
      <c r="FG74" s="141"/>
      <c r="FH74" s="142"/>
      <c r="FI74" s="26"/>
      <c r="FJ74" s="26"/>
      <c r="FK74" s="26"/>
      <c r="FL74" s="26"/>
      <c r="FM74" s="26"/>
      <c r="FN74" s="141"/>
      <c r="FO74" s="142"/>
      <c r="FP74" s="26"/>
      <c r="FQ74" s="26"/>
      <c r="FR74" s="26"/>
      <c r="FS74" s="26"/>
      <c r="FT74" s="26"/>
      <c r="FU74" s="141"/>
      <c r="FV74" s="142"/>
      <c r="FW74" s="26"/>
      <c r="FX74" s="26"/>
      <c r="FY74" s="26"/>
      <c r="FZ74" s="26"/>
      <c r="GA74" s="141"/>
      <c r="GB74" s="142"/>
      <c r="GC74" s="26"/>
      <c r="GD74" s="26"/>
      <c r="GE74" s="26"/>
      <c r="GF74" s="26"/>
      <c r="GG74" s="141"/>
      <c r="GH74" s="142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141"/>
      <c r="GT74" s="142"/>
      <c r="GU74" s="26"/>
      <c r="GV74" s="26"/>
      <c r="GW74" s="26"/>
      <c r="GX74" s="26"/>
      <c r="GY74" s="26"/>
      <c r="GZ74" s="141"/>
      <c r="HA74" s="142"/>
      <c r="HB74" s="26"/>
      <c r="HC74" s="26"/>
      <c r="HD74" s="26"/>
      <c r="HE74" s="26"/>
      <c r="HF74" s="26"/>
      <c r="HG74" s="141"/>
      <c r="HH74" s="142"/>
      <c r="HI74" s="26"/>
      <c r="HJ74" s="26"/>
      <c r="HK74" s="26"/>
      <c r="HL74" s="26"/>
      <c r="HM74" s="26"/>
      <c r="HN74" s="141"/>
      <c r="HO74" s="142"/>
      <c r="HP74" s="26"/>
      <c r="HQ74" s="26"/>
      <c r="HR74" s="26"/>
      <c r="HS74" s="40"/>
      <c r="HT74" s="40"/>
      <c r="HU74" s="141"/>
      <c r="HV74" s="142"/>
      <c r="HW74" s="40"/>
      <c r="HX74" s="53"/>
      <c r="HY74" s="26"/>
      <c r="HZ74" s="73"/>
      <c r="IA74" s="57"/>
      <c r="IB74" s="57"/>
      <c r="IC74" s="69"/>
      <c r="IE74" s="128" t="s">
        <v>21</v>
      </c>
      <c r="IF74" s="129"/>
      <c r="IG74" s="129"/>
      <c r="IH74" s="129"/>
      <c r="II74" s="130"/>
      <c r="IJ74" s="132" t="s">
        <v>22</v>
      </c>
      <c r="IK74" s="133"/>
      <c r="IL74" s="133"/>
      <c r="IM74" s="133"/>
      <c r="IN74" s="134"/>
      <c r="IO74" s="165" t="s">
        <v>20</v>
      </c>
      <c r="IP74" s="165" t="s">
        <v>27</v>
      </c>
      <c r="IQ74" s="165" t="s">
        <v>114</v>
      </c>
      <c r="IR74" s="155" t="s">
        <v>111</v>
      </c>
      <c r="IS74" s="158"/>
      <c r="IT74" s="158"/>
      <c r="IU74" s="159"/>
      <c r="IV74" s="52"/>
      <c r="IW74" s="165" t="s">
        <v>112</v>
      </c>
      <c r="IX74" s="167" t="s">
        <v>102</v>
      </c>
      <c r="IY74" s="169" t="s">
        <v>13</v>
      </c>
      <c r="IZ74" s="6"/>
      <c r="JA74" s="162" t="s">
        <v>97</v>
      </c>
      <c r="JB74" s="163"/>
      <c r="JC74" s="163"/>
      <c r="JD74" s="164"/>
      <c r="JE74" s="10"/>
    </row>
    <row r="75" spans="1:265" s="3" customFormat="1" ht="47.25" customHeight="1">
      <c r="A75" s="19" t="s">
        <v>0</v>
      </c>
      <c r="B75" s="68" t="s">
        <v>1</v>
      </c>
      <c r="C75" s="52"/>
      <c r="D75" s="146" t="s">
        <v>8</v>
      </c>
      <c r="E75" s="146" t="s">
        <v>9</v>
      </c>
      <c r="F75" s="147" t="s">
        <v>10</v>
      </c>
      <c r="G75" s="147" t="s">
        <v>11</v>
      </c>
      <c r="H75" s="147" t="s">
        <v>12</v>
      </c>
      <c r="I75" s="52"/>
      <c r="J75" s="69" t="s">
        <v>23</v>
      </c>
      <c r="K75" s="56" t="s">
        <v>7</v>
      </c>
      <c r="L75" s="55"/>
      <c r="M75" s="74"/>
      <c r="N75" s="69" t="s">
        <v>16</v>
      </c>
      <c r="O75" s="56" t="s">
        <v>85</v>
      </c>
      <c r="P75" s="56" t="s">
        <v>23</v>
      </c>
      <c r="Q75" s="56" t="s">
        <v>7</v>
      </c>
      <c r="R75" s="56"/>
      <c r="S75" s="74"/>
      <c r="T75" s="69" t="s">
        <v>16</v>
      </c>
      <c r="U75" s="56" t="s">
        <v>85</v>
      </c>
      <c r="V75" s="56" t="s">
        <v>23</v>
      </c>
      <c r="W75" s="56" t="s">
        <v>7</v>
      </c>
      <c r="X75" s="56"/>
      <c r="Y75" s="74"/>
      <c r="Z75" s="69" t="s">
        <v>16</v>
      </c>
      <c r="AA75" s="56" t="s">
        <v>85</v>
      </c>
      <c r="AB75" s="56" t="s">
        <v>23</v>
      </c>
      <c r="AC75" s="56" t="s">
        <v>7</v>
      </c>
      <c r="AD75" s="56"/>
      <c r="AE75" s="74"/>
      <c r="AF75" s="69" t="s">
        <v>16</v>
      </c>
      <c r="AG75" s="56" t="s">
        <v>85</v>
      </c>
      <c r="AH75" s="52"/>
      <c r="AI75" s="56" t="s">
        <v>23</v>
      </c>
      <c r="AJ75" s="56" t="s">
        <v>7</v>
      </c>
      <c r="AK75" s="56" t="s">
        <v>16</v>
      </c>
      <c r="AL75" s="56" t="s">
        <v>85</v>
      </c>
      <c r="AM75" s="26"/>
      <c r="AN75" s="56" t="s">
        <v>23</v>
      </c>
      <c r="AO75" s="56" t="s">
        <v>7</v>
      </c>
      <c r="AP75" s="56"/>
      <c r="AQ75" s="143"/>
      <c r="AR75" s="69" t="s">
        <v>16</v>
      </c>
      <c r="AS75" s="56" t="s">
        <v>85</v>
      </c>
      <c r="AT75" s="56" t="s">
        <v>23</v>
      </c>
      <c r="AU75" s="56" t="s">
        <v>7</v>
      </c>
      <c r="AV75" s="56"/>
      <c r="AW75" s="57"/>
      <c r="AX75" s="69" t="s">
        <v>16</v>
      </c>
      <c r="AY75" s="56" t="s">
        <v>85</v>
      </c>
      <c r="AZ75" s="56" t="s">
        <v>23</v>
      </c>
      <c r="BA75" s="56" t="s">
        <v>7</v>
      </c>
      <c r="BB75" s="56"/>
      <c r="BC75" s="57"/>
      <c r="BD75" s="69" t="s">
        <v>16</v>
      </c>
      <c r="BE75" s="56" t="s">
        <v>85</v>
      </c>
      <c r="BF75" s="52"/>
      <c r="BG75" s="56" t="s">
        <v>23</v>
      </c>
      <c r="BH75" s="56" t="s">
        <v>7</v>
      </c>
      <c r="BI75" s="56" t="s">
        <v>16</v>
      </c>
      <c r="BJ75" s="56" t="s">
        <v>85</v>
      </c>
      <c r="BK75" s="26"/>
      <c r="BL75" s="56" t="s">
        <v>23</v>
      </c>
      <c r="BM75" s="56" t="s">
        <v>7</v>
      </c>
      <c r="BN75" s="56"/>
      <c r="BO75" s="57"/>
      <c r="BP75" s="69" t="s">
        <v>16</v>
      </c>
      <c r="BQ75" s="56" t="s">
        <v>85</v>
      </c>
      <c r="BR75" s="56" t="s">
        <v>23</v>
      </c>
      <c r="BS75" s="56" t="s">
        <v>7</v>
      </c>
      <c r="BT75" s="56"/>
      <c r="BU75" s="57"/>
      <c r="BV75" s="69" t="s">
        <v>16</v>
      </c>
      <c r="BW75" s="56" t="s">
        <v>85</v>
      </c>
      <c r="BX75" s="52"/>
      <c r="BY75" s="56" t="s">
        <v>23</v>
      </c>
      <c r="BZ75" s="56" t="s">
        <v>7</v>
      </c>
      <c r="CA75" s="56" t="s">
        <v>16</v>
      </c>
      <c r="CB75" s="56" t="s">
        <v>85</v>
      </c>
      <c r="CC75" s="26"/>
      <c r="CD75" s="56" t="s">
        <v>23</v>
      </c>
      <c r="CE75" s="56" t="s">
        <v>7</v>
      </c>
      <c r="CF75" s="56" t="s">
        <v>16</v>
      </c>
      <c r="CG75" s="56" t="s">
        <v>85</v>
      </c>
      <c r="CH75" s="26"/>
      <c r="CI75" s="56" t="s">
        <v>23</v>
      </c>
      <c r="CJ75" s="56" t="s">
        <v>7</v>
      </c>
      <c r="CK75" s="56"/>
      <c r="CL75" s="57"/>
      <c r="CM75" s="69" t="s">
        <v>16</v>
      </c>
      <c r="CN75" s="56" t="s">
        <v>85</v>
      </c>
      <c r="CO75" s="56" t="s">
        <v>23</v>
      </c>
      <c r="CP75" s="56" t="s">
        <v>7</v>
      </c>
      <c r="CQ75" s="56"/>
      <c r="CR75" s="57"/>
      <c r="CS75" s="69" t="s">
        <v>16</v>
      </c>
      <c r="CT75" s="56" t="s">
        <v>85</v>
      </c>
      <c r="CU75" s="56" t="s">
        <v>23</v>
      </c>
      <c r="CV75" s="56" t="s">
        <v>7</v>
      </c>
      <c r="CW75" s="56"/>
      <c r="CX75" s="57"/>
      <c r="CY75" s="69" t="s">
        <v>16</v>
      </c>
      <c r="CZ75" s="56" t="s">
        <v>85</v>
      </c>
      <c r="DA75" s="56" t="s">
        <v>23</v>
      </c>
      <c r="DB75" s="56" t="s">
        <v>7</v>
      </c>
      <c r="DC75" s="56"/>
      <c r="DD75" s="57"/>
      <c r="DE75" s="69" t="s">
        <v>16</v>
      </c>
      <c r="DF75" s="56" t="s">
        <v>85</v>
      </c>
      <c r="DG75" s="56" t="s">
        <v>23</v>
      </c>
      <c r="DH75" s="56" t="s">
        <v>7</v>
      </c>
      <c r="DI75" s="56"/>
      <c r="DJ75" s="57"/>
      <c r="DK75" s="69" t="s">
        <v>16</v>
      </c>
      <c r="DL75" s="56" t="s">
        <v>85</v>
      </c>
      <c r="DM75" s="56" t="s">
        <v>23</v>
      </c>
      <c r="DN75" s="56" t="s">
        <v>7</v>
      </c>
      <c r="DO75" s="56"/>
      <c r="DP75" s="57"/>
      <c r="DQ75" s="69" t="s">
        <v>16</v>
      </c>
      <c r="DR75" s="56" t="s">
        <v>85</v>
      </c>
      <c r="DS75" s="52"/>
      <c r="DT75" s="56" t="s">
        <v>23</v>
      </c>
      <c r="DU75" s="56" t="s">
        <v>7</v>
      </c>
      <c r="DV75" s="56" t="s">
        <v>16</v>
      </c>
      <c r="DW75" s="56" t="s">
        <v>85</v>
      </c>
      <c r="DX75" s="26"/>
      <c r="DY75" s="56" t="s">
        <v>23</v>
      </c>
      <c r="DZ75" s="56" t="s">
        <v>7</v>
      </c>
      <c r="EA75" s="56"/>
      <c r="EB75" s="57"/>
      <c r="EC75" s="69" t="s">
        <v>16</v>
      </c>
      <c r="ED75" s="56" t="s">
        <v>85</v>
      </c>
      <c r="EE75" s="56" t="s">
        <v>23</v>
      </c>
      <c r="EF75" s="56" t="s">
        <v>7</v>
      </c>
      <c r="EG75" s="56"/>
      <c r="EH75" s="57"/>
      <c r="EI75" s="69" t="s">
        <v>16</v>
      </c>
      <c r="EJ75" s="56" t="s">
        <v>85</v>
      </c>
      <c r="EK75" s="52"/>
      <c r="EL75" s="56" t="s">
        <v>23</v>
      </c>
      <c r="EM75" s="56" t="s">
        <v>7</v>
      </c>
      <c r="EN75" s="56" t="s">
        <v>16</v>
      </c>
      <c r="EO75" s="56" t="s">
        <v>85</v>
      </c>
      <c r="EP75" s="26"/>
      <c r="EQ75" s="56" t="s">
        <v>23</v>
      </c>
      <c r="ER75" s="56" t="s">
        <v>7</v>
      </c>
      <c r="ES75" s="56"/>
      <c r="ET75" s="57"/>
      <c r="EU75" s="69" t="s">
        <v>16</v>
      </c>
      <c r="EV75" s="56" t="s">
        <v>85</v>
      </c>
      <c r="EW75" s="26"/>
      <c r="EX75" s="56" t="s">
        <v>23</v>
      </c>
      <c r="EY75" s="56" t="s">
        <v>7</v>
      </c>
      <c r="EZ75" s="56"/>
      <c r="FA75" s="57"/>
      <c r="FB75" s="69" t="s">
        <v>16</v>
      </c>
      <c r="FC75" s="56" t="s">
        <v>85</v>
      </c>
      <c r="FD75" s="26"/>
      <c r="FE75" s="56" t="s">
        <v>23</v>
      </c>
      <c r="FF75" s="56" t="s">
        <v>7</v>
      </c>
      <c r="FG75" s="56"/>
      <c r="FH75" s="57"/>
      <c r="FI75" s="69" t="s">
        <v>16</v>
      </c>
      <c r="FJ75" s="56" t="s">
        <v>85</v>
      </c>
      <c r="FK75" s="26"/>
      <c r="FL75" s="56" t="s">
        <v>23</v>
      </c>
      <c r="FM75" s="56" t="s">
        <v>7</v>
      </c>
      <c r="FN75" s="56"/>
      <c r="FO75" s="57"/>
      <c r="FP75" s="69" t="s">
        <v>16</v>
      </c>
      <c r="FQ75" s="56" t="s">
        <v>85</v>
      </c>
      <c r="FR75" s="26"/>
      <c r="FS75" s="56" t="s">
        <v>23</v>
      </c>
      <c r="FT75" s="56" t="s">
        <v>7</v>
      </c>
      <c r="FU75" s="56"/>
      <c r="FV75" s="57"/>
      <c r="FW75" s="69" t="s">
        <v>16</v>
      </c>
      <c r="FX75" s="56" t="s">
        <v>85</v>
      </c>
      <c r="FY75" s="56" t="s">
        <v>23</v>
      </c>
      <c r="FZ75" s="56" t="s">
        <v>7</v>
      </c>
      <c r="GA75" s="56"/>
      <c r="GB75" s="57"/>
      <c r="GC75" s="69" t="s">
        <v>16</v>
      </c>
      <c r="GD75" s="56" t="s">
        <v>85</v>
      </c>
      <c r="GE75" s="56" t="s">
        <v>23</v>
      </c>
      <c r="GF75" s="56" t="s">
        <v>7</v>
      </c>
      <c r="GG75" s="56"/>
      <c r="GH75" s="57"/>
      <c r="GI75" s="69" t="s">
        <v>16</v>
      </c>
      <c r="GJ75" s="56" t="s">
        <v>85</v>
      </c>
      <c r="GK75" s="52"/>
      <c r="GL75" s="56" t="s">
        <v>23</v>
      </c>
      <c r="GM75" s="56" t="s">
        <v>7</v>
      </c>
      <c r="GN75" s="56" t="s">
        <v>16</v>
      </c>
      <c r="GO75" s="56" t="s">
        <v>85</v>
      </c>
      <c r="GP75" s="26"/>
      <c r="GQ75" s="56" t="s">
        <v>23</v>
      </c>
      <c r="GR75" s="56" t="s">
        <v>7</v>
      </c>
      <c r="GS75" s="56"/>
      <c r="GT75" s="57"/>
      <c r="GU75" s="69" t="s">
        <v>16</v>
      </c>
      <c r="GV75" s="56" t="s">
        <v>85</v>
      </c>
      <c r="GW75" s="26"/>
      <c r="GX75" s="56" t="s">
        <v>23</v>
      </c>
      <c r="GY75" s="56" t="s">
        <v>7</v>
      </c>
      <c r="GZ75" s="56"/>
      <c r="HA75" s="57"/>
      <c r="HB75" s="69" t="s">
        <v>16</v>
      </c>
      <c r="HC75" s="56" t="s">
        <v>85</v>
      </c>
      <c r="HD75" s="26"/>
      <c r="HE75" s="56" t="s">
        <v>23</v>
      </c>
      <c r="HF75" s="56" t="s">
        <v>7</v>
      </c>
      <c r="HG75" s="56"/>
      <c r="HH75" s="57"/>
      <c r="HI75" s="69" t="s">
        <v>16</v>
      </c>
      <c r="HJ75" s="56" t="s">
        <v>85</v>
      </c>
      <c r="HK75" s="26"/>
      <c r="HL75" s="56" t="s">
        <v>23</v>
      </c>
      <c r="HM75" s="56" t="s">
        <v>7</v>
      </c>
      <c r="HN75" s="56"/>
      <c r="HO75" s="57"/>
      <c r="HP75" s="69" t="s">
        <v>16</v>
      </c>
      <c r="HQ75" s="56" t="s">
        <v>85</v>
      </c>
      <c r="HR75" s="26"/>
      <c r="HS75" s="56" t="s">
        <v>23</v>
      </c>
      <c r="HT75" s="56" t="s">
        <v>7</v>
      </c>
      <c r="HU75" s="56"/>
      <c r="HV75" s="57"/>
      <c r="HW75" s="69" t="s">
        <v>16</v>
      </c>
      <c r="HX75" s="56" t="s">
        <v>85</v>
      </c>
      <c r="HY75" s="26"/>
      <c r="HZ75" s="144" t="s">
        <v>109</v>
      </c>
      <c r="IA75" s="144" t="s">
        <v>104</v>
      </c>
      <c r="IB75" s="145" t="s">
        <v>20</v>
      </c>
      <c r="IC75" s="144" t="s">
        <v>110</v>
      </c>
      <c r="ID75" s="126" t="s">
        <v>24</v>
      </c>
      <c r="IE75" s="127" t="s">
        <v>126</v>
      </c>
      <c r="IF75" s="127" t="s">
        <v>126</v>
      </c>
      <c r="IG75" s="127"/>
      <c r="IH75" s="127" t="s">
        <v>20</v>
      </c>
      <c r="II75" s="127" t="s">
        <v>24</v>
      </c>
      <c r="IJ75" s="127" t="s">
        <v>126</v>
      </c>
      <c r="IK75" s="127" t="s">
        <v>126</v>
      </c>
      <c r="IL75" s="127"/>
      <c r="IM75" s="127" t="s">
        <v>20</v>
      </c>
      <c r="IN75" s="127" t="s">
        <v>24</v>
      </c>
      <c r="IO75" s="166"/>
      <c r="IP75" s="166"/>
      <c r="IQ75" s="166"/>
      <c r="IR75" s="127" t="s">
        <v>105</v>
      </c>
      <c r="IS75" s="127" t="s">
        <v>106</v>
      </c>
      <c r="IT75" s="127" t="s">
        <v>107</v>
      </c>
      <c r="IU75" s="127" t="s">
        <v>108</v>
      </c>
      <c r="IV75" s="52"/>
      <c r="IW75" s="166"/>
      <c r="IX75" s="168"/>
      <c r="IY75" s="170"/>
      <c r="IZ75" s="10"/>
      <c r="JA75" s="111" t="s">
        <v>113</v>
      </c>
      <c r="JB75" s="112" t="s">
        <v>98</v>
      </c>
      <c r="JC75" s="111" t="s">
        <v>103</v>
      </c>
      <c r="JD75" s="111" t="s">
        <v>99</v>
      </c>
      <c r="JE75" s="10"/>
    </row>
    <row r="76" spans="1:265" s="3" customFormat="1">
      <c r="A76" s="27" t="s">
        <v>115</v>
      </c>
      <c r="B76" s="58"/>
      <c r="C76" s="137"/>
      <c r="D76" s="31"/>
      <c r="E76" s="31"/>
      <c r="F76" s="31"/>
      <c r="G76" s="31"/>
      <c r="H76" s="31"/>
      <c r="I76" s="137"/>
      <c r="J76" s="139"/>
      <c r="K76" s="139"/>
      <c r="L76" s="139"/>
      <c r="M76" s="138"/>
      <c r="N76" s="139"/>
      <c r="O76" s="139"/>
      <c r="P76" s="139"/>
      <c r="Q76" s="139"/>
      <c r="R76" s="139"/>
      <c r="S76" s="138"/>
      <c r="T76" s="139"/>
      <c r="U76" s="139"/>
      <c r="V76" s="139"/>
      <c r="W76" s="139"/>
      <c r="X76" s="139"/>
      <c r="Y76" s="138"/>
      <c r="Z76" s="139"/>
      <c r="AA76" s="139"/>
      <c r="AB76" s="139"/>
      <c r="AC76" s="139"/>
      <c r="AD76" s="139"/>
      <c r="AE76" s="138"/>
      <c r="AF76" s="139"/>
      <c r="AG76" s="139"/>
      <c r="AH76" s="137"/>
      <c r="AI76" s="139"/>
      <c r="AJ76" s="139"/>
      <c r="AK76" s="139"/>
      <c r="AL76" s="139"/>
      <c r="AM76" s="139"/>
      <c r="AN76" s="139"/>
      <c r="AO76" s="139"/>
      <c r="AP76" s="140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39"/>
      <c r="BW76" s="139"/>
      <c r="BX76" s="139"/>
      <c r="BY76" s="139"/>
      <c r="BZ76" s="139"/>
      <c r="CA76" s="139"/>
      <c r="CB76" s="139"/>
      <c r="CC76" s="139"/>
      <c r="CD76" s="139"/>
      <c r="CE76" s="139"/>
      <c r="CF76" s="139"/>
      <c r="CG76" s="139"/>
      <c r="CH76" s="139"/>
      <c r="CI76" s="139"/>
      <c r="CJ76" s="139"/>
      <c r="CK76" s="139"/>
      <c r="CL76" s="139"/>
      <c r="CM76" s="139"/>
      <c r="CN76" s="139"/>
      <c r="CO76" s="139"/>
      <c r="CP76" s="139"/>
      <c r="CQ76" s="139"/>
      <c r="CR76" s="139"/>
      <c r="CS76" s="139"/>
      <c r="CT76" s="139"/>
      <c r="CU76" s="139"/>
      <c r="CV76" s="139"/>
      <c r="CW76" s="139"/>
      <c r="CX76" s="139"/>
      <c r="CY76" s="139"/>
      <c r="CZ76" s="139"/>
      <c r="DA76" s="139"/>
      <c r="DB76" s="139"/>
      <c r="DC76" s="139"/>
      <c r="DD76" s="139"/>
      <c r="DE76" s="139"/>
      <c r="DF76" s="139"/>
      <c r="DG76" s="139"/>
      <c r="DH76" s="139"/>
      <c r="DI76" s="139"/>
      <c r="DJ76" s="139"/>
      <c r="DK76" s="139"/>
      <c r="DL76" s="139"/>
      <c r="DM76" s="139"/>
      <c r="DN76" s="139"/>
      <c r="DO76" s="139"/>
      <c r="DP76" s="139"/>
      <c r="DQ76" s="139"/>
      <c r="DR76" s="139"/>
      <c r="DS76" s="139"/>
      <c r="DT76" s="139"/>
      <c r="DU76" s="139"/>
      <c r="DV76" s="139"/>
      <c r="DW76" s="139"/>
      <c r="DX76" s="139"/>
      <c r="DY76" s="139"/>
      <c r="DZ76" s="139"/>
      <c r="EA76" s="139"/>
      <c r="EB76" s="139"/>
      <c r="EC76" s="139"/>
      <c r="ED76" s="139"/>
      <c r="EE76" s="139"/>
      <c r="EF76" s="139"/>
      <c r="EG76" s="139"/>
      <c r="EH76" s="139"/>
      <c r="EI76" s="139"/>
      <c r="EJ76" s="139"/>
      <c r="EK76" s="139"/>
      <c r="EL76" s="139"/>
      <c r="EM76" s="139"/>
      <c r="EN76" s="139"/>
      <c r="EO76" s="139"/>
      <c r="EP76" s="139"/>
      <c r="EQ76" s="139"/>
      <c r="ER76" s="139"/>
      <c r="ES76" s="139"/>
      <c r="ET76" s="139"/>
      <c r="EU76" s="139"/>
      <c r="EV76" s="139"/>
      <c r="EW76" s="139"/>
      <c r="EX76" s="139"/>
      <c r="EY76" s="139"/>
      <c r="EZ76" s="139"/>
      <c r="FA76" s="139"/>
      <c r="FB76" s="139"/>
      <c r="FC76" s="139"/>
      <c r="FD76" s="139"/>
      <c r="FE76" s="139"/>
      <c r="FF76" s="139"/>
      <c r="FG76" s="139"/>
      <c r="FH76" s="139"/>
      <c r="FI76" s="139"/>
      <c r="FJ76" s="139"/>
      <c r="FK76" s="139"/>
      <c r="FL76" s="139"/>
      <c r="FM76" s="139"/>
      <c r="FN76" s="139"/>
      <c r="FO76" s="139"/>
      <c r="FP76" s="139"/>
      <c r="FQ76" s="139"/>
      <c r="FR76" s="139"/>
      <c r="FS76" s="139"/>
      <c r="FT76" s="139"/>
      <c r="FU76" s="139"/>
      <c r="FV76" s="139"/>
      <c r="FW76" s="139"/>
      <c r="FX76" s="139"/>
      <c r="FY76" s="139"/>
      <c r="FZ76" s="139"/>
      <c r="GA76" s="139"/>
      <c r="GB76" s="139"/>
      <c r="GC76" s="139"/>
      <c r="GD76" s="139"/>
      <c r="GE76" s="139"/>
      <c r="GF76" s="139"/>
      <c r="GG76" s="139"/>
      <c r="GH76" s="139"/>
      <c r="GI76" s="139"/>
      <c r="GJ76" s="139"/>
      <c r="GK76" s="139"/>
      <c r="GL76" s="139"/>
      <c r="GM76" s="139"/>
      <c r="GN76" s="139"/>
      <c r="GO76" s="139"/>
      <c r="GP76" s="139"/>
      <c r="GQ76" s="139"/>
      <c r="GR76" s="139"/>
      <c r="GS76" s="139"/>
      <c r="GT76" s="139"/>
      <c r="GU76" s="139"/>
      <c r="GV76" s="139"/>
      <c r="GW76" s="139"/>
      <c r="GX76" s="139"/>
      <c r="GY76" s="139"/>
      <c r="GZ76" s="139"/>
      <c r="HA76" s="139"/>
      <c r="HB76" s="139"/>
      <c r="HC76" s="139"/>
      <c r="HD76" s="139"/>
      <c r="HE76" s="139"/>
      <c r="HF76" s="139"/>
      <c r="HG76" s="139"/>
      <c r="HH76" s="139"/>
      <c r="HI76" s="139"/>
      <c r="HJ76" s="139"/>
      <c r="HK76" s="139"/>
      <c r="HL76" s="139"/>
      <c r="HM76" s="139"/>
      <c r="HN76" s="139"/>
      <c r="HO76" s="139"/>
      <c r="HP76" s="139"/>
      <c r="HQ76" s="139"/>
      <c r="HR76" s="139"/>
      <c r="HS76" s="139"/>
      <c r="HT76" s="139"/>
      <c r="HU76" s="139"/>
      <c r="HV76" s="139"/>
      <c r="HW76" s="139"/>
      <c r="HX76" s="140"/>
      <c r="HY76" s="26"/>
      <c r="HZ76" s="138"/>
      <c r="IA76" s="139"/>
      <c r="IB76" s="139"/>
      <c r="IC76" s="139"/>
      <c r="ID76" s="139"/>
      <c r="IE76" s="139"/>
      <c r="IF76" s="26"/>
      <c r="IG76" s="26"/>
      <c r="IH76" s="26"/>
      <c r="II76" s="26"/>
      <c r="IJ76" s="139"/>
      <c r="IK76" s="26"/>
      <c r="IL76" s="26"/>
      <c r="IM76" s="26"/>
      <c r="IN76" s="26"/>
      <c r="IO76" s="26"/>
      <c r="IP76" s="26"/>
      <c r="IQ76" s="26"/>
      <c r="IR76" s="26"/>
      <c r="IV76" s="56"/>
      <c r="IX76" s="154"/>
      <c r="IY76" s="136"/>
      <c r="IZ76" s="136"/>
      <c r="JA76" s="136"/>
      <c r="JB76" s="136"/>
      <c r="JC76" s="136"/>
      <c r="JD76" s="136"/>
      <c r="JE76" s="136"/>
    </row>
    <row r="77" spans="1:265">
      <c r="A77" s="108"/>
      <c r="B77" s="70">
        <f>IF(A77='ESTIMASI FORECAST &amp; ORDER-STOK'!A7,'ESTIMASI FORECAST &amp; ORDER-STOK'!B7,0)</f>
        <v>0</v>
      </c>
      <c r="C77" s="63"/>
      <c r="D77" s="86"/>
      <c r="E77" s="86"/>
      <c r="F77" s="86"/>
      <c r="G77" s="86"/>
      <c r="H77" s="86">
        <f t="shared" ref="H77:H87" si="164">D77+E77+F77</f>
        <v>0</v>
      </c>
      <c r="I77" s="63"/>
      <c r="J77" s="66"/>
      <c r="K77" s="66"/>
      <c r="L77" s="66"/>
      <c r="M77" s="63"/>
      <c r="N77" s="81">
        <f>SUM(L77:M77)</f>
        <v>0</v>
      </c>
      <c r="O77" s="66">
        <f>J77+K77-N77</f>
        <v>0</v>
      </c>
      <c r="P77" s="66"/>
      <c r="Q77" s="66"/>
      <c r="R77" s="66"/>
      <c r="S77" s="63"/>
      <c r="T77" s="81">
        <f>SUM(R77:S77)</f>
        <v>0</v>
      </c>
      <c r="U77" s="66">
        <f>P77+Q77-T77</f>
        <v>0</v>
      </c>
      <c r="V77" s="66"/>
      <c r="W77" s="66"/>
      <c r="X77" s="66"/>
      <c r="Y77" s="63"/>
      <c r="Z77" s="81">
        <f>SUM(X77:Y77)</f>
        <v>0</v>
      </c>
      <c r="AA77" s="66">
        <f>V77+W77-Z77</f>
        <v>0</v>
      </c>
      <c r="AB77" s="66"/>
      <c r="AC77" s="66"/>
      <c r="AD77" s="66"/>
      <c r="AE77" s="63"/>
      <c r="AF77" s="81">
        <f>SUM(AD77:AE77)</f>
        <v>0</v>
      </c>
      <c r="AG77" s="66">
        <f>AB77+AC77-AF77</f>
        <v>0</v>
      </c>
      <c r="AH77" s="66"/>
      <c r="AI77" s="76">
        <f>SUMIF($J$5:$AH$5,"SISA ORDER",$J77:$AH77)</f>
        <v>0</v>
      </c>
      <c r="AJ77" s="76">
        <f>SUMIF($J$5:$AH$5," QTY ORDER",$J77:$AH77)</f>
        <v>0</v>
      </c>
      <c r="AK77" s="76">
        <f>SUMIF($J$5:$AH$5,"REALISASI",$J77:$AH77)</f>
        <v>0</v>
      </c>
      <c r="AL77" s="66">
        <f>AI77+AJ77-AK77</f>
        <v>0</v>
      </c>
      <c r="AM77" s="66"/>
      <c r="AN77" s="66"/>
      <c r="AO77" s="66"/>
      <c r="AP77" s="66"/>
      <c r="AQ77" s="63"/>
      <c r="AR77" s="81">
        <f>SUM(AP77:AQ77)</f>
        <v>0</v>
      </c>
      <c r="AS77" s="66">
        <f>AN77+AO77-AR77</f>
        <v>0</v>
      </c>
      <c r="AT77" s="66"/>
      <c r="AU77" s="66"/>
      <c r="AV77" s="66"/>
      <c r="AW77" s="63"/>
      <c r="AX77" s="81">
        <f>SUM(AV77:AW77)</f>
        <v>0</v>
      </c>
      <c r="AY77" s="66">
        <f>AT77+AU77-AX77</f>
        <v>0</v>
      </c>
      <c r="AZ77" s="66"/>
      <c r="BA77" s="66"/>
      <c r="BB77" s="66"/>
      <c r="BC77" s="63"/>
      <c r="BD77" s="81">
        <f>SUM(BB77:BC77)</f>
        <v>0</v>
      </c>
      <c r="BE77" s="66">
        <f>AZ77+BA77-BD77</f>
        <v>0</v>
      </c>
      <c r="BF77" s="66"/>
      <c r="BG77" s="76">
        <f>SUMIF($AN$5:$BF$5,"SISA ORDER",$AN77:$BF77)</f>
        <v>0</v>
      </c>
      <c r="BH77" s="76">
        <f>SUMIF($AN$5:$BF$5," QTY ORDER",$AN77:$BF77)</f>
        <v>0</v>
      </c>
      <c r="BI77" s="76">
        <f>SUMIF($AN$5:$BF$5,"REALISASI",$AN77:$BF77)</f>
        <v>0</v>
      </c>
      <c r="BJ77" s="66">
        <f>BG77+BH77-BI77</f>
        <v>0</v>
      </c>
      <c r="BK77" s="66"/>
      <c r="BL77" s="66"/>
      <c r="BM77" s="66"/>
      <c r="BN77" s="66"/>
      <c r="BO77" s="63"/>
      <c r="BP77" s="81">
        <f>SUM(BN77:BO77)</f>
        <v>0</v>
      </c>
      <c r="BQ77" s="66">
        <f>BL77+BM77-BP77</f>
        <v>0</v>
      </c>
      <c r="BR77" s="66"/>
      <c r="BS77" s="66"/>
      <c r="BT77" s="66"/>
      <c r="BU77" s="63"/>
      <c r="BV77" s="81">
        <f>SUM(BT77:BU77)</f>
        <v>0</v>
      </c>
      <c r="BW77" s="66">
        <f>BR77+BS77-BV77</f>
        <v>0</v>
      </c>
      <c r="BX77" s="66"/>
      <c r="BY77" s="76">
        <f>SUMIF($BL$5:$BX$5,"SISA ORDER",$BL77:$BX77)</f>
        <v>0</v>
      </c>
      <c r="BZ77" s="76">
        <f>SUMIF($BL$5:$BX$5," QTY ORDER",$BL77:$BX77)</f>
        <v>0</v>
      </c>
      <c r="CA77" s="76">
        <f>SUMIF($BL$5:$BX$5,"REALISASI",$BL77:$BX77)</f>
        <v>0</v>
      </c>
      <c r="CB77" s="66">
        <f>BY77+BZ77-CA77</f>
        <v>0</v>
      </c>
      <c r="CC77" s="66"/>
      <c r="CD77" s="76">
        <f t="shared" ref="CD77:CD87" si="165">AI77+BG77+BY77</f>
        <v>0</v>
      </c>
      <c r="CE77" s="76">
        <f t="shared" ref="CE77:CE87" si="166">AJ77+BH77+BZ77</f>
        <v>0</v>
      </c>
      <c r="CF77" s="76">
        <f t="shared" ref="CF77:CF87" si="167">AK77+BI77+CA77</f>
        <v>0</v>
      </c>
      <c r="CG77" s="66">
        <f>CD77+CE77-CF77</f>
        <v>0</v>
      </c>
      <c r="CH77" s="66"/>
      <c r="CI77" s="66"/>
      <c r="CJ77" s="66"/>
      <c r="CK77" s="66"/>
      <c r="CL77" s="63"/>
      <c r="CM77" s="81">
        <f>SUM(CK77:CL77)</f>
        <v>0</v>
      </c>
      <c r="CN77" s="66">
        <f>CI77+CJ77-CM77</f>
        <v>0</v>
      </c>
      <c r="CO77" s="66"/>
      <c r="CP77" s="66"/>
      <c r="CQ77" s="66"/>
      <c r="CR77" s="63"/>
      <c r="CS77" s="81">
        <f>SUM(CQ77:CR77)</f>
        <v>0</v>
      </c>
      <c r="CT77" s="66">
        <f>CO77+CP77-CS77</f>
        <v>0</v>
      </c>
      <c r="CU77" s="66"/>
      <c r="CV77" s="66"/>
      <c r="CW77" s="66"/>
      <c r="CX77" s="63"/>
      <c r="CY77" s="81">
        <f>SUM(CW77:CX77)</f>
        <v>0</v>
      </c>
      <c r="CZ77" s="66">
        <f>CU77+CV77-CY77</f>
        <v>0</v>
      </c>
      <c r="DA77" s="66"/>
      <c r="DB77" s="66"/>
      <c r="DC77" s="66"/>
      <c r="DD77" s="63"/>
      <c r="DE77" s="81">
        <f>SUM(DC77:DD77)</f>
        <v>0</v>
      </c>
      <c r="DF77" s="66">
        <f>DA77+DB77-DE77</f>
        <v>0</v>
      </c>
      <c r="DG77" s="66"/>
      <c r="DH77" s="66"/>
      <c r="DI77" s="66"/>
      <c r="DJ77" s="63"/>
      <c r="DK77" s="81">
        <f>SUM(DI77:DJ77)</f>
        <v>0</v>
      </c>
      <c r="DL77" s="66">
        <f>DG77+DH77-DK77</f>
        <v>0</v>
      </c>
      <c r="DM77" s="66"/>
      <c r="DN77" s="66"/>
      <c r="DO77" s="66"/>
      <c r="DP77" s="63"/>
      <c r="DQ77" s="81">
        <f>SUM(DO77:DP77)</f>
        <v>0</v>
      </c>
      <c r="DR77" s="66">
        <f>DM77+DN77-DQ77</f>
        <v>0</v>
      </c>
      <c r="DS77" s="66"/>
      <c r="DT77" s="76">
        <f>SUMIF($CI$5:$DS$5,"SISA ORDER",$CI77:$DS77)</f>
        <v>0</v>
      </c>
      <c r="DU77" s="76">
        <f>SUMIF($CI$5:$DS$5," QTY ORDER",$CI77:$DS77)</f>
        <v>0</v>
      </c>
      <c r="DV77" s="76">
        <f>SUMIF($CI$5:$DS$5,"REALISASI",$CI77:$DS77)</f>
        <v>0</v>
      </c>
      <c r="DW77" s="66">
        <f>DT77+DU77-DV77</f>
        <v>0</v>
      </c>
      <c r="DX77" s="66"/>
      <c r="DY77" s="66"/>
      <c r="DZ77" s="66"/>
      <c r="EA77" s="66"/>
      <c r="EB77" s="63"/>
      <c r="EC77" s="81">
        <f>SUM(EA77:EB77)</f>
        <v>0</v>
      </c>
      <c r="ED77" s="66">
        <f>DY77+DZ77-EC77</f>
        <v>0</v>
      </c>
      <c r="EE77" s="66"/>
      <c r="EF77" s="66"/>
      <c r="EG77" s="66"/>
      <c r="EH77" s="63"/>
      <c r="EI77" s="81">
        <f>SUM(EG77:EH77)</f>
        <v>0</v>
      </c>
      <c r="EJ77" s="66">
        <f>EE77+EF77-EI77</f>
        <v>0</v>
      </c>
      <c r="EK77" s="66"/>
      <c r="EL77" s="66">
        <f t="shared" ref="EL77:EL87" si="168">DT77+DY77+EE77</f>
        <v>0</v>
      </c>
      <c r="EM77" s="66">
        <f t="shared" ref="EM77:EM87" si="169">DU77+DZ77+EF77</f>
        <v>0</v>
      </c>
      <c r="EN77" s="66">
        <f t="shared" ref="EN77:EN87" si="170">DV77+EC77+EI77</f>
        <v>0</v>
      </c>
      <c r="EO77" s="66">
        <f>EL77+EM77-EN77</f>
        <v>0</v>
      </c>
      <c r="EP77" s="66"/>
      <c r="EQ77" s="66"/>
      <c r="ER77" s="66"/>
      <c r="ES77" s="66"/>
      <c r="ET77" s="63"/>
      <c r="EU77" s="81">
        <f>SUM(ES77:ET77)</f>
        <v>0</v>
      </c>
      <c r="EV77" s="66">
        <f>EQ77+ER77-EU77</f>
        <v>0</v>
      </c>
      <c r="EW77" s="66"/>
      <c r="EX77" s="66"/>
      <c r="EY77" s="66"/>
      <c r="EZ77" s="66"/>
      <c r="FA77" s="63"/>
      <c r="FB77" s="81">
        <f>SUM(EZ77:FA77)</f>
        <v>0</v>
      </c>
      <c r="FC77" s="66">
        <f>EX77+EY77-FB77</f>
        <v>0</v>
      </c>
      <c r="FD77" s="66"/>
      <c r="FE77" s="66"/>
      <c r="FF77" s="66"/>
      <c r="FG77" s="66"/>
      <c r="FH77" s="63"/>
      <c r="FI77" s="81">
        <f>SUM(FG77:FH77)</f>
        <v>0</v>
      </c>
      <c r="FJ77" s="66">
        <f>FE77+FF77-FI77</f>
        <v>0</v>
      </c>
      <c r="FK77" s="66"/>
      <c r="FL77" s="66"/>
      <c r="FM77" s="66"/>
      <c r="FN77" s="66"/>
      <c r="FO77" s="63"/>
      <c r="FP77" s="81">
        <f>SUM(FN77:FO77)</f>
        <v>0</v>
      </c>
      <c r="FQ77" s="66">
        <f>FL77+FM77-FP77</f>
        <v>0</v>
      </c>
      <c r="FR77" s="66"/>
      <c r="FS77" s="66"/>
      <c r="FT77" s="66"/>
      <c r="FU77" s="66"/>
      <c r="FV77" s="63"/>
      <c r="FW77" s="81">
        <f>SUM(FU77:FV77)</f>
        <v>0</v>
      </c>
      <c r="FX77" s="66">
        <f>FS77+FT77-FW77</f>
        <v>0</v>
      </c>
      <c r="FY77" s="66"/>
      <c r="FZ77" s="66"/>
      <c r="GA77" s="66"/>
      <c r="GB77" s="63"/>
      <c r="GC77" s="81">
        <f>SUM(GA77:GB77)</f>
        <v>0</v>
      </c>
      <c r="GD77" s="66">
        <f>FY77+FZ77-GC77</f>
        <v>0</v>
      </c>
      <c r="GE77" s="66"/>
      <c r="GF77" s="66"/>
      <c r="GG77" s="66"/>
      <c r="GH77" s="63"/>
      <c r="GI77" s="81">
        <f>SUM(GG77:GH77)</f>
        <v>0</v>
      </c>
      <c r="GJ77" s="66">
        <f>GE77+GF77-GI77</f>
        <v>0</v>
      </c>
      <c r="GK77" s="66"/>
      <c r="GL77" s="76">
        <f>SUMIF($FS$5:$GK$5,"SISA ORDER",$FS77:$GK77)</f>
        <v>0</v>
      </c>
      <c r="GM77" s="76">
        <f>SUMIF($FS$5:$GK$5," QTY ORDER",$FS77:$GK77)</f>
        <v>0</v>
      </c>
      <c r="GN77" s="76">
        <f>SUMIF($FS$5:$GK$5,"REALISASI",$FS77:$GK77)</f>
        <v>0</v>
      </c>
      <c r="GO77" s="66">
        <f>GL77+GM77-GN77</f>
        <v>0</v>
      </c>
      <c r="GP77" s="66"/>
      <c r="GQ77" s="66"/>
      <c r="GR77" s="66"/>
      <c r="GS77" s="66"/>
      <c r="GT77" s="63"/>
      <c r="GU77" s="81">
        <f>SUM(GS77:GT77)</f>
        <v>0</v>
      </c>
      <c r="GV77" s="66">
        <f>GQ77+GR77-GU77</f>
        <v>0</v>
      </c>
      <c r="GW77" s="66"/>
      <c r="GX77" s="66"/>
      <c r="GY77" s="66"/>
      <c r="GZ77" s="66"/>
      <c r="HA77" s="63"/>
      <c r="HB77" s="81">
        <f>SUM(GZ77:HA77)</f>
        <v>0</v>
      </c>
      <c r="HC77" s="66">
        <f>GX77+GY77-HB77</f>
        <v>0</v>
      </c>
      <c r="HD77" s="66"/>
      <c r="HE77" s="66"/>
      <c r="HF77" s="66"/>
      <c r="HG77" s="66"/>
      <c r="HH77" s="63"/>
      <c r="HI77" s="81">
        <f>SUM(HG77:HH77)</f>
        <v>0</v>
      </c>
      <c r="HJ77" s="66">
        <f>HE77+HF77-HI77</f>
        <v>0</v>
      </c>
      <c r="HK77" s="66"/>
      <c r="HL77" s="66"/>
      <c r="HM77" s="66"/>
      <c r="HN77" s="66"/>
      <c r="HO77" s="63"/>
      <c r="HP77" s="81">
        <f>SUM(HN77:HO77)</f>
        <v>0</v>
      </c>
      <c r="HQ77" s="66">
        <f>HL77+HM77-HP77</f>
        <v>0</v>
      </c>
      <c r="HR77" s="66"/>
      <c r="HS77" s="66"/>
      <c r="HT77" s="66"/>
      <c r="HU77" s="66"/>
      <c r="HV77" s="63"/>
      <c r="HW77" s="81">
        <f>SUM(HU77:HV77)</f>
        <v>0</v>
      </c>
      <c r="HX77" s="66">
        <f>HS77+HT77-HW77</f>
        <v>0</v>
      </c>
      <c r="HZ77" s="65">
        <f t="shared" ref="HZ77:IB87" si="171">SUMIF($I$5:$HY$5,HZ$5,$I77:$HY77)</f>
        <v>0</v>
      </c>
      <c r="IA77" s="65">
        <f t="shared" si="171"/>
        <v>0</v>
      </c>
      <c r="IB77" s="65">
        <f t="shared" si="171"/>
        <v>0</v>
      </c>
      <c r="IC77" s="65">
        <f>HZ77+IA77-IB77</f>
        <v>0</v>
      </c>
      <c r="ID77" s="65">
        <f>D77-IB77</f>
        <v>0</v>
      </c>
      <c r="IE77" s="65"/>
      <c r="IF77" s="65"/>
      <c r="IG77" s="65"/>
      <c r="IH77" s="65">
        <f>SUM(IE77:IG77)</f>
        <v>0</v>
      </c>
      <c r="II77" s="65">
        <f>E77-IH77</f>
        <v>0</v>
      </c>
      <c r="IJ77" s="65"/>
      <c r="IK77" s="65"/>
      <c r="IL77" s="65"/>
      <c r="IM77" s="65">
        <f>SUM(IJ77:IL77)</f>
        <v>0</v>
      </c>
      <c r="IN77" s="65">
        <f>F77-IM77</f>
        <v>0</v>
      </c>
      <c r="IO77" s="65">
        <f>SUMIF($IB$5:$IN$5,$IO$4,$IB77:$IN77)</f>
        <v>0</v>
      </c>
      <c r="IP77" s="65">
        <f>H77-IO77</f>
        <v>0</v>
      </c>
      <c r="IQ77" s="65"/>
      <c r="IR77" s="65"/>
      <c r="IS77" s="86"/>
      <c r="IT77" s="86"/>
      <c r="IU77" s="86"/>
      <c r="IV77" s="65"/>
      <c r="IW77" s="86">
        <f>SUM(IR77:IV77)</f>
        <v>0</v>
      </c>
      <c r="IX77" s="98">
        <f>IW77-IB77+IQ77</f>
        <v>0</v>
      </c>
      <c r="IY77" s="86" t="str">
        <f t="shared" ref="IY77:IY87" si="172">IF(IX77=0,"STOCK KOSONG",IF(AND((IX77&lt;IU77),(IX77&gt;0)),"STOK KURANG",IF(IX77=IU77,"STOK CUKUP",IF(IX77&gt;IU77,"STOK CUKUP"))))</f>
        <v>STOCK KOSONG</v>
      </c>
      <c r="IZ77" s="97"/>
      <c r="JA77" s="98">
        <f>IX77-IC77</f>
        <v>0</v>
      </c>
      <c r="JB77" s="98">
        <f>IW77-D77</f>
        <v>0</v>
      </c>
      <c r="JC77" s="98">
        <f>IW77-(HZ77+IA77)</f>
        <v>0</v>
      </c>
      <c r="JD77" s="98">
        <f>D77-(HZ77+IA77)</f>
        <v>0</v>
      </c>
      <c r="JE77" s="97"/>
    </row>
    <row r="78" spans="1:265">
      <c r="A78" s="108"/>
      <c r="B78" s="71">
        <f>IF(A78='ESTIMASI FORECAST &amp; ORDER-STOK'!A8,'ESTIMASI FORECAST &amp; ORDER-STOK'!B8,0)</f>
        <v>0</v>
      </c>
      <c r="C78" s="63"/>
      <c r="D78" s="88"/>
      <c r="E78" s="88"/>
      <c r="F78" s="88"/>
      <c r="G78" s="88"/>
      <c r="H78" s="88">
        <f t="shared" si="164"/>
        <v>0</v>
      </c>
      <c r="I78" s="63"/>
      <c r="J78" s="66"/>
      <c r="K78" s="66"/>
      <c r="L78" s="66"/>
      <c r="M78" s="63"/>
      <c r="N78" s="81">
        <f t="shared" ref="N78:N87" si="173">SUM(L78:M78)</f>
        <v>0</v>
      </c>
      <c r="O78" s="66">
        <f t="shared" ref="O78:O87" si="174">J78+K78-N78</f>
        <v>0</v>
      </c>
      <c r="P78" s="66"/>
      <c r="Q78" s="66"/>
      <c r="R78" s="66"/>
      <c r="S78" s="63"/>
      <c r="T78" s="81">
        <f t="shared" ref="T78:T87" si="175">SUM(R78:S78)</f>
        <v>0</v>
      </c>
      <c r="U78" s="66">
        <f t="shared" ref="U78:U87" si="176">P78+Q78-T78</f>
        <v>0</v>
      </c>
      <c r="V78" s="66"/>
      <c r="W78" s="66"/>
      <c r="X78" s="66"/>
      <c r="Y78" s="63"/>
      <c r="Z78" s="81">
        <f t="shared" ref="Z78:Z87" si="177">SUM(X78:Y78)</f>
        <v>0</v>
      </c>
      <c r="AA78" s="66">
        <f t="shared" ref="AA78:AA87" si="178">V78+W78-Z78</f>
        <v>0</v>
      </c>
      <c r="AB78" s="66"/>
      <c r="AC78" s="66"/>
      <c r="AD78" s="66"/>
      <c r="AE78" s="63"/>
      <c r="AF78" s="81">
        <f t="shared" ref="AF78:AF87" si="179">SUM(AD78:AE78)</f>
        <v>0</v>
      </c>
      <c r="AG78" s="66">
        <f t="shared" ref="AG78:AG87" si="180">AB78+AC78-AF78</f>
        <v>0</v>
      </c>
      <c r="AH78" s="66"/>
      <c r="AI78" s="76">
        <f t="shared" ref="AI78:AI139" si="181">SUMIF($J$5:$AH$5,"SISA ORDER",$J78:$AH78)</f>
        <v>0</v>
      </c>
      <c r="AJ78" s="76">
        <f>SUMIF($J$5:$AH$5," QTY ORDER",$J78:$AH78)</f>
        <v>0</v>
      </c>
      <c r="AK78" s="76">
        <f t="shared" ref="AK78:AK139" si="182">SUMIF($J$5:$AH$5,"REALISASI",$J78:$AH78)</f>
        <v>0</v>
      </c>
      <c r="AL78" s="66">
        <f t="shared" ref="AL78:AL87" si="183">AI78+AJ78-AK78</f>
        <v>0</v>
      </c>
      <c r="AM78" s="66"/>
      <c r="AN78" s="66"/>
      <c r="AO78" s="66"/>
      <c r="AP78" s="66"/>
      <c r="AQ78" s="63"/>
      <c r="AR78" s="81">
        <f t="shared" ref="AR78:AR87" si="184">SUM(AP78:AQ78)</f>
        <v>0</v>
      </c>
      <c r="AS78" s="66">
        <f t="shared" ref="AS78:AS87" si="185">AN78+AO78-AR78</f>
        <v>0</v>
      </c>
      <c r="AT78" s="66"/>
      <c r="AU78" s="66"/>
      <c r="AV78" s="66"/>
      <c r="AW78" s="63"/>
      <c r="AX78" s="81">
        <f t="shared" ref="AX78:AX87" si="186">SUM(AV78:AW78)</f>
        <v>0</v>
      </c>
      <c r="AY78" s="66">
        <f t="shared" ref="AY78:AY87" si="187">AT78+AU78-AX78</f>
        <v>0</v>
      </c>
      <c r="AZ78" s="66"/>
      <c r="BA78" s="66"/>
      <c r="BB78" s="66"/>
      <c r="BC78" s="63"/>
      <c r="BD78" s="81">
        <f t="shared" ref="BD78:BD87" si="188">SUM(BB78:BC78)</f>
        <v>0</v>
      </c>
      <c r="BE78" s="66">
        <f t="shared" ref="BE78:BE87" si="189">AZ78+BA78-BD78</f>
        <v>0</v>
      </c>
      <c r="BF78" s="66"/>
      <c r="BG78" s="76">
        <f t="shared" ref="BG78:BG139" si="190">SUMIF($AN$5:$BF$5,"SISA ORDER",$AN78:$BF78)</f>
        <v>0</v>
      </c>
      <c r="BH78" s="76">
        <f t="shared" ref="BH78:BH139" si="191">SUMIF($AN$5:$BF$5," QTY ORDER",$AN78:$BF78)</f>
        <v>0</v>
      </c>
      <c r="BI78" s="76">
        <f t="shared" ref="BI78:BI139" si="192">SUMIF($AN$5:$BF$5,"REALISASI",$AN78:$BF78)</f>
        <v>0</v>
      </c>
      <c r="BJ78" s="66">
        <f t="shared" ref="BJ78:BJ87" si="193">BG78+BH78-BI78</f>
        <v>0</v>
      </c>
      <c r="BK78" s="66"/>
      <c r="BL78" s="66"/>
      <c r="BM78" s="66"/>
      <c r="BN78" s="66"/>
      <c r="BO78" s="63"/>
      <c r="BP78" s="81">
        <f t="shared" ref="BP78:BP87" si="194">SUM(BN78:BO78)</f>
        <v>0</v>
      </c>
      <c r="BQ78" s="66">
        <f t="shared" ref="BQ78:BQ87" si="195">BL78+BM78-BP78</f>
        <v>0</v>
      </c>
      <c r="BR78" s="66"/>
      <c r="BS78" s="66"/>
      <c r="BT78" s="66"/>
      <c r="BU78" s="63"/>
      <c r="BV78" s="81">
        <f t="shared" ref="BV78:BV87" si="196">SUM(BT78:BU78)</f>
        <v>0</v>
      </c>
      <c r="BW78" s="66">
        <f t="shared" ref="BW78:BW87" si="197">BR78+BS78-BV78</f>
        <v>0</v>
      </c>
      <c r="BX78" s="66"/>
      <c r="BY78" s="76">
        <f t="shared" ref="BY78:BY139" si="198">SUMIF($BL$5:$BX$5,"SISA ORDER",$BL78:$BX78)</f>
        <v>0</v>
      </c>
      <c r="BZ78" s="76">
        <f t="shared" ref="BZ78:BZ139" si="199">SUMIF($BL$5:$BX$5," QTY ORDER",$BL78:$BX78)</f>
        <v>0</v>
      </c>
      <c r="CA78" s="76">
        <f t="shared" ref="CA78:CA139" si="200">SUMIF($BL$5:$BX$5,"REALISASI",$BL78:$BX78)</f>
        <v>0</v>
      </c>
      <c r="CB78" s="66">
        <f t="shared" ref="CB78:CB87" si="201">BY78+BZ78-CA78</f>
        <v>0</v>
      </c>
      <c r="CC78" s="66"/>
      <c r="CD78" s="76">
        <f t="shared" si="165"/>
        <v>0</v>
      </c>
      <c r="CE78" s="76">
        <f t="shared" si="166"/>
        <v>0</v>
      </c>
      <c r="CF78" s="76">
        <f t="shared" si="167"/>
        <v>0</v>
      </c>
      <c r="CG78" s="66">
        <f t="shared" ref="CG78:CG87" si="202">CD78+CE78-CF78</f>
        <v>0</v>
      </c>
      <c r="CH78" s="66"/>
      <c r="CI78" s="66"/>
      <c r="CJ78" s="66"/>
      <c r="CK78" s="66"/>
      <c r="CL78" s="63"/>
      <c r="CM78" s="81">
        <f t="shared" ref="CM78:CM87" si="203">SUM(CK78:CL78)</f>
        <v>0</v>
      </c>
      <c r="CN78" s="66">
        <f t="shared" ref="CN78:CN87" si="204">CI78+CJ78-CM78</f>
        <v>0</v>
      </c>
      <c r="CO78" s="66"/>
      <c r="CP78" s="66"/>
      <c r="CQ78" s="66"/>
      <c r="CR78" s="63"/>
      <c r="CS78" s="81">
        <f t="shared" ref="CS78:CS87" si="205">SUM(CQ78:CR78)</f>
        <v>0</v>
      </c>
      <c r="CT78" s="66">
        <f t="shared" ref="CT78:CT87" si="206">CO78+CP78-CS78</f>
        <v>0</v>
      </c>
      <c r="CU78" s="66"/>
      <c r="CV78" s="66"/>
      <c r="CW78" s="66"/>
      <c r="CX78" s="63"/>
      <c r="CY78" s="81">
        <f t="shared" ref="CY78:CY87" si="207">SUM(CW78:CX78)</f>
        <v>0</v>
      </c>
      <c r="CZ78" s="66">
        <f t="shared" ref="CZ78:CZ87" si="208">CU78+CV78-CY78</f>
        <v>0</v>
      </c>
      <c r="DA78" s="66"/>
      <c r="DB78" s="66"/>
      <c r="DC78" s="66"/>
      <c r="DD78" s="63"/>
      <c r="DE78" s="81">
        <f t="shared" ref="DE78:DE87" si="209">SUM(DC78:DD78)</f>
        <v>0</v>
      </c>
      <c r="DF78" s="66">
        <f t="shared" ref="DF78:DF87" si="210">DA78+DB78-DE78</f>
        <v>0</v>
      </c>
      <c r="DG78" s="66"/>
      <c r="DH78" s="66"/>
      <c r="DI78" s="66"/>
      <c r="DJ78" s="63"/>
      <c r="DK78" s="81">
        <f t="shared" ref="DK78:DK87" si="211">SUM(DI78:DJ78)</f>
        <v>0</v>
      </c>
      <c r="DL78" s="66">
        <f t="shared" ref="DL78:DL87" si="212">DG78+DH78-DK78</f>
        <v>0</v>
      </c>
      <c r="DM78" s="66"/>
      <c r="DN78" s="66"/>
      <c r="DO78" s="66"/>
      <c r="DP78" s="63"/>
      <c r="DQ78" s="81">
        <f t="shared" ref="DQ78:DQ87" si="213">SUM(DO78:DP78)</f>
        <v>0</v>
      </c>
      <c r="DR78" s="66">
        <f t="shared" ref="DR78:DR87" si="214">DM78+DN78-DQ78</f>
        <v>0</v>
      </c>
      <c r="DS78" s="66"/>
      <c r="DT78" s="76">
        <f t="shared" ref="DT78:DT139" si="215">SUMIF($CI$5:$DS$5,"SISA ORDER",$CI78:$DS78)</f>
        <v>0</v>
      </c>
      <c r="DU78" s="76">
        <f t="shared" ref="DU78:DU139" si="216">SUMIF($CI$5:$DS$5," QTY ORDER",$CI78:$DS78)</f>
        <v>0</v>
      </c>
      <c r="DV78" s="76">
        <f t="shared" ref="DV78:DV139" si="217">SUMIF($CI$5:$DS$5,"REALISASI",$CI78:$DS78)</f>
        <v>0</v>
      </c>
      <c r="DW78" s="66">
        <f t="shared" ref="DW78:DW87" si="218">DT78+DU78-DV78</f>
        <v>0</v>
      </c>
      <c r="DX78" s="66"/>
      <c r="DY78" s="66"/>
      <c r="DZ78" s="66"/>
      <c r="EA78" s="66"/>
      <c r="EB78" s="63"/>
      <c r="EC78" s="81">
        <f t="shared" ref="EC78:EC87" si="219">SUM(EA78:EB78)</f>
        <v>0</v>
      </c>
      <c r="ED78" s="66">
        <f t="shared" ref="ED78:ED87" si="220">DY78+DZ78-EC78</f>
        <v>0</v>
      </c>
      <c r="EE78" s="66"/>
      <c r="EF78" s="66"/>
      <c r="EG78" s="66"/>
      <c r="EH78" s="63"/>
      <c r="EI78" s="81">
        <f t="shared" ref="EI78:EI87" si="221">SUM(EG78:EH78)</f>
        <v>0</v>
      </c>
      <c r="EJ78" s="66">
        <f t="shared" ref="EJ78:EJ87" si="222">EE78+EF78-EI78</f>
        <v>0</v>
      </c>
      <c r="EK78" s="66"/>
      <c r="EL78" s="66">
        <f t="shared" si="168"/>
        <v>0</v>
      </c>
      <c r="EM78" s="66">
        <f t="shared" si="169"/>
        <v>0</v>
      </c>
      <c r="EN78" s="66">
        <f t="shared" si="170"/>
        <v>0</v>
      </c>
      <c r="EO78" s="66">
        <f t="shared" ref="EO78:EO87" si="223">EL78+EM78-EN78</f>
        <v>0</v>
      </c>
      <c r="EP78" s="66"/>
      <c r="EQ78" s="66"/>
      <c r="ER78" s="66"/>
      <c r="ES78" s="66"/>
      <c r="ET78" s="63"/>
      <c r="EU78" s="81">
        <f t="shared" ref="EU78:EU87" si="224">SUM(ES78:ET78)</f>
        <v>0</v>
      </c>
      <c r="EV78" s="66">
        <f t="shared" ref="EV78:EV87" si="225">EQ78+ER78-EU78</f>
        <v>0</v>
      </c>
      <c r="EW78" s="66"/>
      <c r="EX78" s="66"/>
      <c r="EY78" s="66"/>
      <c r="EZ78" s="66"/>
      <c r="FA78" s="63"/>
      <c r="FB78" s="81">
        <f t="shared" ref="FB78:FB87" si="226">SUM(EZ78:FA78)</f>
        <v>0</v>
      </c>
      <c r="FC78" s="66">
        <f t="shared" ref="FC78:FC87" si="227">EX78+EY78-FB78</f>
        <v>0</v>
      </c>
      <c r="FD78" s="66"/>
      <c r="FE78" s="66"/>
      <c r="FF78" s="66"/>
      <c r="FG78" s="66"/>
      <c r="FH78" s="63"/>
      <c r="FI78" s="81">
        <f t="shared" ref="FI78:FI87" si="228">SUM(FG78:FH78)</f>
        <v>0</v>
      </c>
      <c r="FJ78" s="66">
        <f t="shared" ref="FJ78:FJ87" si="229">FE78+FF78-FI78</f>
        <v>0</v>
      </c>
      <c r="FK78" s="66"/>
      <c r="FL78" s="66"/>
      <c r="FM78" s="66"/>
      <c r="FN78" s="66"/>
      <c r="FO78" s="63"/>
      <c r="FP78" s="81">
        <f t="shared" ref="FP78:FP87" si="230">SUM(FN78:FO78)</f>
        <v>0</v>
      </c>
      <c r="FQ78" s="66">
        <f t="shared" ref="FQ78:FQ87" si="231">FL78+FM78-FP78</f>
        <v>0</v>
      </c>
      <c r="FR78" s="66"/>
      <c r="FS78" s="66"/>
      <c r="FT78" s="66"/>
      <c r="FU78" s="66"/>
      <c r="FV78" s="63"/>
      <c r="FW78" s="81">
        <f t="shared" ref="FW78:FW87" si="232">SUM(FU78:FV78)</f>
        <v>0</v>
      </c>
      <c r="FX78" s="66">
        <f t="shared" ref="FX78:FX87" si="233">FS78+FT78-FW78</f>
        <v>0</v>
      </c>
      <c r="FY78" s="66"/>
      <c r="FZ78" s="66"/>
      <c r="GA78" s="66"/>
      <c r="GB78" s="63"/>
      <c r="GC78" s="81">
        <f t="shared" ref="GC78:GC87" si="234">SUM(GA78:GB78)</f>
        <v>0</v>
      </c>
      <c r="GD78" s="66">
        <f t="shared" ref="GD78:GD87" si="235">FY78+FZ78-GC78</f>
        <v>0</v>
      </c>
      <c r="GE78" s="66"/>
      <c r="GF78" s="66"/>
      <c r="GG78" s="66"/>
      <c r="GH78" s="63"/>
      <c r="GI78" s="81">
        <f t="shared" ref="GI78:GI87" si="236">SUM(GG78:GH78)</f>
        <v>0</v>
      </c>
      <c r="GJ78" s="66">
        <f t="shared" ref="GJ78:GJ87" si="237">GE78+GF78-GI78</f>
        <v>0</v>
      </c>
      <c r="GK78" s="66"/>
      <c r="GL78" s="76">
        <f t="shared" ref="GL78:GL139" si="238">SUMIF($FS$5:$GK$5,"SISA ORDER",$FS78:$GK78)</f>
        <v>0</v>
      </c>
      <c r="GM78" s="76">
        <f t="shared" ref="GM78:GM139" si="239">SUMIF($FS$5:$GK$5," QTY ORDER",$FS78:$GK78)</f>
        <v>0</v>
      </c>
      <c r="GN78" s="76">
        <f t="shared" ref="GN78:GN139" si="240">SUMIF($FS$5:$GK$5,"REALISASI",$FS78:$GK78)</f>
        <v>0</v>
      </c>
      <c r="GO78" s="66">
        <f t="shared" ref="GO78:GO87" si="241">GL78+GM78-GN78</f>
        <v>0</v>
      </c>
      <c r="GP78" s="66"/>
      <c r="GQ78" s="66"/>
      <c r="GR78" s="66"/>
      <c r="GS78" s="66"/>
      <c r="GT78" s="63"/>
      <c r="GU78" s="81">
        <f t="shared" ref="GU78:GU87" si="242">SUM(GS78:GT78)</f>
        <v>0</v>
      </c>
      <c r="GV78" s="66">
        <f t="shared" ref="GV78:GV87" si="243">GQ78+GR78-GU78</f>
        <v>0</v>
      </c>
      <c r="GW78" s="66"/>
      <c r="GX78" s="66"/>
      <c r="GY78" s="66"/>
      <c r="GZ78" s="66"/>
      <c r="HA78" s="63"/>
      <c r="HB78" s="81">
        <f t="shared" ref="HB78:HB87" si="244">SUM(GZ78:HA78)</f>
        <v>0</v>
      </c>
      <c r="HC78" s="66">
        <f t="shared" ref="HC78:HC87" si="245">GX78+GY78-HB78</f>
        <v>0</v>
      </c>
      <c r="HD78" s="66"/>
      <c r="HE78" s="66"/>
      <c r="HF78" s="66"/>
      <c r="HG78" s="66"/>
      <c r="HH78" s="63"/>
      <c r="HI78" s="81">
        <f t="shared" ref="HI78:HI87" si="246">SUM(HG78:HH78)</f>
        <v>0</v>
      </c>
      <c r="HJ78" s="66">
        <f t="shared" ref="HJ78:HJ87" si="247">HE78+HF78-HI78</f>
        <v>0</v>
      </c>
      <c r="HK78" s="66"/>
      <c r="HL78" s="66"/>
      <c r="HM78" s="66"/>
      <c r="HN78" s="66"/>
      <c r="HO78" s="63"/>
      <c r="HP78" s="81">
        <f t="shared" ref="HP78:HP87" si="248">SUM(HN78:HO78)</f>
        <v>0</v>
      </c>
      <c r="HQ78" s="66">
        <f t="shared" ref="HQ78:HQ87" si="249">HL78+HM78-HP78</f>
        <v>0</v>
      </c>
      <c r="HR78" s="66"/>
      <c r="HS78" s="66"/>
      <c r="HT78" s="66"/>
      <c r="HU78" s="66"/>
      <c r="HV78" s="63"/>
      <c r="HW78" s="81">
        <f t="shared" ref="HW78:HW87" si="250">SUM(HU78:HV78)</f>
        <v>0</v>
      </c>
      <c r="HX78" s="66">
        <f t="shared" ref="HX78:HX87" si="251">HS78+HT78-HW78</f>
        <v>0</v>
      </c>
      <c r="HZ78" s="66">
        <f t="shared" si="171"/>
        <v>0</v>
      </c>
      <c r="IA78" s="66">
        <f t="shared" si="171"/>
        <v>0</v>
      </c>
      <c r="IB78" s="66">
        <f t="shared" si="171"/>
        <v>0</v>
      </c>
      <c r="IC78" s="66">
        <f>HZ78+IA78-IB78</f>
        <v>0</v>
      </c>
      <c r="ID78" s="66">
        <f>D78-IB78</f>
        <v>0</v>
      </c>
      <c r="IE78" s="66"/>
      <c r="IF78" s="66"/>
      <c r="IG78" s="66"/>
      <c r="IH78" s="66">
        <f t="shared" ref="IH78:IH87" si="252">SUM(IE78:IG78)</f>
        <v>0</v>
      </c>
      <c r="II78" s="66">
        <f t="shared" ref="II78:II80" si="253">E78-IH78</f>
        <v>0</v>
      </c>
      <c r="IJ78" s="66"/>
      <c r="IK78" s="66"/>
      <c r="IL78" s="66"/>
      <c r="IM78" s="66">
        <f>SUM(IJ78:IL78)</f>
        <v>0</v>
      </c>
      <c r="IN78" s="66">
        <f>F78-IM78</f>
        <v>0</v>
      </c>
      <c r="IO78" s="66">
        <f>SUMIF($IB$5:$IN$5,$IO$4,$IB78:$IN78)</f>
        <v>0</v>
      </c>
      <c r="IP78" s="66">
        <f>H78-IO78</f>
        <v>0</v>
      </c>
      <c r="IQ78" s="66"/>
      <c r="IR78" s="66"/>
      <c r="IS78" s="88"/>
      <c r="IT78" s="88"/>
      <c r="IU78" s="88"/>
      <c r="IV78" s="66"/>
      <c r="IW78" s="88">
        <f t="shared" ref="IW78:IW87" si="254">SUM(IR78:IV78)</f>
        <v>0</v>
      </c>
      <c r="IX78" s="102">
        <f>IW78-IB78+IQ78</f>
        <v>0</v>
      </c>
      <c r="IY78" s="88" t="str">
        <f t="shared" si="172"/>
        <v>STOCK KOSONG</v>
      </c>
      <c r="IZ78" s="101"/>
      <c r="JA78" s="102">
        <f t="shared" ref="JA78:JA87" si="255">IX78-IC78</f>
        <v>0</v>
      </c>
      <c r="JB78" s="102">
        <f t="shared" ref="JB78:JB87" si="256">IW78-D78</f>
        <v>0</v>
      </c>
      <c r="JC78" s="102">
        <f t="shared" ref="JC78:JC87" si="257">IW78-(HZ78+IA78)</f>
        <v>0</v>
      </c>
      <c r="JD78" s="102">
        <f t="shared" ref="JD78:JD87" si="258">D78-(HZ78+IA78)</f>
        <v>0</v>
      </c>
      <c r="JE78" s="101"/>
    </row>
    <row r="79" spans="1:265">
      <c r="A79" s="108"/>
      <c r="B79" s="71">
        <f>IF(A79='ESTIMASI FORECAST &amp; ORDER-STOK'!A9,'ESTIMASI FORECAST &amp; ORDER-STOK'!B9,0)</f>
        <v>0</v>
      </c>
      <c r="C79" s="63"/>
      <c r="D79" s="88"/>
      <c r="E79" s="88"/>
      <c r="F79" s="88"/>
      <c r="G79" s="88"/>
      <c r="H79" s="88">
        <f t="shared" si="164"/>
        <v>0</v>
      </c>
      <c r="I79" s="63"/>
      <c r="J79" s="66"/>
      <c r="K79" s="66"/>
      <c r="L79" s="66"/>
      <c r="M79" s="63"/>
      <c r="N79" s="81">
        <f t="shared" si="173"/>
        <v>0</v>
      </c>
      <c r="O79" s="66">
        <f t="shared" si="174"/>
        <v>0</v>
      </c>
      <c r="P79" s="66"/>
      <c r="Q79" s="66"/>
      <c r="R79" s="66"/>
      <c r="S79" s="63"/>
      <c r="T79" s="81">
        <f t="shared" si="175"/>
        <v>0</v>
      </c>
      <c r="U79" s="66">
        <f t="shared" si="176"/>
        <v>0</v>
      </c>
      <c r="V79" s="66"/>
      <c r="W79" s="66"/>
      <c r="X79" s="66"/>
      <c r="Y79" s="63"/>
      <c r="Z79" s="81">
        <f t="shared" si="177"/>
        <v>0</v>
      </c>
      <c r="AA79" s="66">
        <f t="shared" si="178"/>
        <v>0</v>
      </c>
      <c r="AB79" s="66"/>
      <c r="AC79" s="66"/>
      <c r="AD79" s="66"/>
      <c r="AE79" s="63"/>
      <c r="AF79" s="81">
        <f t="shared" si="179"/>
        <v>0</v>
      </c>
      <c r="AG79" s="66">
        <f t="shared" si="180"/>
        <v>0</v>
      </c>
      <c r="AH79" s="66"/>
      <c r="AI79" s="76">
        <f t="shared" si="181"/>
        <v>0</v>
      </c>
      <c r="AJ79" s="76">
        <f t="shared" ref="AJ79:AJ139" si="259">SUMIF($J$5:$AH$5," QTY ORDER",$J79:$AH79)</f>
        <v>0</v>
      </c>
      <c r="AK79" s="76">
        <f t="shared" si="182"/>
        <v>0</v>
      </c>
      <c r="AL79" s="66">
        <f t="shared" si="183"/>
        <v>0</v>
      </c>
      <c r="AM79" s="66"/>
      <c r="AN79" s="66"/>
      <c r="AO79" s="66"/>
      <c r="AP79" s="66"/>
      <c r="AQ79" s="63"/>
      <c r="AR79" s="81">
        <f t="shared" si="184"/>
        <v>0</v>
      </c>
      <c r="AS79" s="66">
        <f t="shared" si="185"/>
        <v>0</v>
      </c>
      <c r="AT79" s="66"/>
      <c r="AU79" s="66"/>
      <c r="AV79" s="66"/>
      <c r="AW79" s="63"/>
      <c r="AX79" s="81">
        <f t="shared" si="186"/>
        <v>0</v>
      </c>
      <c r="AY79" s="66">
        <f t="shared" si="187"/>
        <v>0</v>
      </c>
      <c r="AZ79" s="66"/>
      <c r="BA79" s="66"/>
      <c r="BB79" s="66"/>
      <c r="BC79" s="63"/>
      <c r="BD79" s="81">
        <f t="shared" si="188"/>
        <v>0</v>
      </c>
      <c r="BE79" s="66">
        <f t="shared" si="189"/>
        <v>0</v>
      </c>
      <c r="BF79" s="66"/>
      <c r="BG79" s="76">
        <f t="shared" si="190"/>
        <v>0</v>
      </c>
      <c r="BH79" s="76">
        <f t="shared" si="191"/>
        <v>0</v>
      </c>
      <c r="BI79" s="76">
        <f t="shared" si="192"/>
        <v>0</v>
      </c>
      <c r="BJ79" s="66">
        <f t="shared" si="193"/>
        <v>0</v>
      </c>
      <c r="BK79" s="66"/>
      <c r="BL79" s="66"/>
      <c r="BM79" s="66"/>
      <c r="BN79" s="66"/>
      <c r="BO79" s="63"/>
      <c r="BP79" s="81">
        <f t="shared" si="194"/>
        <v>0</v>
      </c>
      <c r="BQ79" s="66">
        <f t="shared" si="195"/>
        <v>0</v>
      </c>
      <c r="BR79" s="66"/>
      <c r="BS79" s="66"/>
      <c r="BT79" s="66"/>
      <c r="BU79" s="63"/>
      <c r="BV79" s="81">
        <f t="shared" si="196"/>
        <v>0</v>
      </c>
      <c r="BW79" s="66">
        <f t="shared" si="197"/>
        <v>0</v>
      </c>
      <c r="BX79" s="66"/>
      <c r="BY79" s="76">
        <f t="shared" si="198"/>
        <v>0</v>
      </c>
      <c r="BZ79" s="76">
        <f t="shared" si="199"/>
        <v>0</v>
      </c>
      <c r="CA79" s="76">
        <f t="shared" si="200"/>
        <v>0</v>
      </c>
      <c r="CB79" s="66">
        <f t="shared" si="201"/>
        <v>0</v>
      </c>
      <c r="CC79" s="66"/>
      <c r="CD79" s="76">
        <f t="shared" si="165"/>
        <v>0</v>
      </c>
      <c r="CE79" s="76">
        <f t="shared" si="166"/>
        <v>0</v>
      </c>
      <c r="CF79" s="76">
        <f t="shared" si="167"/>
        <v>0</v>
      </c>
      <c r="CG79" s="66">
        <f t="shared" si="202"/>
        <v>0</v>
      </c>
      <c r="CH79" s="66"/>
      <c r="CI79" s="66"/>
      <c r="CJ79" s="66"/>
      <c r="CK79" s="66"/>
      <c r="CL79" s="63"/>
      <c r="CM79" s="81">
        <f t="shared" si="203"/>
        <v>0</v>
      </c>
      <c r="CN79" s="66">
        <f t="shared" si="204"/>
        <v>0</v>
      </c>
      <c r="CO79" s="66"/>
      <c r="CP79" s="66"/>
      <c r="CQ79" s="66"/>
      <c r="CR79" s="63"/>
      <c r="CS79" s="81">
        <f t="shared" si="205"/>
        <v>0</v>
      </c>
      <c r="CT79" s="66">
        <f t="shared" si="206"/>
        <v>0</v>
      </c>
      <c r="CU79" s="66"/>
      <c r="CV79" s="66"/>
      <c r="CW79" s="66"/>
      <c r="CX79" s="63"/>
      <c r="CY79" s="81">
        <f t="shared" si="207"/>
        <v>0</v>
      </c>
      <c r="CZ79" s="66">
        <f t="shared" si="208"/>
        <v>0</v>
      </c>
      <c r="DA79" s="66"/>
      <c r="DB79" s="66"/>
      <c r="DC79" s="66"/>
      <c r="DD79" s="63"/>
      <c r="DE79" s="81">
        <f t="shared" si="209"/>
        <v>0</v>
      </c>
      <c r="DF79" s="66">
        <f t="shared" si="210"/>
        <v>0</v>
      </c>
      <c r="DG79" s="66"/>
      <c r="DH79" s="66"/>
      <c r="DI79" s="66"/>
      <c r="DJ79" s="63"/>
      <c r="DK79" s="81">
        <f t="shared" si="211"/>
        <v>0</v>
      </c>
      <c r="DL79" s="66">
        <f t="shared" si="212"/>
        <v>0</v>
      </c>
      <c r="DM79" s="66"/>
      <c r="DN79" s="66"/>
      <c r="DO79" s="66"/>
      <c r="DP79" s="63"/>
      <c r="DQ79" s="81">
        <f t="shared" si="213"/>
        <v>0</v>
      </c>
      <c r="DR79" s="66">
        <f t="shared" si="214"/>
        <v>0</v>
      </c>
      <c r="DS79" s="66"/>
      <c r="DT79" s="76">
        <f t="shared" si="215"/>
        <v>0</v>
      </c>
      <c r="DU79" s="76">
        <f t="shared" si="216"/>
        <v>0</v>
      </c>
      <c r="DV79" s="76">
        <f t="shared" si="217"/>
        <v>0</v>
      </c>
      <c r="DW79" s="66">
        <f t="shared" si="218"/>
        <v>0</v>
      </c>
      <c r="DX79" s="66"/>
      <c r="DY79" s="66"/>
      <c r="DZ79" s="66"/>
      <c r="EA79" s="66"/>
      <c r="EB79" s="63"/>
      <c r="EC79" s="81">
        <f t="shared" si="219"/>
        <v>0</v>
      </c>
      <c r="ED79" s="66">
        <f t="shared" si="220"/>
        <v>0</v>
      </c>
      <c r="EE79" s="66"/>
      <c r="EF79" s="66"/>
      <c r="EG79" s="66"/>
      <c r="EH79" s="63"/>
      <c r="EI79" s="81">
        <f t="shared" si="221"/>
        <v>0</v>
      </c>
      <c r="EJ79" s="66">
        <f t="shared" si="222"/>
        <v>0</v>
      </c>
      <c r="EK79" s="66"/>
      <c r="EL79" s="66">
        <f t="shared" si="168"/>
        <v>0</v>
      </c>
      <c r="EM79" s="66">
        <f t="shared" si="169"/>
        <v>0</v>
      </c>
      <c r="EN79" s="66">
        <f t="shared" si="170"/>
        <v>0</v>
      </c>
      <c r="EO79" s="66">
        <f t="shared" si="223"/>
        <v>0</v>
      </c>
      <c r="EP79" s="66"/>
      <c r="EQ79" s="66"/>
      <c r="ER79" s="66"/>
      <c r="ES79" s="66"/>
      <c r="ET79" s="63"/>
      <c r="EU79" s="81">
        <f t="shared" si="224"/>
        <v>0</v>
      </c>
      <c r="EV79" s="66">
        <f t="shared" si="225"/>
        <v>0</v>
      </c>
      <c r="EW79" s="66"/>
      <c r="EX79" s="66"/>
      <c r="EY79" s="66"/>
      <c r="EZ79" s="66"/>
      <c r="FA79" s="63"/>
      <c r="FB79" s="81">
        <f t="shared" si="226"/>
        <v>0</v>
      </c>
      <c r="FC79" s="66">
        <f t="shared" si="227"/>
        <v>0</v>
      </c>
      <c r="FD79" s="66"/>
      <c r="FE79" s="66"/>
      <c r="FF79" s="66"/>
      <c r="FG79" s="66"/>
      <c r="FH79" s="63"/>
      <c r="FI79" s="81">
        <f t="shared" si="228"/>
        <v>0</v>
      </c>
      <c r="FJ79" s="66">
        <f t="shared" si="229"/>
        <v>0</v>
      </c>
      <c r="FK79" s="66"/>
      <c r="FL79" s="66"/>
      <c r="FM79" s="66"/>
      <c r="FN79" s="66"/>
      <c r="FO79" s="63"/>
      <c r="FP79" s="81">
        <f t="shared" si="230"/>
        <v>0</v>
      </c>
      <c r="FQ79" s="66">
        <f t="shared" si="231"/>
        <v>0</v>
      </c>
      <c r="FR79" s="66"/>
      <c r="FS79" s="66"/>
      <c r="FT79" s="66"/>
      <c r="FU79" s="66"/>
      <c r="FV79" s="63"/>
      <c r="FW79" s="81">
        <f t="shared" si="232"/>
        <v>0</v>
      </c>
      <c r="FX79" s="66">
        <f t="shared" si="233"/>
        <v>0</v>
      </c>
      <c r="FY79" s="66"/>
      <c r="FZ79" s="66"/>
      <c r="GA79" s="66"/>
      <c r="GB79" s="63"/>
      <c r="GC79" s="81">
        <f t="shared" si="234"/>
        <v>0</v>
      </c>
      <c r="GD79" s="66">
        <f t="shared" si="235"/>
        <v>0</v>
      </c>
      <c r="GE79" s="66"/>
      <c r="GF79" s="66"/>
      <c r="GG79" s="66"/>
      <c r="GH79" s="63"/>
      <c r="GI79" s="81">
        <f t="shared" si="236"/>
        <v>0</v>
      </c>
      <c r="GJ79" s="66">
        <f t="shared" si="237"/>
        <v>0</v>
      </c>
      <c r="GK79" s="66"/>
      <c r="GL79" s="76">
        <f t="shared" si="238"/>
        <v>0</v>
      </c>
      <c r="GM79" s="76">
        <f t="shared" si="239"/>
        <v>0</v>
      </c>
      <c r="GN79" s="76">
        <f t="shared" si="240"/>
        <v>0</v>
      </c>
      <c r="GO79" s="66">
        <f t="shared" si="241"/>
        <v>0</v>
      </c>
      <c r="GP79" s="66"/>
      <c r="GQ79" s="66"/>
      <c r="GR79" s="66"/>
      <c r="GS79" s="66"/>
      <c r="GT79" s="63"/>
      <c r="GU79" s="81">
        <f t="shared" si="242"/>
        <v>0</v>
      </c>
      <c r="GV79" s="66">
        <f t="shared" si="243"/>
        <v>0</v>
      </c>
      <c r="GW79" s="66"/>
      <c r="GX79" s="66"/>
      <c r="GY79" s="66"/>
      <c r="GZ79" s="66"/>
      <c r="HA79" s="63"/>
      <c r="HB79" s="81">
        <f t="shared" si="244"/>
        <v>0</v>
      </c>
      <c r="HC79" s="66">
        <f t="shared" si="245"/>
        <v>0</v>
      </c>
      <c r="HD79" s="66"/>
      <c r="HE79" s="66"/>
      <c r="HF79" s="66"/>
      <c r="HG79" s="66"/>
      <c r="HH79" s="63"/>
      <c r="HI79" s="81">
        <f t="shared" si="246"/>
        <v>0</v>
      </c>
      <c r="HJ79" s="66">
        <f t="shared" si="247"/>
        <v>0</v>
      </c>
      <c r="HK79" s="66"/>
      <c r="HL79" s="66"/>
      <c r="HM79" s="66"/>
      <c r="HN79" s="66"/>
      <c r="HO79" s="63"/>
      <c r="HP79" s="81">
        <f t="shared" si="248"/>
        <v>0</v>
      </c>
      <c r="HQ79" s="66">
        <f t="shared" si="249"/>
        <v>0</v>
      </c>
      <c r="HR79" s="66"/>
      <c r="HS79" s="66"/>
      <c r="HT79" s="66"/>
      <c r="HU79" s="66"/>
      <c r="HV79" s="63"/>
      <c r="HW79" s="81">
        <f t="shared" si="250"/>
        <v>0</v>
      </c>
      <c r="HX79" s="66">
        <f t="shared" si="251"/>
        <v>0</v>
      </c>
      <c r="HZ79" s="66">
        <f t="shared" si="171"/>
        <v>0</v>
      </c>
      <c r="IA79" s="66">
        <f t="shared" si="171"/>
        <v>0</v>
      </c>
      <c r="IB79" s="66">
        <f t="shared" si="171"/>
        <v>0</v>
      </c>
      <c r="IC79" s="66">
        <f t="shared" ref="IC79:IC87" si="260">HZ79+IA79-IB79</f>
        <v>0</v>
      </c>
      <c r="ID79" s="66">
        <f>D79-IB79</f>
        <v>0</v>
      </c>
      <c r="IE79" s="66"/>
      <c r="IF79" s="66"/>
      <c r="IG79" s="66"/>
      <c r="IH79" s="66">
        <f t="shared" si="252"/>
        <v>0</v>
      </c>
      <c r="II79" s="66">
        <f t="shared" si="253"/>
        <v>0</v>
      </c>
      <c r="IJ79" s="66"/>
      <c r="IK79" s="66"/>
      <c r="IL79" s="66"/>
      <c r="IM79" s="66">
        <f>SUM(IJ79:IL79)</f>
        <v>0</v>
      </c>
      <c r="IN79" s="66">
        <f>F79-IM79</f>
        <v>0</v>
      </c>
      <c r="IO79" s="66">
        <f>SUMIF($IB$5:$IN$5,$IO$4,$IB79:$IN79)</f>
        <v>0</v>
      </c>
      <c r="IP79" s="66">
        <f t="shared" ref="IP79:IP87" si="261">H79-IO79</f>
        <v>0</v>
      </c>
      <c r="IQ79" s="66"/>
      <c r="IR79" s="66"/>
      <c r="IS79" s="88"/>
      <c r="IT79" s="88"/>
      <c r="IU79" s="88"/>
      <c r="IV79" s="66"/>
      <c r="IW79" s="88">
        <f t="shared" si="254"/>
        <v>0</v>
      </c>
      <c r="IX79" s="102">
        <f t="shared" ref="IX79:IX87" si="262">IW79-IB79+IQ79</f>
        <v>0</v>
      </c>
      <c r="IY79" s="88" t="str">
        <f t="shared" si="172"/>
        <v>STOCK KOSONG</v>
      </c>
      <c r="IZ79" s="101"/>
      <c r="JA79" s="102">
        <f t="shared" si="255"/>
        <v>0</v>
      </c>
      <c r="JB79" s="102">
        <f t="shared" si="256"/>
        <v>0</v>
      </c>
      <c r="JC79" s="102">
        <f t="shared" si="257"/>
        <v>0</v>
      </c>
      <c r="JD79" s="102">
        <f t="shared" si="258"/>
        <v>0</v>
      </c>
      <c r="JE79" s="101"/>
    </row>
    <row r="80" spans="1:265">
      <c r="A80" s="108"/>
      <c r="B80" s="71">
        <f>IF(A80='ESTIMASI FORECAST &amp; ORDER-STOK'!A10,'ESTIMASI FORECAST &amp; ORDER-STOK'!B10,0)</f>
        <v>0</v>
      </c>
      <c r="C80" s="63"/>
      <c r="D80" s="88"/>
      <c r="E80" s="88"/>
      <c r="F80" s="88"/>
      <c r="G80" s="88"/>
      <c r="H80" s="88">
        <f t="shared" si="164"/>
        <v>0</v>
      </c>
      <c r="I80" s="63"/>
      <c r="J80" s="66"/>
      <c r="K80" s="66"/>
      <c r="L80" s="66"/>
      <c r="M80" s="63"/>
      <c r="N80" s="81">
        <f t="shared" si="173"/>
        <v>0</v>
      </c>
      <c r="O80" s="66">
        <f t="shared" si="174"/>
        <v>0</v>
      </c>
      <c r="P80" s="66"/>
      <c r="Q80" s="66"/>
      <c r="R80" s="66"/>
      <c r="S80" s="63"/>
      <c r="T80" s="81">
        <f t="shared" si="175"/>
        <v>0</v>
      </c>
      <c r="U80" s="66">
        <f t="shared" si="176"/>
        <v>0</v>
      </c>
      <c r="V80" s="66"/>
      <c r="W80" s="66"/>
      <c r="X80" s="66"/>
      <c r="Y80" s="63"/>
      <c r="Z80" s="81">
        <f t="shared" si="177"/>
        <v>0</v>
      </c>
      <c r="AA80" s="66">
        <f t="shared" si="178"/>
        <v>0</v>
      </c>
      <c r="AB80" s="66"/>
      <c r="AC80" s="66"/>
      <c r="AD80" s="66"/>
      <c r="AE80" s="63"/>
      <c r="AF80" s="81">
        <f t="shared" si="179"/>
        <v>0</v>
      </c>
      <c r="AG80" s="66">
        <f t="shared" si="180"/>
        <v>0</v>
      </c>
      <c r="AH80" s="66"/>
      <c r="AI80" s="76">
        <f t="shared" si="181"/>
        <v>0</v>
      </c>
      <c r="AJ80" s="76">
        <f t="shared" si="259"/>
        <v>0</v>
      </c>
      <c r="AK80" s="76">
        <f t="shared" si="182"/>
        <v>0</v>
      </c>
      <c r="AL80" s="66">
        <f t="shared" si="183"/>
        <v>0</v>
      </c>
      <c r="AM80" s="66"/>
      <c r="AN80" s="66"/>
      <c r="AO80" s="66"/>
      <c r="AP80" s="66"/>
      <c r="AQ80" s="63"/>
      <c r="AR80" s="81">
        <f t="shared" si="184"/>
        <v>0</v>
      </c>
      <c r="AS80" s="66">
        <f t="shared" si="185"/>
        <v>0</v>
      </c>
      <c r="AT80" s="66"/>
      <c r="AU80" s="66"/>
      <c r="AV80" s="66"/>
      <c r="AW80" s="63"/>
      <c r="AX80" s="81">
        <f t="shared" si="186"/>
        <v>0</v>
      </c>
      <c r="AY80" s="66">
        <f t="shared" si="187"/>
        <v>0</v>
      </c>
      <c r="AZ80" s="66"/>
      <c r="BA80" s="66"/>
      <c r="BB80" s="66"/>
      <c r="BC80" s="63"/>
      <c r="BD80" s="81">
        <f t="shared" si="188"/>
        <v>0</v>
      </c>
      <c r="BE80" s="66">
        <f t="shared" si="189"/>
        <v>0</v>
      </c>
      <c r="BF80" s="66"/>
      <c r="BG80" s="76">
        <f t="shared" si="190"/>
        <v>0</v>
      </c>
      <c r="BH80" s="76">
        <f t="shared" si="191"/>
        <v>0</v>
      </c>
      <c r="BI80" s="76">
        <f t="shared" si="192"/>
        <v>0</v>
      </c>
      <c r="BJ80" s="66">
        <f t="shared" si="193"/>
        <v>0</v>
      </c>
      <c r="BK80" s="66"/>
      <c r="BL80" s="66"/>
      <c r="BM80" s="66"/>
      <c r="BN80" s="66"/>
      <c r="BO80" s="63"/>
      <c r="BP80" s="81">
        <f t="shared" si="194"/>
        <v>0</v>
      </c>
      <c r="BQ80" s="66">
        <f t="shared" si="195"/>
        <v>0</v>
      </c>
      <c r="BR80" s="66"/>
      <c r="BS80" s="66"/>
      <c r="BT80" s="66"/>
      <c r="BU80" s="63"/>
      <c r="BV80" s="81">
        <f t="shared" si="196"/>
        <v>0</v>
      </c>
      <c r="BW80" s="66">
        <f t="shared" si="197"/>
        <v>0</v>
      </c>
      <c r="BX80" s="66"/>
      <c r="BY80" s="76">
        <f t="shared" si="198"/>
        <v>0</v>
      </c>
      <c r="BZ80" s="76">
        <f t="shared" si="199"/>
        <v>0</v>
      </c>
      <c r="CA80" s="76">
        <f t="shared" si="200"/>
        <v>0</v>
      </c>
      <c r="CB80" s="66">
        <f t="shared" si="201"/>
        <v>0</v>
      </c>
      <c r="CC80" s="66"/>
      <c r="CD80" s="76">
        <f t="shared" si="165"/>
        <v>0</v>
      </c>
      <c r="CE80" s="76">
        <f t="shared" si="166"/>
        <v>0</v>
      </c>
      <c r="CF80" s="76">
        <f t="shared" si="167"/>
        <v>0</v>
      </c>
      <c r="CG80" s="66">
        <f t="shared" si="202"/>
        <v>0</v>
      </c>
      <c r="CH80" s="66"/>
      <c r="CI80" s="66"/>
      <c r="CJ80" s="66"/>
      <c r="CK80" s="66"/>
      <c r="CL80" s="63"/>
      <c r="CM80" s="81">
        <f t="shared" si="203"/>
        <v>0</v>
      </c>
      <c r="CN80" s="66">
        <f t="shared" si="204"/>
        <v>0</v>
      </c>
      <c r="CO80" s="66"/>
      <c r="CP80" s="66"/>
      <c r="CQ80" s="66"/>
      <c r="CR80" s="63"/>
      <c r="CS80" s="81">
        <f t="shared" si="205"/>
        <v>0</v>
      </c>
      <c r="CT80" s="66">
        <f t="shared" si="206"/>
        <v>0</v>
      </c>
      <c r="CU80" s="66"/>
      <c r="CV80" s="66"/>
      <c r="CW80" s="66"/>
      <c r="CX80" s="63"/>
      <c r="CY80" s="81">
        <f t="shared" si="207"/>
        <v>0</v>
      </c>
      <c r="CZ80" s="66">
        <f t="shared" si="208"/>
        <v>0</v>
      </c>
      <c r="DA80" s="66"/>
      <c r="DB80" s="66"/>
      <c r="DC80" s="66"/>
      <c r="DD80" s="63"/>
      <c r="DE80" s="81">
        <f t="shared" si="209"/>
        <v>0</v>
      </c>
      <c r="DF80" s="66">
        <f t="shared" si="210"/>
        <v>0</v>
      </c>
      <c r="DG80" s="66"/>
      <c r="DH80" s="66"/>
      <c r="DI80" s="66"/>
      <c r="DJ80" s="63"/>
      <c r="DK80" s="81">
        <f t="shared" si="211"/>
        <v>0</v>
      </c>
      <c r="DL80" s="66">
        <f t="shared" si="212"/>
        <v>0</v>
      </c>
      <c r="DM80" s="66"/>
      <c r="DN80" s="66"/>
      <c r="DO80" s="66"/>
      <c r="DP80" s="63"/>
      <c r="DQ80" s="81">
        <f t="shared" si="213"/>
        <v>0</v>
      </c>
      <c r="DR80" s="66">
        <f t="shared" si="214"/>
        <v>0</v>
      </c>
      <c r="DS80" s="66"/>
      <c r="DT80" s="76">
        <f t="shared" si="215"/>
        <v>0</v>
      </c>
      <c r="DU80" s="76">
        <f t="shared" si="216"/>
        <v>0</v>
      </c>
      <c r="DV80" s="76">
        <f t="shared" si="217"/>
        <v>0</v>
      </c>
      <c r="DW80" s="66">
        <f t="shared" si="218"/>
        <v>0</v>
      </c>
      <c r="DX80" s="66"/>
      <c r="DY80" s="66"/>
      <c r="DZ80" s="66"/>
      <c r="EA80" s="66"/>
      <c r="EB80" s="63"/>
      <c r="EC80" s="81">
        <f t="shared" si="219"/>
        <v>0</v>
      </c>
      <c r="ED80" s="66">
        <f t="shared" si="220"/>
        <v>0</v>
      </c>
      <c r="EE80" s="66"/>
      <c r="EF80" s="66"/>
      <c r="EG80" s="66"/>
      <c r="EH80" s="63"/>
      <c r="EI80" s="81">
        <f t="shared" si="221"/>
        <v>0</v>
      </c>
      <c r="EJ80" s="66">
        <f t="shared" si="222"/>
        <v>0</v>
      </c>
      <c r="EK80" s="66"/>
      <c r="EL80" s="66">
        <f t="shared" si="168"/>
        <v>0</v>
      </c>
      <c r="EM80" s="66">
        <f t="shared" si="169"/>
        <v>0</v>
      </c>
      <c r="EN80" s="66">
        <f t="shared" si="170"/>
        <v>0</v>
      </c>
      <c r="EO80" s="66">
        <f t="shared" si="223"/>
        <v>0</v>
      </c>
      <c r="EP80" s="66"/>
      <c r="EQ80" s="66"/>
      <c r="ER80" s="66"/>
      <c r="ES80" s="66"/>
      <c r="ET80" s="63"/>
      <c r="EU80" s="81">
        <f t="shared" si="224"/>
        <v>0</v>
      </c>
      <c r="EV80" s="66">
        <f t="shared" si="225"/>
        <v>0</v>
      </c>
      <c r="EW80" s="66"/>
      <c r="EX80" s="66"/>
      <c r="EY80" s="66"/>
      <c r="EZ80" s="66"/>
      <c r="FA80" s="63"/>
      <c r="FB80" s="81">
        <f t="shared" si="226"/>
        <v>0</v>
      </c>
      <c r="FC80" s="66">
        <f t="shared" si="227"/>
        <v>0</v>
      </c>
      <c r="FD80" s="66"/>
      <c r="FE80" s="66"/>
      <c r="FF80" s="66"/>
      <c r="FG80" s="66"/>
      <c r="FH80" s="63"/>
      <c r="FI80" s="81">
        <f t="shared" si="228"/>
        <v>0</v>
      </c>
      <c r="FJ80" s="66">
        <f t="shared" si="229"/>
        <v>0</v>
      </c>
      <c r="FK80" s="66"/>
      <c r="FL80" s="66"/>
      <c r="FM80" s="66"/>
      <c r="FN80" s="66"/>
      <c r="FO80" s="63"/>
      <c r="FP80" s="81">
        <f t="shared" si="230"/>
        <v>0</v>
      </c>
      <c r="FQ80" s="66">
        <f t="shared" si="231"/>
        <v>0</v>
      </c>
      <c r="FR80" s="66"/>
      <c r="FS80" s="66"/>
      <c r="FT80" s="66"/>
      <c r="FU80" s="66"/>
      <c r="FV80" s="63"/>
      <c r="FW80" s="81">
        <f t="shared" si="232"/>
        <v>0</v>
      </c>
      <c r="FX80" s="66">
        <f t="shared" si="233"/>
        <v>0</v>
      </c>
      <c r="FY80" s="66"/>
      <c r="FZ80" s="66"/>
      <c r="GA80" s="66"/>
      <c r="GB80" s="63"/>
      <c r="GC80" s="81">
        <f t="shared" si="234"/>
        <v>0</v>
      </c>
      <c r="GD80" s="66">
        <f t="shared" si="235"/>
        <v>0</v>
      </c>
      <c r="GE80" s="66"/>
      <c r="GF80" s="66"/>
      <c r="GG80" s="66"/>
      <c r="GH80" s="63"/>
      <c r="GI80" s="81">
        <f t="shared" si="236"/>
        <v>0</v>
      </c>
      <c r="GJ80" s="66">
        <f t="shared" si="237"/>
        <v>0</v>
      </c>
      <c r="GK80" s="66"/>
      <c r="GL80" s="76">
        <f t="shared" si="238"/>
        <v>0</v>
      </c>
      <c r="GM80" s="76">
        <f t="shared" si="239"/>
        <v>0</v>
      </c>
      <c r="GN80" s="76">
        <f t="shared" si="240"/>
        <v>0</v>
      </c>
      <c r="GO80" s="66">
        <f t="shared" si="241"/>
        <v>0</v>
      </c>
      <c r="GP80" s="66"/>
      <c r="GQ80" s="66"/>
      <c r="GR80" s="66"/>
      <c r="GS80" s="66"/>
      <c r="GT80" s="63"/>
      <c r="GU80" s="81">
        <f t="shared" si="242"/>
        <v>0</v>
      </c>
      <c r="GV80" s="66">
        <f t="shared" si="243"/>
        <v>0</v>
      </c>
      <c r="GW80" s="66"/>
      <c r="GX80" s="66"/>
      <c r="GY80" s="66"/>
      <c r="GZ80" s="66"/>
      <c r="HA80" s="63"/>
      <c r="HB80" s="81">
        <f t="shared" si="244"/>
        <v>0</v>
      </c>
      <c r="HC80" s="66">
        <f t="shared" si="245"/>
        <v>0</v>
      </c>
      <c r="HD80" s="66"/>
      <c r="HE80" s="66"/>
      <c r="HF80" s="66"/>
      <c r="HG80" s="66"/>
      <c r="HH80" s="63"/>
      <c r="HI80" s="81">
        <f t="shared" si="246"/>
        <v>0</v>
      </c>
      <c r="HJ80" s="66">
        <f t="shared" si="247"/>
        <v>0</v>
      </c>
      <c r="HK80" s="66"/>
      <c r="HL80" s="66"/>
      <c r="HM80" s="66"/>
      <c r="HN80" s="66"/>
      <c r="HO80" s="63"/>
      <c r="HP80" s="81">
        <f t="shared" si="248"/>
        <v>0</v>
      </c>
      <c r="HQ80" s="66">
        <f t="shared" si="249"/>
        <v>0</v>
      </c>
      <c r="HR80" s="66"/>
      <c r="HS80" s="66"/>
      <c r="HT80" s="66"/>
      <c r="HU80" s="66"/>
      <c r="HV80" s="63"/>
      <c r="HW80" s="81">
        <f t="shared" si="250"/>
        <v>0</v>
      </c>
      <c r="HX80" s="66">
        <f t="shared" si="251"/>
        <v>0</v>
      </c>
      <c r="HZ80" s="66">
        <f t="shared" si="171"/>
        <v>0</v>
      </c>
      <c r="IA80" s="66">
        <f t="shared" si="171"/>
        <v>0</v>
      </c>
      <c r="IB80" s="66">
        <f t="shared" si="171"/>
        <v>0</v>
      </c>
      <c r="IC80" s="66">
        <f t="shared" si="260"/>
        <v>0</v>
      </c>
      <c r="ID80" s="66">
        <f t="shared" ref="ID80" si="263">D80-IB80</f>
        <v>0</v>
      </c>
      <c r="IE80" s="66"/>
      <c r="IF80" s="66"/>
      <c r="IG80" s="66"/>
      <c r="IH80" s="66">
        <f t="shared" si="252"/>
        <v>0</v>
      </c>
      <c r="II80" s="66">
        <f t="shared" si="253"/>
        <v>0</v>
      </c>
      <c r="IJ80" s="66"/>
      <c r="IK80" s="66"/>
      <c r="IL80" s="66"/>
      <c r="IM80" s="66">
        <f t="shared" ref="IM80:IM87" si="264">SUM(IJ80:IL80)</f>
        <v>0</v>
      </c>
      <c r="IN80" s="66">
        <f t="shared" ref="IN80:IN87" si="265">F80-IM80</f>
        <v>0</v>
      </c>
      <c r="IO80" s="66">
        <f>SUMIF($IB$5:$IN$5,$IO$4,$IB80:$IN80)</f>
        <v>0</v>
      </c>
      <c r="IP80" s="66">
        <f t="shared" si="261"/>
        <v>0</v>
      </c>
      <c r="IQ80" s="66"/>
      <c r="IR80" s="66"/>
      <c r="IS80" s="88"/>
      <c r="IT80" s="88"/>
      <c r="IU80" s="88"/>
      <c r="IV80" s="66"/>
      <c r="IW80" s="88">
        <f t="shared" si="254"/>
        <v>0</v>
      </c>
      <c r="IX80" s="102">
        <f t="shared" si="262"/>
        <v>0</v>
      </c>
      <c r="IY80" s="88" t="str">
        <f t="shared" si="172"/>
        <v>STOCK KOSONG</v>
      </c>
      <c r="IZ80" s="101"/>
      <c r="JA80" s="102">
        <f t="shared" si="255"/>
        <v>0</v>
      </c>
      <c r="JB80" s="102">
        <f t="shared" si="256"/>
        <v>0</v>
      </c>
      <c r="JC80" s="102">
        <f t="shared" si="257"/>
        <v>0</v>
      </c>
      <c r="JD80" s="102">
        <f t="shared" si="258"/>
        <v>0</v>
      </c>
      <c r="JE80" s="101"/>
    </row>
    <row r="81" spans="1:265">
      <c r="A81" s="108"/>
      <c r="B81" s="71">
        <f>IF(A81='ESTIMASI FORECAST &amp; ORDER-STOK'!A11,'ESTIMASI FORECAST &amp; ORDER-STOK'!B11,0)</f>
        <v>0</v>
      </c>
      <c r="C81" s="63"/>
      <c r="D81" s="88"/>
      <c r="E81" s="88"/>
      <c r="F81" s="88"/>
      <c r="G81" s="88"/>
      <c r="H81" s="88">
        <f t="shared" si="164"/>
        <v>0</v>
      </c>
      <c r="I81" s="63"/>
      <c r="J81" s="66"/>
      <c r="K81" s="66"/>
      <c r="L81" s="66"/>
      <c r="M81" s="63"/>
      <c r="N81" s="81">
        <f t="shared" si="173"/>
        <v>0</v>
      </c>
      <c r="O81" s="66">
        <f t="shared" si="174"/>
        <v>0</v>
      </c>
      <c r="P81" s="66"/>
      <c r="Q81" s="66"/>
      <c r="R81" s="66"/>
      <c r="S81" s="63"/>
      <c r="T81" s="81">
        <f t="shared" si="175"/>
        <v>0</v>
      </c>
      <c r="U81" s="66">
        <f t="shared" si="176"/>
        <v>0</v>
      </c>
      <c r="V81" s="66"/>
      <c r="W81" s="66"/>
      <c r="X81" s="66"/>
      <c r="Y81" s="63"/>
      <c r="Z81" s="81">
        <f t="shared" si="177"/>
        <v>0</v>
      </c>
      <c r="AA81" s="66">
        <f t="shared" si="178"/>
        <v>0</v>
      </c>
      <c r="AB81" s="66"/>
      <c r="AC81" s="66"/>
      <c r="AD81" s="66"/>
      <c r="AE81" s="63"/>
      <c r="AF81" s="81">
        <f t="shared" si="179"/>
        <v>0</v>
      </c>
      <c r="AG81" s="66">
        <f t="shared" si="180"/>
        <v>0</v>
      </c>
      <c r="AH81" s="66"/>
      <c r="AI81" s="76">
        <f t="shared" si="181"/>
        <v>0</v>
      </c>
      <c r="AJ81" s="76">
        <f t="shared" si="259"/>
        <v>0</v>
      </c>
      <c r="AK81" s="76">
        <f t="shared" si="182"/>
        <v>0</v>
      </c>
      <c r="AL81" s="66">
        <f t="shared" si="183"/>
        <v>0</v>
      </c>
      <c r="AM81" s="66"/>
      <c r="AN81" s="66"/>
      <c r="AO81" s="66"/>
      <c r="AP81" s="66"/>
      <c r="AQ81" s="63"/>
      <c r="AR81" s="81">
        <f t="shared" si="184"/>
        <v>0</v>
      </c>
      <c r="AS81" s="66">
        <f t="shared" si="185"/>
        <v>0</v>
      </c>
      <c r="AT81" s="66"/>
      <c r="AU81" s="66"/>
      <c r="AV81" s="66"/>
      <c r="AW81" s="63"/>
      <c r="AX81" s="81">
        <f t="shared" si="186"/>
        <v>0</v>
      </c>
      <c r="AY81" s="66">
        <f t="shared" si="187"/>
        <v>0</v>
      </c>
      <c r="AZ81" s="66"/>
      <c r="BA81" s="66"/>
      <c r="BB81" s="66"/>
      <c r="BC81" s="63"/>
      <c r="BD81" s="81">
        <f t="shared" si="188"/>
        <v>0</v>
      </c>
      <c r="BE81" s="66">
        <f t="shared" si="189"/>
        <v>0</v>
      </c>
      <c r="BF81" s="66"/>
      <c r="BG81" s="76">
        <f t="shared" si="190"/>
        <v>0</v>
      </c>
      <c r="BH81" s="76">
        <f t="shared" si="191"/>
        <v>0</v>
      </c>
      <c r="BI81" s="76">
        <f t="shared" si="192"/>
        <v>0</v>
      </c>
      <c r="BJ81" s="66">
        <f t="shared" si="193"/>
        <v>0</v>
      </c>
      <c r="BK81" s="66"/>
      <c r="BL81" s="66"/>
      <c r="BM81" s="66"/>
      <c r="BN81" s="66"/>
      <c r="BO81" s="63"/>
      <c r="BP81" s="81">
        <f t="shared" si="194"/>
        <v>0</v>
      </c>
      <c r="BQ81" s="66">
        <f t="shared" si="195"/>
        <v>0</v>
      </c>
      <c r="BR81" s="66"/>
      <c r="BS81" s="66"/>
      <c r="BT81" s="66"/>
      <c r="BU81" s="63"/>
      <c r="BV81" s="81">
        <f t="shared" si="196"/>
        <v>0</v>
      </c>
      <c r="BW81" s="66">
        <f t="shared" si="197"/>
        <v>0</v>
      </c>
      <c r="BX81" s="66"/>
      <c r="BY81" s="76">
        <f t="shared" si="198"/>
        <v>0</v>
      </c>
      <c r="BZ81" s="76">
        <f t="shared" si="199"/>
        <v>0</v>
      </c>
      <c r="CA81" s="76">
        <f t="shared" si="200"/>
        <v>0</v>
      </c>
      <c r="CB81" s="66">
        <f t="shared" si="201"/>
        <v>0</v>
      </c>
      <c r="CC81" s="66"/>
      <c r="CD81" s="76">
        <f t="shared" si="165"/>
        <v>0</v>
      </c>
      <c r="CE81" s="76">
        <f t="shared" si="166"/>
        <v>0</v>
      </c>
      <c r="CF81" s="76">
        <f t="shared" si="167"/>
        <v>0</v>
      </c>
      <c r="CG81" s="66">
        <f t="shared" si="202"/>
        <v>0</v>
      </c>
      <c r="CH81" s="66"/>
      <c r="CI81" s="66"/>
      <c r="CJ81" s="66"/>
      <c r="CK81" s="66"/>
      <c r="CL81" s="63"/>
      <c r="CM81" s="81">
        <f t="shared" si="203"/>
        <v>0</v>
      </c>
      <c r="CN81" s="66">
        <f t="shared" si="204"/>
        <v>0</v>
      </c>
      <c r="CO81" s="66"/>
      <c r="CP81" s="66"/>
      <c r="CQ81" s="66"/>
      <c r="CR81" s="63"/>
      <c r="CS81" s="81">
        <f t="shared" si="205"/>
        <v>0</v>
      </c>
      <c r="CT81" s="66">
        <f t="shared" si="206"/>
        <v>0</v>
      </c>
      <c r="CU81" s="66"/>
      <c r="CV81" s="66"/>
      <c r="CW81" s="66"/>
      <c r="CX81" s="63"/>
      <c r="CY81" s="81">
        <f t="shared" si="207"/>
        <v>0</v>
      </c>
      <c r="CZ81" s="66">
        <f t="shared" si="208"/>
        <v>0</v>
      </c>
      <c r="DA81" s="66"/>
      <c r="DB81" s="66"/>
      <c r="DC81" s="66"/>
      <c r="DD81" s="63"/>
      <c r="DE81" s="81">
        <f t="shared" si="209"/>
        <v>0</v>
      </c>
      <c r="DF81" s="66">
        <f t="shared" si="210"/>
        <v>0</v>
      </c>
      <c r="DG81" s="66"/>
      <c r="DH81" s="66"/>
      <c r="DI81" s="66"/>
      <c r="DJ81" s="63"/>
      <c r="DK81" s="81">
        <f t="shared" si="211"/>
        <v>0</v>
      </c>
      <c r="DL81" s="66">
        <f t="shared" si="212"/>
        <v>0</v>
      </c>
      <c r="DM81" s="66"/>
      <c r="DN81" s="66"/>
      <c r="DO81" s="66"/>
      <c r="DP81" s="63"/>
      <c r="DQ81" s="81">
        <f t="shared" si="213"/>
        <v>0</v>
      </c>
      <c r="DR81" s="66">
        <f t="shared" si="214"/>
        <v>0</v>
      </c>
      <c r="DS81" s="66"/>
      <c r="DT81" s="76">
        <f t="shared" si="215"/>
        <v>0</v>
      </c>
      <c r="DU81" s="76">
        <f t="shared" si="216"/>
        <v>0</v>
      </c>
      <c r="DV81" s="76">
        <f t="shared" si="217"/>
        <v>0</v>
      </c>
      <c r="DW81" s="66">
        <f t="shared" si="218"/>
        <v>0</v>
      </c>
      <c r="DX81" s="66"/>
      <c r="DY81" s="66"/>
      <c r="DZ81" s="66"/>
      <c r="EA81" s="66"/>
      <c r="EB81" s="63"/>
      <c r="EC81" s="81">
        <f t="shared" si="219"/>
        <v>0</v>
      </c>
      <c r="ED81" s="66">
        <f t="shared" si="220"/>
        <v>0</v>
      </c>
      <c r="EE81" s="66"/>
      <c r="EF81" s="66"/>
      <c r="EG81" s="66"/>
      <c r="EH81" s="63"/>
      <c r="EI81" s="81">
        <f t="shared" si="221"/>
        <v>0</v>
      </c>
      <c r="EJ81" s="66">
        <f t="shared" si="222"/>
        <v>0</v>
      </c>
      <c r="EK81" s="66"/>
      <c r="EL81" s="66">
        <f t="shared" si="168"/>
        <v>0</v>
      </c>
      <c r="EM81" s="66">
        <f t="shared" si="169"/>
        <v>0</v>
      </c>
      <c r="EN81" s="66">
        <f t="shared" si="170"/>
        <v>0</v>
      </c>
      <c r="EO81" s="66">
        <f t="shared" si="223"/>
        <v>0</v>
      </c>
      <c r="EP81" s="66"/>
      <c r="EQ81" s="66"/>
      <c r="ER81" s="66"/>
      <c r="ES81" s="66"/>
      <c r="ET81" s="63"/>
      <c r="EU81" s="81">
        <f t="shared" si="224"/>
        <v>0</v>
      </c>
      <c r="EV81" s="66">
        <f t="shared" si="225"/>
        <v>0</v>
      </c>
      <c r="EW81" s="66"/>
      <c r="EX81" s="66"/>
      <c r="EY81" s="66"/>
      <c r="EZ81" s="66"/>
      <c r="FA81" s="63"/>
      <c r="FB81" s="81">
        <f t="shared" si="226"/>
        <v>0</v>
      </c>
      <c r="FC81" s="66">
        <f t="shared" si="227"/>
        <v>0</v>
      </c>
      <c r="FD81" s="66"/>
      <c r="FE81" s="66"/>
      <c r="FF81" s="66"/>
      <c r="FG81" s="66"/>
      <c r="FH81" s="63"/>
      <c r="FI81" s="81">
        <f t="shared" si="228"/>
        <v>0</v>
      </c>
      <c r="FJ81" s="66">
        <f t="shared" si="229"/>
        <v>0</v>
      </c>
      <c r="FK81" s="66"/>
      <c r="FL81" s="66"/>
      <c r="FM81" s="66"/>
      <c r="FN81" s="66"/>
      <c r="FO81" s="63"/>
      <c r="FP81" s="81">
        <f t="shared" si="230"/>
        <v>0</v>
      </c>
      <c r="FQ81" s="66">
        <f t="shared" si="231"/>
        <v>0</v>
      </c>
      <c r="FR81" s="66"/>
      <c r="FS81" s="66"/>
      <c r="FT81" s="66"/>
      <c r="FU81" s="66"/>
      <c r="FV81" s="63"/>
      <c r="FW81" s="81">
        <f t="shared" si="232"/>
        <v>0</v>
      </c>
      <c r="FX81" s="66">
        <f t="shared" si="233"/>
        <v>0</v>
      </c>
      <c r="FY81" s="66"/>
      <c r="FZ81" s="66"/>
      <c r="GA81" s="66"/>
      <c r="GB81" s="63"/>
      <c r="GC81" s="81">
        <f t="shared" si="234"/>
        <v>0</v>
      </c>
      <c r="GD81" s="66">
        <f t="shared" si="235"/>
        <v>0</v>
      </c>
      <c r="GE81" s="66"/>
      <c r="GF81" s="66"/>
      <c r="GG81" s="66"/>
      <c r="GH81" s="63"/>
      <c r="GI81" s="81">
        <f t="shared" si="236"/>
        <v>0</v>
      </c>
      <c r="GJ81" s="66">
        <f t="shared" si="237"/>
        <v>0</v>
      </c>
      <c r="GK81" s="66"/>
      <c r="GL81" s="76">
        <f t="shared" si="238"/>
        <v>0</v>
      </c>
      <c r="GM81" s="76">
        <f t="shared" si="239"/>
        <v>0</v>
      </c>
      <c r="GN81" s="76">
        <f t="shared" si="240"/>
        <v>0</v>
      </c>
      <c r="GO81" s="66">
        <f t="shared" si="241"/>
        <v>0</v>
      </c>
      <c r="GP81" s="66"/>
      <c r="GQ81" s="66"/>
      <c r="GR81" s="66"/>
      <c r="GS81" s="66"/>
      <c r="GT81" s="63"/>
      <c r="GU81" s="81">
        <f t="shared" si="242"/>
        <v>0</v>
      </c>
      <c r="GV81" s="66">
        <f t="shared" si="243"/>
        <v>0</v>
      </c>
      <c r="GW81" s="66"/>
      <c r="GX81" s="66"/>
      <c r="GY81" s="66"/>
      <c r="GZ81" s="66"/>
      <c r="HA81" s="63"/>
      <c r="HB81" s="81">
        <f t="shared" si="244"/>
        <v>0</v>
      </c>
      <c r="HC81" s="66">
        <f t="shared" si="245"/>
        <v>0</v>
      </c>
      <c r="HD81" s="66"/>
      <c r="HE81" s="66"/>
      <c r="HF81" s="66"/>
      <c r="HG81" s="66"/>
      <c r="HH81" s="63"/>
      <c r="HI81" s="81">
        <f t="shared" si="246"/>
        <v>0</v>
      </c>
      <c r="HJ81" s="66">
        <f t="shared" si="247"/>
        <v>0</v>
      </c>
      <c r="HK81" s="66"/>
      <c r="HL81" s="66"/>
      <c r="HM81" s="66"/>
      <c r="HN81" s="66"/>
      <c r="HO81" s="63"/>
      <c r="HP81" s="81">
        <f t="shared" si="248"/>
        <v>0</v>
      </c>
      <c r="HQ81" s="66">
        <f t="shared" si="249"/>
        <v>0</v>
      </c>
      <c r="HR81" s="66"/>
      <c r="HS81" s="66"/>
      <c r="HT81" s="66"/>
      <c r="HU81" s="66"/>
      <c r="HV81" s="63"/>
      <c r="HW81" s="81">
        <f t="shared" si="250"/>
        <v>0</v>
      </c>
      <c r="HX81" s="66">
        <f t="shared" si="251"/>
        <v>0</v>
      </c>
      <c r="HZ81" s="66">
        <f t="shared" si="171"/>
        <v>0</v>
      </c>
      <c r="IA81" s="66">
        <f t="shared" si="171"/>
        <v>0</v>
      </c>
      <c r="IB81" s="66">
        <f t="shared" si="171"/>
        <v>0</v>
      </c>
      <c r="IC81" s="66">
        <f t="shared" si="260"/>
        <v>0</v>
      </c>
      <c r="ID81" s="66">
        <f>D81-IB81</f>
        <v>0</v>
      </c>
      <c r="IE81" s="66"/>
      <c r="IF81" s="66"/>
      <c r="IG81" s="66"/>
      <c r="IH81" s="66">
        <f t="shared" si="252"/>
        <v>0</v>
      </c>
      <c r="II81" s="66">
        <f>E81-IH81</f>
        <v>0</v>
      </c>
      <c r="IJ81" s="66"/>
      <c r="IK81" s="66"/>
      <c r="IL81" s="66"/>
      <c r="IM81" s="66">
        <f t="shared" si="264"/>
        <v>0</v>
      </c>
      <c r="IN81" s="66">
        <f t="shared" si="265"/>
        <v>0</v>
      </c>
      <c r="IO81" s="66">
        <f t="shared" ref="IO81:IO139" si="266">SUMIF($IB$5:$IN$5,$IO$4,$IB81:$IN81)</f>
        <v>0</v>
      </c>
      <c r="IP81" s="66">
        <f t="shared" si="261"/>
        <v>0</v>
      </c>
      <c r="IQ81" s="66"/>
      <c r="IR81" s="66"/>
      <c r="IS81" s="88"/>
      <c r="IT81" s="88"/>
      <c r="IU81" s="88"/>
      <c r="IV81" s="66"/>
      <c r="IW81" s="88">
        <f t="shared" si="254"/>
        <v>0</v>
      </c>
      <c r="IX81" s="102">
        <f t="shared" si="262"/>
        <v>0</v>
      </c>
      <c r="IY81" s="88" t="str">
        <f t="shared" si="172"/>
        <v>STOCK KOSONG</v>
      </c>
      <c r="IZ81" s="101"/>
      <c r="JA81" s="102">
        <f t="shared" si="255"/>
        <v>0</v>
      </c>
      <c r="JB81" s="102">
        <f t="shared" si="256"/>
        <v>0</v>
      </c>
      <c r="JC81" s="102">
        <f t="shared" si="257"/>
        <v>0</v>
      </c>
      <c r="JD81" s="102">
        <f t="shared" si="258"/>
        <v>0</v>
      </c>
      <c r="JE81" s="101"/>
    </row>
    <row r="82" spans="1:265">
      <c r="A82" s="108"/>
      <c r="B82" s="71">
        <f>IF(A82='ESTIMASI FORECAST &amp; ORDER-STOK'!A12,'ESTIMASI FORECAST &amp; ORDER-STOK'!B12,0)</f>
        <v>0</v>
      </c>
      <c r="C82" s="63"/>
      <c r="D82" s="88"/>
      <c r="E82" s="88"/>
      <c r="F82" s="88"/>
      <c r="G82" s="88"/>
      <c r="H82" s="88">
        <f t="shared" si="164"/>
        <v>0</v>
      </c>
      <c r="I82" s="63"/>
      <c r="J82" s="66"/>
      <c r="K82" s="66"/>
      <c r="L82" s="66"/>
      <c r="M82" s="63"/>
      <c r="N82" s="81">
        <f t="shared" si="173"/>
        <v>0</v>
      </c>
      <c r="O82" s="66">
        <f t="shared" si="174"/>
        <v>0</v>
      </c>
      <c r="P82" s="66"/>
      <c r="Q82" s="66"/>
      <c r="R82" s="66"/>
      <c r="S82" s="63"/>
      <c r="T82" s="81">
        <f t="shared" si="175"/>
        <v>0</v>
      </c>
      <c r="U82" s="66">
        <f t="shared" si="176"/>
        <v>0</v>
      </c>
      <c r="V82" s="66"/>
      <c r="W82" s="66"/>
      <c r="X82" s="66"/>
      <c r="Y82" s="63"/>
      <c r="Z82" s="81">
        <f t="shared" si="177"/>
        <v>0</v>
      </c>
      <c r="AA82" s="66">
        <f t="shared" si="178"/>
        <v>0</v>
      </c>
      <c r="AB82" s="66"/>
      <c r="AC82" s="66"/>
      <c r="AD82" s="66"/>
      <c r="AE82" s="63"/>
      <c r="AF82" s="81">
        <f t="shared" si="179"/>
        <v>0</v>
      </c>
      <c r="AG82" s="66">
        <f t="shared" si="180"/>
        <v>0</v>
      </c>
      <c r="AH82" s="66"/>
      <c r="AI82" s="76">
        <f t="shared" si="181"/>
        <v>0</v>
      </c>
      <c r="AJ82" s="76">
        <f t="shared" si="259"/>
        <v>0</v>
      </c>
      <c r="AK82" s="76">
        <f t="shared" si="182"/>
        <v>0</v>
      </c>
      <c r="AL82" s="66">
        <f t="shared" si="183"/>
        <v>0</v>
      </c>
      <c r="AM82" s="66"/>
      <c r="AN82" s="66"/>
      <c r="AO82" s="66"/>
      <c r="AP82" s="66"/>
      <c r="AQ82" s="63"/>
      <c r="AR82" s="81">
        <f t="shared" si="184"/>
        <v>0</v>
      </c>
      <c r="AS82" s="66">
        <f t="shared" si="185"/>
        <v>0</v>
      </c>
      <c r="AT82" s="66"/>
      <c r="AU82" s="66"/>
      <c r="AV82" s="66"/>
      <c r="AW82" s="63"/>
      <c r="AX82" s="81">
        <f t="shared" si="186"/>
        <v>0</v>
      </c>
      <c r="AY82" s="66">
        <f t="shared" si="187"/>
        <v>0</v>
      </c>
      <c r="AZ82" s="66"/>
      <c r="BA82" s="66"/>
      <c r="BB82" s="66"/>
      <c r="BC82" s="63"/>
      <c r="BD82" s="81">
        <f t="shared" si="188"/>
        <v>0</v>
      </c>
      <c r="BE82" s="66">
        <f t="shared" si="189"/>
        <v>0</v>
      </c>
      <c r="BF82" s="66"/>
      <c r="BG82" s="76">
        <f t="shared" si="190"/>
        <v>0</v>
      </c>
      <c r="BH82" s="76">
        <f t="shared" si="191"/>
        <v>0</v>
      </c>
      <c r="BI82" s="76">
        <f t="shared" si="192"/>
        <v>0</v>
      </c>
      <c r="BJ82" s="66">
        <f t="shared" si="193"/>
        <v>0</v>
      </c>
      <c r="BK82" s="66"/>
      <c r="BL82" s="66"/>
      <c r="BM82" s="66"/>
      <c r="BN82" s="66"/>
      <c r="BO82" s="63"/>
      <c r="BP82" s="81">
        <f t="shared" si="194"/>
        <v>0</v>
      </c>
      <c r="BQ82" s="66">
        <f t="shared" si="195"/>
        <v>0</v>
      </c>
      <c r="BR82" s="66"/>
      <c r="BS82" s="66"/>
      <c r="BT82" s="66"/>
      <c r="BU82" s="63"/>
      <c r="BV82" s="81">
        <f t="shared" si="196"/>
        <v>0</v>
      </c>
      <c r="BW82" s="66">
        <f t="shared" si="197"/>
        <v>0</v>
      </c>
      <c r="BX82" s="66"/>
      <c r="BY82" s="76">
        <f t="shared" si="198"/>
        <v>0</v>
      </c>
      <c r="BZ82" s="76">
        <f t="shared" si="199"/>
        <v>0</v>
      </c>
      <c r="CA82" s="76">
        <f t="shared" si="200"/>
        <v>0</v>
      </c>
      <c r="CB82" s="66">
        <f t="shared" si="201"/>
        <v>0</v>
      </c>
      <c r="CC82" s="66"/>
      <c r="CD82" s="76">
        <f t="shared" si="165"/>
        <v>0</v>
      </c>
      <c r="CE82" s="76">
        <f t="shared" si="166"/>
        <v>0</v>
      </c>
      <c r="CF82" s="76">
        <f t="shared" si="167"/>
        <v>0</v>
      </c>
      <c r="CG82" s="66">
        <f t="shared" si="202"/>
        <v>0</v>
      </c>
      <c r="CH82" s="66"/>
      <c r="CI82" s="66"/>
      <c r="CJ82" s="66"/>
      <c r="CK82" s="66"/>
      <c r="CL82" s="63"/>
      <c r="CM82" s="81">
        <f t="shared" si="203"/>
        <v>0</v>
      </c>
      <c r="CN82" s="66">
        <f t="shared" si="204"/>
        <v>0</v>
      </c>
      <c r="CO82" s="66"/>
      <c r="CP82" s="66"/>
      <c r="CQ82" s="66"/>
      <c r="CR82" s="63"/>
      <c r="CS82" s="81">
        <f t="shared" si="205"/>
        <v>0</v>
      </c>
      <c r="CT82" s="66">
        <f t="shared" si="206"/>
        <v>0</v>
      </c>
      <c r="CU82" s="66"/>
      <c r="CV82" s="66"/>
      <c r="CW82" s="66"/>
      <c r="CX82" s="63"/>
      <c r="CY82" s="81">
        <f t="shared" si="207"/>
        <v>0</v>
      </c>
      <c r="CZ82" s="66">
        <f t="shared" si="208"/>
        <v>0</v>
      </c>
      <c r="DA82" s="66"/>
      <c r="DB82" s="66"/>
      <c r="DC82" s="66"/>
      <c r="DD82" s="63"/>
      <c r="DE82" s="81">
        <f t="shared" si="209"/>
        <v>0</v>
      </c>
      <c r="DF82" s="66">
        <f t="shared" si="210"/>
        <v>0</v>
      </c>
      <c r="DG82" s="66"/>
      <c r="DH82" s="66"/>
      <c r="DI82" s="66"/>
      <c r="DJ82" s="63"/>
      <c r="DK82" s="81">
        <f t="shared" si="211"/>
        <v>0</v>
      </c>
      <c r="DL82" s="66">
        <f t="shared" si="212"/>
        <v>0</v>
      </c>
      <c r="DM82" s="66"/>
      <c r="DN82" s="66"/>
      <c r="DO82" s="66"/>
      <c r="DP82" s="63"/>
      <c r="DQ82" s="81">
        <f t="shared" si="213"/>
        <v>0</v>
      </c>
      <c r="DR82" s="66">
        <f t="shared" si="214"/>
        <v>0</v>
      </c>
      <c r="DS82" s="66"/>
      <c r="DT82" s="76">
        <f t="shared" si="215"/>
        <v>0</v>
      </c>
      <c r="DU82" s="76">
        <f t="shared" si="216"/>
        <v>0</v>
      </c>
      <c r="DV82" s="76">
        <f t="shared" si="217"/>
        <v>0</v>
      </c>
      <c r="DW82" s="66">
        <f t="shared" si="218"/>
        <v>0</v>
      </c>
      <c r="DX82" s="66"/>
      <c r="DY82" s="66"/>
      <c r="DZ82" s="66"/>
      <c r="EA82" s="66"/>
      <c r="EB82" s="63"/>
      <c r="EC82" s="81">
        <f t="shared" si="219"/>
        <v>0</v>
      </c>
      <c r="ED82" s="66">
        <f t="shared" si="220"/>
        <v>0</v>
      </c>
      <c r="EE82" s="66"/>
      <c r="EF82" s="66"/>
      <c r="EG82" s="66"/>
      <c r="EH82" s="63"/>
      <c r="EI82" s="81">
        <f t="shared" si="221"/>
        <v>0</v>
      </c>
      <c r="EJ82" s="66">
        <f t="shared" si="222"/>
        <v>0</v>
      </c>
      <c r="EK82" s="66"/>
      <c r="EL82" s="66">
        <f t="shared" si="168"/>
        <v>0</v>
      </c>
      <c r="EM82" s="66">
        <f t="shared" si="169"/>
        <v>0</v>
      </c>
      <c r="EN82" s="66">
        <f t="shared" si="170"/>
        <v>0</v>
      </c>
      <c r="EO82" s="66">
        <f t="shared" si="223"/>
        <v>0</v>
      </c>
      <c r="EP82" s="66"/>
      <c r="EQ82" s="66"/>
      <c r="ER82" s="66"/>
      <c r="ES82" s="66"/>
      <c r="ET82" s="63"/>
      <c r="EU82" s="81">
        <f t="shared" si="224"/>
        <v>0</v>
      </c>
      <c r="EV82" s="66">
        <f t="shared" si="225"/>
        <v>0</v>
      </c>
      <c r="EW82" s="66"/>
      <c r="EX82" s="66"/>
      <c r="EY82" s="66"/>
      <c r="EZ82" s="66"/>
      <c r="FA82" s="63"/>
      <c r="FB82" s="81">
        <f t="shared" si="226"/>
        <v>0</v>
      </c>
      <c r="FC82" s="66">
        <f t="shared" si="227"/>
        <v>0</v>
      </c>
      <c r="FD82" s="66"/>
      <c r="FE82" s="66"/>
      <c r="FF82" s="66"/>
      <c r="FG82" s="66"/>
      <c r="FH82" s="63"/>
      <c r="FI82" s="81">
        <f t="shared" si="228"/>
        <v>0</v>
      </c>
      <c r="FJ82" s="66">
        <f t="shared" si="229"/>
        <v>0</v>
      </c>
      <c r="FK82" s="66"/>
      <c r="FL82" s="66"/>
      <c r="FM82" s="66"/>
      <c r="FN82" s="66"/>
      <c r="FO82" s="63"/>
      <c r="FP82" s="81">
        <f t="shared" si="230"/>
        <v>0</v>
      </c>
      <c r="FQ82" s="66">
        <f t="shared" si="231"/>
        <v>0</v>
      </c>
      <c r="FR82" s="66"/>
      <c r="FS82" s="66"/>
      <c r="FT82" s="66"/>
      <c r="FU82" s="66"/>
      <c r="FV82" s="63"/>
      <c r="FW82" s="81">
        <f t="shared" si="232"/>
        <v>0</v>
      </c>
      <c r="FX82" s="66">
        <f t="shared" si="233"/>
        <v>0</v>
      </c>
      <c r="FY82" s="66"/>
      <c r="FZ82" s="66"/>
      <c r="GA82" s="66"/>
      <c r="GB82" s="63"/>
      <c r="GC82" s="81">
        <f t="shared" si="234"/>
        <v>0</v>
      </c>
      <c r="GD82" s="66">
        <f t="shared" si="235"/>
        <v>0</v>
      </c>
      <c r="GE82" s="66"/>
      <c r="GF82" s="66"/>
      <c r="GG82" s="66"/>
      <c r="GH82" s="63"/>
      <c r="GI82" s="81">
        <f t="shared" si="236"/>
        <v>0</v>
      </c>
      <c r="GJ82" s="66">
        <f t="shared" si="237"/>
        <v>0</v>
      </c>
      <c r="GK82" s="66"/>
      <c r="GL82" s="76">
        <f t="shared" si="238"/>
        <v>0</v>
      </c>
      <c r="GM82" s="76">
        <f t="shared" si="239"/>
        <v>0</v>
      </c>
      <c r="GN82" s="76">
        <f t="shared" si="240"/>
        <v>0</v>
      </c>
      <c r="GO82" s="66">
        <f t="shared" si="241"/>
        <v>0</v>
      </c>
      <c r="GP82" s="66"/>
      <c r="GQ82" s="66"/>
      <c r="GR82" s="66"/>
      <c r="GS82" s="66"/>
      <c r="GT82" s="63"/>
      <c r="GU82" s="81">
        <f t="shared" si="242"/>
        <v>0</v>
      </c>
      <c r="GV82" s="66">
        <f t="shared" si="243"/>
        <v>0</v>
      </c>
      <c r="GW82" s="66"/>
      <c r="GX82" s="66"/>
      <c r="GY82" s="66"/>
      <c r="GZ82" s="66"/>
      <c r="HA82" s="63"/>
      <c r="HB82" s="81">
        <f t="shared" si="244"/>
        <v>0</v>
      </c>
      <c r="HC82" s="66">
        <f t="shared" si="245"/>
        <v>0</v>
      </c>
      <c r="HD82" s="66"/>
      <c r="HE82" s="66"/>
      <c r="HF82" s="66"/>
      <c r="HG82" s="66"/>
      <c r="HH82" s="63"/>
      <c r="HI82" s="81">
        <f t="shared" si="246"/>
        <v>0</v>
      </c>
      <c r="HJ82" s="66">
        <f t="shared" si="247"/>
        <v>0</v>
      </c>
      <c r="HK82" s="66"/>
      <c r="HL82" s="66"/>
      <c r="HM82" s="66"/>
      <c r="HN82" s="66"/>
      <c r="HO82" s="63"/>
      <c r="HP82" s="81">
        <f t="shared" si="248"/>
        <v>0</v>
      </c>
      <c r="HQ82" s="66">
        <f t="shared" si="249"/>
        <v>0</v>
      </c>
      <c r="HR82" s="66"/>
      <c r="HS82" s="66"/>
      <c r="HT82" s="66"/>
      <c r="HU82" s="66"/>
      <c r="HV82" s="63"/>
      <c r="HW82" s="81">
        <f t="shared" si="250"/>
        <v>0</v>
      </c>
      <c r="HX82" s="66">
        <f t="shared" si="251"/>
        <v>0</v>
      </c>
      <c r="HZ82" s="66">
        <f t="shared" si="171"/>
        <v>0</v>
      </c>
      <c r="IA82" s="66">
        <f t="shared" si="171"/>
        <v>0</v>
      </c>
      <c r="IB82" s="66">
        <f t="shared" si="171"/>
        <v>0</v>
      </c>
      <c r="IC82" s="66">
        <f t="shared" si="260"/>
        <v>0</v>
      </c>
      <c r="ID82" s="66">
        <f t="shared" ref="ID82:ID87" si="267">D82-IB82</f>
        <v>0</v>
      </c>
      <c r="IE82" s="66"/>
      <c r="IF82" s="66"/>
      <c r="IG82" s="66"/>
      <c r="IH82" s="66">
        <f t="shared" si="252"/>
        <v>0</v>
      </c>
      <c r="II82" s="66">
        <f t="shared" ref="II82:II87" si="268">E82-IH82</f>
        <v>0</v>
      </c>
      <c r="IJ82" s="66"/>
      <c r="IK82" s="66"/>
      <c r="IL82" s="66"/>
      <c r="IM82" s="66">
        <f t="shared" si="264"/>
        <v>0</v>
      </c>
      <c r="IN82" s="66">
        <f t="shared" si="265"/>
        <v>0</v>
      </c>
      <c r="IO82" s="66">
        <f t="shared" si="266"/>
        <v>0</v>
      </c>
      <c r="IP82" s="66">
        <f t="shared" si="261"/>
        <v>0</v>
      </c>
      <c r="IQ82" s="66"/>
      <c r="IR82" s="66"/>
      <c r="IS82" s="88"/>
      <c r="IT82" s="88"/>
      <c r="IU82" s="88"/>
      <c r="IV82" s="66"/>
      <c r="IW82" s="88">
        <f t="shared" si="254"/>
        <v>0</v>
      </c>
      <c r="IX82" s="102">
        <f t="shared" si="262"/>
        <v>0</v>
      </c>
      <c r="IY82" s="88" t="str">
        <f t="shared" si="172"/>
        <v>STOCK KOSONG</v>
      </c>
      <c r="IZ82" s="101"/>
      <c r="JA82" s="102">
        <f t="shared" si="255"/>
        <v>0</v>
      </c>
      <c r="JB82" s="102">
        <f t="shared" si="256"/>
        <v>0</v>
      </c>
      <c r="JC82" s="102">
        <f t="shared" si="257"/>
        <v>0</v>
      </c>
      <c r="JD82" s="102">
        <f t="shared" si="258"/>
        <v>0</v>
      </c>
      <c r="JE82" s="101"/>
    </row>
    <row r="83" spans="1:265">
      <c r="A83" s="108"/>
      <c r="B83" s="71">
        <f>IF(A83='ESTIMASI FORECAST &amp; ORDER-STOK'!A13,'ESTIMASI FORECAST &amp; ORDER-STOK'!B13,0)</f>
        <v>0</v>
      </c>
      <c r="C83" s="63"/>
      <c r="D83" s="88"/>
      <c r="E83" s="88"/>
      <c r="F83" s="88"/>
      <c r="G83" s="88"/>
      <c r="H83" s="88">
        <f t="shared" si="164"/>
        <v>0</v>
      </c>
      <c r="I83" s="63"/>
      <c r="J83" s="66"/>
      <c r="K83" s="66"/>
      <c r="L83" s="66"/>
      <c r="M83" s="63"/>
      <c r="N83" s="81">
        <f t="shared" si="173"/>
        <v>0</v>
      </c>
      <c r="O83" s="66">
        <f t="shared" si="174"/>
        <v>0</v>
      </c>
      <c r="P83" s="66"/>
      <c r="Q83" s="66"/>
      <c r="R83" s="66"/>
      <c r="S83" s="63"/>
      <c r="T83" s="81">
        <f t="shared" si="175"/>
        <v>0</v>
      </c>
      <c r="U83" s="66">
        <f t="shared" si="176"/>
        <v>0</v>
      </c>
      <c r="V83" s="66"/>
      <c r="W83" s="66"/>
      <c r="X83" s="66"/>
      <c r="Y83" s="63"/>
      <c r="Z83" s="81">
        <f t="shared" si="177"/>
        <v>0</v>
      </c>
      <c r="AA83" s="66">
        <f t="shared" si="178"/>
        <v>0</v>
      </c>
      <c r="AB83" s="66"/>
      <c r="AC83" s="66"/>
      <c r="AD83" s="66"/>
      <c r="AE83" s="63"/>
      <c r="AF83" s="81">
        <f t="shared" si="179"/>
        <v>0</v>
      </c>
      <c r="AG83" s="66">
        <f t="shared" si="180"/>
        <v>0</v>
      </c>
      <c r="AH83" s="66"/>
      <c r="AI83" s="76">
        <f t="shared" si="181"/>
        <v>0</v>
      </c>
      <c r="AJ83" s="76">
        <f t="shared" si="259"/>
        <v>0</v>
      </c>
      <c r="AK83" s="76">
        <f t="shared" si="182"/>
        <v>0</v>
      </c>
      <c r="AL83" s="66">
        <f t="shared" si="183"/>
        <v>0</v>
      </c>
      <c r="AM83" s="66"/>
      <c r="AN83" s="66"/>
      <c r="AO83" s="66"/>
      <c r="AP83" s="66"/>
      <c r="AQ83" s="63"/>
      <c r="AR83" s="81">
        <f t="shared" si="184"/>
        <v>0</v>
      </c>
      <c r="AS83" s="66">
        <f t="shared" si="185"/>
        <v>0</v>
      </c>
      <c r="AT83" s="66"/>
      <c r="AU83" s="66"/>
      <c r="AV83" s="66"/>
      <c r="AW83" s="63"/>
      <c r="AX83" s="81">
        <f t="shared" si="186"/>
        <v>0</v>
      </c>
      <c r="AY83" s="66">
        <f t="shared" si="187"/>
        <v>0</v>
      </c>
      <c r="AZ83" s="66"/>
      <c r="BA83" s="66"/>
      <c r="BB83" s="66"/>
      <c r="BC83" s="63"/>
      <c r="BD83" s="81">
        <f t="shared" si="188"/>
        <v>0</v>
      </c>
      <c r="BE83" s="66">
        <f t="shared" si="189"/>
        <v>0</v>
      </c>
      <c r="BF83" s="66"/>
      <c r="BG83" s="76">
        <f t="shared" si="190"/>
        <v>0</v>
      </c>
      <c r="BH83" s="76">
        <f t="shared" si="191"/>
        <v>0</v>
      </c>
      <c r="BI83" s="76">
        <f t="shared" si="192"/>
        <v>0</v>
      </c>
      <c r="BJ83" s="66">
        <f t="shared" si="193"/>
        <v>0</v>
      </c>
      <c r="BK83" s="66"/>
      <c r="BL83" s="66"/>
      <c r="BM83" s="66"/>
      <c r="BN83" s="66"/>
      <c r="BO83" s="63"/>
      <c r="BP83" s="81">
        <f t="shared" si="194"/>
        <v>0</v>
      </c>
      <c r="BQ83" s="66">
        <f t="shared" si="195"/>
        <v>0</v>
      </c>
      <c r="BR83" s="66"/>
      <c r="BS83" s="66"/>
      <c r="BT83" s="66"/>
      <c r="BU83" s="63"/>
      <c r="BV83" s="81">
        <f t="shared" si="196"/>
        <v>0</v>
      </c>
      <c r="BW83" s="66">
        <f t="shared" si="197"/>
        <v>0</v>
      </c>
      <c r="BX83" s="66"/>
      <c r="BY83" s="76">
        <f t="shared" si="198"/>
        <v>0</v>
      </c>
      <c r="BZ83" s="76">
        <f t="shared" si="199"/>
        <v>0</v>
      </c>
      <c r="CA83" s="76">
        <f t="shared" si="200"/>
        <v>0</v>
      </c>
      <c r="CB83" s="66">
        <f t="shared" si="201"/>
        <v>0</v>
      </c>
      <c r="CC83" s="66"/>
      <c r="CD83" s="76">
        <f t="shared" si="165"/>
        <v>0</v>
      </c>
      <c r="CE83" s="76">
        <f t="shared" si="166"/>
        <v>0</v>
      </c>
      <c r="CF83" s="76">
        <f t="shared" si="167"/>
        <v>0</v>
      </c>
      <c r="CG83" s="66">
        <f t="shared" si="202"/>
        <v>0</v>
      </c>
      <c r="CH83" s="66"/>
      <c r="CI83" s="66"/>
      <c r="CJ83" s="66"/>
      <c r="CK83" s="66"/>
      <c r="CL83" s="63"/>
      <c r="CM83" s="81">
        <f t="shared" si="203"/>
        <v>0</v>
      </c>
      <c r="CN83" s="66">
        <f t="shared" si="204"/>
        <v>0</v>
      </c>
      <c r="CO83" s="66"/>
      <c r="CP83" s="66"/>
      <c r="CQ83" s="66"/>
      <c r="CR83" s="63"/>
      <c r="CS83" s="81">
        <f t="shared" si="205"/>
        <v>0</v>
      </c>
      <c r="CT83" s="66">
        <f t="shared" si="206"/>
        <v>0</v>
      </c>
      <c r="CU83" s="66"/>
      <c r="CV83" s="66"/>
      <c r="CW83" s="66"/>
      <c r="CX83" s="63"/>
      <c r="CY83" s="81">
        <f t="shared" si="207"/>
        <v>0</v>
      </c>
      <c r="CZ83" s="66">
        <f t="shared" si="208"/>
        <v>0</v>
      </c>
      <c r="DA83" s="66"/>
      <c r="DB83" s="66"/>
      <c r="DC83" s="66"/>
      <c r="DD83" s="63"/>
      <c r="DE83" s="81">
        <f t="shared" si="209"/>
        <v>0</v>
      </c>
      <c r="DF83" s="66">
        <f t="shared" si="210"/>
        <v>0</v>
      </c>
      <c r="DG83" s="66"/>
      <c r="DH83" s="66"/>
      <c r="DI83" s="66"/>
      <c r="DJ83" s="63"/>
      <c r="DK83" s="81">
        <f t="shared" si="211"/>
        <v>0</v>
      </c>
      <c r="DL83" s="66">
        <f t="shared" si="212"/>
        <v>0</v>
      </c>
      <c r="DM83" s="66"/>
      <c r="DN83" s="66"/>
      <c r="DO83" s="66"/>
      <c r="DP83" s="63"/>
      <c r="DQ83" s="81">
        <f t="shared" si="213"/>
        <v>0</v>
      </c>
      <c r="DR83" s="66">
        <f t="shared" si="214"/>
        <v>0</v>
      </c>
      <c r="DS83" s="66"/>
      <c r="DT83" s="76">
        <f t="shared" si="215"/>
        <v>0</v>
      </c>
      <c r="DU83" s="76">
        <f t="shared" si="216"/>
        <v>0</v>
      </c>
      <c r="DV83" s="76">
        <f t="shared" si="217"/>
        <v>0</v>
      </c>
      <c r="DW83" s="66">
        <f t="shared" si="218"/>
        <v>0</v>
      </c>
      <c r="DX83" s="66"/>
      <c r="DY83" s="66"/>
      <c r="DZ83" s="66"/>
      <c r="EA83" s="66"/>
      <c r="EB83" s="63"/>
      <c r="EC83" s="81">
        <f t="shared" si="219"/>
        <v>0</v>
      </c>
      <c r="ED83" s="66">
        <f t="shared" si="220"/>
        <v>0</v>
      </c>
      <c r="EE83" s="66"/>
      <c r="EF83" s="66"/>
      <c r="EG83" s="66"/>
      <c r="EH83" s="63"/>
      <c r="EI83" s="81">
        <f t="shared" si="221"/>
        <v>0</v>
      </c>
      <c r="EJ83" s="66">
        <f t="shared" si="222"/>
        <v>0</v>
      </c>
      <c r="EK83" s="66"/>
      <c r="EL83" s="66">
        <f t="shared" si="168"/>
        <v>0</v>
      </c>
      <c r="EM83" s="66">
        <f t="shared" si="169"/>
        <v>0</v>
      </c>
      <c r="EN83" s="66">
        <f t="shared" si="170"/>
        <v>0</v>
      </c>
      <c r="EO83" s="66">
        <f t="shared" si="223"/>
        <v>0</v>
      </c>
      <c r="EP83" s="66"/>
      <c r="EQ83" s="66"/>
      <c r="ER83" s="66"/>
      <c r="ES83" s="66"/>
      <c r="ET83" s="63"/>
      <c r="EU83" s="81">
        <f t="shared" si="224"/>
        <v>0</v>
      </c>
      <c r="EV83" s="66">
        <f t="shared" si="225"/>
        <v>0</v>
      </c>
      <c r="EW83" s="66"/>
      <c r="EX83" s="66"/>
      <c r="EY83" s="66"/>
      <c r="EZ83" s="66"/>
      <c r="FA83" s="63"/>
      <c r="FB83" s="81">
        <f t="shared" si="226"/>
        <v>0</v>
      </c>
      <c r="FC83" s="66">
        <f t="shared" si="227"/>
        <v>0</v>
      </c>
      <c r="FD83" s="66"/>
      <c r="FE83" s="66"/>
      <c r="FF83" s="66"/>
      <c r="FG83" s="66"/>
      <c r="FH83" s="63"/>
      <c r="FI83" s="81">
        <f t="shared" si="228"/>
        <v>0</v>
      </c>
      <c r="FJ83" s="66">
        <f t="shared" si="229"/>
        <v>0</v>
      </c>
      <c r="FK83" s="66"/>
      <c r="FL83" s="66"/>
      <c r="FM83" s="66"/>
      <c r="FN83" s="66"/>
      <c r="FO83" s="63"/>
      <c r="FP83" s="81">
        <f t="shared" si="230"/>
        <v>0</v>
      </c>
      <c r="FQ83" s="66">
        <f t="shared" si="231"/>
        <v>0</v>
      </c>
      <c r="FR83" s="66"/>
      <c r="FS83" s="66"/>
      <c r="FT83" s="66"/>
      <c r="FU83" s="66"/>
      <c r="FV83" s="63"/>
      <c r="FW83" s="81">
        <f t="shared" si="232"/>
        <v>0</v>
      </c>
      <c r="FX83" s="66">
        <f t="shared" si="233"/>
        <v>0</v>
      </c>
      <c r="FY83" s="66"/>
      <c r="FZ83" s="66"/>
      <c r="GA83" s="66"/>
      <c r="GB83" s="63"/>
      <c r="GC83" s="81">
        <f t="shared" si="234"/>
        <v>0</v>
      </c>
      <c r="GD83" s="66">
        <f t="shared" si="235"/>
        <v>0</v>
      </c>
      <c r="GE83" s="66"/>
      <c r="GF83" s="66"/>
      <c r="GG83" s="66"/>
      <c r="GH83" s="63"/>
      <c r="GI83" s="81">
        <f t="shared" si="236"/>
        <v>0</v>
      </c>
      <c r="GJ83" s="66">
        <f t="shared" si="237"/>
        <v>0</v>
      </c>
      <c r="GK83" s="66"/>
      <c r="GL83" s="76">
        <f t="shared" si="238"/>
        <v>0</v>
      </c>
      <c r="GM83" s="76">
        <f t="shared" si="239"/>
        <v>0</v>
      </c>
      <c r="GN83" s="76">
        <f t="shared" si="240"/>
        <v>0</v>
      </c>
      <c r="GO83" s="66">
        <f t="shared" si="241"/>
        <v>0</v>
      </c>
      <c r="GP83" s="66"/>
      <c r="GQ83" s="66"/>
      <c r="GR83" s="66"/>
      <c r="GS83" s="66"/>
      <c r="GT83" s="63"/>
      <c r="GU83" s="81">
        <f t="shared" si="242"/>
        <v>0</v>
      </c>
      <c r="GV83" s="66">
        <f t="shared" si="243"/>
        <v>0</v>
      </c>
      <c r="GW83" s="66"/>
      <c r="GX83" s="66"/>
      <c r="GY83" s="66"/>
      <c r="GZ83" s="66"/>
      <c r="HA83" s="63"/>
      <c r="HB83" s="81">
        <f t="shared" si="244"/>
        <v>0</v>
      </c>
      <c r="HC83" s="66">
        <f t="shared" si="245"/>
        <v>0</v>
      </c>
      <c r="HD83" s="66"/>
      <c r="HE83" s="66"/>
      <c r="HF83" s="66"/>
      <c r="HG83" s="66"/>
      <c r="HH83" s="63"/>
      <c r="HI83" s="81">
        <f t="shared" si="246"/>
        <v>0</v>
      </c>
      <c r="HJ83" s="66">
        <f t="shared" si="247"/>
        <v>0</v>
      </c>
      <c r="HK83" s="66"/>
      <c r="HL83" s="66"/>
      <c r="HM83" s="66"/>
      <c r="HN83" s="66"/>
      <c r="HO83" s="63"/>
      <c r="HP83" s="81">
        <f t="shared" si="248"/>
        <v>0</v>
      </c>
      <c r="HQ83" s="66">
        <f t="shared" si="249"/>
        <v>0</v>
      </c>
      <c r="HR83" s="66"/>
      <c r="HS83" s="66"/>
      <c r="HT83" s="66"/>
      <c r="HU83" s="66"/>
      <c r="HV83" s="63"/>
      <c r="HW83" s="81">
        <f t="shared" si="250"/>
        <v>0</v>
      </c>
      <c r="HX83" s="66">
        <f t="shared" si="251"/>
        <v>0</v>
      </c>
      <c r="HZ83" s="66">
        <f t="shared" si="171"/>
        <v>0</v>
      </c>
      <c r="IA83" s="66">
        <f t="shared" si="171"/>
        <v>0</v>
      </c>
      <c r="IB83" s="66">
        <f t="shared" si="171"/>
        <v>0</v>
      </c>
      <c r="IC83" s="66">
        <f t="shared" si="260"/>
        <v>0</v>
      </c>
      <c r="ID83" s="66">
        <f t="shared" si="267"/>
        <v>0</v>
      </c>
      <c r="IE83" s="66"/>
      <c r="IF83" s="66"/>
      <c r="IG83" s="66"/>
      <c r="IH83" s="66">
        <f t="shared" si="252"/>
        <v>0</v>
      </c>
      <c r="II83" s="66">
        <f t="shared" si="268"/>
        <v>0</v>
      </c>
      <c r="IJ83" s="66"/>
      <c r="IK83" s="66"/>
      <c r="IL83" s="66"/>
      <c r="IM83" s="66">
        <f t="shared" si="264"/>
        <v>0</v>
      </c>
      <c r="IN83" s="66">
        <f t="shared" si="265"/>
        <v>0</v>
      </c>
      <c r="IO83" s="66">
        <f t="shared" si="266"/>
        <v>0</v>
      </c>
      <c r="IP83" s="66">
        <f t="shared" si="261"/>
        <v>0</v>
      </c>
      <c r="IQ83" s="66"/>
      <c r="IR83" s="66"/>
      <c r="IS83" s="88"/>
      <c r="IT83" s="88"/>
      <c r="IU83" s="88"/>
      <c r="IV83" s="66"/>
      <c r="IW83" s="88">
        <f t="shared" si="254"/>
        <v>0</v>
      </c>
      <c r="IX83" s="102">
        <f t="shared" si="262"/>
        <v>0</v>
      </c>
      <c r="IY83" s="88" t="str">
        <f t="shared" si="172"/>
        <v>STOCK KOSONG</v>
      </c>
      <c r="IZ83" s="101"/>
      <c r="JA83" s="102">
        <f t="shared" si="255"/>
        <v>0</v>
      </c>
      <c r="JB83" s="102">
        <f t="shared" si="256"/>
        <v>0</v>
      </c>
      <c r="JC83" s="102">
        <f t="shared" si="257"/>
        <v>0</v>
      </c>
      <c r="JD83" s="102">
        <f t="shared" si="258"/>
        <v>0</v>
      </c>
      <c r="JE83" s="101"/>
    </row>
    <row r="84" spans="1:265">
      <c r="A84" s="108"/>
      <c r="B84" s="71">
        <f>IF(A84='ESTIMASI FORECAST &amp; ORDER-STOK'!A14,'ESTIMASI FORECAST &amp; ORDER-STOK'!B14,0)</f>
        <v>0</v>
      </c>
      <c r="C84" s="63"/>
      <c r="D84" s="88"/>
      <c r="E84" s="88"/>
      <c r="F84" s="88"/>
      <c r="G84" s="88"/>
      <c r="H84" s="88">
        <f t="shared" si="164"/>
        <v>0</v>
      </c>
      <c r="I84" s="63"/>
      <c r="J84" s="66"/>
      <c r="K84" s="66"/>
      <c r="L84" s="66"/>
      <c r="M84" s="63"/>
      <c r="N84" s="81">
        <f t="shared" si="173"/>
        <v>0</v>
      </c>
      <c r="O84" s="66">
        <f t="shared" si="174"/>
        <v>0</v>
      </c>
      <c r="P84" s="66"/>
      <c r="Q84" s="66"/>
      <c r="R84" s="66"/>
      <c r="S84" s="63"/>
      <c r="T84" s="81">
        <f t="shared" si="175"/>
        <v>0</v>
      </c>
      <c r="U84" s="66">
        <f t="shared" si="176"/>
        <v>0</v>
      </c>
      <c r="V84" s="66"/>
      <c r="W84" s="66"/>
      <c r="X84" s="66"/>
      <c r="Y84" s="63"/>
      <c r="Z84" s="81">
        <f t="shared" si="177"/>
        <v>0</v>
      </c>
      <c r="AA84" s="66">
        <f t="shared" si="178"/>
        <v>0</v>
      </c>
      <c r="AB84" s="66"/>
      <c r="AC84" s="66"/>
      <c r="AD84" s="66"/>
      <c r="AE84" s="63"/>
      <c r="AF84" s="81">
        <f t="shared" si="179"/>
        <v>0</v>
      </c>
      <c r="AG84" s="66">
        <f t="shared" si="180"/>
        <v>0</v>
      </c>
      <c r="AH84" s="66"/>
      <c r="AI84" s="76">
        <f t="shared" si="181"/>
        <v>0</v>
      </c>
      <c r="AJ84" s="76">
        <f t="shared" si="259"/>
        <v>0</v>
      </c>
      <c r="AK84" s="76">
        <f t="shared" si="182"/>
        <v>0</v>
      </c>
      <c r="AL84" s="66">
        <f t="shared" si="183"/>
        <v>0</v>
      </c>
      <c r="AM84" s="66"/>
      <c r="AN84" s="66"/>
      <c r="AO84" s="66"/>
      <c r="AP84" s="66"/>
      <c r="AQ84" s="63"/>
      <c r="AR84" s="81">
        <f t="shared" si="184"/>
        <v>0</v>
      </c>
      <c r="AS84" s="66">
        <f t="shared" si="185"/>
        <v>0</v>
      </c>
      <c r="AT84" s="66"/>
      <c r="AU84" s="66"/>
      <c r="AV84" s="66"/>
      <c r="AW84" s="63"/>
      <c r="AX84" s="81">
        <f t="shared" si="186"/>
        <v>0</v>
      </c>
      <c r="AY84" s="66">
        <f t="shared" si="187"/>
        <v>0</v>
      </c>
      <c r="AZ84" s="66"/>
      <c r="BA84" s="66"/>
      <c r="BB84" s="66"/>
      <c r="BC84" s="63"/>
      <c r="BD84" s="81">
        <f t="shared" si="188"/>
        <v>0</v>
      </c>
      <c r="BE84" s="66">
        <f t="shared" si="189"/>
        <v>0</v>
      </c>
      <c r="BF84" s="66"/>
      <c r="BG84" s="76">
        <f t="shared" si="190"/>
        <v>0</v>
      </c>
      <c r="BH84" s="76">
        <f t="shared" si="191"/>
        <v>0</v>
      </c>
      <c r="BI84" s="76">
        <f t="shared" si="192"/>
        <v>0</v>
      </c>
      <c r="BJ84" s="66">
        <f t="shared" si="193"/>
        <v>0</v>
      </c>
      <c r="BK84" s="66"/>
      <c r="BL84" s="66"/>
      <c r="BM84" s="66"/>
      <c r="BN84" s="66"/>
      <c r="BO84" s="63"/>
      <c r="BP84" s="81">
        <f t="shared" si="194"/>
        <v>0</v>
      </c>
      <c r="BQ84" s="66">
        <f t="shared" si="195"/>
        <v>0</v>
      </c>
      <c r="BR84" s="66"/>
      <c r="BS84" s="66"/>
      <c r="BT84" s="66"/>
      <c r="BU84" s="63"/>
      <c r="BV84" s="81">
        <f t="shared" si="196"/>
        <v>0</v>
      </c>
      <c r="BW84" s="66">
        <f t="shared" si="197"/>
        <v>0</v>
      </c>
      <c r="BX84" s="66"/>
      <c r="BY84" s="76">
        <f t="shared" si="198"/>
        <v>0</v>
      </c>
      <c r="BZ84" s="76">
        <f t="shared" si="199"/>
        <v>0</v>
      </c>
      <c r="CA84" s="76">
        <f t="shared" si="200"/>
        <v>0</v>
      </c>
      <c r="CB84" s="66">
        <f t="shared" si="201"/>
        <v>0</v>
      </c>
      <c r="CC84" s="66"/>
      <c r="CD84" s="76">
        <f t="shared" si="165"/>
        <v>0</v>
      </c>
      <c r="CE84" s="76">
        <f t="shared" si="166"/>
        <v>0</v>
      </c>
      <c r="CF84" s="76">
        <f t="shared" si="167"/>
        <v>0</v>
      </c>
      <c r="CG84" s="66">
        <f t="shared" si="202"/>
        <v>0</v>
      </c>
      <c r="CH84" s="66"/>
      <c r="CI84" s="66"/>
      <c r="CJ84" s="66"/>
      <c r="CK84" s="66"/>
      <c r="CL84" s="63"/>
      <c r="CM84" s="81">
        <f t="shared" si="203"/>
        <v>0</v>
      </c>
      <c r="CN84" s="66">
        <f t="shared" si="204"/>
        <v>0</v>
      </c>
      <c r="CO84" s="66"/>
      <c r="CP84" s="66"/>
      <c r="CQ84" s="66"/>
      <c r="CR84" s="63"/>
      <c r="CS84" s="81">
        <f t="shared" si="205"/>
        <v>0</v>
      </c>
      <c r="CT84" s="66">
        <f t="shared" si="206"/>
        <v>0</v>
      </c>
      <c r="CU84" s="66"/>
      <c r="CV84" s="66"/>
      <c r="CW84" s="66"/>
      <c r="CX84" s="63"/>
      <c r="CY84" s="81">
        <f t="shared" si="207"/>
        <v>0</v>
      </c>
      <c r="CZ84" s="66">
        <f t="shared" si="208"/>
        <v>0</v>
      </c>
      <c r="DA84" s="66"/>
      <c r="DB84" s="66"/>
      <c r="DC84" s="66"/>
      <c r="DD84" s="63"/>
      <c r="DE84" s="81">
        <f t="shared" si="209"/>
        <v>0</v>
      </c>
      <c r="DF84" s="66">
        <f t="shared" si="210"/>
        <v>0</v>
      </c>
      <c r="DG84" s="66"/>
      <c r="DH84" s="66"/>
      <c r="DI84" s="66"/>
      <c r="DJ84" s="63"/>
      <c r="DK84" s="81">
        <f t="shared" si="211"/>
        <v>0</v>
      </c>
      <c r="DL84" s="66">
        <f t="shared" si="212"/>
        <v>0</v>
      </c>
      <c r="DM84" s="66"/>
      <c r="DN84" s="66"/>
      <c r="DO84" s="66"/>
      <c r="DP84" s="63"/>
      <c r="DQ84" s="81">
        <f t="shared" si="213"/>
        <v>0</v>
      </c>
      <c r="DR84" s="66">
        <f t="shared" si="214"/>
        <v>0</v>
      </c>
      <c r="DS84" s="66"/>
      <c r="DT84" s="76">
        <f t="shared" si="215"/>
        <v>0</v>
      </c>
      <c r="DU84" s="76">
        <f t="shared" si="216"/>
        <v>0</v>
      </c>
      <c r="DV84" s="76">
        <f t="shared" si="217"/>
        <v>0</v>
      </c>
      <c r="DW84" s="66">
        <f t="shared" si="218"/>
        <v>0</v>
      </c>
      <c r="DX84" s="66"/>
      <c r="DY84" s="66"/>
      <c r="DZ84" s="66"/>
      <c r="EA84" s="66"/>
      <c r="EB84" s="63"/>
      <c r="EC84" s="81">
        <f t="shared" si="219"/>
        <v>0</v>
      </c>
      <c r="ED84" s="66">
        <f t="shared" si="220"/>
        <v>0</v>
      </c>
      <c r="EE84" s="66"/>
      <c r="EF84" s="66"/>
      <c r="EG84" s="66"/>
      <c r="EH84" s="63"/>
      <c r="EI84" s="81">
        <f t="shared" si="221"/>
        <v>0</v>
      </c>
      <c r="EJ84" s="66">
        <f t="shared" si="222"/>
        <v>0</v>
      </c>
      <c r="EK84" s="66"/>
      <c r="EL84" s="66">
        <f t="shared" si="168"/>
        <v>0</v>
      </c>
      <c r="EM84" s="66">
        <f t="shared" si="169"/>
        <v>0</v>
      </c>
      <c r="EN84" s="66">
        <f t="shared" si="170"/>
        <v>0</v>
      </c>
      <c r="EO84" s="66">
        <f t="shared" si="223"/>
        <v>0</v>
      </c>
      <c r="EP84" s="66"/>
      <c r="EQ84" s="66"/>
      <c r="ER84" s="66"/>
      <c r="ES84" s="66"/>
      <c r="ET84" s="63"/>
      <c r="EU84" s="81">
        <f t="shared" si="224"/>
        <v>0</v>
      </c>
      <c r="EV84" s="66">
        <f t="shared" si="225"/>
        <v>0</v>
      </c>
      <c r="EW84" s="66"/>
      <c r="EX84" s="66"/>
      <c r="EY84" s="66"/>
      <c r="EZ84" s="66"/>
      <c r="FA84" s="63"/>
      <c r="FB84" s="81">
        <f t="shared" si="226"/>
        <v>0</v>
      </c>
      <c r="FC84" s="66">
        <f t="shared" si="227"/>
        <v>0</v>
      </c>
      <c r="FD84" s="66"/>
      <c r="FE84" s="66"/>
      <c r="FF84" s="66"/>
      <c r="FG84" s="66"/>
      <c r="FH84" s="63"/>
      <c r="FI84" s="81">
        <f t="shared" si="228"/>
        <v>0</v>
      </c>
      <c r="FJ84" s="66">
        <f t="shared" si="229"/>
        <v>0</v>
      </c>
      <c r="FK84" s="66"/>
      <c r="FL84" s="66"/>
      <c r="FM84" s="66"/>
      <c r="FN84" s="66"/>
      <c r="FO84" s="63"/>
      <c r="FP84" s="81">
        <f t="shared" si="230"/>
        <v>0</v>
      </c>
      <c r="FQ84" s="66">
        <f t="shared" si="231"/>
        <v>0</v>
      </c>
      <c r="FR84" s="66"/>
      <c r="FS84" s="66"/>
      <c r="FT84" s="66"/>
      <c r="FU84" s="66"/>
      <c r="FV84" s="63"/>
      <c r="FW84" s="81">
        <f t="shared" si="232"/>
        <v>0</v>
      </c>
      <c r="FX84" s="66">
        <f t="shared" si="233"/>
        <v>0</v>
      </c>
      <c r="FY84" s="66"/>
      <c r="FZ84" s="66"/>
      <c r="GA84" s="66"/>
      <c r="GB84" s="63"/>
      <c r="GC84" s="81">
        <f t="shared" si="234"/>
        <v>0</v>
      </c>
      <c r="GD84" s="66">
        <f t="shared" si="235"/>
        <v>0</v>
      </c>
      <c r="GE84" s="66"/>
      <c r="GF84" s="66"/>
      <c r="GG84" s="66"/>
      <c r="GH84" s="63"/>
      <c r="GI84" s="81">
        <f t="shared" si="236"/>
        <v>0</v>
      </c>
      <c r="GJ84" s="66">
        <f t="shared" si="237"/>
        <v>0</v>
      </c>
      <c r="GK84" s="66"/>
      <c r="GL84" s="76">
        <f t="shared" si="238"/>
        <v>0</v>
      </c>
      <c r="GM84" s="76">
        <f t="shared" si="239"/>
        <v>0</v>
      </c>
      <c r="GN84" s="76">
        <f t="shared" si="240"/>
        <v>0</v>
      </c>
      <c r="GO84" s="66">
        <f t="shared" si="241"/>
        <v>0</v>
      </c>
      <c r="GP84" s="66"/>
      <c r="GQ84" s="66"/>
      <c r="GR84" s="66"/>
      <c r="GS84" s="66"/>
      <c r="GT84" s="63"/>
      <c r="GU84" s="81">
        <f t="shared" si="242"/>
        <v>0</v>
      </c>
      <c r="GV84" s="66">
        <f t="shared" si="243"/>
        <v>0</v>
      </c>
      <c r="GW84" s="66"/>
      <c r="GX84" s="66"/>
      <c r="GY84" s="66"/>
      <c r="GZ84" s="66"/>
      <c r="HA84" s="63"/>
      <c r="HB84" s="81">
        <f t="shared" si="244"/>
        <v>0</v>
      </c>
      <c r="HC84" s="66">
        <f t="shared" si="245"/>
        <v>0</v>
      </c>
      <c r="HD84" s="66"/>
      <c r="HE84" s="66"/>
      <c r="HF84" s="66"/>
      <c r="HG84" s="66"/>
      <c r="HH84" s="63"/>
      <c r="HI84" s="81">
        <f t="shared" si="246"/>
        <v>0</v>
      </c>
      <c r="HJ84" s="66">
        <f t="shared" si="247"/>
        <v>0</v>
      </c>
      <c r="HK84" s="66"/>
      <c r="HL84" s="66"/>
      <c r="HM84" s="66"/>
      <c r="HN84" s="66"/>
      <c r="HO84" s="63"/>
      <c r="HP84" s="81">
        <f t="shared" si="248"/>
        <v>0</v>
      </c>
      <c r="HQ84" s="66">
        <f t="shared" si="249"/>
        <v>0</v>
      </c>
      <c r="HR84" s="66"/>
      <c r="HS84" s="66"/>
      <c r="HT84" s="66"/>
      <c r="HU84" s="66"/>
      <c r="HV84" s="63"/>
      <c r="HW84" s="81">
        <f t="shared" si="250"/>
        <v>0</v>
      </c>
      <c r="HX84" s="66">
        <f t="shared" si="251"/>
        <v>0</v>
      </c>
      <c r="HZ84" s="66">
        <f t="shared" si="171"/>
        <v>0</v>
      </c>
      <c r="IA84" s="66">
        <f t="shared" si="171"/>
        <v>0</v>
      </c>
      <c r="IB84" s="66">
        <f t="shared" si="171"/>
        <v>0</v>
      </c>
      <c r="IC84" s="66">
        <f t="shared" si="260"/>
        <v>0</v>
      </c>
      <c r="ID84" s="66">
        <f t="shared" si="267"/>
        <v>0</v>
      </c>
      <c r="IE84" s="66"/>
      <c r="IF84" s="66"/>
      <c r="IG84" s="66"/>
      <c r="IH84" s="66">
        <f t="shared" si="252"/>
        <v>0</v>
      </c>
      <c r="II84" s="66">
        <f t="shared" si="268"/>
        <v>0</v>
      </c>
      <c r="IJ84" s="66"/>
      <c r="IK84" s="66"/>
      <c r="IL84" s="66"/>
      <c r="IM84" s="66">
        <f t="shared" si="264"/>
        <v>0</v>
      </c>
      <c r="IN84" s="66">
        <f t="shared" si="265"/>
        <v>0</v>
      </c>
      <c r="IO84" s="66">
        <f t="shared" si="266"/>
        <v>0</v>
      </c>
      <c r="IP84" s="66">
        <f t="shared" si="261"/>
        <v>0</v>
      </c>
      <c r="IQ84" s="66"/>
      <c r="IR84" s="66"/>
      <c r="IS84" s="88"/>
      <c r="IT84" s="88"/>
      <c r="IU84" s="88"/>
      <c r="IV84" s="66"/>
      <c r="IW84" s="88">
        <f t="shared" si="254"/>
        <v>0</v>
      </c>
      <c r="IX84" s="102">
        <f t="shared" si="262"/>
        <v>0</v>
      </c>
      <c r="IY84" s="88" t="str">
        <f t="shared" si="172"/>
        <v>STOCK KOSONG</v>
      </c>
      <c r="IZ84" s="101"/>
      <c r="JA84" s="102">
        <f t="shared" si="255"/>
        <v>0</v>
      </c>
      <c r="JB84" s="102">
        <f t="shared" si="256"/>
        <v>0</v>
      </c>
      <c r="JC84" s="102">
        <f t="shared" si="257"/>
        <v>0</v>
      </c>
      <c r="JD84" s="102">
        <f t="shared" si="258"/>
        <v>0</v>
      </c>
      <c r="JE84" s="101"/>
    </row>
    <row r="85" spans="1:265">
      <c r="A85" s="108"/>
      <c r="B85" s="71">
        <f>IF(A85='ESTIMASI FORECAST &amp; ORDER-STOK'!A15,'ESTIMASI FORECAST &amp; ORDER-STOK'!B15,0)</f>
        <v>0</v>
      </c>
      <c r="C85" s="63"/>
      <c r="D85" s="88"/>
      <c r="E85" s="88"/>
      <c r="F85" s="88"/>
      <c r="G85" s="88"/>
      <c r="H85" s="88">
        <f t="shared" si="164"/>
        <v>0</v>
      </c>
      <c r="I85" s="63"/>
      <c r="J85" s="66"/>
      <c r="K85" s="66"/>
      <c r="L85" s="66"/>
      <c r="M85" s="63"/>
      <c r="N85" s="81">
        <f t="shared" si="173"/>
        <v>0</v>
      </c>
      <c r="O85" s="66">
        <f t="shared" si="174"/>
        <v>0</v>
      </c>
      <c r="P85" s="66"/>
      <c r="Q85" s="66"/>
      <c r="R85" s="66"/>
      <c r="S85" s="63"/>
      <c r="T85" s="81">
        <f t="shared" si="175"/>
        <v>0</v>
      </c>
      <c r="U85" s="66">
        <f t="shared" si="176"/>
        <v>0</v>
      </c>
      <c r="V85" s="66"/>
      <c r="W85" s="66"/>
      <c r="X85" s="66"/>
      <c r="Y85" s="63"/>
      <c r="Z85" s="81">
        <f t="shared" si="177"/>
        <v>0</v>
      </c>
      <c r="AA85" s="66">
        <f t="shared" si="178"/>
        <v>0</v>
      </c>
      <c r="AB85" s="66"/>
      <c r="AC85" s="66"/>
      <c r="AD85" s="66"/>
      <c r="AE85" s="63"/>
      <c r="AF85" s="81">
        <f t="shared" si="179"/>
        <v>0</v>
      </c>
      <c r="AG85" s="66">
        <f t="shared" si="180"/>
        <v>0</v>
      </c>
      <c r="AH85" s="66"/>
      <c r="AI85" s="76">
        <f t="shared" si="181"/>
        <v>0</v>
      </c>
      <c r="AJ85" s="76">
        <f t="shared" si="259"/>
        <v>0</v>
      </c>
      <c r="AK85" s="76">
        <f t="shared" si="182"/>
        <v>0</v>
      </c>
      <c r="AL85" s="66">
        <f t="shared" si="183"/>
        <v>0</v>
      </c>
      <c r="AM85" s="66"/>
      <c r="AN85" s="66"/>
      <c r="AO85" s="66"/>
      <c r="AP85" s="66"/>
      <c r="AQ85" s="63"/>
      <c r="AR85" s="81">
        <f t="shared" si="184"/>
        <v>0</v>
      </c>
      <c r="AS85" s="66">
        <f t="shared" si="185"/>
        <v>0</v>
      </c>
      <c r="AT85" s="66"/>
      <c r="AU85" s="66"/>
      <c r="AV85" s="66"/>
      <c r="AW85" s="63"/>
      <c r="AX85" s="81">
        <f t="shared" si="186"/>
        <v>0</v>
      </c>
      <c r="AY85" s="66">
        <f t="shared" si="187"/>
        <v>0</v>
      </c>
      <c r="AZ85" s="66"/>
      <c r="BA85" s="66"/>
      <c r="BB85" s="66"/>
      <c r="BC85" s="63"/>
      <c r="BD85" s="81">
        <f t="shared" si="188"/>
        <v>0</v>
      </c>
      <c r="BE85" s="66">
        <f t="shared" si="189"/>
        <v>0</v>
      </c>
      <c r="BF85" s="66"/>
      <c r="BG85" s="76">
        <f t="shared" si="190"/>
        <v>0</v>
      </c>
      <c r="BH85" s="76">
        <f t="shared" si="191"/>
        <v>0</v>
      </c>
      <c r="BI85" s="76">
        <f t="shared" si="192"/>
        <v>0</v>
      </c>
      <c r="BJ85" s="66">
        <f t="shared" si="193"/>
        <v>0</v>
      </c>
      <c r="BK85" s="66"/>
      <c r="BL85" s="66"/>
      <c r="BM85" s="66"/>
      <c r="BN85" s="66"/>
      <c r="BO85" s="63"/>
      <c r="BP85" s="81">
        <f t="shared" si="194"/>
        <v>0</v>
      </c>
      <c r="BQ85" s="66">
        <f t="shared" si="195"/>
        <v>0</v>
      </c>
      <c r="BR85" s="66"/>
      <c r="BS85" s="66"/>
      <c r="BT85" s="66"/>
      <c r="BU85" s="63"/>
      <c r="BV85" s="81">
        <f t="shared" si="196"/>
        <v>0</v>
      </c>
      <c r="BW85" s="66">
        <f t="shared" si="197"/>
        <v>0</v>
      </c>
      <c r="BX85" s="66"/>
      <c r="BY85" s="76">
        <f t="shared" si="198"/>
        <v>0</v>
      </c>
      <c r="BZ85" s="76">
        <f t="shared" si="199"/>
        <v>0</v>
      </c>
      <c r="CA85" s="76">
        <f t="shared" si="200"/>
        <v>0</v>
      </c>
      <c r="CB85" s="66">
        <f t="shared" si="201"/>
        <v>0</v>
      </c>
      <c r="CC85" s="66"/>
      <c r="CD85" s="76">
        <f t="shared" si="165"/>
        <v>0</v>
      </c>
      <c r="CE85" s="76">
        <f t="shared" si="166"/>
        <v>0</v>
      </c>
      <c r="CF85" s="76">
        <f t="shared" si="167"/>
        <v>0</v>
      </c>
      <c r="CG85" s="66">
        <f t="shared" si="202"/>
        <v>0</v>
      </c>
      <c r="CH85" s="66"/>
      <c r="CI85" s="66"/>
      <c r="CJ85" s="66"/>
      <c r="CK85" s="66"/>
      <c r="CL85" s="63"/>
      <c r="CM85" s="81">
        <f t="shared" si="203"/>
        <v>0</v>
      </c>
      <c r="CN85" s="66">
        <f t="shared" si="204"/>
        <v>0</v>
      </c>
      <c r="CO85" s="66"/>
      <c r="CP85" s="66"/>
      <c r="CQ85" s="66"/>
      <c r="CR85" s="63"/>
      <c r="CS85" s="81">
        <f t="shared" si="205"/>
        <v>0</v>
      </c>
      <c r="CT85" s="66">
        <f t="shared" si="206"/>
        <v>0</v>
      </c>
      <c r="CU85" s="66"/>
      <c r="CV85" s="66"/>
      <c r="CW85" s="66"/>
      <c r="CX85" s="63"/>
      <c r="CY85" s="81">
        <f t="shared" si="207"/>
        <v>0</v>
      </c>
      <c r="CZ85" s="66">
        <f t="shared" si="208"/>
        <v>0</v>
      </c>
      <c r="DA85" s="66"/>
      <c r="DB85" s="66"/>
      <c r="DC85" s="66"/>
      <c r="DD85" s="63"/>
      <c r="DE85" s="81">
        <f t="shared" si="209"/>
        <v>0</v>
      </c>
      <c r="DF85" s="66">
        <f t="shared" si="210"/>
        <v>0</v>
      </c>
      <c r="DG85" s="66"/>
      <c r="DH85" s="66"/>
      <c r="DI85" s="66"/>
      <c r="DJ85" s="63"/>
      <c r="DK85" s="81">
        <f t="shared" si="211"/>
        <v>0</v>
      </c>
      <c r="DL85" s="66">
        <f t="shared" si="212"/>
        <v>0</v>
      </c>
      <c r="DM85" s="66"/>
      <c r="DN85" s="66"/>
      <c r="DO85" s="66"/>
      <c r="DP85" s="63"/>
      <c r="DQ85" s="81">
        <f t="shared" si="213"/>
        <v>0</v>
      </c>
      <c r="DR85" s="66">
        <f t="shared" si="214"/>
        <v>0</v>
      </c>
      <c r="DS85" s="66"/>
      <c r="DT85" s="76">
        <f t="shared" si="215"/>
        <v>0</v>
      </c>
      <c r="DU85" s="76">
        <f t="shared" si="216"/>
        <v>0</v>
      </c>
      <c r="DV85" s="76">
        <f t="shared" si="217"/>
        <v>0</v>
      </c>
      <c r="DW85" s="66">
        <f t="shared" si="218"/>
        <v>0</v>
      </c>
      <c r="DX85" s="66"/>
      <c r="DY85" s="66"/>
      <c r="DZ85" s="66"/>
      <c r="EA85" s="66"/>
      <c r="EB85" s="63"/>
      <c r="EC85" s="81">
        <f t="shared" si="219"/>
        <v>0</v>
      </c>
      <c r="ED85" s="66">
        <f t="shared" si="220"/>
        <v>0</v>
      </c>
      <c r="EE85" s="66"/>
      <c r="EF85" s="66"/>
      <c r="EG85" s="66"/>
      <c r="EH85" s="63"/>
      <c r="EI85" s="81">
        <f t="shared" si="221"/>
        <v>0</v>
      </c>
      <c r="EJ85" s="66">
        <f t="shared" si="222"/>
        <v>0</v>
      </c>
      <c r="EK85" s="66"/>
      <c r="EL85" s="66">
        <f t="shared" si="168"/>
        <v>0</v>
      </c>
      <c r="EM85" s="66">
        <f t="shared" si="169"/>
        <v>0</v>
      </c>
      <c r="EN85" s="66">
        <f t="shared" si="170"/>
        <v>0</v>
      </c>
      <c r="EO85" s="66">
        <f t="shared" si="223"/>
        <v>0</v>
      </c>
      <c r="EP85" s="66"/>
      <c r="EQ85" s="66"/>
      <c r="ER85" s="66"/>
      <c r="ES85" s="66"/>
      <c r="ET85" s="63"/>
      <c r="EU85" s="81">
        <f t="shared" si="224"/>
        <v>0</v>
      </c>
      <c r="EV85" s="66">
        <f t="shared" si="225"/>
        <v>0</v>
      </c>
      <c r="EW85" s="66"/>
      <c r="EX85" s="66"/>
      <c r="EY85" s="66"/>
      <c r="EZ85" s="66"/>
      <c r="FA85" s="63"/>
      <c r="FB85" s="81">
        <f t="shared" si="226"/>
        <v>0</v>
      </c>
      <c r="FC85" s="66">
        <f t="shared" si="227"/>
        <v>0</v>
      </c>
      <c r="FD85" s="66"/>
      <c r="FE85" s="66"/>
      <c r="FF85" s="66"/>
      <c r="FG85" s="66"/>
      <c r="FH85" s="63"/>
      <c r="FI85" s="81">
        <f t="shared" si="228"/>
        <v>0</v>
      </c>
      <c r="FJ85" s="66">
        <f t="shared" si="229"/>
        <v>0</v>
      </c>
      <c r="FK85" s="66"/>
      <c r="FL85" s="66"/>
      <c r="FM85" s="66"/>
      <c r="FN85" s="66"/>
      <c r="FO85" s="63"/>
      <c r="FP85" s="81">
        <f t="shared" si="230"/>
        <v>0</v>
      </c>
      <c r="FQ85" s="66">
        <f t="shared" si="231"/>
        <v>0</v>
      </c>
      <c r="FR85" s="66"/>
      <c r="FS85" s="66"/>
      <c r="FT85" s="66"/>
      <c r="FU85" s="66"/>
      <c r="FV85" s="63"/>
      <c r="FW85" s="81">
        <f t="shared" si="232"/>
        <v>0</v>
      </c>
      <c r="FX85" s="66">
        <f t="shared" si="233"/>
        <v>0</v>
      </c>
      <c r="FY85" s="66"/>
      <c r="FZ85" s="66"/>
      <c r="GA85" s="66"/>
      <c r="GB85" s="63"/>
      <c r="GC85" s="81">
        <f t="shared" si="234"/>
        <v>0</v>
      </c>
      <c r="GD85" s="66">
        <f t="shared" si="235"/>
        <v>0</v>
      </c>
      <c r="GE85" s="66"/>
      <c r="GF85" s="66"/>
      <c r="GG85" s="66"/>
      <c r="GH85" s="63"/>
      <c r="GI85" s="81">
        <f t="shared" si="236"/>
        <v>0</v>
      </c>
      <c r="GJ85" s="66">
        <f t="shared" si="237"/>
        <v>0</v>
      </c>
      <c r="GK85" s="66"/>
      <c r="GL85" s="76">
        <f t="shared" si="238"/>
        <v>0</v>
      </c>
      <c r="GM85" s="76">
        <f t="shared" si="239"/>
        <v>0</v>
      </c>
      <c r="GN85" s="76">
        <f t="shared" si="240"/>
        <v>0</v>
      </c>
      <c r="GO85" s="66">
        <f t="shared" si="241"/>
        <v>0</v>
      </c>
      <c r="GP85" s="66"/>
      <c r="GQ85" s="66"/>
      <c r="GR85" s="66"/>
      <c r="GS85" s="66"/>
      <c r="GT85" s="63"/>
      <c r="GU85" s="81">
        <f t="shared" si="242"/>
        <v>0</v>
      </c>
      <c r="GV85" s="66">
        <f t="shared" si="243"/>
        <v>0</v>
      </c>
      <c r="GW85" s="66"/>
      <c r="GX85" s="66"/>
      <c r="GY85" s="66"/>
      <c r="GZ85" s="66"/>
      <c r="HA85" s="63"/>
      <c r="HB85" s="81">
        <f t="shared" si="244"/>
        <v>0</v>
      </c>
      <c r="HC85" s="66">
        <f t="shared" si="245"/>
        <v>0</v>
      </c>
      <c r="HD85" s="66"/>
      <c r="HE85" s="66"/>
      <c r="HF85" s="66"/>
      <c r="HG85" s="66"/>
      <c r="HH85" s="63"/>
      <c r="HI85" s="81">
        <f t="shared" si="246"/>
        <v>0</v>
      </c>
      <c r="HJ85" s="66">
        <f t="shared" si="247"/>
        <v>0</v>
      </c>
      <c r="HK85" s="66"/>
      <c r="HL85" s="66"/>
      <c r="HM85" s="66"/>
      <c r="HN85" s="66"/>
      <c r="HO85" s="63"/>
      <c r="HP85" s="81">
        <f t="shared" si="248"/>
        <v>0</v>
      </c>
      <c r="HQ85" s="66">
        <f t="shared" si="249"/>
        <v>0</v>
      </c>
      <c r="HR85" s="66"/>
      <c r="HS85" s="66"/>
      <c r="HT85" s="66"/>
      <c r="HU85" s="66"/>
      <c r="HV85" s="63"/>
      <c r="HW85" s="81">
        <f t="shared" si="250"/>
        <v>0</v>
      </c>
      <c r="HX85" s="66">
        <f t="shared" si="251"/>
        <v>0</v>
      </c>
      <c r="HZ85" s="66">
        <f t="shared" si="171"/>
        <v>0</v>
      </c>
      <c r="IA85" s="66">
        <f t="shared" si="171"/>
        <v>0</v>
      </c>
      <c r="IB85" s="66">
        <f t="shared" si="171"/>
        <v>0</v>
      </c>
      <c r="IC85" s="66">
        <f t="shared" si="260"/>
        <v>0</v>
      </c>
      <c r="ID85" s="66">
        <f t="shared" si="267"/>
        <v>0</v>
      </c>
      <c r="IE85" s="66"/>
      <c r="IF85" s="66"/>
      <c r="IG85" s="66"/>
      <c r="IH85" s="66">
        <f t="shared" si="252"/>
        <v>0</v>
      </c>
      <c r="II85" s="66">
        <f t="shared" si="268"/>
        <v>0</v>
      </c>
      <c r="IJ85" s="66"/>
      <c r="IK85" s="66"/>
      <c r="IL85" s="66"/>
      <c r="IM85" s="66">
        <f t="shared" si="264"/>
        <v>0</v>
      </c>
      <c r="IN85" s="66">
        <f t="shared" si="265"/>
        <v>0</v>
      </c>
      <c r="IO85" s="66">
        <f t="shared" si="266"/>
        <v>0</v>
      </c>
      <c r="IP85" s="66">
        <f t="shared" si="261"/>
        <v>0</v>
      </c>
      <c r="IQ85" s="66"/>
      <c r="IR85" s="66"/>
      <c r="IS85" s="88"/>
      <c r="IT85" s="88"/>
      <c r="IU85" s="88"/>
      <c r="IV85" s="66"/>
      <c r="IW85" s="88">
        <f t="shared" si="254"/>
        <v>0</v>
      </c>
      <c r="IX85" s="102">
        <f t="shared" si="262"/>
        <v>0</v>
      </c>
      <c r="IY85" s="88" t="str">
        <f t="shared" si="172"/>
        <v>STOCK KOSONG</v>
      </c>
      <c r="IZ85" s="101"/>
      <c r="JA85" s="102">
        <f t="shared" si="255"/>
        <v>0</v>
      </c>
      <c r="JB85" s="102">
        <f t="shared" si="256"/>
        <v>0</v>
      </c>
      <c r="JC85" s="102">
        <f t="shared" si="257"/>
        <v>0</v>
      </c>
      <c r="JD85" s="102">
        <f t="shared" si="258"/>
        <v>0</v>
      </c>
      <c r="JE85" s="101"/>
    </row>
    <row r="86" spans="1:265">
      <c r="A86" s="108"/>
      <c r="B86" s="71">
        <f>IF(A86='ESTIMASI FORECAST &amp; ORDER-STOK'!A16,'ESTIMASI FORECAST &amp; ORDER-STOK'!B16,0)</f>
        <v>0</v>
      </c>
      <c r="C86" s="63"/>
      <c r="D86" s="88"/>
      <c r="E86" s="88"/>
      <c r="F86" s="88"/>
      <c r="G86" s="88"/>
      <c r="H86" s="88">
        <f t="shared" si="164"/>
        <v>0</v>
      </c>
      <c r="I86" s="63"/>
      <c r="J86" s="66"/>
      <c r="K86" s="66"/>
      <c r="L86" s="66"/>
      <c r="M86" s="63"/>
      <c r="N86" s="81">
        <f t="shared" si="173"/>
        <v>0</v>
      </c>
      <c r="O86" s="66">
        <f t="shared" si="174"/>
        <v>0</v>
      </c>
      <c r="P86" s="66"/>
      <c r="Q86" s="66"/>
      <c r="R86" s="66"/>
      <c r="S86" s="63"/>
      <c r="T86" s="81">
        <f t="shared" si="175"/>
        <v>0</v>
      </c>
      <c r="U86" s="66">
        <f t="shared" si="176"/>
        <v>0</v>
      </c>
      <c r="V86" s="66"/>
      <c r="W86" s="66"/>
      <c r="X86" s="66"/>
      <c r="Y86" s="63"/>
      <c r="Z86" s="81">
        <f t="shared" si="177"/>
        <v>0</v>
      </c>
      <c r="AA86" s="66">
        <f t="shared" si="178"/>
        <v>0</v>
      </c>
      <c r="AB86" s="66"/>
      <c r="AC86" s="66"/>
      <c r="AD86" s="66"/>
      <c r="AE86" s="63"/>
      <c r="AF86" s="81">
        <f t="shared" si="179"/>
        <v>0</v>
      </c>
      <c r="AG86" s="66">
        <f t="shared" si="180"/>
        <v>0</v>
      </c>
      <c r="AH86" s="66"/>
      <c r="AI86" s="76">
        <f t="shared" si="181"/>
        <v>0</v>
      </c>
      <c r="AJ86" s="76">
        <f t="shared" si="259"/>
        <v>0</v>
      </c>
      <c r="AK86" s="76">
        <f t="shared" si="182"/>
        <v>0</v>
      </c>
      <c r="AL86" s="66">
        <f t="shared" si="183"/>
        <v>0</v>
      </c>
      <c r="AM86" s="66"/>
      <c r="AN86" s="66"/>
      <c r="AO86" s="66"/>
      <c r="AP86" s="66"/>
      <c r="AQ86" s="63"/>
      <c r="AR86" s="81">
        <f t="shared" si="184"/>
        <v>0</v>
      </c>
      <c r="AS86" s="66">
        <f t="shared" si="185"/>
        <v>0</v>
      </c>
      <c r="AT86" s="66"/>
      <c r="AU86" s="66"/>
      <c r="AV86" s="66"/>
      <c r="AW86" s="63"/>
      <c r="AX86" s="81">
        <f t="shared" si="186"/>
        <v>0</v>
      </c>
      <c r="AY86" s="66">
        <f t="shared" si="187"/>
        <v>0</v>
      </c>
      <c r="AZ86" s="66"/>
      <c r="BA86" s="66"/>
      <c r="BB86" s="66"/>
      <c r="BC86" s="63"/>
      <c r="BD86" s="81">
        <f t="shared" si="188"/>
        <v>0</v>
      </c>
      <c r="BE86" s="66">
        <f t="shared" si="189"/>
        <v>0</v>
      </c>
      <c r="BF86" s="66"/>
      <c r="BG86" s="76">
        <f t="shared" si="190"/>
        <v>0</v>
      </c>
      <c r="BH86" s="76">
        <f t="shared" si="191"/>
        <v>0</v>
      </c>
      <c r="BI86" s="76">
        <f t="shared" si="192"/>
        <v>0</v>
      </c>
      <c r="BJ86" s="66">
        <f t="shared" si="193"/>
        <v>0</v>
      </c>
      <c r="BK86" s="66"/>
      <c r="BL86" s="66"/>
      <c r="BM86" s="66"/>
      <c r="BN86" s="66"/>
      <c r="BO86" s="63"/>
      <c r="BP86" s="81">
        <f t="shared" si="194"/>
        <v>0</v>
      </c>
      <c r="BQ86" s="66">
        <f t="shared" si="195"/>
        <v>0</v>
      </c>
      <c r="BR86" s="66"/>
      <c r="BS86" s="66"/>
      <c r="BT86" s="66"/>
      <c r="BU86" s="63"/>
      <c r="BV86" s="81">
        <f t="shared" si="196"/>
        <v>0</v>
      </c>
      <c r="BW86" s="66">
        <f t="shared" si="197"/>
        <v>0</v>
      </c>
      <c r="BX86" s="66"/>
      <c r="BY86" s="76">
        <f t="shared" si="198"/>
        <v>0</v>
      </c>
      <c r="BZ86" s="76">
        <f t="shared" si="199"/>
        <v>0</v>
      </c>
      <c r="CA86" s="76">
        <f t="shared" si="200"/>
        <v>0</v>
      </c>
      <c r="CB86" s="66">
        <f t="shared" si="201"/>
        <v>0</v>
      </c>
      <c r="CC86" s="66"/>
      <c r="CD86" s="76">
        <f t="shared" si="165"/>
        <v>0</v>
      </c>
      <c r="CE86" s="76">
        <f t="shared" si="166"/>
        <v>0</v>
      </c>
      <c r="CF86" s="76">
        <f t="shared" si="167"/>
        <v>0</v>
      </c>
      <c r="CG86" s="66">
        <f t="shared" si="202"/>
        <v>0</v>
      </c>
      <c r="CH86" s="66"/>
      <c r="CI86" s="66"/>
      <c r="CJ86" s="66"/>
      <c r="CK86" s="66"/>
      <c r="CL86" s="63"/>
      <c r="CM86" s="81">
        <f t="shared" si="203"/>
        <v>0</v>
      </c>
      <c r="CN86" s="66">
        <f t="shared" si="204"/>
        <v>0</v>
      </c>
      <c r="CO86" s="66"/>
      <c r="CP86" s="66"/>
      <c r="CQ86" s="66"/>
      <c r="CR86" s="63"/>
      <c r="CS86" s="81">
        <f t="shared" si="205"/>
        <v>0</v>
      </c>
      <c r="CT86" s="66">
        <f t="shared" si="206"/>
        <v>0</v>
      </c>
      <c r="CU86" s="66"/>
      <c r="CV86" s="66"/>
      <c r="CW86" s="66"/>
      <c r="CX86" s="63"/>
      <c r="CY86" s="81">
        <f t="shared" si="207"/>
        <v>0</v>
      </c>
      <c r="CZ86" s="66">
        <f t="shared" si="208"/>
        <v>0</v>
      </c>
      <c r="DA86" s="66"/>
      <c r="DB86" s="66"/>
      <c r="DC86" s="66"/>
      <c r="DD86" s="63"/>
      <c r="DE86" s="81">
        <f t="shared" si="209"/>
        <v>0</v>
      </c>
      <c r="DF86" s="66">
        <f t="shared" si="210"/>
        <v>0</v>
      </c>
      <c r="DG86" s="66"/>
      <c r="DH86" s="66"/>
      <c r="DI86" s="66"/>
      <c r="DJ86" s="63"/>
      <c r="DK86" s="81">
        <f t="shared" si="211"/>
        <v>0</v>
      </c>
      <c r="DL86" s="66">
        <f t="shared" si="212"/>
        <v>0</v>
      </c>
      <c r="DM86" s="66"/>
      <c r="DN86" s="66"/>
      <c r="DO86" s="66"/>
      <c r="DP86" s="63"/>
      <c r="DQ86" s="81">
        <f t="shared" si="213"/>
        <v>0</v>
      </c>
      <c r="DR86" s="66">
        <f t="shared" si="214"/>
        <v>0</v>
      </c>
      <c r="DS86" s="66"/>
      <c r="DT86" s="76">
        <f t="shared" si="215"/>
        <v>0</v>
      </c>
      <c r="DU86" s="76">
        <f t="shared" si="216"/>
        <v>0</v>
      </c>
      <c r="DV86" s="76">
        <f t="shared" si="217"/>
        <v>0</v>
      </c>
      <c r="DW86" s="66">
        <f t="shared" si="218"/>
        <v>0</v>
      </c>
      <c r="DX86" s="66"/>
      <c r="DY86" s="66"/>
      <c r="DZ86" s="66"/>
      <c r="EA86" s="66"/>
      <c r="EB86" s="63"/>
      <c r="EC86" s="81">
        <f t="shared" si="219"/>
        <v>0</v>
      </c>
      <c r="ED86" s="66">
        <f t="shared" si="220"/>
        <v>0</v>
      </c>
      <c r="EE86" s="66"/>
      <c r="EF86" s="66"/>
      <c r="EG86" s="66"/>
      <c r="EH86" s="63"/>
      <c r="EI86" s="81">
        <f t="shared" si="221"/>
        <v>0</v>
      </c>
      <c r="EJ86" s="66">
        <f t="shared" si="222"/>
        <v>0</v>
      </c>
      <c r="EK86" s="66"/>
      <c r="EL86" s="66">
        <f t="shared" si="168"/>
        <v>0</v>
      </c>
      <c r="EM86" s="66">
        <f t="shared" si="169"/>
        <v>0</v>
      </c>
      <c r="EN86" s="66">
        <f t="shared" si="170"/>
        <v>0</v>
      </c>
      <c r="EO86" s="66">
        <f t="shared" si="223"/>
        <v>0</v>
      </c>
      <c r="EP86" s="66"/>
      <c r="EQ86" s="66"/>
      <c r="ER86" s="66"/>
      <c r="ES86" s="66"/>
      <c r="ET86" s="63"/>
      <c r="EU86" s="81">
        <f t="shared" si="224"/>
        <v>0</v>
      </c>
      <c r="EV86" s="66">
        <f t="shared" si="225"/>
        <v>0</v>
      </c>
      <c r="EW86" s="66"/>
      <c r="EX86" s="66"/>
      <c r="EY86" s="66"/>
      <c r="EZ86" s="66"/>
      <c r="FA86" s="63"/>
      <c r="FB86" s="81">
        <f t="shared" si="226"/>
        <v>0</v>
      </c>
      <c r="FC86" s="66">
        <f t="shared" si="227"/>
        <v>0</v>
      </c>
      <c r="FD86" s="66"/>
      <c r="FE86" s="66"/>
      <c r="FF86" s="66"/>
      <c r="FG86" s="66"/>
      <c r="FH86" s="63"/>
      <c r="FI86" s="81">
        <f t="shared" si="228"/>
        <v>0</v>
      </c>
      <c r="FJ86" s="66">
        <f t="shared" si="229"/>
        <v>0</v>
      </c>
      <c r="FK86" s="66"/>
      <c r="FL86" s="66"/>
      <c r="FM86" s="66"/>
      <c r="FN86" s="66"/>
      <c r="FO86" s="63"/>
      <c r="FP86" s="81">
        <f t="shared" si="230"/>
        <v>0</v>
      </c>
      <c r="FQ86" s="66">
        <f t="shared" si="231"/>
        <v>0</v>
      </c>
      <c r="FR86" s="66"/>
      <c r="FS86" s="66"/>
      <c r="FT86" s="66"/>
      <c r="FU86" s="66"/>
      <c r="FV86" s="63"/>
      <c r="FW86" s="81">
        <f t="shared" si="232"/>
        <v>0</v>
      </c>
      <c r="FX86" s="66">
        <f t="shared" si="233"/>
        <v>0</v>
      </c>
      <c r="FY86" s="66"/>
      <c r="FZ86" s="66"/>
      <c r="GA86" s="66"/>
      <c r="GB86" s="63"/>
      <c r="GC86" s="81">
        <f t="shared" si="234"/>
        <v>0</v>
      </c>
      <c r="GD86" s="66">
        <f t="shared" si="235"/>
        <v>0</v>
      </c>
      <c r="GE86" s="66"/>
      <c r="GF86" s="66"/>
      <c r="GG86" s="66"/>
      <c r="GH86" s="63"/>
      <c r="GI86" s="81">
        <f t="shared" si="236"/>
        <v>0</v>
      </c>
      <c r="GJ86" s="66">
        <f t="shared" si="237"/>
        <v>0</v>
      </c>
      <c r="GK86" s="66"/>
      <c r="GL86" s="76">
        <f t="shared" si="238"/>
        <v>0</v>
      </c>
      <c r="GM86" s="76">
        <f t="shared" si="239"/>
        <v>0</v>
      </c>
      <c r="GN86" s="76">
        <f t="shared" si="240"/>
        <v>0</v>
      </c>
      <c r="GO86" s="66">
        <f t="shared" si="241"/>
        <v>0</v>
      </c>
      <c r="GP86" s="66"/>
      <c r="GQ86" s="66"/>
      <c r="GR86" s="66"/>
      <c r="GS86" s="66"/>
      <c r="GT86" s="63"/>
      <c r="GU86" s="81">
        <f t="shared" si="242"/>
        <v>0</v>
      </c>
      <c r="GV86" s="66">
        <f t="shared" si="243"/>
        <v>0</v>
      </c>
      <c r="GW86" s="66"/>
      <c r="GX86" s="66"/>
      <c r="GY86" s="66"/>
      <c r="GZ86" s="66"/>
      <c r="HA86" s="63"/>
      <c r="HB86" s="81">
        <f t="shared" si="244"/>
        <v>0</v>
      </c>
      <c r="HC86" s="66">
        <f t="shared" si="245"/>
        <v>0</v>
      </c>
      <c r="HD86" s="66"/>
      <c r="HE86" s="66"/>
      <c r="HF86" s="66"/>
      <c r="HG86" s="66"/>
      <c r="HH86" s="63"/>
      <c r="HI86" s="81">
        <f t="shared" si="246"/>
        <v>0</v>
      </c>
      <c r="HJ86" s="66">
        <f t="shared" si="247"/>
        <v>0</v>
      </c>
      <c r="HK86" s="66"/>
      <c r="HL86" s="66"/>
      <c r="HM86" s="66"/>
      <c r="HN86" s="66"/>
      <c r="HO86" s="63"/>
      <c r="HP86" s="81">
        <f t="shared" si="248"/>
        <v>0</v>
      </c>
      <c r="HQ86" s="66">
        <f t="shared" si="249"/>
        <v>0</v>
      </c>
      <c r="HR86" s="66"/>
      <c r="HS86" s="66"/>
      <c r="HT86" s="66"/>
      <c r="HU86" s="66"/>
      <c r="HV86" s="63"/>
      <c r="HW86" s="81">
        <f t="shared" si="250"/>
        <v>0</v>
      </c>
      <c r="HX86" s="66">
        <f t="shared" si="251"/>
        <v>0</v>
      </c>
      <c r="HZ86" s="66">
        <f t="shared" si="171"/>
        <v>0</v>
      </c>
      <c r="IA86" s="66">
        <f t="shared" si="171"/>
        <v>0</v>
      </c>
      <c r="IB86" s="66">
        <f t="shared" si="171"/>
        <v>0</v>
      </c>
      <c r="IC86" s="66">
        <f t="shared" si="260"/>
        <v>0</v>
      </c>
      <c r="ID86" s="66">
        <f t="shared" si="267"/>
        <v>0</v>
      </c>
      <c r="IE86" s="66"/>
      <c r="IF86" s="66"/>
      <c r="IG86" s="66"/>
      <c r="IH86" s="66">
        <f t="shared" si="252"/>
        <v>0</v>
      </c>
      <c r="II86" s="66">
        <f t="shared" si="268"/>
        <v>0</v>
      </c>
      <c r="IJ86" s="66"/>
      <c r="IK86" s="66"/>
      <c r="IL86" s="66"/>
      <c r="IM86" s="66">
        <f t="shared" si="264"/>
        <v>0</v>
      </c>
      <c r="IN86" s="66">
        <f t="shared" si="265"/>
        <v>0</v>
      </c>
      <c r="IO86" s="66">
        <f t="shared" si="266"/>
        <v>0</v>
      </c>
      <c r="IP86" s="66">
        <f t="shared" si="261"/>
        <v>0</v>
      </c>
      <c r="IQ86" s="66"/>
      <c r="IR86" s="66"/>
      <c r="IS86" s="88"/>
      <c r="IT86" s="88"/>
      <c r="IU86" s="88"/>
      <c r="IV86" s="66"/>
      <c r="IW86" s="88">
        <f t="shared" si="254"/>
        <v>0</v>
      </c>
      <c r="IX86" s="102">
        <f t="shared" si="262"/>
        <v>0</v>
      </c>
      <c r="IY86" s="88" t="str">
        <f t="shared" si="172"/>
        <v>STOCK KOSONG</v>
      </c>
      <c r="IZ86" s="101"/>
      <c r="JA86" s="102">
        <f t="shared" si="255"/>
        <v>0</v>
      </c>
      <c r="JB86" s="102">
        <f t="shared" si="256"/>
        <v>0</v>
      </c>
      <c r="JC86" s="102">
        <f t="shared" si="257"/>
        <v>0</v>
      </c>
      <c r="JD86" s="102">
        <f t="shared" si="258"/>
        <v>0</v>
      </c>
      <c r="JE86" s="101"/>
    </row>
    <row r="87" spans="1:265">
      <c r="A87" s="108"/>
      <c r="B87" s="72">
        <f>IF(A87='ESTIMASI FORECAST &amp; ORDER-STOK'!A17,'ESTIMASI FORECAST &amp; ORDER-STOK'!B17,0)</f>
        <v>0</v>
      </c>
      <c r="C87" s="63"/>
      <c r="D87" s="90"/>
      <c r="E87" s="90"/>
      <c r="F87" s="90"/>
      <c r="G87" s="90"/>
      <c r="H87" s="90">
        <f t="shared" si="164"/>
        <v>0</v>
      </c>
      <c r="I87" s="63"/>
      <c r="J87" s="66"/>
      <c r="K87" s="66"/>
      <c r="L87" s="66"/>
      <c r="M87" s="63"/>
      <c r="N87" s="81">
        <f t="shared" si="173"/>
        <v>0</v>
      </c>
      <c r="O87" s="66">
        <f t="shared" si="174"/>
        <v>0</v>
      </c>
      <c r="P87" s="66"/>
      <c r="Q87" s="66"/>
      <c r="R87" s="66"/>
      <c r="S87" s="63"/>
      <c r="T87" s="81">
        <f t="shared" si="175"/>
        <v>0</v>
      </c>
      <c r="U87" s="66">
        <f t="shared" si="176"/>
        <v>0</v>
      </c>
      <c r="V87" s="66"/>
      <c r="W87" s="66"/>
      <c r="X87" s="66"/>
      <c r="Y87" s="63"/>
      <c r="Z87" s="81">
        <f t="shared" si="177"/>
        <v>0</v>
      </c>
      <c r="AA87" s="66">
        <f t="shared" si="178"/>
        <v>0</v>
      </c>
      <c r="AB87" s="66"/>
      <c r="AC87" s="66"/>
      <c r="AD87" s="66"/>
      <c r="AE87" s="63"/>
      <c r="AF87" s="81">
        <f t="shared" si="179"/>
        <v>0</v>
      </c>
      <c r="AG87" s="66">
        <f t="shared" si="180"/>
        <v>0</v>
      </c>
      <c r="AH87" s="66"/>
      <c r="AI87" s="76">
        <f t="shared" si="181"/>
        <v>0</v>
      </c>
      <c r="AJ87" s="76">
        <f t="shared" si="259"/>
        <v>0</v>
      </c>
      <c r="AK87" s="76">
        <f t="shared" si="182"/>
        <v>0</v>
      </c>
      <c r="AL87" s="66">
        <f t="shared" si="183"/>
        <v>0</v>
      </c>
      <c r="AM87" s="66"/>
      <c r="AN87" s="66"/>
      <c r="AO87" s="66"/>
      <c r="AP87" s="66"/>
      <c r="AQ87" s="63"/>
      <c r="AR87" s="81">
        <f t="shared" si="184"/>
        <v>0</v>
      </c>
      <c r="AS87" s="66">
        <f t="shared" si="185"/>
        <v>0</v>
      </c>
      <c r="AT87" s="66"/>
      <c r="AU87" s="66"/>
      <c r="AV87" s="66"/>
      <c r="AW87" s="63"/>
      <c r="AX87" s="81">
        <f t="shared" si="186"/>
        <v>0</v>
      </c>
      <c r="AY87" s="66">
        <f t="shared" si="187"/>
        <v>0</v>
      </c>
      <c r="AZ87" s="66"/>
      <c r="BA87" s="66"/>
      <c r="BB87" s="66"/>
      <c r="BC87" s="63"/>
      <c r="BD87" s="81">
        <f t="shared" si="188"/>
        <v>0</v>
      </c>
      <c r="BE87" s="66">
        <f t="shared" si="189"/>
        <v>0</v>
      </c>
      <c r="BF87" s="66"/>
      <c r="BG87" s="76">
        <f t="shared" si="190"/>
        <v>0</v>
      </c>
      <c r="BH87" s="76">
        <f t="shared" si="191"/>
        <v>0</v>
      </c>
      <c r="BI87" s="76">
        <f t="shared" si="192"/>
        <v>0</v>
      </c>
      <c r="BJ87" s="66">
        <f t="shared" si="193"/>
        <v>0</v>
      </c>
      <c r="BK87" s="66"/>
      <c r="BL87" s="66"/>
      <c r="BM87" s="66"/>
      <c r="BN87" s="66"/>
      <c r="BO87" s="63"/>
      <c r="BP87" s="81">
        <f t="shared" si="194"/>
        <v>0</v>
      </c>
      <c r="BQ87" s="66">
        <f t="shared" si="195"/>
        <v>0</v>
      </c>
      <c r="BR87" s="66"/>
      <c r="BS87" s="66"/>
      <c r="BT87" s="66"/>
      <c r="BU87" s="63"/>
      <c r="BV87" s="81">
        <f t="shared" si="196"/>
        <v>0</v>
      </c>
      <c r="BW87" s="66">
        <f t="shared" si="197"/>
        <v>0</v>
      </c>
      <c r="BX87" s="66"/>
      <c r="BY87" s="76">
        <f t="shared" si="198"/>
        <v>0</v>
      </c>
      <c r="BZ87" s="76">
        <f t="shared" si="199"/>
        <v>0</v>
      </c>
      <c r="CA87" s="76">
        <f t="shared" si="200"/>
        <v>0</v>
      </c>
      <c r="CB87" s="66">
        <f t="shared" si="201"/>
        <v>0</v>
      </c>
      <c r="CC87" s="66"/>
      <c r="CD87" s="76">
        <f t="shared" si="165"/>
        <v>0</v>
      </c>
      <c r="CE87" s="76">
        <f t="shared" si="166"/>
        <v>0</v>
      </c>
      <c r="CF87" s="76">
        <f t="shared" si="167"/>
        <v>0</v>
      </c>
      <c r="CG87" s="66">
        <f t="shared" si="202"/>
        <v>0</v>
      </c>
      <c r="CH87" s="66"/>
      <c r="CI87" s="66"/>
      <c r="CJ87" s="66"/>
      <c r="CK87" s="66"/>
      <c r="CL87" s="63"/>
      <c r="CM87" s="81">
        <f t="shared" si="203"/>
        <v>0</v>
      </c>
      <c r="CN87" s="66">
        <f t="shared" si="204"/>
        <v>0</v>
      </c>
      <c r="CO87" s="66"/>
      <c r="CP87" s="66"/>
      <c r="CQ87" s="66"/>
      <c r="CR87" s="63"/>
      <c r="CS87" s="81">
        <f t="shared" si="205"/>
        <v>0</v>
      </c>
      <c r="CT87" s="66">
        <f t="shared" si="206"/>
        <v>0</v>
      </c>
      <c r="CU87" s="66"/>
      <c r="CV87" s="66"/>
      <c r="CW87" s="66"/>
      <c r="CX87" s="63"/>
      <c r="CY87" s="81">
        <f t="shared" si="207"/>
        <v>0</v>
      </c>
      <c r="CZ87" s="66">
        <f t="shared" si="208"/>
        <v>0</v>
      </c>
      <c r="DA87" s="66"/>
      <c r="DB87" s="66"/>
      <c r="DC87" s="66"/>
      <c r="DD87" s="63"/>
      <c r="DE87" s="81">
        <f t="shared" si="209"/>
        <v>0</v>
      </c>
      <c r="DF87" s="66">
        <f t="shared" si="210"/>
        <v>0</v>
      </c>
      <c r="DG87" s="66"/>
      <c r="DH87" s="66"/>
      <c r="DI87" s="66"/>
      <c r="DJ87" s="63"/>
      <c r="DK87" s="81">
        <f t="shared" si="211"/>
        <v>0</v>
      </c>
      <c r="DL87" s="66">
        <f t="shared" si="212"/>
        <v>0</v>
      </c>
      <c r="DM87" s="66"/>
      <c r="DN87" s="66"/>
      <c r="DO87" s="66"/>
      <c r="DP87" s="63"/>
      <c r="DQ87" s="81">
        <f t="shared" si="213"/>
        <v>0</v>
      </c>
      <c r="DR87" s="66">
        <f t="shared" si="214"/>
        <v>0</v>
      </c>
      <c r="DS87" s="66"/>
      <c r="DT87" s="76">
        <f t="shared" si="215"/>
        <v>0</v>
      </c>
      <c r="DU87" s="76">
        <f t="shared" si="216"/>
        <v>0</v>
      </c>
      <c r="DV87" s="76">
        <f t="shared" si="217"/>
        <v>0</v>
      </c>
      <c r="DW87" s="66">
        <f t="shared" si="218"/>
        <v>0</v>
      </c>
      <c r="DX87" s="66"/>
      <c r="DY87" s="66"/>
      <c r="DZ87" s="66"/>
      <c r="EA87" s="66"/>
      <c r="EB87" s="63"/>
      <c r="EC87" s="81">
        <f t="shared" si="219"/>
        <v>0</v>
      </c>
      <c r="ED87" s="66">
        <f t="shared" si="220"/>
        <v>0</v>
      </c>
      <c r="EE87" s="66"/>
      <c r="EF87" s="66"/>
      <c r="EG87" s="66"/>
      <c r="EH87" s="63"/>
      <c r="EI87" s="81">
        <f t="shared" si="221"/>
        <v>0</v>
      </c>
      <c r="EJ87" s="66">
        <f t="shared" si="222"/>
        <v>0</v>
      </c>
      <c r="EK87" s="66"/>
      <c r="EL87" s="66">
        <f t="shared" si="168"/>
        <v>0</v>
      </c>
      <c r="EM87" s="66">
        <f t="shared" si="169"/>
        <v>0</v>
      </c>
      <c r="EN87" s="66">
        <f t="shared" si="170"/>
        <v>0</v>
      </c>
      <c r="EO87" s="66">
        <f t="shared" si="223"/>
        <v>0</v>
      </c>
      <c r="EP87" s="66"/>
      <c r="EQ87" s="66"/>
      <c r="ER87" s="66"/>
      <c r="ES87" s="66"/>
      <c r="ET87" s="63"/>
      <c r="EU87" s="81">
        <f t="shared" si="224"/>
        <v>0</v>
      </c>
      <c r="EV87" s="66">
        <f t="shared" si="225"/>
        <v>0</v>
      </c>
      <c r="EW87" s="66"/>
      <c r="EX87" s="66"/>
      <c r="EY87" s="66"/>
      <c r="EZ87" s="66"/>
      <c r="FA87" s="63"/>
      <c r="FB87" s="81">
        <f t="shared" si="226"/>
        <v>0</v>
      </c>
      <c r="FC87" s="66">
        <f t="shared" si="227"/>
        <v>0</v>
      </c>
      <c r="FD87" s="66"/>
      <c r="FE87" s="66"/>
      <c r="FF87" s="66"/>
      <c r="FG87" s="66"/>
      <c r="FH87" s="63"/>
      <c r="FI87" s="81">
        <f t="shared" si="228"/>
        <v>0</v>
      </c>
      <c r="FJ87" s="66">
        <f t="shared" si="229"/>
        <v>0</v>
      </c>
      <c r="FK87" s="66"/>
      <c r="FL87" s="66"/>
      <c r="FM87" s="66"/>
      <c r="FN87" s="66"/>
      <c r="FO87" s="63"/>
      <c r="FP87" s="81">
        <f t="shared" si="230"/>
        <v>0</v>
      </c>
      <c r="FQ87" s="66">
        <f t="shared" si="231"/>
        <v>0</v>
      </c>
      <c r="FR87" s="66"/>
      <c r="FS87" s="66"/>
      <c r="FT87" s="66"/>
      <c r="FU87" s="66"/>
      <c r="FV87" s="63"/>
      <c r="FW87" s="81">
        <f t="shared" si="232"/>
        <v>0</v>
      </c>
      <c r="FX87" s="66">
        <f t="shared" si="233"/>
        <v>0</v>
      </c>
      <c r="FY87" s="66"/>
      <c r="FZ87" s="66"/>
      <c r="GA87" s="66"/>
      <c r="GB87" s="63"/>
      <c r="GC87" s="81">
        <f t="shared" si="234"/>
        <v>0</v>
      </c>
      <c r="GD87" s="66">
        <f t="shared" si="235"/>
        <v>0</v>
      </c>
      <c r="GE87" s="66"/>
      <c r="GF87" s="66"/>
      <c r="GG87" s="66"/>
      <c r="GH87" s="63"/>
      <c r="GI87" s="81">
        <f t="shared" si="236"/>
        <v>0</v>
      </c>
      <c r="GJ87" s="66">
        <f t="shared" si="237"/>
        <v>0</v>
      </c>
      <c r="GK87" s="66"/>
      <c r="GL87" s="76">
        <f t="shared" si="238"/>
        <v>0</v>
      </c>
      <c r="GM87" s="76">
        <f t="shared" si="239"/>
        <v>0</v>
      </c>
      <c r="GN87" s="76">
        <f t="shared" si="240"/>
        <v>0</v>
      </c>
      <c r="GO87" s="66">
        <f t="shared" si="241"/>
        <v>0</v>
      </c>
      <c r="GP87" s="66"/>
      <c r="GQ87" s="66"/>
      <c r="GR87" s="66"/>
      <c r="GS87" s="66"/>
      <c r="GT87" s="63"/>
      <c r="GU87" s="81">
        <f t="shared" si="242"/>
        <v>0</v>
      </c>
      <c r="GV87" s="66">
        <f t="shared" si="243"/>
        <v>0</v>
      </c>
      <c r="GW87" s="66"/>
      <c r="GX87" s="66"/>
      <c r="GY87" s="66"/>
      <c r="GZ87" s="66"/>
      <c r="HA87" s="63"/>
      <c r="HB87" s="81">
        <f t="shared" si="244"/>
        <v>0</v>
      </c>
      <c r="HC87" s="66">
        <f t="shared" si="245"/>
        <v>0</v>
      </c>
      <c r="HD87" s="66"/>
      <c r="HE87" s="66"/>
      <c r="HF87" s="66"/>
      <c r="HG87" s="66"/>
      <c r="HH87" s="63"/>
      <c r="HI87" s="81">
        <f t="shared" si="246"/>
        <v>0</v>
      </c>
      <c r="HJ87" s="66">
        <f t="shared" si="247"/>
        <v>0</v>
      </c>
      <c r="HK87" s="66"/>
      <c r="HL87" s="66"/>
      <c r="HM87" s="66"/>
      <c r="HN87" s="66"/>
      <c r="HO87" s="63"/>
      <c r="HP87" s="81">
        <f t="shared" si="248"/>
        <v>0</v>
      </c>
      <c r="HQ87" s="66">
        <f t="shared" si="249"/>
        <v>0</v>
      </c>
      <c r="HR87" s="66"/>
      <c r="HS87" s="66"/>
      <c r="HT87" s="66"/>
      <c r="HU87" s="66"/>
      <c r="HV87" s="63"/>
      <c r="HW87" s="81">
        <f t="shared" si="250"/>
        <v>0</v>
      </c>
      <c r="HX87" s="66">
        <f t="shared" si="251"/>
        <v>0</v>
      </c>
      <c r="HZ87" s="67">
        <f t="shared" si="171"/>
        <v>0</v>
      </c>
      <c r="IA87" s="67">
        <f t="shared" si="171"/>
        <v>0</v>
      </c>
      <c r="IB87" s="67">
        <f t="shared" si="171"/>
        <v>0</v>
      </c>
      <c r="IC87" s="67">
        <f t="shared" si="260"/>
        <v>0</v>
      </c>
      <c r="ID87" s="67">
        <f t="shared" si="267"/>
        <v>0</v>
      </c>
      <c r="IE87" s="67"/>
      <c r="IF87" s="67"/>
      <c r="IG87" s="67"/>
      <c r="IH87" s="67">
        <f t="shared" si="252"/>
        <v>0</v>
      </c>
      <c r="II87" s="67">
        <f t="shared" si="268"/>
        <v>0</v>
      </c>
      <c r="IJ87" s="67"/>
      <c r="IK87" s="67"/>
      <c r="IL87" s="67"/>
      <c r="IM87" s="67">
        <f t="shared" si="264"/>
        <v>0</v>
      </c>
      <c r="IN87" s="67">
        <f t="shared" si="265"/>
        <v>0</v>
      </c>
      <c r="IO87" s="67">
        <f t="shared" si="266"/>
        <v>0</v>
      </c>
      <c r="IP87" s="67">
        <f t="shared" si="261"/>
        <v>0</v>
      </c>
      <c r="IQ87" s="67"/>
      <c r="IR87" s="67"/>
      <c r="IS87" s="90"/>
      <c r="IT87" s="90"/>
      <c r="IU87" s="90"/>
      <c r="IV87" s="67"/>
      <c r="IW87" s="90">
        <f t="shared" si="254"/>
        <v>0</v>
      </c>
      <c r="IX87" s="107">
        <f t="shared" si="262"/>
        <v>0</v>
      </c>
      <c r="IY87" s="90" t="str">
        <f t="shared" si="172"/>
        <v>STOCK KOSONG</v>
      </c>
      <c r="IZ87" s="106"/>
      <c r="JA87" s="107">
        <f t="shared" si="255"/>
        <v>0</v>
      </c>
      <c r="JB87" s="107">
        <f t="shared" si="256"/>
        <v>0</v>
      </c>
      <c r="JC87" s="107">
        <f t="shared" si="257"/>
        <v>0</v>
      </c>
      <c r="JD87" s="107">
        <f t="shared" si="258"/>
        <v>0</v>
      </c>
      <c r="JE87" s="106"/>
    </row>
    <row r="88" spans="1:265" s="3" customFormat="1">
      <c r="A88" s="27" t="s">
        <v>116</v>
      </c>
      <c r="B88" s="58"/>
      <c r="C88" s="116"/>
      <c r="D88" s="31"/>
      <c r="E88" s="31"/>
      <c r="F88" s="31"/>
      <c r="G88" s="31"/>
      <c r="H88" s="31"/>
      <c r="I88" s="54"/>
      <c r="J88" s="29"/>
      <c r="K88" s="29"/>
      <c r="L88" s="29"/>
      <c r="M88" s="49"/>
      <c r="N88" s="29"/>
      <c r="O88" s="29"/>
      <c r="P88" s="29"/>
      <c r="Q88" s="29"/>
      <c r="R88" s="29"/>
      <c r="S88" s="49"/>
      <c r="T88" s="29"/>
      <c r="U88" s="29"/>
      <c r="V88" s="29"/>
      <c r="W88" s="29"/>
      <c r="X88" s="29"/>
      <c r="Y88" s="49"/>
      <c r="Z88" s="29"/>
      <c r="AA88" s="29"/>
      <c r="AB88" s="29"/>
      <c r="AC88" s="29"/>
      <c r="AD88" s="29"/>
      <c r="AE88" s="49"/>
      <c r="AF88" s="29"/>
      <c r="AG88" s="29"/>
      <c r="AH88" s="54"/>
      <c r="AI88" s="29"/>
      <c r="AJ88" s="29"/>
      <c r="AK88" s="29"/>
      <c r="AL88" s="29"/>
      <c r="AM88" s="29"/>
      <c r="AN88" s="29"/>
      <c r="AO88" s="29"/>
      <c r="AP88" s="51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29"/>
      <c r="EP88" s="29"/>
      <c r="EQ88" s="29"/>
      <c r="ER88" s="29"/>
      <c r="ES88" s="29"/>
      <c r="ET88" s="29"/>
      <c r="EU88" s="29"/>
      <c r="EV88" s="29"/>
      <c r="EW88" s="29"/>
      <c r="EX88" s="29"/>
      <c r="EY88" s="29"/>
      <c r="EZ88" s="29"/>
      <c r="FA88" s="29"/>
      <c r="FB88" s="29"/>
      <c r="FC88" s="29"/>
      <c r="FD88" s="29"/>
      <c r="FE88" s="29"/>
      <c r="FF88" s="29"/>
      <c r="FG88" s="29"/>
      <c r="FH88" s="29"/>
      <c r="FI88" s="29"/>
      <c r="FJ88" s="29"/>
      <c r="FK88" s="29"/>
      <c r="FL88" s="29"/>
      <c r="FM88" s="29"/>
      <c r="FN88" s="29"/>
      <c r="FO88" s="29"/>
      <c r="FP88" s="29"/>
      <c r="FQ88" s="29"/>
      <c r="FR88" s="29"/>
      <c r="FS88" s="29"/>
      <c r="FT88" s="29"/>
      <c r="FU88" s="29"/>
      <c r="FV88" s="29"/>
      <c r="FW88" s="29"/>
      <c r="FX88" s="29"/>
      <c r="FY88" s="29"/>
      <c r="FZ88" s="29"/>
      <c r="GA88" s="29"/>
      <c r="GB88" s="29"/>
      <c r="GC88" s="29"/>
      <c r="GD88" s="29"/>
      <c r="GE88" s="29"/>
      <c r="GF88" s="29"/>
      <c r="GG88" s="29"/>
      <c r="GH88" s="29"/>
      <c r="GI88" s="29"/>
      <c r="GJ88" s="29"/>
      <c r="GK88" s="29"/>
      <c r="GL88" s="29"/>
      <c r="GM88" s="29"/>
      <c r="GN88" s="29"/>
      <c r="GO88" s="29"/>
      <c r="GP88" s="29"/>
      <c r="GQ88" s="29"/>
      <c r="GR88" s="29"/>
      <c r="GS88" s="29"/>
      <c r="GT88" s="29"/>
      <c r="GU88" s="29"/>
      <c r="GV88" s="29"/>
      <c r="GW88" s="29"/>
      <c r="GX88" s="29"/>
      <c r="GY88" s="29"/>
      <c r="GZ88" s="29"/>
      <c r="HA88" s="29"/>
      <c r="HB88" s="29"/>
      <c r="HC88" s="29"/>
      <c r="HD88" s="29"/>
      <c r="HE88" s="29"/>
      <c r="HF88" s="29"/>
      <c r="HG88" s="29"/>
      <c r="HH88" s="29"/>
      <c r="HI88" s="29"/>
      <c r="HJ88" s="29"/>
      <c r="HK88" s="29"/>
      <c r="HL88" s="29"/>
      <c r="HM88" s="29"/>
      <c r="HN88" s="29"/>
      <c r="HO88" s="29"/>
      <c r="HP88" s="29"/>
      <c r="HQ88" s="29"/>
      <c r="HR88" s="29"/>
      <c r="HS88" s="29"/>
      <c r="HT88" s="29"/>
      <c r="HU88" s="29"/>
      <c r="HV88" s="29"/>
      <c r="HW88" s="29"/>
      <c r="HX88" s="51"/>
      <c r="HY88" s="26"/>
      <c r="HZ88" s="91"/>
      <c r="IA88" s="92"/>
      <c r="IB88" s="92"/>
      <c r="IC88" s="93"/>
      <c r="ID88" s="139"/>
      <c r="IE88" s="57"/>
      <c r="IF88" s="26"/>
      <c r="IG88" s="26"/>
      <c r="IH88" s="26"/>
      <c r="II88" s="26"/>
      <c r="IJ88" s="57"/>
      <c r="IK88" s="26"/>
      <c r="IL88" s="26"/>
      <c r="IM88" s="26"/>
      <c r="IN88" s="26"/>
      <c r="IO88" s="26"/>
      <c r="IP88" s="26"/>
      <c r="IQ88" s="26"/>
      <c r="IR88" s="26"/>
      <c r="IV88" s="52"/>
      <c r="IW88" s="1"/>
    </row>
    <row r="89" spans="1:265">
      <c r="A89" s="108"/>
      <c r="B89" s="70">
        <f>IF(A89='ESTIMASI FORECAST &amp; ORDER-STOK'!A19,'ESTIMASI FORECAST &amp; ORDER-STOK'!B19,0)</f>
        <v>0</v>
      </c>
      <c r="C89" s="63"/>
      <c r="D89" s="86"/>
      <c r="E89" s="86"/>
      <c r="F89" s="86"/>
      <c r="G89" s="86"/>
      <c r="H89" s="86">
        <f t="shared" ref="H89:H94" si="269">D89+E89+F89</f>
        <v>0</v>
      </c>
      <c r="I89" s="63"/>
      <c r="J89" s="66"/>
      <c r="K89" s="66"/>
      <c r="L89" s="66"/>
      <c r="M89" s="63"/>
      <c r="N89" s="81">
        <f t="shared" ref="N89:N94" si="270">SUM(L89:M89)</f>
        <v>0</v>
      </c>
      <c r="O89" s="66">
        <f t="shared" ref="O89:O94" si="271">J89+K89-N89</f>
        <v>0</v>
      </c>
      <c r="P89" s="66"/>
      <c r="Q89" s="66"/>
      <c r="R89" s="66"/>
      <c r="S89" s="63"/>
      <c r="T89" s="81">
        <f t="shared" ref="T89:T94" si="272">SUM(R89:S89)</f>
        <v>0</v>
      </c>
      <c r="U89" s="66">
        <f t="shared" ref="U89:U94" si="273">P89+Q89-T89</f>
        <v>0</v>
      </c>
      <c r="V89" s="66"/>
      <c r="W89" s="66"/>
      <c r="X89" s="66"/>
      <c r="Y89" s="63"/>
      <c r="Z89" s="81">
        <f t="shared" ref="Z89:Z94" si="274">SUM(X89:Y89)</f>
        <v>0</v>
      </c>
      <c r="AA89" s="66">
        <f t="shared" ref="AA89:AA94" si="275">V89+W89-Z89</f>
        <v>0</v>
      </c>
      <c r="AB89" s="66"/>
      <c r="AC89" s="66"/>
      <c r="AD89" s="66"/>
      <c r="AE89" s="63"/>
      <c r="AF89" s="81">
        <f t="shared" ref="AF89:AF94" si="276">SUM(AD89:AE89)</f>
        <v>0</v>
      </c>
      <c r="AG89" s="66">
        <f t="shared" ref="AG89:AG94" si="277">AB89+AC89-AF89</f>
        <v>0</v>
      </c>
      <c r="AH89" s="66"/>
      <c r="AI89" s="76">
        <f t="shared" si="181"/>
        <v>0</v>
      </c>
      <c r="AJ89" s="76">
        <f t="shared" si="259"/>
        <v>0</v>
      </c>
      <c r="AK89" s="76">
        <f t="shared" si="182"/>
        <v>0</v>
      </c>
      <c r="AL89" s="66">
        <f t="shared" ref="AL89:AL94" si="278">AI89+AJ89-AK89</f>
        <v>0</v>
      </c>
      <c r="AM89" s="66"/>
      <c r="AN89" s="66"/>
      <c r="AO89" s="66"/>
      <c r="AP89" s="66"/>
      <c r="AQ89" s="63"/>
      <c r="AR89" s="81">
        <f t="shared" ref="AR89:AR94" si="279">SUM(AP89:AQ89)</f>
        <v>0</v>
      </c>
      <c r="AS89" s="66">
        <f t="shared" ref="AS89:AS94" si="280">AN89+AO89-AR89</f>
        <v>0</v>
      </c>
      <c r="AT89" s="66"/>
      <c r="AU89" s="66"/>
      <c r="AV89" s="66"/>
      <c r="AW89" s="63"/>
      <c r="AX89" s="81">
        <f t="shared" ref="AX89:AX94" si="281">SUM(AV89:AW89)</f>
        <v>0</v>
      </c>
      <c r="AY89" s="66">
        <f t="shared" ref="AY89:AY94" si="282">AT89+AU89-AX89</f>
        <v>0</v>
      </c>
      <c r="AZ89" s="66"/>
      <c r="BA89" s="66"/>
      <c r="BB89" s="66"/>
      <c r="BC89" s="63"/>
      <c r="BD89" s="81">
        <f t="shared" ref="BD89:BD94" si="283">SUM(BB89:BC89)</f>
        <v>0</v>
      </c>
      <c r="BE89" s="66">
        <f t="shared" ref="BE89:BE94" si="284">AZ89+BA89-BD89</f>
        <v>0</v>
      </c>
      <c r="BF89" s="66"/>
      <c r="BG89" s="76">
        <f t="shared" si="190"/>
        <v>0</v>
      </c>
      <c r="BH89" s="76">
        <f t="shared" si="191"/>
        <v>0</v>
      </c>
      <c r="BI89" s="76">
        <f t="shared" si="192"/>
        <v>0</v>
      </c>
      <c r="BJ89" s="66">
        <f t="shared" ref="BJ89:BJ94" si="285">BG89+BH89-BI89</f>
        <v>0</v>
      </c>
      <c r="BK89" s="66"/>
      <c r="BL89" s="66"/>
      <c r="BM89" s="66"/>
      <c r="BN89" s="66"/>
      <c r="BO89" s="63"/>
      <c r="BP89" s="81">
        <f t="shared" ref="BP89:BP94" si="286">SUM(BN89:BO89)</f>
        <v>0</v>
      </c>
      <c r="BQ89" s="66">
        <f t="shared" ref="BQ89:BQ94" si="287">BL89+BM89-BP89</f>
        <v>0</v>
      </c>
      <c r="BR89" s="66"/>
      <c r="BS89" s="66"/>
      <c r="BT89" s="66"/>
      <c r="BU89" s="63"/>
      <c r="BV89" s="81">
        <f t="shared" ref="BV89:BV94" si="288">SUM(BT89:BU89)</f>
        <v>0</v>
      </c>
      <c r="BW89" s="66">
        <f t="shared" ref="BW89:BW94" si="289">BR89+BS89-BV89</f>
        <v>0</v>
      </c>
      <c r="BX89" s="66"/>
      <c r="BY89" s="76">
        <f t="shared" si="198"/>
        <v>0</v>
      </c>
      <c r="BZ89" s="76">
        <f t="shared" si="199"/>
        <v>0</v>
      </c>
      <c r="CA89" s="76">
        <f t="shared" si="200"/>
        <v>0</v>
      </c>
      <c r="CB89" s="66">
        <f t="shared" ref="CB89:CB94" si="290">BY89+BZ89-CA89</f>
        <v>0</v>
      </c>
      <c r="CC89" s="66"/>
      <c r="CD89" s="76">
        <f t="shared" ref="CD89:CF94" si="291">AI89+BG89+BY89</f>
        <v>0</v>
      </c>
      <c r="CE89" s="76">
        <f t="shared" si="291"/>
        <v>0</v>
      </c>
      <c r="CF89" s="76">
        <f t="shared" si="291"/>
        <v>0</v>
      </c>
      <c r="CG89" s="66">
        <f t="shared" ref="CG89:CG94" si="292">CD89+CE89-CF89</f>
        <v>0</v>
      </c>
      <c r="CH89" s="66"/>
      <c r="CI89" s="66"/>
      <c r="CJ89" s="66"/>
      <c r="CK89" s="66"/>
      <c r="CL89" s="63"/>
      <c r="CM89" s="81">
        <f t="shared" ref="CM89:CM94" si="293">SUM(CK89:CL89)</f>
        <v>0</v>
      </c>
      <c r="CN89" s="66">
        <f t="shared" ref="CN89:CN94" si="294">CI89+CJ89-CM89</f>
        <v>0</v>
      </c>
      <c r="CO89" s="66"/>
      <c r="CP89" s="66"/>
      <c r="CQ89" s="66"/>
      <c r="CR89" s="63"/>
      <c r="CS89" s="81">
        <f t="shared" ref="CS89:CS94" si="295">SUM(CQ89:CR89)</f>
        <v>0</v>
      </c>
      <c r="CT89" s="66">
        <f t="shared" ref="CT89:CT94" si="296">CO89+CP89-CS89</f>
        <v>0</v>
      </c>
      <c r="CU89" s="66"/>
      <c r="CV89" s="66"/>
      <c r="CW89" s="66"/>
      <c r="CX89" s="63"/>
      <c r="CY89" s="81">
        <f t="shared" ref="CY89:CY94" si="297">SUM(CW89:CX89)</f>
        <v>0</v>
      </c>
      <c r="CZ89" s="66">
        <f t="shared" ref="CZ89:CZ94" si="298">CU89+CV89-CY89</f>
        <v>0</v>
      </c>
      <c r="DA89" s="66"/>
      <c r="DB89" s="66"/>
      <c r="DC89" s="66"/>
      <c r="DD89" s="63"/>
      <c r="DE89" s="81">
        <f t="shared" ref="DE89:DE94" si="299">SUM(DC89:DD89)</f>
        <v>0</v>
      </c>
      <c r="DF89" s="66">
        <f t="shared" ref="DF89:DF94" si="300">DA89+DB89-DE89</f>
        <v>0</v>
      </c>
      <c r="DG89" s="66"/>
      <c r="DH89" s="66"/>
      <c r="DI89" s="66"/>
      <c r="DJ89" s="63"/>
      <c r="DK89" s="81">
        <f t="shared" ref="DK89:DK94" si="301">SUM(DI89:DJ89)</f>
        <v>0</v>
      </c>
      <c r="DL89" s="66">
        <f t="shared" ref="DL89:DL94" si="302">DG89+DH89-DK89</f>
        <v>0</v>
      </c>
      <c r="DM89" s="66"/>
      <c r="DN89" s="66"/>
      <c r="DO89" s="66"/>
      <c r="DP89" s="63"/>
      <c r="DQ89" s="81">
        <f t="shared" ref="DQ89:DQ94" si="303">SUM(DO89:DP89)</f>
        <v>0</v>
      </c>
      <c r="DR89" s="66">
        <f t="shared" ref="DR89:DR94" si="304">DM89+DN89-DQ89</f>
        <v>0</v>
      </c>
      <c r="DS89" s="66"/>
      <c r="DT89" s="76">
        <f t="shared" si="215"/>
        <v>0</v>
      </c>
      <c r="DU89" s="76">
        <f t="shared" si="216"/>
        <v>0</v>
      </c>
      <c r="DV89" s="76">
        <f t="shared" si="217"/>
        <v>0</v>
      </c>
      <c r="DW89" s="66">
        <f t="shared" ref="DW89:DW94" si="305">DT89+DU89-DV89</f>
        <v>0</v>
      </c>
      <c r="DX89" s="66"/>
      <c r="DY89" s="66"/>
      <c r="DZ89" s="66"/>
      <c r="EA89" s="66"/>
      <c r="EB89" s="63"/>
      <c r="EC89" s="81">
        <f t="shared" ref="EC89:EC94" si="306">SUM(EA89:EB89)</f>
        <v>0</v>
      </c>
      <c r="ED89" s="66">
        <f t="shared" ref="ED89:ED94" si="307">DY89+DZ89-EC89</f>
        <v>0</v>
      </c>
      <c r="EE89" s="66"/>
      <c r="EF89" s="66"/>
      <c r="EG89" s="66"/>
      <c r="EH89" s="63"/>
      <c r="EI89" s="81">
        <f t="shared" ref="EI89:EI94" si="308">SUM(EG89:EH89)</f>
        <v>0</v>
      </c>
      <c r="EJ89" s="66">
        <f t="shared" ref="EJ89:EJ94" si="309">EE89+EF89-EI89</f>
        <v>0</v>
      </c>
      <c r="EK89" s="66"/>
      <c r="EL89" s="66">
        <f t="shared" ref="EL89:EM94" si="310">DT89+DY89+EE89</f>
        <v>0</v>
      </c>
      <c r="EM89" s="66">
        <f t="shared" si="310"/>
        <v>0</v>
      </c>
      <c r="EN89" s="66">
        <f t="shared" ref="EN89:EN94" si="311">DV89+EC89+EI89</f>
        <v>0</v>
      </c>
      <c r="EO89" s="66">
        <f t="shared" ref="EO89:EO94" si="312">EL89+EM89-EN89</f>
        <v>0</v>
      </c>
      <c r="EP89" s="66"/>
      <c r="EQ89" s="66"/>
      <c r="ER89" s="66"/>
      <c r="ES89" s="66"/>
      <c r="ET89" s="63"/>
      <c r="EU89" s="81">
        <f t="shared" ref="EU89:EU94" si="313">SUM(ES89:ET89)</f>
        <v>0</v>
      </c>
      <c r="EV89" s="66">
        <f t="shared" ref="EV89:EV94" si="314">EQ89+ER89-EU89</f>
        <v>0</v>
      </c>
      <c r="EW89" s="66"/>
      <c r="EX89" s="66"/>
      <c r="EY89" s="66"/>
      <c r="EZ89" s="66"/>
      <c r="FA89" s="63"/>
      <c r="FB89" s="81">
        <f t="shared" ref="FB89:FB94" si="315">SUM(EZ89:FA89)</f>
        <v>0</v>
      </c>
      <c r="FC89" s="66">
        <f t="shared" ref="FC89:FC94" si="316">EX89+EY89-FB89</f>
        <v>0</v>
      </c>
      <c r="FD89" s="66"/>
      <c r="FE89" s="66"/>
      <c r="FF89" s="66"/>
      <c r="FG89" s="66"/>
      <c r="FH89" s="63"/>
      <c r="FI89" s="81">
        <f t="shared" ref="FI89:FI94" si="317">SUM(FG89:FH89)</f>
        <v>0</v>
      </c>
      <c r="FJ89" s="66">
        <f t="shared" ref="FJ89:FJ94" si="318">FE89+FF89-FI89</f>
        <v>0</v>
      </c>
      <c r="FK89" s="66"/>
      <c r="FL89" s="66"/>
      <c r="FM89" s="66"/>
      <c r="FN89" s="66"/>
      <c r="FO89" s="63"/>
      <c r="FP89" s="81">
        <f t="shared" ref="FP89:FP94" si="319">SUM(FN89:FO89)</f>
        <v>0</v>
      </c>
      <c r="FQ89" s="66">
        <f t="shared" ref="FQ89:FQ94" si="320">FL89+FM89-FP89</f>
        <v>0</v>
      </c>
      <c r="FR89" s="66"/>
      <c r="FS89" s="66"/>
      <c r="FT89" s="66"/>
      <c r="FU89" s="66"/>
      <c r="FV89" s="63"/>
      <c r="FW89" s="81">
        <f t="shared" ref="FW89:FW94" si="321">SUM(FU89:FV89)</f>
        <v>0</v>
      </c>
      <c r="FX89" s="66">
        <f t="shared" ref="FX89:FX94" si="322">FS89+FT89-FW89</f>
        <v>0</v>
      </c>
      <c r="FY89" s="66"/>
      <c r="FZ89" s="66"/>
      <c r="GA89" s="66"/>
      <c r="GB89" s="63"/>
      <c r="GC89" s="81">
        <f t="shared" ref="GC89:GC94" si="323">SUM(GA89:GB89)</f>
        <v>0</v>
      </c>
      <c r="GD89" s="66">
        <f t="shared" ref="GD89:GD94" si="324">FY89+FZ89-GC89</f>
        <v>0</v>
      </c>
      <c r="GE89" s="66"/>
      <c r="GF89" s="66"/>
      <c r="GG89" s="66"/>
      <c r="GH89" s="63"/>
      <c r="GI89" s="81">
        <f t="shared" ref="GI89:GI94" si="325">SUM(GG89:GH89)</f>
        <v>0</v>
      </c>
      <c r="GJ89" s="66">
        <f t="shared" ref="GJ89:GJ94" si="326">GE89+GF89-GI89</f>
        <v>0</v>
      </c>
      <c r="GK89" s="66"/>
      <c r="GL89" s="76">
        <f t="shared" si="238"/>
        <v>0</v>
      </c>
      <c r="GM89" s="76">
        <f t="shared" si="239"/>
        <v>0</v>
      </c>
      <c r="GN89" s="76">
        <f t="shared" si="240"/>
        <v>0</v>
      </c>
      <c r="GO89" s="66">
        <f t="shared" ref="GO89:GO94" si="327">GL89+GM89-GN89</f>
        <v>0</v>
      </c>
      <c r="GP89" s="66"/>
      <c r="GQ89" s="66"/>
      <c r="GR89" s="66"/>
      <c r="GS89" s="66"/>
      <c r="GT89" s="63"/>
      <c r="GU89" s="81">
        <f t="shared" ref="GU89:GU94" si="328">SUM(GS89:GT89)</f>
        <v>0</v>
      </c>
      <c r="GV89" s="66">
        <f t="shared" ref="GV89:GV94" si="329">GQ89+GR89-GU89</f>
        <v>0</v>
      </c>
      <c r="GW89" s="66"/>
      <c r="GX89" s="66"/>
      <c r="GY89" s="66"/>
      <c r="GZ89" s="66"/>
      <c r="HA89" s="63"/>
      <c r="HB89" s="81">
        <f t="shared" ref="HB89:HB94" si="330">SUM(GZ89:HA89)</f>
        <v>0</v>
      </c>
      <c r="HC89" s="66">
        <f t="shared" ref="HC89:HC94" si="331">GX89+GY89-HB89</f>
        <v>0</v>
      </c>
      <c r="HD89" s="66"/>
      <c r="HE89" s="66"/>
      <c r="HF89" s="66"/>
      <c r="HG89" s="66"/>
      <c r="HH89" s="63"/>
      <c r="HI89" s="81">
        <f t="shared" ref="HI89:HI94" si="332">SUM(HG89:HH89)</f>
        <v>0</v>
      </c>
      <c r="HJ89" s="66">
        <f t="shared" ref="HJ89:HJ94" si="333">HE89+HF89-HI89</f>
        <v>0</v>
      </c>
      <c r="HK89" s="66"/>
      <c r="HL89" s="66"/>
      <c r="HM89" s="66"/>
      <c r="HN89" s="66"/>
      <c r="HO89" s="63"/>
      <c r="HP89" s="81">
        <f t="shared" ref="HP89:HP94" si="334">SUM(HN89:HO89)</f>
        <v>0</v>
      </c>
      <c r="HQ89" s="66">
        <f t="shared" ref="HQ89:HQ94" si="335">HL89+HM89-HP89</f>
        <v>0</v>
      </c>
      <c r="HR89" s="66"/>
      <c r="HS89" s="66"/>
      <c r="HT89" s="66"/>
      <c r="HU89" s="66"/>
      <c r="HV89" s="63"/>
      <c r="HW89" s="81">
        <f t="shared" ref="HW89:HW94" si="336">SUM(HU89:HV89)</f>
        <v>0</v>
      </c>
      <c r="HX89" s="66">
        <f t="shared" ref="HX89:HX94" si="337">HS89+HT89-HW89</f>
        <v>0</v>
      </c>
      <c r="HZ89" s="65">
        <f t="shared" ref="HZ89:IB94" si="338">SUMIF($I$5:$HY$5,HZ$5,$I89:$HY89)</f>
        <v>0</v>
      </c>
      <c r="IA89" s="65">
        <f t="shared" si="338"/>
        <v>0</v>
      </c>
      <c r="IB89" s="65">
        <f t="shared" si="338"/>
        <v>0</v>
      </c>
      <c r="IC89" s="65">
        <f t="shared" ref="IC89:IC94" si="339">HZ89+IA89-IB89</f>
        <v>0</v>
      </c>
      <c r="ID89" s="66">
        <f t="shared" ref="ID89:ID94" si="340">D89-IB89</f>
        <v>0</v>
      </c>
      <c r="IE89" s="65"/>
      <c r="IF89" s="65"/>
      <c r="IG89" s="65"/>
      <c r="IH89" s="65">
        <f t="shared" ref="IH89:IH93" si="341">SUM(IE89:IG89)</f>
        <v>0</v>
      </c>
      <c r="II89" s="65">
        <f t="shared" ref="II89:II93" si="342">E89-IH89</f>
        <v>0</v>
      </c>
      <c r="IJ89" s="65"/>
      <c r="IK89" s="65"/>
      <c r="IL89" s="65"/>
      <c r="IM89" s="65">
        <f t="shared" ref="IM89:IM94" si="343">SUM(IJ89:IL89)</f>
        <v>0</v>
      </c>
      <c r="IN89" s="65">
        <f t="shared" ref="IN89:IN94" si="344">F89-IM89</f>
        <v>0</v>
      </c>
      <c r="IO89" s="65">
        <f t="shared" si="266"/>
        <v>0</v>
      </c>
      <c r="IP89" s="65">
        <f t="shared" ref="IP89:IP94" si="345">H89-IO89</f>
        <v>0</v>
      </c>
      <c r="IQ89" s="65"/>
      <c r="IR89" s="65"/>
      <c r="IS89" s="86"/>
      <c r="IT89" s="86"/>
      <c r="IU89" s="86"/>
      <c r="IV89" s="65"/>
      <c r="IW89" s="86">
        <f t="shared" ref="IW89:IW94" si="346">SUM(IR89:IV89)</f>
        <v>0</v>
      </c>
      <c r="IX89" s="98">
        <f t="shared" ref="IX89:IX94" si="347">IW89-IB89+IQ89</f>
        <v>0</v>
      </c>
      <c r="IY89" s="86" t="str">
        <f t="shared" ref="IY89:IY94" si="348">IF(IX89=0,"STOCK KOSONG",IF(AND((IX89&lt;IU89),(IX89&gt;0)),"STOK KURANG",IF(IX89=IU89,"STOK CUKUP",IF(IX89&gt;IU89,"STOK CUKUP"))))</f>
        <v>STOCK KOSONG</v>
      </c>
      <c r="IZ89" s="97"/>
      <c r="JA89" s="98">
        <f t="shared" ref="JA89:JA94" si="349">IX89-IC89</f>
        <v>0</v>
      </c>
      <c r="JB89" s="98">
        <f t="shared" ref="JB89:JB94" si="350">IW89-D89</f>
        <v>0</v>
      </c>
      <c r="JC89" s="98">
        <f t="shared" ref="JC89:JC94" si="351">IW89-(HZ89+IA89)</f>
        <v>0</v>
      </c>
      <c r="JD89" s="98">
        <f t="shared" ref="JD89:JD94" si="352">D89-(HZ89+IA89)</f>
        <v>0</v>
      </c>
      <c r="JE89" s="97"/>
    </row>
    <row r="90" spans="1:265">
      <c r="A90" s="108"/>
      <c r="B90" s="71">
        <f>IF(A90='ESTIMASI FORECAST &amp; ORDER-STOK'!A20,'ESTIMASI FORECAST &amp; ORDER-STOK'!B20,0)</f>
        <v>0</v>
      </c>
      <c r="C90" s="63"/>
      <c r="D90" s="88"/>
      <c r="E90" s="88"/>
      <c r="F90" s="88"/>
      <c r="G90" s="88"/>
      <c r="H90" s="88">
        <f t="shared" si="269"/>
        <v>0</v>
      </c>
      <c r="I90" s="63"/>
      <c r="J90" s="66"/>
      <c r="K90" s="66"/>
      <c r="L90" s="66"/>
      <c r="M90" s="63"/>
      <c r="N90" s="81">
        <f t="shared" si="270"/>
        <v>0</v>
      </c>
      <c r="O90" s="66">
        <f t="shared" si="271"/>
        <v>0</v>
      </c>
      <c r="P90" s="66"/>
      <c r="Q90" s="66"/>
      <c r="R90" s="66"/>
      <c r="S90" s="63"/>
      <c r="T90" s="81">
        <f t="shared" si="272"/>
        <v>0</v>
      </c>
      <c r="U90" s="66">
        <f t="shared" si="273"/>
        <v>0</v>
      </c>
      <c r="V90" s="66"/>
      <c r="W90" s="66"/>
      <c r="X90" s="66"/>
      <c r="Y90" s="63"/>
      <c r="Z90" s="81">
        <f t="shared" si="274"/>
        <v>0</v>
      </c>
      <c r="AA90" s="66">
        <f t="shared" si="275"/>
        <v>0</v>
      </c>
      <c r="AB90" s="66"/>
      <c r="AC90" s="66"/>
      <c r="AD90" s="66"/>
      <c r="AE90" s="63"/>
      <c r="AF90" s="81">
        <f t="shared" si="276"/>
        <v>0</v>
      </c>
      <c r="AG90" s="66">
        <f t="shared" si="277"/>
        <v>0</v>
      </c>
      <c r="AH90" s="66"/>
      <c r="AI90" s="76">
        <f t="shared" si="181"/>
        <v>0</v>
      </c>
      <c r="AJ90" s="76">
        <f t="shared" si="259"/>
        <v>0</v>
      </c>
      <c r="AK90" s="76">
        <f t="shared" si="182"/>
        <v>0</v>
      </c>
      <c r="AL90" s="66">
        <f t="shared" si="278"/>
        <v>0</v>
      </c>
      <c r="AM90" s="66"/>
      <c r="AN90" s="66"/>
      <c r="AO90" s="66"/>
      <c r="AP90" s="66"/>
      <c r="AQ90" s="63"/>
      <c r="AR90" s="81">
        <f t="shared" si="279"/>
        <v>0</v>
      </c>
      <c r="AS90" s="66">
        <f t="shared" si="280"/>
        <v>0</v>
      </c>
      <c r="AT90" s="66"/>
      <c r="AU90" s="66"/>
      <c r="AV90" s="66"/>
      <c r="AW90" s="63"/>
      <c r="AX90" s="81">
        <f t="shared" si="281"/>
        <v>0</v>
      </c>
      <c r="AY90" s="66">
        <f t="shared" si="282"/>
        <v>0</v>
      </c>
      <c r="AZ90" s="66"/>
      <c r="BA90" s="66"/>
      <c r="BB90" s="66"/>
      <c r="BC90" s="63"/>
      <c r="BD90" s="81">
        <f t="shared" si="283"/>
        <v>0</v>
      </c>
      <c r="BE90" s="66">
        <f t="shared" si="284"/>
        <v>0</v>
      </c>
      <c r="BF90" s="66"/>
      <c r="BG90" s="76">
        <f t="shared" si="190"/>
        <v>0</v>
      </c>
      <c r="BH90" s="76">
        <f t="shared" si="191"/>
        <v>0</v>
      </c>
      <c r="BI90" s="76">
        <f t="shared" si="192"/>
        <v>0</v>
      </c>
      <c r="BJ90" s="66">
        <f t="shared" si="285"/>
        <v>0</v>
      </c>
      <c r="BK90" s="66"/>
      <c r="BL90" s="66"/>
      <c r="BM90" s="66"/>
      <c r="BN90" s="66"/>
      <c r="BO90" s="63"/>
      <c r="BP90" s="81">
        <f t="shared" si="286"/>
        <v>0</v>
      </c>
      <c r="BQ90" s="66">
        <f t="shared" si="287"/>
        <v>0</v>
      </c>
      <c r="BR90" s="66"/>
      <c r="BS90" s="66"/>
      <c r="BT90" s="66"/>
      <c r="BU90" s="63"/>
      <c r="BV90" s="81">
        <f t="shared" si="288"/>
        <v>0</v>
      </c>
      <c r="BW90" s="66">
        <f t="shared" si="289"/>
        <v>0</v>
      </c>
      <c r="BX90" s="66"/>
      <c r="BY90" s="76">
        <f t="shared" si="198"/>
        <v>0</v>
      </c>
      <c r="BZ90" s="76">
        <f t="shared" si="199"/>
        <v>0</v>
      </c>
      <c r="CA90" s="76">
        <f t="shared" si="200"/>
        <v>0</v>
      </c>
      <c r="CB90" s="66">
        <f t="shared" si="290"/>
        <v>0</v>
      </c>
      <c r="CC90" s="66"/>
      <c r="CD90" s="76">
        <f t="shared" si="291"/>
        <v>0</v>
      </c>
      <c r="CE90" s="76">
        <f t="shared" si="291"/>
        <v>0</v>
      </c>
      <c r="CF90" s="76">
        <f t="shared" si="291"/>
        <v>0</v>
      </c>
      <c r="CG90" s="66">
        <f t="shared" si="292"/>
        <v>0</v>
      </c>
      <c r="CH90" s="66"/>
      <c r="CI90" s="66"/>
      <c r="CJ90" s="66"/>
      <c r="CK90" s="66"/>
      <c r="CL90" s="63"/>
      <c r="CM90" s="81">
        <f t="shared" si="293"/>
        <v>0</v>
      </c>
      <c r="CN90" s="66">
        <f t="shared" si="294"/>
        <v>0</v>
      </c>
      <c r="CO90" s="66"/>
      <c r="CP90" s="66"/>
      <c r="CQ90" s="66"/>
      <c r="CR90" s="63"/>
      <c r="CS90" s="81">
        <f t="shared" si="295"/>
        <v>0</v>
      </c>
      <c r="CT90" s="66">
        <f t="shared" si="296"/>
        <v>0</v>
      </c>
      <c r="CU90" s="66"/>
      <c r="CV90" s="66"/>
      <c r="CW90" s="66"/>
      <c r="CX90" s="63"/>
      <c r="CY90" s="81">
        <f t="shared" si="297"/>
        <v>0</v>
      </c>
      <c r="CZ90" s="66">
        <f t="shared" si="298"/>
        <v>0</v>
      </c>
      <c r="DA90" s="66"/>
      <c r="DB90" s="66"/>
      <c r="DC90" s="66"/>
      <c r="DD90" s="63"/>
      <c r="DE90" s="81">
        <f t="shared" si="299"/>
        <v>0</v>
      </c>
      <c r="DF90" s="66">
        <f t="shared" si="300"/>
        <v>0</v>
      </c>
      <c r="DG90" s="66"/>
      <c r="DH90" s="66"/>
      <c r="DI90" s="66"/>
      <c r="DJ90" s="63"/>
      <c r="DK90" s="81">
        <f t="shared" si="301"/>
        <v>0</v>
      </c>
      <c r="DL90" s="66">
        <f t="shared" si="302"/>
        <v>0</v>
      </c>
      <c r="DM90" s="66"/>
      <c r="DN90" s="66"/>
      <c r="DO90" s="66"/>
      <c r="DP90" s="63"/>
      <c r="DQ90" s="81">
        <f t="shared" si="303"/>
        <v>0</v>
      </c>
      <c r="DR90" s="66">
        <f t="shared" si="304"/>
        <v>0</v>
      </c>
      <c r="DS90" s="66"/>
      <c r="DT90" s="76">
        <f t="shared" si="215"/>
        <v>0</v>
      </c>
      <c r="DU90" s="76">
        <f t="shared" si="216"/>
        <v>0</v>
      </c>
      <c r="DV90" s="76">
        <f t="shared" si="217"/>
        <v>0</v>
      </c>
      <c r="DW90" s="66">
        <f t="shared" si="305"/>
        <v>0</v>
      </c>
      <c r="DX90" s="66"/>
      <c r="DY90" s="66"/>
      <c r="DZ90" s="66"/>
      <c r="EA90" s="66"/>
      <c r="EB90" s="63"/>
      <c r="EC90" s="81">
        <f t="shared" si="306"/>
        <v>0</v>
      </c>
      <c r="ED90" s="66">
        <f t="shared" si="307"/>
        <v>0</v>
      </c>
      <c r="EE90" s="66"/>
      <c r="EF90" s="66"/>
      <c r="EG90" s="66"/>
      <c r="EH90" s="63"/>
      <c r="EI90" s="81">
        <f t="shared" si="308"/>
        <v>0</v>
      </c>
      <c r="EJ90" s="66">
        <f t="shared" si="309"/>
        <v>0</v>
      </c>
      <c r="EK90" s="66"/>
      <c r="EL90" s="66">
        <f t="shared" si="310"/>
        <v>0</v>
      </c>
      <c r="EM90" s="66">
        <f t="shared" si="310"/>
        <v>0</v>
      </c>
      <c r="EN90" s="66">
        <f t="shared" si="311"/>
        <v>0</v>
      </c>
      <c r="EO90" s="66">
        <f t="shared" si="312"/>
        <v>0</v>
      </c>
      <c r="EP90" s="66"/>
      <c r="EQ90" s="66"/>
      <c r="ER90" s="66"/>
      <c r="ES90" s="66"/>
      <c r="ET90" s="63"/>
      <c r="EU90" s="81">
        <f t="shared" si="313"/>
        <v>0</v>
      </c>
      <c r="EV90" s="66">
        <f t="shared" si="314"/>
        <v>0</v>
      </c>
      <c r="EW90" s="66"/>
      <c r="EX90" s="66"/>
      <c r="EY90" s="66"/>
      <c r="EZ90" s="66"/>
      <c r="FA90" s="63"/>
      <c r="FB90" s="81">
        <f t="shared" si="315"/>
        <v>0</v>
      </c>
      <c r="FC90" s="66">
        <f t="shared" si="316"/>
        <v>0</v>
      </c>
      <c r="FD90" s="66"/>
      <c r="FE90" s="66"/>
      <c r="FF90" s="66"/>
      <c r="FG90" s="66"/>
      <c r="FH90" s="63"/>
      <c r="FI90" s="81">
        <f t="shared" si="317"/>
        <v>0</v>
      </c>
      <c r="FJ90" s="66">
        <f t="shared" si="318"/>
        <v>0</v>
      </c>
      <c r="FK90" s="66"/>
      <c r="FL90" s="66"/>
      <c r="FM90" s="66"/>
      <c r="FN90" s="66"/>
      <c r="FO90" s="63"/>
      <c r="FP90" s="81">
        <f t="shared" si="319"/>
        <v>0</v>
      </c>
      <c r="FQ90" s="66">
        <f t="shared" si="320"/>
        <v>0</v>
      </c>
      <c r="FR90" s="66"/>
      <c r="FS90" s="66"/>
      <c r="FT90" s="66"/>
      <c r="FU90" s="66"/>
      <c r="FV90" s="63"/>
      <c r="FW90" s="81">
        <f t="shared" si="321"/>
        <v>0</v>
      </c>
      <c r="FX90" s="66">
        <f t="shared" si="322"/>
        <v>0</v>
      </c>
      <c r="FY90" s="66"/>
      <c r="FZ90" s="66"/>
      <c r="GA90" s="66"/>
      <c r="GB90" s="63"/>
      <c r="GC90" s="81">
        <f t="shared" si="323"/>
        <v>0</v>
      </c>
      <c r="GD90" s="66">
        <f t="shared" si="324"/>
        <v>0</v>
      </c>
      <c r="GE90" s="66"/>
      <c r="GF90" s="66"/>
      <c r="GG90" s="66"/>
      <c r="GH90" s="63"/>
      <c r="GI90" s="81">
        <f t="shared" si="325"/>
        <v>0</v>
      </c>
      <c r="GJ90" s="66">
        <f t="shared" si="326"/>
        <v>0</v>
      </c>
      <c r="GK90" s="66"/>
      <c r="GL90" s="76">
        <f t="shared" si="238"/>
        <v>0</v>
      </c>
      <c r="GM90" s="76">
        <f t="shared" si="239"/>
        <v>0</v>
      </c>
      <c r="GN90" s="76">
        <f t="shared" si="240"/>
        <v>0</v>
      </c>
      <c r="GO90" s="66">
        <f t="shared" si="327"/>
        <v>0</v>
      </c>
      <c r="GP90" s="66"/>
      <c r="GQ90" s="66"/>
      <c r="GR90" s="66"/>
      <c r="GS90" s="66"/>
      <c r="GT90" s="63"/>
      <c r="GU90" s="81">
        <f t="shared" si="328"/>
        <v>0</v>
      </c>
      <c r="GV90" s="66">
        <f t="shared" si="329"/>
        <v>0</v>
      </c>
      <c r="GW90" s="66"/>
      <c r="GX90" s="66"/>
      <c r="GY90" s="66"/>
      <c r="GZ90" s="66"/>
      <c r="HA90" s="63"/>
      <c r="HB90" s="81">
        <f t="shared" si="330"/>
        <v>0</v>
      </c>
      <c r="HC90" s="66">
        <f t="shared" si="331"/>
        <v>0</v>
      </c>
      <c r="HD90" s="66"/>
      <c r="HE90" s="66"/>
      <c r="HF90" s="66"/>
      <c r="HG90" s="66"/>
      <c r="HH90" s="63"/>
      <c r="HI90" s="81">
        <f t="shared" si="332"/>
        <v>0</v>
      </c>
      <c r="HJ90" s="66">
        <f t="shared" si="333"/>
        <v>0</v>
      </c>
      <c r="HK90" s="66"/>
      <c r="HL90" s="66"/>
      <c r="HM90" s="66"/>
      <c r="HN90" s="66"/>
      <c r="HO90" s="63"/>
      <c r="HP90" s="81">
        <f t="shared" si="334"/>
        <v>0</v>
      </c>
      <c r="HQ90" s="66">
        <f t="shared" si="335"/>
        <v>0</v>
      </c>
      <c r="HR90" s="66"/>
      <c r="HS90" s="66"/>
      <c r="HT90" s="66"/>
      <c r="HU90" s="66"/>
      <c r="HV90" s="63"/>
      <c r="HW90" s="81">
        <f t="shared" si="336"/>
        <v>0</v>
      </c>
      <c r="HX90" s="66">
        <f t="shared" si="337"/>
        <v>0</v>
      </c>
      <c r="HZ90" s="66">
        <f t="shared" si="338"/>
        <v>0</v>
      </c>
      <c r="IA90" s="66">
        <f t="shared" si="338"/>
        <v>0</v>
      </c>
      <c r="IB90" s="66">
        <f t="shared" si="338"/>
        <v>0</v>
      </c>
      <c r="IC90" s="66">
        <f t="shared" si="339"/>
        <v>0</v>
      </c>
      <c r="ID90" s="66">
        <f t="shared" si="340"/>
        <v>0</v>
      </c>
      <c r="IE90" s="66"/>
      <c r="IF90" s="66"/>
      <c r="IG90" s="66"/>
      <c r="IH90" s="66">
        <f t="shared" si="341"/>
        <v>0</v>
      </c>
      <c r="II90" s="66">
        <f t="shared" si="342"/>
        <v>0</v>
      </c>
      <c r="IJ90" s="66"/>
      <c r="IK90" s="66"/>
      <c r="IL90" s="66"/>
      <c r="IM90" s="66">
        <f t="shared" si="343"/>
        <v>0</v>
      </c>
      <c r="IN90" s="66">
        <f t="shared" si="344"/>
        <v>0</v>
      </c>
      <c r="IO90" s="66">
        <f>SUMIF($IB$5:$IN$5,$IO$4,$IB90:$IN90)</f>
        <v>0</v>
      </c>
      <c r="IP90" s="66">
        <f t="shared" si="345"/>
        <v>0</v>
      </c>
      <c r="IQ90" s="66"/>
      <c r="IR90" s="66"/>
      <c r="IS90" s="88"/>
      <c r="IT90" s="88"/>
      <c r="IU90" s="88"/>
      <c r="IV90" s="66"/>
      <c r="IW90" s="88">
        <f t="shared" si="346"/>
        <v>0</v>
      </c>
      <c r="IX90" s="102">
        <f t="shared" si="347"/>
        <v>0</v>
      </c>
      <c r="IY90" s="88" t="str">
        <f t="shared" si="348"/>
        <v>STOCK KOSONG</v>
      </c>
      <c r="IZ90" s="101"/>
      <c r="JA90" s="102">
        <f t="shared" si="349"/>
        <v>0</v>
      </c>
      <c r="JB90" s="102">
        <f t="shared" si="350"/>
        <v>0</v>
      </c>
      <c r="JC90" s="102">
        <f t="shared" si="351"/>
        <v>0</v>
      </c>
      <c r="JD90" s="102">
        <f t="shared" si="352"/>
        <v>0</v>
      </c>
      <c r="JE90" s="101"/>
    </row>
    <row r="91" spans="1:265">
      <c r="A91" s="108"/>
      <c r="B91" s="71">
        <f>IF(A91='ESTIMASI FORECAST &amp; ORDER-STOK'!A21,'ESTIMASI FORECAST &amp; ORDER-STOK'!B21,0)</f>
        <v>0</v>
      </c>
      <c r="C91" s="63"/>
      <c r="D91" s="88"/>
      <c r="E91" s="88"/>
      <c r="F91" s="88"/>
      <c r="G91" s="88"/>
      <c r="H91" s="88">
        <f t="shared" si="269"/>
        <v>0</v>
      </c>
      <c r="I91" s="63"/>
      <c r="J91" s="66"/>
      <c r="K91" s="66"/>
      <c r="L91" s="66"/>
      <c r="M91" s="63"/>
      <c r="N91" s="81">
        <f t="shared" si="270"/>
        <v>0</v>
      </c>
      <c r="O91" s="66">
        <f t="shared" si="271"/>
        <v>0</v>
      </c>
      <c r="P91" s="66"/>
      <c r="Q91" s="66"/>
      <c r="R91" s="66"/>
      <c r="S91" s="63"/>
      <c r="T91" s="81">
        <f t="shared" si="272"/>
        <v>0</v>
      </c>
      <c r="U91" s="66">
        <f t="shared" si="273"/>
        <v>0</v>
      </c>
      <c r="V91" s="66"/>
      <c r="W91" s="66"/>
      <c r="X91" s="66"/>
      <c r="Y91" s="63"/>
      <c r="Z91" s="81">
        <f t="shared" si="274"/>
        <v>0</v>
      </c>
      <c r="AA91" s="66">
        <f t="shared" si="275"/>
        <v>0</v>
      </c>
      <c r="AB91" s="66"/>
      <c r="AC91" s="66"/>
      <c r="AD91" s="66"/>
      <c r="AE91" s="63"/>
      <c r="AF91" s="81">
        <f t="shared" si="276"/>
        <v>0</v>
      </c>
      <c r="AG91" s="66">
        <f t="shared" si="277"/>
        <v>0</v>
      </c>
      <c r="AH91" s="66"/>
      <c r="AI91" s="76">
        <f t="shared" si="181"/>
        <v>0</v>
      </c>
      <c r="AJ91" s="76">
        <f t="shared" si="259"/>
        <v>0</v>
      </c>
      <c r="AK91" s="76">
        <f t="shared" si="182"/>
        <v>0</v>
      </c>
      <c r="AL91" s="66">
        <f t="shared" si="278"/>
        <v>0</v>
      </c>
      <c r="AM91" s="66"/>
      <c r="AN91" s="66"/>
      <c r="AO91" s="66"/>
      <c r="AP91" s="66"/>
      <c r="AQ91" s="63"/>
      <c r="AR91" s="81">
        <f t="shared" si="279"/>
        <v>0</v>
      </c>
      <c r="AS91" s="66">
        <f t="shared" si="280"/>
        <v>0</v>
      </c>
      <c r="AT91" s="66"/>
      <c r="AU91" s="66"/>
      <c r="AV91" s="66"/>
      <c r="AW91" s="63"/>
      <c r="AX91" s="81">
        <f t="shared" si="281"/>
        <v>0</v>
      </c>
      <c r="AY91" s="66">
        <f t="shared" si="282"/>
        <v>0</v>
      </c>
      <c r="AZ91" s="66"/>
      <c r="BA91" s="66"/>
      <c r="BB91" s="66"/>
      <c r="BC91" s="63"/>
      <c r="BD91" s="81">
        <f t="shared" si="283"/>
        <v>0</v>
      </c>
      <c r="BE91" s="66">
        <f t="shared" si="284"/>
        <v>0</v>
      </c>
      <c r="BF91" s="66"/>
      <c r="BG91" s="76">
        <f t="shared" si="190"/>
        <v>0</v>
      </c>
      <c r="BH91" s="76">
        <f t="shared" si="191"/>
        <v>0</v>
      </c>
      <c r="BI91" s="76">
        <f t="shared" si="192"/>
        <v>0</v>
      </c>
      <c r="BJ91" s="66">
        <f t="shared" si="285"/>
        <v>0</v>
      </c>
      <c r="BK91" s="66"/>
      <c r="BL91" s="66"/>
      <c r="BM91" s="66"/>
      <c r="BN91" s="66"/>
      <c r="BO91" s="63"/>
      <c r="BP91" s="81">
        <f t="shared" si="286"/>
        <v>0</v>
      </c>
      <c r="BQ91" s="66">
        <f t="shared" si="287"/>
        <v>0</v>
      </c>
      <c r="BR91" s="66"/>
      <c r="BS91" s="66"/>
      <c r="BT91" s="66"/>
      <c r="BU91" s="63"/>
      <c r="BV91" s="81">
        <f t="shared" si="288"/>
        <v>0</v>
      </c>
      <c r="BW91" s="66">
        <f t="shared" si="289"/>
        <v>0</v>
      </c>
      <c r="BX91" s="66"/>
      <c r="BY91" s="76">
        <f t="shared" si="198"/>
        <v>0</v>
      </c>
      <c r="BZ91" s="76">
        <f t="shared" si="199"/>
        <v>0</v>
      </c>
      <c r="CA91" s="76">
        <f t="shared" si="200"/>
        <v>0</v>
      </c>
      <c r="CB91" s="66">
        <f t="shared" si="290"/>
        <v>0</v>
      </c>
      <c r="CC91" s="66"/>
      <c r="CD91" s="76">
        <f t="shared" si="291"/>
        <v>0</v>
      </c>
      <c r="CE91" s="76">
        <f t="shared" si="291"/>
        <v>0</v>
      </c>
      <c r="CF91" s="76">
        <f t="shared" si="291"/>
        <v>0</v>
      </c>
      <c r="CG91" s="66">
        <f t="shared" si="292"/>
        <v>0</v>
      </c>
      <c r="CH91" s="66"/>
      <c r="CI91" s="66"/>
      <c r="CJ91" s="66"/>
      <c r="CK91" s="66"/>
      <c r="CL91" s="63"/>
      <c r="CM91" s="81">
        <f t="shared" si="293"/>
        <v>0</v>
      </c>
      <c r="CN91" s="66">
        <f t="shared" si="294"/>
        <v>0</v>
      </c>
      <c r="CO91" s="66"/>
      <c r="CP91" s="66"/>
      <c r="CQ91" s="66"/>
      <c r="CR91" s="63"/>
      <c r="CS91" s="81">
        <f t="shared" si="295"/>
        <v>0</v>
      </c>
      <c r="CT91" s="66">
        <f t="shared" si="296"/>
        <v>0</v>
      </c>
      <c r="CU91" s="66"/>
      <c r="CV91" s="66"/>
      <c r="CW91" s="66"/>
      <c r="CX91" s="63"/>
      <c r="CY91" s="81">
        <f t="shared" si="297"/>
        <v>0</v>
      </c>
      <c r="CZ91" s="66">
        <f t="shared" si="298"/>
        <v>0</v>
      </c>
      <c r="DA91" s="66"/>
      <c r="DB91" s="66"/>
      <c r="DC91" s="66"/>
      <c r="DD91" s="63"/>
      <c r="DE91" s="81">
        <f t="shared" si="299"/>
        <v>0</v>
      </c>
      <c r="DF91" s="66">
        <f t="shared" si="300"/>
        <v>0</v>
      </c>
      <c r="DG91" s="66"/>
      <c r="DH91" s="66"/>
      <c r="DI91" s="66"/>
      <c r="DJ91" s="63"/>
      <c r="DK91" s="81">
        <f t="shared" si="301"/>
        <v>0</v>
      </c>
      <c r="DL91" s="66">
        <f t="shared" si="302"/>
        <v>0</v>
      </c>
      <c r="DM91" s="66"/>
      <c r="DN91" s="66"/>
      <c r="DO91" s="66"/>
      <c r="DP91" s="63"/>
      <c r="DQ91" s="81">
        <f t="shared" si="303"/>
        <v>0</v>
      </c>
      <c r="DR91" s="66">
        <f t="shared" si="304"/>
        <v>0</v>
      </c>
      <c r="DS91" s="66"/>
      <c r="DT91" s="76">
        <f t="shared" si="215"/>
        <v>0</v>
      </c>
      <c r="DU91" s="76">
        <f t="shared" si="216"/>
        <v>0</v>
      </c>
      <c r="DV91" s="76">
        <f t="shared" si="217"/>
        <v>0</v>
      </c>
      <c r="DW91" s="66">
        <f t="shared" si="305"/>
        <v>0</v>
      </c>
      <c r="DX91" s="66"/>
      <c r="DY91" s="66"/>
      <c r="DZ91" s="66"/>
      <c r="EA91" s="66"/>
      <c r="EB91" s="63"/>
      <c r="EC91" s="81">
        <f t="shared" si="306"/>
        <v>0</v>
      </c>
      <c r="ED91" s="66">
        <f t="shared" si="307"/>
        <v>0</v>
      </c>
      <c r="EE91" s="66"/>
      <c r="EF91" s="66"/>
      <c r="EG91" s="66"/>
      <c r="EH91" s="63"/>
      <c r="EI91" s="81">
        <f t="shared" si="308"/>
        <v>0</v>
      </c>
      <c r="EJ91" s="66">
        <f t="shared" si="309"/>
        <v>0</v>
      </c>
      <c r="EK91" s="66"/>
      <c r="EL91" s="66">
        <f t="shared" si="310"/>
        <v>0</v>
      </c>
      <c r="EM91" s="66">
        <f t="shared" si="310"/>
        <v>0</v>
      </c>
      <c r="EN91" s="66">
        <f t="shared" si="311"/>
        <v>0</v>
      </c>
      <c r="EO91" s="66">
        <f t="shared" si="312"/>
        <v>0</v>
      </c>
      <c r="EP91" s="66"/>
      <c r="EQ91" s="66"/>
      <c r="ER91" s="66"/>
      <c r="ES91" s="66"/>
      <c r="ET91" s="63"/>
      <c r="EU91" s="81">
        <f t="shared" si="313"/>
        <v>0</v>
      </c>
      <c r="EV91" s="66">
        <f t="shared" si="314"/>
        <v>0</v>
      </c>
      <c r="EW91" s="66"/>
      <c r="EX91" s="66"/>
      <c r="EY91" s="66"/>
      <c r="EZ91" s="66"/>
      <c r="FA91" s="63"/>
      <c r="FB91" s="81">
        <f t="shared" si="315"/>
        <v>0</v>
      </c>
      <c r="FC91" s="66">
        <f t="shared" si="316"/>
        <v>0</v>
      </c>
      <c r="FD91" s="66"/>
      <c r="FE91" s="66"/>
      <c r="FF91" s="66"/>
      <c r="FG91" s="66"/>
      <c r="FH91" s="63"/>
      <c r="FI91" s="81">
        <f t="shared" si="317"/>
        <v>0</v>
      </c>
      <c r="FJ91" s="66">
        <f t="shared" si="318"/>
        <v>0</v>
      </c>
      <c r="FK91" s="66"/>
      <c r="FL91" s="66"/>
      <c r="FM91" s="66"/>
      <c r="FN91" s="66"/>
      <c r="FO91" s="63"/>
      <c r="FP91" s="81">
        <f t="shared" si="319"/>
        <v>0</v>
      </c>
      <c r="FQ91" s="66">
        <f t="shared" si="320"/>
        <v>0</v>
      </c>
      <c r="FR91" s="66"/>
      <c r="FS91" s="66"/>
      <c r="FT91" s="66"/>
      <c r="FU91" s="66"/>
      <c r="FV91" s="63"/>
      <c r="FW91" s="81">
        <f t="shared" si="321"/>
        <v>0</v>
      </c>
      <c r="FX91" s="66">
        <f t="shared" si="322"/>
        <v>0</v>
      </c>
      <c r="FY91" s="66"/>
      <c r="FZ91" s="66"/>
      <c r="GA91" s="66"/>
      <c r="GB91" s="63"/>
      <c r="GC91" s="81">
        <f t="shared" si="323"/>
        <v>0</v>
      </c>
      <c r="GD91" s="66">
        <f t="shared" si="324"/>
        <v>0</v>
      </c>
      <c r="GE91" s="66"/>
      <c r="GF91" s="66"/>
      <c r="GG91" s="66"/>
      <c r="GH91" s="63"/>
      <c r="GI91" s="81">
        <f t="shared" si="325"/>
        <v>0</v>
      </c>
      <c r="GJ91" s="66">
        <f t="shared" si="326"/>
        <v>0</v>
      </c>
      <c r="GK91" s="66"/>
      <c r="GL91" s="76">
        <f t="shared" si="238"/>
        <v>0</v>
      </c>
      <c r="GM91" s="76">
        <f t="shared" si="239"/>
        <v>0</v>
      </c>
      <c r="GN91" s="76">
        <f t="shared" si="240"/>
        <v>0</v>
      </c>
      <c r="GO91" s="66">
        <f t="shared" si="327"/>
        <v>0</v>
      </c>
      <c r="GP91" s="66"/>
      <c r="GQ91" s="66"/>
      <c r="GR91" s="66"/>
      <c r="GS91" s="66"/>
      <c r="GT91" s="63"/>
      <c r="GU91" s="81">
        <f t="shared" si="328"/>
        <v>0</v>
      </c>
      <c r="GV91" s="66">
        <f t="shared" si="329"/>
        <v>0</v>
      </c>
      <c r="GW91" s="66"/>
      <c r="GX91" s="66"/>
      <c r="GY91" s="66"/>
      <c r="GZ91" s="66"/>
      <c r="HA91" s="63"/>
      <c r="HB91" s="81">
        <f t="shared" si="330"/>
        <v>0</v>
      </c>
      <c r="HC91" s="66">
        <f t="shared" si="331"/>
        <v>0</v>
      </c>
      <c r="HD91" s="66"/>
      <c r="HE91" s="66"/>
      <c r="HF91" s="66"/>
      <c r="HG91" s="66"/>
      <c r="HH91" s="63"/>
      <c r="HI91" s="81">
        <f t="shared" si="332"/>
        <v>0</v>
      </c>
      <c r="HJ91" s="66">
        <f t="shared" si="333"/>
        <v>0</v>
      </c>
      <c r="HK91" s="66"/>
      <c r="HL91" s="66"/>
      <c r="HM91" s="66"/>
      <c r="HN91" s="66"/>
      <c r="HO91" s="63"/>
      <c r="HP91" s="81">
        <f t="shared" si="334"/>
        <v>0</v>
      </c>
      <c r="HQ91" s="66">
        <f t="shared" si="335"/>
        <v>0</v>
      </c>
      <c r="HR91" s="66"/>
      <c r="HS91" s="66"/>
      <c r="HT91" s="66"/>
      <c r="HU91" s="66"/>
      <c r="HV91" s="63"/>
      <c r="HW91" s="81">
        <f t="shared" si="336"/>
        <v>0</v>
      </c>
      <c r="HX91" s="66">
        <f t="shared" si="337"/>
        <v>0</v>
      </c>
      <c r="HZ91" s="66">
        <f t="shared" si="338"/>
        <v>0</v>
      </c>
      <c r="IA91" s="66">
        <f t="shared" si="338"/>
        <v>0</v>
      </c>
      <c r="IB91" s="66">
        <f t="shared" si="338"/>
        <v>0</v>
      </c>
      <c r="IC91" s="66">
        <f t="shared" si="339"/>
        <v>0</v>
      </c>
      <c r="ID91" s="66">
        <f t="shared" si="340"/>
        <v>0</v>
      </c>
      <c r="IE91" s="66"/>
      <c r="IF91" s="66"/>
      <c r="IG91" s="66"/>
      <c r="IH91" s="66">
        <f t="shared" si="341"/>
        <v>0</v>
      </c>
      <c r="II91" s="66">
        <f t="shared" si="342"/>
        <v>0</v>
      </c>
      <c r="IJ91" s="66"/>
      <c r="IK91" s="66"/>
      <c r="IL91" s="66"/>
      <c r="IM91" s="66">
        <f t="shared" si="343"/>
        <v>0</v>
      </c>
      <c r="IN91" s="66">
        <f t="shared" si="344"/>
        <v>0</v>
      </c>
      <c r="IO91" s="66">
        <f t="shared" si="266"/>
        <v>0</v>
      </c>
      <c r="IP91" s="66">
        <f t="shared" si="345"/>
        <v>0</v>
      </c>
      <c r="IQ91" s="66"/>
      <c r="IR91" s="66"/>
      <c r="IS91" s="88"/>
      <c r="IT91" s="88"/>
      <c r="IU91" s="88"/>
      <c r="IV91" s="66"/>
      <c r="IW91" s="88">
        <f t="shared" si="346"/>
        <v>0</v>
      </c>
      <c r="IX91" s="102">
        <f t="shared" si="347"/>
        <v>0</v>
      </c>
      <c r="IY91" s="88" t="str">
        <f t="shared" si="348"/>
        <v>STOCK KOSONG</v>
      </c>
      <c r="IZ91" s="101"/>
      <c r="JA91" s="102">
        <f t="shared" si="349"/>
        <v>0</v>
      </c>
      <c r="JB91" s="102">
        <f t="shared" si="350"/>
        <v>0</v>
      </c>
      <c r="JC91" s="102">
        <f t="shared" si="351"/>
        <v>0</v>
      </c>
      <c r="JD91" s="102">
        <f t="shared" si="352"/>
        <v>0</v>
      </c>
      <c r="JE91" s="101"/>
    </row>
    <row r="92" spans="1:265">
      <c r="A92" s="108"/>
      <c r="B92" s="71">
        <f>IF(A92='ESTIMASI FORECAST &amp; ORDER-STOK'!A22,'ESTIMASI FORECAST &amp; ORDER-STOK'!B22,0)</f>
        <v>0</v>
      </c>
      <c r="C92" s="63"/>
      <c r="D92" s="88"/>
      <c r="E92" s="88"/>
      <c r="F92" s="88"/>
      <c r="G92" s="88"/>
      <c r="H92" s="88">
        <f t="shared" si="269"/>
        <v>0</v>
      </c>
      <c r="I92" s="63"/>
      <c r="J92" s="66"/>
      <c r="K92" s="66"/>
      <c r="L92" s="66"/>
      <c r="M92" s="63"/>
      <c r="N92" s="81">
        <f t="shared" si="270"/>
        <v>0</v>
      </c>
      <c r="O92" s="66">
        <f t="shared" si="271"/>
        <v>0</v>
      </c>
      <c r="P92" s="66"/>
      <c r="Q92" s="66"/>
      <c r="R92" s="66"/>
      <c r="S92" s="63"/>
      <c r="T92" s="81">
        <f t="shared" si="272"/>
        <v>0</v>
      </c>
      <c r="U92" s="66">
        <f t="shared" si="273"/>
        <v>0</v>
      </c>
      <c r="V92" s="66"/>
      <c r="W92" s="66"/>
      <c r="X92" s="66"/>
      <c r="Y92" s="63"/>
      <c r="Z92" s="81">
        <f t="shared" si="274"/>
        <v>0</v>
      </c>
      <c r="AA92" s="66">
        <f t="shared" si="275"/>
        <v>0</v>
      </c>
      <c r="AB92" s="66"/>
      <c r="AC92" s="66"/>
      <c r="AD92" s="66"/>
      <c r="AE92" s="63"/>
      <c r="AF92" s="81">
        <f t="shared" si="276"/>
        <v>0</v>
      </c>
      <c r="AG92" s="66">
        <f t="shared" si="277"/>
        <v>0</v>
      </c>
      <c r="AH92" s="66"/>
      <c r="AI92" s="76">
        <f t="shared" si="181"/>
        <v>0</v>
      </c>
      <c r="AJ92" s="76">
        <f t="shared" si="259"/>
        <v>0</v>
      </c>
      <c r="AK92" s="76">
        <f t="shared" si="182"/>
        <v>0</v>
      </c>
      <c r="AL92" s="66">
        <f t="shared" si="278"/>
        <v>0</v>
      </c>
      <c r="AM92" s="66"/>
      <c r="AN92" s="66"/>
      <c r="AO92" s="66"/>
      <c r="AP92" s="66"/>
      <c r="AQ92" s="63"/>
      <c r="AR92" s="81">
        <f t="shared" si="279"/>
        <v>0</v>
      </c>
      <c r="AS92" s="66">
        <f t="shared" si="280"/>
        <v>0</v>
      </c>
      <c r="AT92" s="66"/>
      <c r="AU92" s="66"/>
      <c r="AV92" s="66"/>
      <c r="AW92" s="63"/>
      <c r="AX92" s="81">
        <f t="shared" si="281"/>
        <v>0</v>
      </c>
      <c r="AY92" s="66">
        <f t="shared" si="282"/>
        <v>0</v>
      </c>
      <c r="AZ92" s="66"/>
      <c r="BA92" s="66"/>
      <c r="BB92" s="66"/>
      <c r="BC92" s="63"/>
      <c r="BD92" s="81">
        <f t="shared" si="283"/>
        <v>0</v>
      </c>
      <c r="BE92" s="66">
        <f t="shared" si="284"/>
        <v>0</v>
      </c>
      <c r="BF92" s="66"/>
      <c r="BG92" s="76">
        <f t="shared" si="190"/>
        <v>0</v>
      </c>
      <c r="BH92" s="76">
        <f t="shared" si="191"/>
        <v>0</v>
      </c>
      <c r="BI92" s="76">
        <f t="shared" si="192"/>
        <v>0</v>
      </c>
      <c r="BJ92" s="66">
        <f t="shared" si="285"/>
        <v>0</v>
      </c>
      <c r="BK92" s="66"/>
      <c r="BL92" s="66"/>
      <c r="BM92" s="66"/>
      <c r="BN92" s="66"/>
      <c r="BO92" s="63"/>
      <c r="BP92" s="81">
        <f t="shared" si="286"/>
        <v>0</v>
      </c>
      <c r="BQ92" s="66">
        <f t="shared" si="287"/>
        <v>0</v>
      </c>
      <c r="BR92" s="66"/>
      <c r="BS92" s="66"/>
      <c r="BT92" s="66"/>
      <c r="BU92" s="63"/>
      <c r="BV92" s="81">
        <f t="shared" si="288"/>
        <v>0</v>
      </c>
      <c r="BW92" s="66">
        <f t="shared" si="289"/>
        <v>0</v>
      </c>
      <c r="BX92" s="66"/>
      <c r="BY92" s="76">
        <f t="shared" si="198"/>
        <v>0</v>
      </c>
      <c r="BZ92" s="76">
        <f t="shared" si="199"/>
        <v>0</v>
      </c>
      <c r="CA92" s="76">
        <f t="shared" si="200"/>
        <v>0</v>
      </c>
      <c r="CB92" s="66">
        <f t="shared" si="290"/>
        <v>0</v>
      </c>
      <c r="CC92" s="66"/>
      <c r="CD92" s="76">
        <f t="shared" si="291"/>
        <v>0</v>
      </c>
      <c r="CE92" s="76">
        <f t="shared" si="291"/>
        <v>0</v>
      </c>
      <c r="CF92" s="76">
        <f t="shared" si="291"/>
        <v>0</v>
      </c>
      <c r="CG92" s="66">
        <f t="shared" si="292"/>
        <v>0</v>
      </c>
      <c r="CH92" s="66"/>
      <c r="CI92" s="66"/>
      <c r="CJ92" s="66"/>
      <c r="CK92" s="66"/>
      <c r="CL92" s="63"/>
      <c r="CM92" s="81">
        <f t="shared" si="293"/>
        <v>0</v>
      </c>
      <c r="CN92" s="66">
        <f t="shared" si="294"/>
        <v>0</v>
      </c>
      <c r="CO92" s="66"/>
      <c r="CP92" s="66"/>
      <c r="CQ92" s="66"/>
      <c r="CR92" s="63"/>
      <c r="CS92" s="81">
        <f t="shared" si="295"/>
        <v>0</v>
      </c>
      <c r="CT92" s="66">
        <f t="shared" si="296"/>
        <v>0</v>
      </c>
      <c r="CU92" s="66"/>
      <c r="CV92" s="66"/>
      <c r="CW92" s="66"/>
      <c r="CX92" s="63"/>
      <c r="CY92" s="81">
        <f t="shared" si="297"/>
        <v>0</v>
      </c>
      <c r="CZ92" s="66">
        <f t="shared" si="298"/>
        <v>0</v>
      </c>
      <c r="DA92" s="66"/>
      <c r="DB92" s="66"/>
      <c r="DC92" s="66"/>
      <c r="DD92" s="63"/>
      <c r="DE92" s="81">
        <f t="shared" si="299"/>
        <v>0</v>
      </c>
      <c r="DF92" s="66">
        <f t="shared" si="300"/>
        <v>0</v>
      </c>
      <c r="DG92" s="66"/>
      <c r="DH92" s="66"/>
      <c r="DI92" s="66"/>
      <c r="DJ92" s="63"/>
      <c r="DK92" s="81">
        <f t="shared" si="301"/>
        <v>0</v>
      </c>
      <c r="DL92" s="66">
        <f t="shared" si="302"/>
        <v>0</v>
      </c>
      <c r="DM92" s="66"/>
      <c r="DN92" s="66"/>
      <c r="DO92" s="66"/>
      <c r="DP92" s="63"/>
      <c r="DQ92" s="81">
        <f t="shared" si="303"/>
        <v>0</v>
      </c>
      <c r="DR92" s="66">
        <f t="shared" si="304"/>
        <v>0</v>
      </c>
      <c r="DS92" s="66"/>
      <c r="DT92" s="76">
        <f t="shared" si="215"/>
        <v>0</v>
      </c>
      <c r="DU92" s="76">
        <f t="shared" si="216"/>
        <v>0</v>
      </c>
      <c r="DV92" s="76">
        <f t="shared" si="217"/>
        <v>0</v>
      </c>
      <c r="DW92" s="66">
        <f t="shared" si="305"/>
        <v>0</v>
      </c>
      <c r="DX92" s="66"/>
      <c r="DY92" s="66"/>
      <c r="DZ92" s="66"/>
      <c r="EA92" s="66"/>
      <c r="EB92" s="63"/>
      <c r="EC92" s="81">
        <f t="shared" si="306"/>
        <v>0</v>
      </c>
      <c r="ED92" s="66">
        <f t="shared" si="307"/>
        <v>0</v>
      </c>
      <c r="EE92" s="66"/>
      <c r="EF92" s="66"/>
      <c r="EG92" s="66"/>
      <c r="EH92" s="63"/>
      <c r="EI92" s="81">
        <f t="shared" si="308"/>
        <v>0</v>
      </c>
      <c r="EJ92" s="66">
        <f t="shared" si="309"/>
        <v>0</v>
      </c>
      <c r="EK92" s="66"/>
      <c r="EL92" s="66">
        <f t="shared" si="310"/>
        <v>0</v>
      </c>
      <c r="EM92" s="66">
        <f t="shared" si="310"/>
        <v>0</v>
      </c>
      <c r="EN92" s="66">
        <f t="shared" si="311"/>
        <v>0</v>
      </c>
      <c r="EO92" s="66">
        <f t="shared" si="312"/>
        <v>0</v>
      </c>
      <c r="EP92" s="66"/>
      <c r="EQ92" s="66"/>
      <c r="ER92" s="66"/>
      <c r="ES92" s="66"/>
      <c r="ET92" s="63"/>
      <c r="EU92" s="81">
        <f t="shared" si="313"/>
        <v>0</v>
      </c>
      <c r="EV92" s="66">
        <f t="shared" si="314"/>
        <v>0</v>
      </c>
      <c r="EW92" s="66"/>
      <c r="EX92" s="66"/>
      <c r="EY92" s="66"/>
      <c r="EZ92" s="66"/>
      <c r="FA92" s="63"/>
      <c r="FB92" s="81">
        <f t="shared" si="315"/>
        <v>0</v>
      </c>
      <c r="FC92" s="66">
        <f t="shared" si="316"/>
        <v>0</v>
      </c>
      <c r="FD92" s="66"/>
      <c r="FE92" s="66"/>
      <c r="FF92" s="66"/>
      <c r="FG92" s="66"/>
      <c r="FH92" s="63"/>
      <c r="FI92" s="81">
        <f t="shared" si="317"/>
        <v>0</v>
      </c>
      <c r="FJ92" s="66">
        <f t="shared" si="318"/>
        <v>0</v>
      </c>
      <c r="FK92" s="66"/>
      <c r="FL92" s="66"/>
      <c r="FM92" s="66"/>
      <c r="FN92" s="66"/>
      <c r="FO92" s="63"/>
      <c r="FP92" s="81">
        <f t="shared" si="319"/>
        <v>0</v>
      </c>
      <c r="FQ92" s="66">
        <f t="shared" si="320"/>
        <v>0</v>
      </c>
      <c r="FR92" s="66"/>
      <c r="FS92" s="66"/>
      <c r="FT92" s="66"/>
      <c r="FU92" s="66"/>
      <c r="FV92" s="63"/>
      <c r="FW92" s="81">
        <f t="shared" si="321"/>
        <v>0</v>
      </c>
      <c r="FX92" s="66">
        <f t="shared" si="322"/>
        <v>0</v>
      </c>
      <c r="FY92" s="66"/>
      <c r="FZ92" s="66"/>
      <c r="GA92" s="66"/>
      <c r="GB92" s="63"/>
      <c r="GC92" s="81">
        <f t="shared" si="323"/>
        <v>0</v>
      </c>
      <c r="GD92" s="66">
        <f t="shared" si="324"/>
        <v>0</v>
      </c>
      <c r="GE92" s="66"/>
      <c r="GF92" s="66"/>
      <c r="GG92" s="66"/>
      <c r="GH92" s="63"/>
      <c r="GI92" s="81">
        <f t="shared" si="325"/>
        <v>0</v>
      </c>
      <c r="GJ92" s="66">
        <f t="shared" si="326"/>
        <v>0</v>
      </c>
      <c r="GK92" s="66"/>
      <c r="GL92" s="76">
        <f t="shared" si="238"/>
        <v>0</v>
      </c>
      <c r="GM92" s="76">
        <f t="shared" si="239"/>
        <v>0</v>
      </c>
      <c r="GN92" s="76">
        <f t="shared" si="240"/>
        <v>0</v>
      </c>
      <c r="GO92" s="66">
        <f t="shared" si="327"/>
        <v>0</v>
      </c>
      <c r="GP92" s="66"/>
      <c r="GQ92" s="66"/>
      <c r="GR92" s="66"/>
      <c r="GS92" s="66"/>
      <c r="GT92" s="63"/>
      <c r="GU92" s="81">
        <f t="shared" si="328"/>
        <v>0</v>
      </c>
      <c r="GV92" s="66">
        <f t="shared" si="329"/>
        <v>0</v>
      </c>
      <c r="GW92" s="66"/>
      <c r="GX92" s="66"/>
      <c r="GY92" s="66"/>
      <c r="GZ92" s="66"/>
      <c r="HA92" s="63"/>
      <c r="HB92" s="81">
        <f t="shared" si="330"/>
        <v>0</v>
      </c>
      <c r="HC92" s="66">
        <f t="shared" si="331"/>
        <v>0</v>
      </c>
      <c r="HD92" s="66"/>
      <c r="HE92" s="66"/>
      <c r="HF92" s="66"/>
      <c r="HG92" s="66"/>
      <c r="HH92" s="63"/>
      <c r="HI92" s="81">
        <f t="shared" si="332"/>
        <v>0</v>
      </c>
      <c r="HJ92" s="66">
        <f t="shared" si="333"/>
        <v>0</v>
      </c>
      <c r="HK92" s="66"/>
      <c r="HL92" s="66"/>
      <c r="HM92" s="66"/>
      <c r="HN92" s="66"/>
      <c r="HO92" s="63"/>
      <c r="HP92" s="81">
        <f t="shared" si="334"/>
        <v>0</v>
      </c>
      <c r="HQ92" s="66">
        <f t="shared" si="335"/>
        <v>0</v>
      </c>
      <c r="HR92" s="66"/>
      <c r="HS92" s="66"/>
      <c r="HT92" s="66"/>
      <c r="HU92" s="66"/>
      <c r="HV92" s="63"/>
      <c r="HW92" s="81">
        <f t="shared" si="336"/>
        <v>0</v>
      </c>
      <c r="HX92" s="66">
        <f t="shared" si="337"/>
        <v>0</v>
      </c>
      <c r="HZ92" s="66">
        <f t="shared" si="338"/>
        <v>0</v>
      </c>
      <c r="IA92" s="66">
        <f t="shared" si="338"/>
        <v>0</v>
      </c>
      <c r="IB92" s="66">
        <f t="shared" si="338"/>
        <v>0</v>
      </c>
      <c r="IC92" s="66">
        <f t="shared" si="339"/>
        <v>0</v>
      </c>
      <c r="ID92" s="66">
        <f t="shared" si="340"/>
        <v>0</v>
      </c>
      <c r="IE92" s="66"/>
      <c r="IF92" s="66"/>
      <c r="IG92" s="66"/>
      <c r="IH92" s="66">
        <f t="shared" si="341"/>
        <v>0</v>
      </c>
      <c r="II92" s="66">
        <f t="shared" si="342"/>
        <v>0</v>
      </c>
      <c r="IJ92" s="66"/>
      <c r="IK92" s="66"/>
      <c r="IL92" s="66"/>
      <c r="IM92" s="66">
        <f t="shared" si="343"/>
        <v>0</v>
      </c>
      <c r="IN92" s="66">
        <f t="shared" si="344"/>
        <v>0</v>
      </c>
      <c r="IO92" s="66">
        <f t="shared" si="266"/>
        <v>0</v>
      </c>
      <c r="IP92" s="66">
        <f t="shared" si="345"/>
        <v>0</v>
      </c>
      <c r="IQ92" s="66"/>
      <c r="IR92" s="66"/>
      <c r="IS92" s="88"/>
      <c r="IT92" s="88"/>
      <c r="IU92" s="88"/>
      <c r="IV92" s="66"/>
      <c r="IW92" s="88">
        <f t="shared" si="346"/>
        <v>0</v>
      </c>
      <c r="IX92" s="102">
        <f t="shared" si="347"/>
        <v>0</v>
      </c>
      <c r="IY92" s="88" t="str">
        <f t="shared" si="348"/>
        <v>STOCK KOSONG</v>
      </c>
      <c r="IZ92" s="101"/>
      <c r="JA92" s="102">
        <f t="shared" si="349"/>
        <v>0</v>
      </c>
      <c r="JB92" s="102">
        <f t="shared" si="350"/>
        <v>0</v>
      </c>
      <c r="JC92" s="102">
        <f t="shared" si="351"/>
        <v>0</v>
      </c>
      <c r="JD92" s="102">
        <f t="shared" si="352"/>
        <v>0</v>
      </c>
      <c r="JE92" s="101"/>
    </row>
    <row r="93" spans="1:265">
      <c r="A93" s="108"/>
      <c r="B93" s="71">
        <f>IF(A93='ESTIMASI FORECAST &amp; ORDER-STOK'!A23,'ESTIMASI FORECAST &amp; ORDER-STOK'!B23,0)</f>
        <v>0</v>
      </c>
      <c r="C93" s="63"/>
      <c r="D93" s="88"/>
      <c r="E93" s="88"/>
      <c r="F93" s="88"/>
      <c r="G93" s="88"/>
      <c r="H93" s="88">
        <f t="shared" si="269"/>
        <v>0</v>
      </c>
      <c r="I93" s="63"/>
      <c r="J93" s="66"/>
      <c r="K93" s="66"/>
      <c r="L93" s="66"/>
      <c r="M93" s="63"/>
      <c r="N93" s="81">
        <f t="shared" si="270"/>
        <v>0</v>
      </c>
      <c r="O93" s="66">
        <f t="shared" si="271"/>
        <v>0</v>
      </c>
      <c r="P93" s="66"/>
      <c r="Q93" s="66"/>
      <c r="R93" s="66"/>
      <c r="S93" s="63"/>
      <c r="T93" s="81">
        <f t="shared" si="272"/>
        <v>0</v>
      </c>
      <c r="U93" s="66">
        <f t="shared" si="273"/>
        <v>0</v>
      </c>
      <c r="V93" s="66"/>
      <c r="W93" s="66"/>
      <c r="X93" s="66"/>
      <c r="Y93" s="63"/>
      <c r="Z93" s="81">
        <f t="shared" si="274"/>
        <v>0</v>
      </c>
      <c r="AA93" s="66">
        <f t="shared" si="275"/>
        <v>0</v>
      </c>
      <c r="AB93" s="66"/>
      <c r="AC93" s="66"/>
      <c r="AD93" s="66"/>
      <c r="AE93" s="63"/>
      <c r="AF93" s="81">
        <f t="shared" si="276"/>
        <v>0</v>
      </c>
      <c r="AG93" s="66">
        <f t="shared" si="277"/>
        <v>0</v>
      </c>
      <c r="AH93" s="66"/>
      <c r="AI93" s="76">
        <f t="shared" si="181"/>
        <v>0</v>
      </c>
      <c r="AJ93" s="76">
        <f t="shared" si="259"/>
        <v>0</v>
      </c>
      <c r="AK93" s="76">
        <f t="shared" si="182"/>
        <v>0</v>
      </c>
      <c r="AL93" s="66">
        <f t="shared" si="278"/>
        <v>0</v>
      </c>
      <c r="AM93" s="66"/>
      <c r="AN93" s="66"/>
      <c r="AO93" s="66"/>
      <c r="AP93" s="66"/>
      <c r="AQ93" s="63"/>
      <c r="AR93" s="81">
        <f t="shared" si="279"/>
        <v>0</v>
      </c>
      <c r="AS93" s="66">
        <f t="shared" si="280"/>
        <v>0</v>
      </c>
      <c r="AT93" s="66"/>
      <c r="AU93" s="66"/>
      <c r="AV93" s="66"/>
      <c r="AW93" s="63"/>
      <c r="AX93" s="81">
        <f t="shared" si="281"/>
        <v>0</v>
      </c>
      <c r="AY93" s="66">
        <f t="shared" si="282"/>
        <v>0</v>
      </c>
      <c r="AZ93" s="66"/>
      <c r="BA93" s="66"/>
      <c r="BB93" s="66"/>
      <c r="BC93" s="63"/>
      <c r="BD93" s="81">
        <f t="shared" si="283"/>
        <v>0</v>
      </c>
      <c r="BE93" s="66">
        <f t="shared" si="284"/>
        <v>0</v>
      </c>
      <c r="BF93" s="66"/>
      <c r="BG93" s="76">
        <f t="shared" si="190"/>
        <v>0</v>
      </c>
      <c r="BH93" s="76">
        <f t="shared" si="191"/>
        <v>0</v>
      </c>
      <c r="BI93" s="76">
        <f t="shared" si="192"/>
        <v>0</v>
      </c>
      <c r="BJ93" s="66">
        <f t="shared" si="285"/>
        <v>0</v>
      </c>
      <c r="BK93" s="66"/>
      <c r="BL93" s="66"/>
      <c r="BM93" s="66"/>
      <c r="BN93" s="66"/>
      <c r="BO93" s="63"/>
      <c r="BP93" s="81">
        <f t="shared" si="286"/>
        <v>0</v>
      </c>
      <c r="BQ93" s="66">
        <f t="shared" si="287"/>
        <v>0</v>
      </c>
      <c r="BR93" s="66"/>
      <c r="BS93" s="66"/>
      <c r="BT93" s="66"/>
      <c r="BU93" s="63"/>
      <c r="BV93" s="81">
        <f t="shared" si="288"/>
        <v>0</v>
      </c>
      <c r="BW93" s="66">
        <f t="shared" si="289"/>
        <v>0</v>
      </c>
      <c r="BX93" s="66"/>
      <c r="BY93" s="76">
        <f t="shared" si="198"/>
        <v>0</v>
      </c>
      <c r="BZ93" s="76">
        <f t="shared" si="199"/>
        <v>0</v>
      </c>
      <c r="CA93" s="76">
        <f t="shared" si="200"/>
        <v>0</v>
      </c>
      <c r="CB93" s="66">
        <f t="shared" si="290"/>
        <v>0</v>
      </c>
      <c r="CC93" s="66"/>
      <c r="CD93" s="76">
        <f t="shared" si="291"/>
        <v>0</v>
      </c>
      <c r="CE93" s="76">
        <f t="shared" si="291"/>
        <v>0</v>
      </c>
      <c r="CF93" s="76">
        <f t="shared" si="291"/>
        <v>0</v>
      </c>
      <c r="CG93" s="66">
        <f t="shared" si="292"/>
        <v>0</v>
      </c>
      <c r="CH93" s="66"/>
      <c r="CI93" s="66"/>
      <c r="CJ93" s="66"/>
      <c r="CK93" s="66"/>
      <c r="CL93" s="63"/>
      <c r="CM93" s="81">
        <f t="shared" si="293"/>
        <v>0</v>
      </c>
      <c r="CN93" s="66">
        <f t="shared" si="294"/>
        <v>0</v>
      </c>
      <c r="CO93" s="66"/>
      <c r="CP93" s="66"/>
      <c r="CQ93" s="66"/>
      <c r="CR93" s="63"/>
      <c r="CS93" s="81">
        <f t="shared" si="295"/>
        <v>0</v>
      </c>
      <c r="CT93" s="66">
        <f t="shared" si="296"/>
        <v>0</v>
      </c>
      <c r="CU93" s="66"/>
      <c r="CV93" s="66"/>
      <c r="CW93" s="66"/>
      <c r="CX93" s="63"/>
      <c r="CY93" s="81">
        <f t="shared" si="297"/>
        <v>0</v>
      </c>
      <c r="CZ93" s="66">
        <f t="shared" si="298"/>
        <v>0</v>
      </c>
      <c r="DA93" s="66"/>
      <c r="DB93" s="66"/>
      <c r="DC93" s="66"/>
      <c r="DD93" s="63"/>
      <c r="DE93" s="81">
        <f t="shared" si="299"/>
        <v>0</v>
      </c>
      <c r="DF93" s="66">
        <f t="shared" si="300"/>
        <v>0</v>
      </c>
      <c r="DG93" s="66"/>
      <c r="DH93" s="66"/>
      <c r="DI93" s="66"/>
      <c r="DJ93" s="63"/>
      <c r="DK93" s="81">
        <f t="shared" si="301"/>
        <v>0</v>
      </c>
      <c r="DL93" s="66">
        <f t="shared" si="302"/>
        <v>0</v>
      </c>
      <c r="DM93" s="66"/>
      <c r="DN93" s="66"/>
      <c r="DO93" s="66"/>
      <c r="DP93" s="63"/>
      <c r="DQ93" s="81">
        <f t="shared" si="303"/>
        <v>0</v>
      </c>
      <c r="DR93" s="66">
        <f t="shared" si="304"/>
        <v>0</v>
      </c>
      <c r="DS93" s="66"/>
      <c r="DT93" s="76">
        <f t="shared" si="215"/>
        <v>0</v>
      </c>
      <c r="DU93" s="76">
        <f t="shared" si="216"/>
        <v>0</v>
      </c>
      <c r="DV93" s="76">
        <f t="shared" si="217"/>
        <v>0</v>
      </c>
      <c r="DW93" s="66">
        <f t="shared" si="305"/>
        <v>0</v>
      </c>
      <c r="DX93" s="66"/>
      <c r="DY93" s="66"/>
      <c r="DZ93" s="66"/>
      <c r="EA93" s="66"/>
      <c r="EB93" s="63"/>
      <c r="EC93" s="81">
        <f t="shared" si="306"/>
        <v>0</v>
      </c>
      <c r="ED93" s="66">
        <f t="shared" si="307"/>
        <v>0</v>
      </c>
      <c r="EE93" s="66"/>
      <c r="EF93" s="66"/>
      <c r="EG93" s="66"/>
      <c r="EH93" s="63"/>
      <c r="EI93" s="81">
        <f t="shared" si="308"/>
        <v>0</v>
      </c>
      <c r="EJ93" s="66">
        <f t="shared" si="309"/>
        <v>0</v>
      </c>
      <c r="EK93" s="66"/>
      <c r="EL93" s="66">
        <f t="shared" si="310"/>
        <v>0</v>
      </c>
      <c r="EM93" s="66">
        <f t="shared" si="310"/>
        <v>0</v>
      </c>
      <c r="EN93" s="66">
        <f t="shared" si="311"/>
        <v>0</v>
      </c>
      <c r="EO93" s="66">
        <f t="shared" si="312"/>
        <v>0</v>
      </c>
      <c r="EP93" s="66"/>
      <c r="EQ93" s="66"/>
      <c r="ER93" s="66"/>
      <c r="ES93" s="66"/>
      <c r="ET93" s="63"/>
      <c r="EU93" s="81">
        <f t="shared" si="313"/>
        <v>0</v>
      </c>
      <c r="EV93" s="66">
        <f t="shared" si="314"/>
        <v>0</v>
      </c>
      <c r="EW93" s="66"/>
      <c r="EX93" s="66"/>
      <c r="EY93" s="66"/>
      <c r="EZ93" s="66"/>
      <c r="FA93" s="63"/>
      <c r="FB93" s="81">
        <f t="shared" si="315"/>
        <v>0</v>
      </c>
      <c r="FC93" s="66">
        <f t="shared" si="316"/>
        <v>0</v>
      </c>
      <c r="FD93" s="66"/>
      <c r="FE93" s="66"/>
      <c r="FF93" s="66"/>
      <c r="FG93" s="66"/>
      <c r="FH93" s="63"/>
      <c r="FI93" s="81">
        <f t="shared" si="317"/>
        <v>0</v>
      </c>
      <c r="FJ93" s="66">
        <f t="shared" si="318"/>
        <v>0</v>
      </c>
      <c r="FK93" s="66"/>
      <c r="FL93" s="66"/>
      <c r="FM93" s="66"/>
      <c r="FN93" s="66"/>
      <c r="FO93" s="63"/>
      <c r="FP93" s="81">
        <f t="shared" si="319"/>
        <v>0</v>
      </c>
      <c r="FQ93" s="66">
        <f t="shared" si="320"/>
        <v>0</v>
      </c>
      <c r="FR93" s="66"/>
      <c r="FS93" s="66"/>
      <c r="FT93" s="66"/>
      <c r="FU93" s="66"/>
      <c r="FV93" s="63"/>
      <c r="FW93" s="81">
        <f t="shared" si="321"/>
        <v>0</v>
      </c>
      <c r="FX93" s="66">
        <f t="shared" si="322"/>
        <v>0</v>
      </c>
      <c r="FY93" s="66"/>
      <c r="FZ93" s="66"/>
      <c r="GA93" s="66"/>
      <c r="GB93" s="63"/>
      <c r="GC93" s="81">
        <f t="shared" si="323"/>
        <v>0</v>
      </c>
      <c r="GD93" s="66">
        <f t="shared" si="324"/>
        <v>0</v>
      </c>
      <c r="GE93" s="66"/>
      <c r="GF93" s="66"/>
      <c r="GG93" s="66"/>
      <c r="GH93" s="63"/>
      <c r="GI93" s="81">
        <f t="shared" si="325"/>
        <v>0</v>
      </c>
      <c r="GJ93" s="66">
        <f t="shared" si="326"/>
        <v>0</v>
      </c>
      <c r="GK93" s="66"/>
      <c r="GL93" s="76">
        <f t="shared" si="238"/>
        <v>0</v>
      </c>
      <c r="GM93" s="76">
        <f t="shared" si="239"/>
        <v>0</v>
      </c>
      <c r="GN93" s="76">
        <f t="shared" si="240"/>
        <v>0</v>
      </c>
      <c r="GO93" s="66">
        <f t="shared" si="327"/>
        <v>0</v>
      </c>
      <c r="GP93" s="66"/>
      <c r="GQ93" s="66"/>
      <c r="GR93" s="66"/>
      <c r="GS93" s="66"/>
      <c r="GT93" s="63"/>
      <c r="GU93" s="81">
        <f t="shared" si="328"/>
        <v>0</v>
      </c>
      <c r="GV93" s="66">
        <f t="shared" si="329"/>
        <v>0</v>
      </c>
      <c r="GW93" s="66"/>
      <c r="GX93" s="66"/>
      <c r="GY93" s="66"/>
      <c r="GZ93" s="66"/>
      <c r="HA93" s="63"/>
      <c r="HB93" s="81">
        <f t="shared" si="330"/>
        <v>0</v>
      </c>
      <c r="HC93" s="66">
        <f t="shared" si="331"/>
        <v>0</v>
      </c>
      <c r="HD93" s="66"/>
      <c r="HE93" s="66"/>
      <c r="HF93" s="66"/>
      <c r="HG93" s="66"/>
      <c r="HH93" s="63"/>
      <c r="HI93" s="81">
        <f t="shared" si="332"/>
        <v>0</v>
      </c>
      <c r="HJ93" s="66">
        <f t="shared" si="333"/>
        <v>0</v>
      </c>
      <c r="HK93" s="66"/>
      <c r="HL93" s="66"/>
      <c r="HM93" s="66"/>
      <c r="HN93" s="66"/>
      <c r="HO93" s="63"/>
      <c r="HP93" s="81">
        <f t="shared" si="334"/>
        <v>0</v>
      </c>
      <c r="HQ93" s="66">
        <f t="shared" si="335"/>
        <v>0</v>
      </c>
      <c r="HR93" s="66"/>
      <c r="HS93" s="66"/>
      <c r="HT93" s="66"/>
      <c r="HU93" s="66"/>
      <c r="HV93" s="63"/>
      <c r="HW93" s="81">
        <f t="shared" si="336"/>
        <v>0</v>
      </c>
      <c r="HX93" s="66">
        <f t="shared" si="337"/>
        <v>0</v>
      </c>
      <c r="HZ93" s="66">
        <f t="shared" si="338"/>
        <v>0</v>
      </c>
      <c r="IA93" s="66">
        <f t="shared" si="338"/>
        <v>0</v>
      </c>
      <c r="IB93" s="66">
        <f t="shared" si="338"/>
        <v>0</v>
      </c>
      <c r="IC93" s="66">
        <f t="shared" si="339"/>
        <v>0</v>
      </c>
      <c r="ID93" s="66">
        <f t="shared" si="340"/>
        <v>0</v>
      </c>
      <c r="IE93" s="66"/>
      <c r="IF93" s="66"/>
      <c r="IG93" s="66"/>
      <c r="IH93" s="66">
        <f t="shared" si="341"/>
        <v>0</v>
      </c>
      <c r="II93" s="66">
        <f t="shared" si="342"/>
        <v>0</v>
      </c>
      <c r="IJ93" s="66"/>
      <c r="IK93" s="66"/>
      <c r="IL93" s="66"/>
      <c r="IM93" s="66">
        <f t="shared" si="343"/>
        <v>0</v>
      </c>
      <c r="IN93" s="66">
        <f t="shared" si="344"/>
        <v>0</v>
      </c>
      <c r="IO93" s="66">
        <f t="shared" si="266"/>
        <v>0</v>
      </c>
      <c r="IP93" s="66">
        <f t="shared" si="345"/>
        <v>0</v>
      </c>
      <c r="IQ93" s="66"/>
      <c r="IR93" s="66"/>
      <c r="IS93" s="88"/>
      <c r="IT93" s="88"/>
      <c r="IU93" s="88"/>
      <c r="IV93" s="66"/>
      <c r="IW93" s="88">
        <f t="shared" si="346"/>
        <v>0</v>
      </c>
      <c r="IX93" s="102">
        <f t="shared" si="347"/>
        <v>0</v>
      </c>
      <c r="IY93" s="88" t="str">
        <f t="shared" si="348"/>
        <v>STOCK KOSONG</v>
      </c>
      <c r="IZ93" s="101"/>
      <c r="JA93" s="102">
        <f t="shared" si="349"/>
        <v>0</v>
      </c>
      <c r="JB93" s="102">
        <f t="shared" si="350"/>
        <v>0</v>
      </c>
      <c r="JC93" s="102">
        <f t="shared" si="351"/>
        <v>0</v>
      </c>
      <c r="JD93" s="102">
        <f t="shared" si="352"/>
        <v>0</v>
      </c>
      <c r="JE93" s="101"/>
    </row>
    <row r="94" spans="1:265">
      <c r="A94" s="108"/>
      <c r="B94" s="72">
        <f>IF(A94='ESTIMASI FORECAST &amp; ORDER-STOK'!A24,'ESTIMASI FORECAST &amp; ORDER-STOK'!B24,0)</f>
        <v>0</v>
      </c>
      <c r="C94" s="63"/>
      <c r="D94" s="90"/>
      <c r="E94" s="90"/>
      <c r="F94" s="90"/>
      <c r="G94" s="90"/>
      <c r="H94" s="90">
        <f t="shared" si="269"/>
        <v>0</v>
      </c>
      <c r="I94" s="63"/>
      <c r="J94" s="66"/>
      <c r="K94" s="66"/>
      <c r="L94" s="66"/>
      <c r="M94" s="63"/>
      <c r="N94" s="81">
        <f t="shared" si="270"/>
        <v>0</v>
      </c>
      <c r="O94" s="66">
        <f t="shared" si="271"/>
        <v>0</v>
      </c>
      <c r="P94" s="66"/>
      <c r="Q94" s="66"/>
      <c r="R94" s="66"/>
      <c r="S94" s="63"/>
      <c r="T94" s="81">
        <f t="shared" si="272"/>
        <v>0</v>
      </c>
      <c r="U94" s="66">
        <f t="shared" si="273"/>
        <v>0</v>
      </c>
      <c r="V94" s="66"/>
      <c r="W94" s="66"/>
      <c r="X94" s="66"/>
      <c r="Y94" s="63"/>
      <c r="Z94" s="81">
        <f t="shared" si="274"/>
        <v>0</v>
      </c>
      <c r="AA94" s="66">
        <f t="shared" si="275"/>
        <v>0</v>
      </c>
      <c r="AB94" s="66"/>
      <c r="AC94" s="66"/>
      <c r="AD94" s="66"/>
      <c r="AE94" s="63"/>
      <c r="AF94" s="81">
        <f t="shared" si="276"/>
        <v>0</v>
      </c>
      <c r="AG94" s="66">
        <f t="shared" si="277"/>
        <v>0</v>
      </c>
      <c r="AH94" s="66"/>
      <c r="AI94" s="76">
        <f t="shared" si="181"/>
        <v>0</v>
      </c>
      <c r="AJ94" s="76">
        <f t="shared" si="259"/>
        <v>0</v>
      </c>
      <c r="AK94" s="76">
        <f t="shared" si="182"/>
        <v>0</v>
      </c>
      <c r="AL94" s="66">
        <f t="shared" si="278"/>
        <v>0</v>
      </c>
      <c r="AM94" s="66"/>
      <c r="AN94" s="66"/>
      <c r="AO94" s="66"/>
      <c r="AP94" s="66"/>
      <c r="AQ94" s="63"/>
      <c r="AR94" s="81">
        <f t="shared" si="279"/>
        <v>0</v>
      </c>
      <c r="AS94" s="66">
        <f t="shared" si="280"/>
        <v>0</v>
      </c>
      <c r="AT94" s="66"/>
      <c r="AU94" s="66"/>
      <c r="AV94" s="66"/>
      <c r="AW94" s="63"/>
      <c r="AX94" s="81">
        <f t="shared" si="281"/>
        <v>0</v>
      </c>
      <c r="AY94" s="66">
        <f t="shared" si="282"/>
        <v>0</v>
      </c>
      <c r="AZ94" s="66"/>
      <c r="BA94" s="66"/>
      <c r="BB94" s="66"/>
      <c r="BC94" s="63"/>
      <c r="BD94" s="81">
        <f t="shared" si="283"/>
        <v>0</v>
      </c>
      <c r="BE94" s="66">
        <f t="shared" si="284"/>
        <v>0</v>
      </c>
      <c r="BF94" s="66"/>
      <c r="BG94" s="76">
        <f t="shared" si="190"/>
        <v>0</v>
      </c>
      <c r="BH94" s="76">
        <f t="shared" si="191"/>
        <v>0</v>
      </c>
      <c r="BI94" s="76">
        <f t="shared" si="192"/>
        <v>0</v>
      </c>
      <c r="BJ94" s="66">
        <f t="shared" si="285"/>
        <v>0</v>
      </c>
      <c r="BK94" s="66"/>
      <c r="BL94" s="66"/>
      <c r="BM94" s="66"/>
      <c r="BN94" s="66"/>
      <c r="BO94" s="63"/>
      <c r="BP94" s="81">
        <f t="shared" si="286"/>
        <v>0</v>
      </c>
      <c r="BQ94" s="66">
        <f t="shared" si="287"/>
        <v>0</v>
      </c>
      <c r="BR94" s="66"/>
      <c r="BS94" s="66"/>
      <c r="BT94" s="66"/>
      <c r="BU94" s="63"/>
      <c r="BV94" s="81">
        <f t="shared" si="288"/>
        <v>0</v>
      </c>
      <c r="BW94" s="66">
        <f t="shared" si="289"/>
        <v>0</v>
      </c>
      <c r="BX94" s="66"/>
      <c r="BY94" s="76">
        <f t="shared" si="198"/>
        <v>0</v>
      </c>
      <c r="BZ94" s="76">
        <f t="shared" si="199"/>
        <v>0</v>
      </c>
      <c r="CA94" s="76">
        <f t="shared" si="200"/>
        <v>0</v>
      </c>
      <c r="CB94" s="66">
        <f t="shared" si="290"/>
        <v>0</v>
      </c>
      <c r="CC94" s="66"/>
      <c r="CD94" s="76">
        <f t="shared" si="291"/>
        <v>0</v>
      </c>
      <c r="CE94" s="76">
        <f t="shared" si="291"/>
        <v>0</v>
      </c>
      <c r="CF94" s="76">
        <f t="shared" si="291"/>
        <v>0</v>
      </c>
      <c r="CG94" s="66">
        <f t="shared" si="292"/>
        <v>0</v>
      </c>
      <c r="CH94" s="66"/>
      <c r="CI94" s="66"/>
      <c r="CJ94" s="66"/>
      <c r="CK94" s="66"/>
      <c r="CL94" s="63"/>
      <c r="CM94" s="81">
        <f t="shared" si="293"/>
        <v>0</v>
      </c>
      <c r="CN94" s="66">
        <f t="shared" si="294"/>
        <v>0</v>
      </c>
      <c r="CO94" s="66"/>
      <c r="CP94" s="66"/>
      <c r="CQ94" s="66"/>
      <c r="CR94" s="63"/>
      <c r="CS94" s="81">
        <f t="shared" si="295"/>
        <v>0</v>
      </c>
      <c r="CT94" s="66">
        <f t="shared" si="296"/>
        <v>0</v>
      </c>
      <c r="CU94" s="66"/>
      <c r="CV94" s="66"/>
      <c r="CW94" s="66"/>
      <c r="CX94" s="63"/>
      <c r="CY94" s="81">
        <f t="shared" si="297"/>
        <v>0</v>
      </c>
      <c r="CZ94" s="66">
        <f t="shared" si="298"/>
        <v>0</v>
      </c>
      <c r="DA94" s="66"/>
      <c r="DB94" s="66"/>
      <c r="DC94" s="66"/>
      <c r="DD94" s="63"/>
      <c r="DE94" s="81">
        <f t="shared" si="299"/>
        <v>0</v>
      </c>
      <c r="DF94" s="66">
        <f t="shared" si="300"/>
        <v>0</v>
      </c>
      <c r="DG94" s="66"/>
      <c r="DH94" s="66"/>
      <c r="DI94" s="66"/>
      <c r="DJ94" s="63"/>
      <c r="DK94" s="81">
        <f t="shared" si="301"/>
        <v>0</v>
      </c>
      <c r="DL94" s="66">
        <f t="shared" si="302"/>
        <v>0</v>
      </c>
      <c r="DM94" s="66"/>
      <c r="DN94" s="66"/>
      <c r="DO94" s="66"/>
      <c r="DP94" s="63"/>
      <c r="DQ94" s="81">
        <f t="shared" si="303"/>
        <v>0</v>
      </c>
      <c r="DR94" s="66">
        <f t="shared" si="304"/>
        <v>0</v>
      </c>
      <c r="DS94" s="66"/>
      <c r="DT94" s="76">
        <f t="shared" si="215"/>
        <v>0</v>
      </c>
      <c r="DU94" s="76">
        <f t="shared" si="216"/>
        <v>0</v>
      </c>
      <c r="DV94" s="76">
        <f t="shared" si="217"/>
        <v>0</v>
      </c>
      <c r="DW94" s="66">
        <f t="shared" si="305"/>
        <v>0</v>
      </c>
      <c r="DX94" s="66"/>
      <c r="DY94" s="66"/>
      <c r="DZ94" s="66"/>
      <c r="EA94" s="66"/>
      <c r="EB94" s="63"/>
      <c r="EC94" s="81">
        <f t="shared" si="306"/>
        <v>0</v>
      </c>
      <c r="ED94" s="66">
        <f t="shared" si="307"/>
        <v>0</v>
      </c>
      <c r="EE94" s="66"/>
      <c r="EF94" s="66"/>
      <c r="EG94" s="66"/>
      <c r="EH94" s="63"/>
      <c r="EI94" s="81">
        <f t="shared" si="308"/>
        <v>0</v>
      </c>
      <c r="EJ94" s="66">
        <f t="shared" si="309"/>
        <v>0</v>
      </c>
      <c r="EK94" s="66"/>
      <c r="EL94" s="66">
        <f t="shared" si="310"/>
        <v>0</v>
      </c>
      <c r="EM94" s="66">
        <f t="shared" si="310"/>
        <v>0</v>
      </c>
      <c r="EN94" s="66">
        <f t="shared" si="311"/>
        <v>0</v>
      </c>
      <c r="EO94" s="66">
        <f t="shared" si="312"/>
        <v>0</v>
      </c>
      <c r="EP94" s="66"/>
      <c r="EQ94" s="66"/>
      <c r="ER94" s="66"/>
      <c r="ES94" s="66"/>
      <c r="ET94" s="63"/>
      <c r="EU94" s="81">
        <f t="shared" si="313"/>
        <v>0</v>
      </c>
      <c r="EV94" s="66">
        <f t="shared" si="314"/>
        <v>0</v>
      </c>
      <c r="EW94" s="66"/>
      <c r="EX94" s="66"/>
      <c r="EY94" s="66"/>
      <c r="EZ94" s="66"/>
      <c r="FA94" s="63"/>
      <c r="FB94" s="81">
        <f t="shared" si="315"/>
        <v>0</v>
      </c>
      <c r="FC94" s="66">
        <f t="shared" si="316"/>
        <v>0</v>
      </c>
      <c r="FD94" s="66"/>
      <c r="FE94" s="66"/>
      <c r="FF94" s="66"/>
      <c r="FG94" s="66"/>
      <c r="FH94" s="63"/>
      <c r="FI94" s="81">
        <f t="shared" si="317"/>
        <v>0</v>
      </c>
      <c r="FJ94" s="66">
        <f t="shared" si="318"/>
        <v>0</v>
      </c>
      <c r="FK94" s="66"/>
      <c r="FL94" s="66"/>
      <c r="FM94" s="66"/>
      <c r="FN94" s="66"/>
      <c r="FO94" s="63"/>
      <c r="FP94" s="81">
        <f t="shared" si="319"/>
        <v>0</v>
      </c>
      <c r="FQ94" s="66">
        <f t="shared" si="320"/>
        <v>0</v>
      </c>
      <c r="FR94" s="66"/>
      <c r="FS94" s="66"/>
      <c r="FT94" s="66"/>
      <c r="FU94" s="66"/>
      <c r="FV94" s="63"/>
      <c r="FW94" s="81">
        <f t="shared" si="321"/>
        <v>0</v>
      </c>
      <c r="FX94" s="66">
        <f t="shared" si="322"/>
        <v>0</v>
      </c>
      <c r="FY94" s="66"/>
      <c r="FZ94" s="66"/>
      <c r="GA94" s="66"/>
      <c r="GB94" s="63"/>
      <c r="GC94" s="81">
        <f t="shared" si="323"/>
        <v>0</v>
      </c>
      <c r="GD94" s="66">
        <f t="shared" si="324"/>
        <v>0</v>
      </c>
      <c r="GE94" s="66"/>
      <c r="GF94" s="66"/>
      <c r="GG94" s="66"/>
      <c r="GH94" s="63"/>
      <c r="GI94" s="81">
        <f t="shared" si="325"/>
        <v>0</v>
      </c>
      <c r="GJ94" s="66">
        <f t="shared" si="326"/>
        <v>0</v>
      </c>
      <c r="GK94" s="66"/>
      <c r="GL94" s="76">
        <f t="shared" si="238"/>
        <v>0</v>
      </c>
      <c r="GM94" s="76">
        <f t="shared" si="239"/>
        <v>0</v>
      </c>
      <c r="GN94" s="76">
        <f t="shared" si="240"/>
        <v>0</v>
      </c>
      <c r="GO94" s="66">
        <f t="shared" si="327"/>
        <v>0</v>
      </c>
      <c r="GP94" s="66"/>
      <c r="GQ94" s="66"/>
      <c r="GR94" s="66"/>
      <c r="GS94" s="66"/>
      <c r="GT94" s="63"/>
      <c r="GU94" s="81">
        <f t="shared" si="328"/>
        <v>0</v>
      </c>
      <c r="GV94" s="66">
        <f t="shared" si="329"/>
        <v>0</v>
      </c>
      <c r="GW94" s="66"/>
      <c r="GX94" s="66"/>
      <c r="GY94" s="66"/>
      <c r="GZ94" s="66"/>
      <c r="HA94" s="63"/>
      <c r="HB94" s="81">
        <f t="shared" si="330"/>
        <v>0</v>
      </c>
      <c r="HC94" s="66">
        <f t="shared" si="331"/>
        <v>0</v>
      </c>
      <c r="HD94" s="66"/>
      <c r="HE94" s="66"/>
      <c r="HF94" s="66"/>
      <c r="HG94" s="66"/>
      <c r="HH94" s="63"/>
      <c r="HI94" s="81">
        <f t="shared" si="332"/>
        <v>0</v>
      </c>
      <c r="HJ94" s="66">
        <f t="shared" si="333"/>
        <v>0</v>
      </c>
      <c r="HK94" s="66"/>
      <c r="HL94" s="66"/>
      <c r="HM94" s="66"/>
      <c r="HN94" s="66"/>
      <c r="HO94" s="63"/>
      <c r="HP94" s="81">
        <f t="shared" si="334"/>
        <v>0</v>
      </c>
      <c r="HQ94" s="66">
        <f t="shared" si="335"/>
        <v>0</v>
      </c>
      <c r="HR94" s="66"/>
      <c r="HS94" s="66"/>
      <c r="HT94" s="66"/>
      <c r="HU94" s="66"/>
      <c r="HV94" s="63"/>
      <c r="HW94" s="81">
        <f t="shared" si="336"/>
        <v>0</v>
      </c>
      <c r="HX94" s="66">
        <f t="shared" si="337"/>
        <v>0</v>
      </c>
      <c r="HZ94" s="67">
        <f t="shared" si="338"/>
        <v>0</v>
      </c>
      <c r="IA94" s="67">
        <f t="shared" si="338"/>
        <v>0</v>
      </c>
      <c r="IB94" s="67">
        <f t="shared" si="338"/>
        <v>0</v>
      </c>
      <c r="IC94" s="67">
        <f t="shared" si="339"/>
        <v>0</v>
      </c>
      <c r="ID94" s="66">
        <f t="shared" si="340"/>
        <v>0</v>
      </c>
      <c r="IE94" s="67"/>
      <c r="IF94" s="67"/>
      <c r="IG94" s="67"/>
      <c r="IH94" s="67">
        <f>SUM(IE94:IG94)</f>
        <v>0</v>
      </c>
      <c r="II94" s="67">
        <f>E94-IH94</f>
        <v>0</v>
      </c>
      <c r="IJ94" s="67"/>
      <c r="IK94" s="67"/>
      <c r="IL94" s="67"/>
      <c r="IM94" s="67">
        <f t="shared" si="343"/>
        <v>0</v>
      </c>
      <c r="IN94" s="67">
        <f t="shared" si="344"/>
        <v>0</v>
      </c>
      <c r="IO94" s="67">
        <f t="shared" si="266"/>
        <v>0</v>
      </c>
      <c r="IP94" s="67">
        <f t="shared" si="345"/>
        <v>0</v>
      </c>
      <c r="IQ94" s="67"/>
      <c r="IR94" s="67"/>
      <c r="IS94" s="90"/>
      <c r="IT94" s="90"/>
      <c r="IU94" s="90"/>
      <c r="IV94" s="67"/>
      <c r="IW94" s="90">
        <f t="shared" si="346"/>
        <v>0</v>
      </c>
      <c r="IX94" s="107">
        <f t="shared" si="347"/>
        <v>0</v>
      </c>
      <c r="IY94" s="90" t="str">
        <f t="shared" si="348"/>
        <v>STOCK KOSONG</v>
      </c>
      <c r="IZ94" s="106"/>
      <c r="JA94" s="107">
        <f t="shared" si="349"/>
        <v>0</v>
      </c>
      <c r="JB94" s="107">
        <f t="shared" si="350"/>
        <v>0</v>
      </c>
      <c r="JC94" s="107">
        <f t="shared" si="351"/>
        <v>0</v>
      </c>
      <c r="JD94" s="107">
        <f t="shared" si="352"/>
        <v>0</v>
      </c>
      <c r="JE94" s="106"/>
    </row>
    <row r="95" spans="1:265" s="3" customFormat="1">
      <c r="A95" s="27" t="s">
        <v>117</v>
      </c>
      <c r="B95" s="58"/>
      <c r="C95" s="116"/>
      <c r="D95" s="31"/>
      <c r="E95" s="31"/>
      <c r="F95" s="31"/>
      <c r="G95" s="31"/>
      <c r="H95" s="31"/>
      <c r="I95" s="54"/>
      <c r="J95" s="29"/>
      <c r="K95" s="29"/>
      <c r="L95" s="29"/>
      <c r="M95" s="49"/>
      <c r="N95" s="29"/>
      <c r="O95" s="29"/>
      <c r="P95" s="29"/>
      <c r="Q95" s="29"/>
      <c r="R95" s="29"/>
      <c r="S95" s="49"/>
      <c r="T95" s="29"/>
      <c r="U95" s="29"/>
      <c r="V95" s="29"/>
      <c r="W95" s="29"/>
      <c r="X95" s="29"/>
      <c r="Y95" s="49"/>
      <c r="Z95" s="29"/>
      <c r="AA95" s="29"/>
      <c r="AB95" s="29"/>
      <c r="AC95" s="29"/>
      <c r="AD95" s="29"/>
      <c r="AE95" s="49"/>
      <c r="AF95" s="29"/>
      <c r="AG95" s="29"/>
      <c r="AH95" s="54"/>
      <c r="AI95" s="29"/>
      <c r="AJ95" s="29"/>
      <c r="AK95" s="29"/>
      <c r="AL95" s="29"/>
      <c r="AM95" s="29"/>
      <c r="AN95" s="29"/>
      <c r="AO95" s="29"/>
      <c r="AP95" s="51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9"/>
      <c r="EK95" s="29"/>
      <c r="EL95" s="29"/>
      <c r="EM95" s="29"/>
      <c r="EN95" s="29"/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29"/>
      <c r="EZ95" s="29"/>
      <c r="FA95" s="29"/>
      <c r="FB95" s="29"/>
      <c r="FC95" s="29"/>
      <c r="FD95" s="29"/>
      <c r="FE95" s="29"/>
      <c r="FF95" s="29"/>
      <c r="FG95" s="29"/>
      <c r="FH95" s="29"/>
      <c r="FI95" s="29"/>
      <c r="FJ95" s="29"/>
      <c r="FK95" s="29"/>
      <c r="FL95" s="29"/>
      <c r="FM95" s="29"/>
      <c r="FN95" s="29"/>
      <c r="FO95" s="29"/>
      <c r="FP95" s="29"/>
      <c r="FQ95" s="29"/>
      <c r="FR95" s="29"/>
      <c r="FS95" s="29"/>
      <c r="FT95" s="29"/>
      <c r="FU95" s="29"/>
      <c r="FV95" s="29"/>
      <c r="FW95" s="29"/>
      <c r="FX95" s="29"/>
      <c r="FY95" s="29"/>
      <c r="FZ95" s="29"/>
      <c r="GA95" s="29"/>
      <c r="GB95" s="29"/>
      <c r="GC95" s="29"/>
      <c r="GD95" s="29"/>
      <c r="GE95" s="29"/>
      <c r="GF95" s="29"/>
      <c r="GG95" s="29"/>
      <c r="GH95" s="29"/>
      <c r="GI95" s="29"/>
      <c r="GJ95" s="29"/>
      <c r="GK95" s="29"/>
      <c r="GL95" s="29"/>
      <c r="GM95" s="29"/>
      <c r="GN95" s="29"/>
      <c r="GO95" s="29"/>
      <c r="GP95" s="29"/>
      <c r="GQ95" s="29"/>
      <c r="GR95" s="29"/>
      <c r="GS95" s="29"/>
      <c r="GT95" s="29"/>
      <c r="GU95" s="29"/>
      <c r="GV95" s="29"/>
      <c r="GW95" s="29"/>
      <c r="GX95" s="29"/>
      <c r="GY95" s="29"/>
      <c r="GZ95" s="29"/>
      <c r="HA95" s="29"/>
      <c r="HB95" s="29"/>
      <c r="HC95" s="29"/>
      <c r="HD95" s="29"/>
      <c r="HE95" s="29"/>
      <c r="HF95" s="29"/>
      <c r="HG95" s="29"/>
      <c r="HH95" s="29"/>
      <c r="HI95" s="29"/>
      <c r="HJ95" s="29"/>
      <c r="HK95" s="29"/>
      <c r="HL95" s="29"/>
      <c r="HM95" s="29"/>
      <c r="HN95" s="29"/>
      <c r="HO95" s="29"/>
      <c r="HP95" s="29"/>
      <c r="HQ95" s="29"/>
      <c r="HR95" s="29"/>
      <c r="HS95" s="29"/>
      <c r="HT95" s="29"/>
      <c r="HU95" s="29"/>
      <c r="HV95" s="29"/>
      <c r="HW95" s="29"/>
      <c r="HX95" s="51"/>
      <c r="HY95" s="26"/>
      <c r="HZ95" s="91"/>
      <c r="IA95" s="92"/>
      <c r="IB95" s="92"/>
      <c r="IC95" s="93"/>
      <c r="ID95" s="139"/>
      <c r="IE95" s="40"/>
      <c r="IF95" s="26"/>
      <c r="IG95" s="26"/>
      <c r="IH95" s="26"/>
      <c r="II95" s="26"/>
      <c r="IJ95" s="40"/>
      <c r="IK95" s="26"/>
      <c r="IL95" s="26"/>
      <c r="IM95" s="26"/>
      <c r="IN95" s="26"/>
      <c r="IO95" s="26"/>
      <c r="IP95" s="26"/>
      <c r="IQ95" s="26"/>
      <c r="IR95" s="26"/>
      <c r="IV95" s="52"/>
      <c r="IW95" s="1"/>
    </row>
    <row r="96" spans="1:265">
      <c r="A96" s="108"/>
      <c r="B96" s="70">
        <f>IF(A96='ESTIMASI FORECAST &amp; ORDER-STOK'!A26,'ESTIMASI FORECAST &amp; ORDER-STOK'!B26,0)</f>
        <v>0</v>
      </c>
      <c r="C96" s="63"/>
      <c r="D96" s="86"/>
      <c r="E96" s="86"/>
      <c r="F96" s="86"/>
      <c r="G96" s="86"/>
      <c r="H96" s="86">
        <f t="shared" ref="H96:H119" si="353">D96+E96+F96</f>
        <v>0</v>
      </c>
      <c r="I96" s="63"/>
      <c r="J96" s="66"/>
      <c r="K96" s="66"/>
      <c r="L96" s="66"/>
      <c r="M96" s="63"/>
      <c r="N96" s="81">
        <f t="shared" ref="N96:N119" si="354">SUM(L96:M96)</f>
        <v>0</v>
      </c>
      <c r="O96" s="66">
        <f t="shared" ref="O96:O119" si="355">J96+K96-N96</f>
        <v>0</v>
      </c>
      <c r="P96" s="66"/>
      <c r="Q96" s="66"/>
      <c r="R96" s="66"/>
      <c r="S96" s="63"/>
      <c r="T96" s="81">
        <f t="shared" ref="T96:T119" si="356">SUM(R96:S96)</f>
        <v>0</v>
      </c>
      <c r="U96" s="66">
        <f t="shared" ref="U96:U119" si="357">P96+Q96-T96</f>
        <v>0</v>
      </c>
      <c r="V96" s="66"/>
      <c r="W96" s="66"/>
      <c r="X96" s="66"/>
      <c r="Y96" s="63"/>
      <c r="Z96" s="81">
        <f t="shared" ref="Z96:Z119" si="358">SUM(X96:Y96)</f>
        <v>0</v>
      </c>
      <c r="AA96" s="66">
        <f t="shared" ref="AA96:AA119" si="359">V96+W96-Z96</f>
        <v>0</v>
      </c>
      <c r="AB96" s="66"/>
      <c r="AC96" s="66"/>
      <c r="AD96" s="66"/>
      <c r="AE96" s="63"/>
      <c r="AF96" s="81">
        <f t="shared" ref="AF96:AF119" si="360">SUM(AD96:AE96)</f>
        <v>0</v>
      </c>
      <c r="AG96" s="66">
        <f t="shared" ref="AG96:AG119" si="361">AB96+AC96-AF96</f>
        <v>0</v>
      </c>
      <c r="AH96" s="66"/>
      <c r="AI96" s="76">
        <f t="shared" si="181"/>
        <v>0</v>
      </c>
      <c r="AJ96" s="76">
        <f t="shared" si="259"/>
        <v>0</v>
      </c>
      <c r="AK96" s="76">
        <f t="shared" si="182"/>
        <v>0</v>
      </c>
      <c r="AL96" s="66">
        <f t="shared" ref="AL96:AL119" si="362">AI96+AJ96-AK96</f>
        <v>0</v>
      </c>
      <c r="AM96" s="66"/>
      <c r="AN96" s="66"/>
      <c r="AO96" s="66"/>
      <c r="AP96" s="66"/>
      <c r="AQ96" s="63"/>
      <c r="AR96" s="81">
        <f t="shared" ref="AR96:AR119" si="363">SUM(AP96:AQ96)</f>
        <v>0</v>
      </c>
      <c r="AS96" s="66">
        <f t="shared" ref="AS96:AS119" si="364">AN96+AO96-AR96</f>
        <v>0</v>
      </c>
      <c r="AT96" s="66"/>
      <c r="AU96" s="66"/>
      <c r="AV96" s="66"/>
      <c r="AW96" s="63"/>
      <c r="AX96" s="81">
        <f t="shared" ref="AX96:AX119" si="365">SUM(AV96:AW96)</f>
        <v>0</v>
      </c>
      <c r="AY96" s="66">
        <f t="shared" ref="AY96:AY119" si="366">AT96+AU96-AX96</f>
        <v>0</v>
      </c>
      <c r="AZ96" s="66"/>
      <c r="BA96" s="66"/>
      <c r="BB96" s="66"/>
      <c r="BC96" s="63"/>
      <c r="BD96" s="81">
        <f t="shared" ref="BD96:BD119" si="367">SUM(BB96:BC96)</f>
        <v>0</v>
      </c>
      <c r="BE96" s="66">
        <f t="shared" ref="BE96:BE119" si="368">AZ96+BA96-BD96</f>
        <v>0</v>
      </c>
      <c r="BF96" s="66"/>
      <c r="BG96" s="76">
        <f t="shared" si="190"/>
        <v>0</v>
      </c>
      <c r="BH96" s="76">
        <f t="shared" si="191"/>
        <v>0</v>
      </c>
      <c r="BI96" s="76">
        <f t="shared" si="192"/>
        <v>0</v>
      </c>
      <c r="BJ96" s="66">
        <f t="shared" ref="BJ96:BJ119" si="369">BG96+BH96-BI96</f>
        <v>0</v>
      </c>
      <c r="BK96" s="66"/>
      <c r="BL96" s="66"/>
      <c r="BM96" s="66"/>
      <c r="BN96" s="66"/>
      <c r="BO96" s="63"/>
      <c r="BP96" s="81">
        <f t="shared" ref="BP96:BP119" si="370">SUM(BN96:BO96)</f>
        <v>0</v>
      </c>
      <c r="BQ96" s="66">
        <f t="shared" ref="BQ96:BQ119" si="371">BL96+BM96-BP96</f>
        <v>0</v>
      </c>
      <c r="BR96" s="66"/>
      <c r="BS96" s="66"/>
      <c r="BT96" s="66"/>
      <c r="BU96" s="63"/>
      <c r="BV96" s="81">
        <f t="shared" ref="BV96:BV119" si="372">SUM(BT96:BU96)</f>
        <v>0</v>
      </c>
      <c r="BW96" s="66">
        <f t="shared" ref="BW96:BW119" si="373">BR96+BS96-BV96</f>
        <v>0</v>
      </c>
      <c r="BX96" s="66"/>
      <c r="BY96" s="76">
        <f t="shared" si="198"/>
        <v>0</v>
      </c>
      <c r="BZ96" s="76">
        <f t="shared" si="199"/>
        <v>0</v>
      </c>
      <c r="CA96" s="76">
        <f t="shared" si="200"/>
        <v>0</v>
      </c>
      <c r="CB96" s="66">
        <f t="shared" ref="CB96:CB119" si="374">BY96+BZ96-CA96</f>
        <v>0</v>
      </c>
      <c r="CC96" s="66"/>
      <c r="CD96" s="76">
        <f t="shared" ref="CD96:CD119" si="375">AI96+BG96+BY96</f>
        <v>0</v>
      </c>
      <c r="CE96" s="76">
        <f t="shared" ref="CE96:CE119" si="376">AJ96+BH96+BZ96</f>
        <v>0</v>
      </c>
      <c r="CF96" s="76">
        <f t="shared" ref="CF96:CF119" si="377">AK96+BI96+CA96</f>
        <v>0</v>
      </c>
      <c r="CG96" s="66">
        <f t="shared" ref="CG96:CG119" si="378">CD96+CE96-CF96</f>
        <v>0</v>
      </c>
      <c r="CH96" s="66"/>
      <c r="CI96" s="66"/>
      <c r="CJ96" s="66"/>
      <c r="CK96" s="66"/>
      <c r="CL96" s="63"/>
      <c r="CM96" s="81">
        <f t="shared" ref="CM96:CM119" si="379">SUM(CK96:CL96)</f>
        <v>0</v>
      </c>
      <c r="CN96" s="66">
        <f t="shared" ref="CN96:CN119" si="380">CI96+CJ96-CM96</f>
        <v>0</v>
      </c>
      <c r="CO96" s="66"/>
      <c r="CP96" s="66"/>
      <c r="CQ96" s="66"/>
      <c r="CR96" s="63"/>
      <c r="CS96" s="81">
        <f t="shared" ref="CS96:CS119" si="381">SUM(CQ96:CR96)</f>
        <v>0</v>
      </c>
      <c r="CT96" s="66">
        <f t="shared" ref="CT96:CT119" si="382">CO96+CP96-CS96</f>
        <v>0</v>
      </c>
      <c r="CU96" s="66"/>
      <c r="CV96" s="66"/>
      <c r="CW96" s="66"/>
      <c r="CX96" s="63"/>
      <c r="CY96" s="81">
        <f t="shared" ref="CY96:CY119" si="383">SUM(CW96:CX96)</f>
        <v>0</v>
      </c>
      <c r="CZ96" s="66">
        <f t="shared" ref="CZ96:CZ119" si="384">CU96+CV96-CY96</f>
        <v>0</v>
      </c>
      <c r="DA96" s="66"/>
      <c r="DB96" s="66"/>
      <c r="DC96" s="66"/>
      <c r="DD96" s="63"/>
      <c r="DE96" s="81">
        <f t="shared" ref="DE96:DE119" si="385">SUM(DC96:DD96)</f>
        <v>0</v>
      </c>
      <c r="DF96" s="66">
        <f t="shared" ref="DF96:DF119" si="386">DA96+DB96-DE96</f>
        <v>0</v>
      </c>
      <c r="DG96" s="66"/>
      <c r="DH96" s="66"/>
      <c r="DI96" s="66"/>
      <c r="DJ96" s="63"/>
      <c r="DK96" s="81">
        <f t="shared" ref="DK96:DK119" si="387">SUM(DI96:DJ96)</f>
        <v>0</v>
      </c>
      <c r="DL96" s="66">
        <f t="shared" ref="DL96:DL119" si="388">DG96+DH96-DK96</f>
        <v>0</v>
      </c>
      <c r="DM96" s="66"/>
      <c r="DN96" s="66"/>
      <c r="DO96" s="66"/>
      <c r="DP96" s="63"/>
      <c r="DQ96" s="81">
        <f t="shared" ref="DQ96:DQ119" si="389">SUM(DO96:DP96)</f>
        <v>0</v>
      </c>
      <c r="DR96" s="66">
        <f t="shared" ref="DR96:DR119" si="390">DM96+DN96-DQ96</f>
        <v>0</v>
      </c>
      <c r="DS96" s="66"/>
      <c r="DT96" s="76">
        <f t="shared" si="215"/>
        <v>0</v>
      </c>
      <c r="DU96" s="76">
        <f t="shared" si="216"/>
        <v>0</v>
      </c>
      <c r="DV96" s="76">
        <f t="shared" si="217"/>
        <v>0</v>
      </c>
      <c r="DW96" s="66">
        <f t="shared" ref="DW96:DW119" si="391">DT96+DU96-DV96</f>
        <v>0</v>
      </c>
      <c r="DX96" s="66"/>
      <c r="DY96" s="66"/>
      <c r="DZ96" s="66"/>
      <c r="EA96" s="66"/>
      <c r="EB96" s="63"/>
      <c r="EC96" s="81">
        <f t="shared" ref="EC96:EC119" si="392">SUM(EA96:EB96)</f>
        <v>0</v>
      </c>
      <c r="ED96" s="66">
        <f t="shared" ref="ED96:ED119" si="393">DY96+DZ96-EC96</f>
        <v>0</v>
      </c>
      <c r="EE96" s="66"/>
      <c r="EF96" s="66"/>
      <c r="EG96" s="66"/>
      <c r="EH96" s="63"/>
      <c r="EI96" s="81">
        <f t="shared" ref="EI96:EI119" si="394">SUM(EG96:EH96)</f>
        <v>0</v>
      </c>
      <c r="EJ96" s="66">
        <f t="shared" ref="EJ96:EJ119" si="395">EE96+EF96-EI96</f>
        <v>0</v>
      </c>
      <c r="EK96" s="66"/>
      <c r="EL96" s="66">
        <f t="shared" ref="EL96:EL119" si="396">DT96+DY96+EE96</f>
        <v>0</v>
      </c>
      <c r="EM96" s="66">
        <f t="shared" ref="EM96:EM119" si="397">DU96+DZ96+EF96</f>
        <v>0</v>
      </c>
      <c r="EN96" s="66">
        <f t="shared" ref="EN96:EN119" si="398">DV96+EC96+EI96</f>
        <v>0</v>
      </c>
      <c r="EO96" s="66">
        <f t="shared" ref="EO96:EO119" si="399">EL96+EM96-EN96</f>
        <v>0</v>
      </c>
      <c r="EP96" s="66"/>
      <c r="EQ96" s="66"/>
      <c r="ER96" s="66"/>
      <c r="ES96" s="66"/>
      <c r="ET96" s="63"/>
      <c r="EU96" s="81">
        <f t="shared" ref="EU96:EU119" si="400">SUM(ES96:ET96)</f>
        <v>0</v>
      </c>
      <c r="EV96" s="66">
        <f t="shared" ref="EV96:EV119" si="401">EQ96+ER96-EU96</f>
        <v>0</v>
      </c>
      <c r="EW96" s="66"/>
      <c r="EX96" s="66"/>
      <c r="EY96" s="66"/>
      <c r="EZ96" s="66"/>
      <c r="FA96" s="63"/>
      <c r="FB96" s="81">
        <f t="shared" ref="FB96:FB119" si="402">SUM(EZ96:FA96)</f>
        <v>0</v>
      </c>
      <c r="FC96" s="66">
        <f t="shared" ref="FC96:FC119" si="403">EX96+EY96-FB96</f>
        <v>0</v>
      </c>
      <c r="FD96" s="66"/>
      <c r="FE96" s="66"/>
      <c r="FF96" s="66"/>
      <c r="FG96" s="66"/>
      <c r="FH96" s="63"/>
      <c r="FI96" s="81">
        <f t="shared" ref="FI96:FI119" si="404">SUM(FG96:FH96)</f>
        <v>0</v>
      </c>
      <c r="FJ96" s="66">
        <f t="shared" ref="FJ96:FJ119" si="405">FE96+FF96-FI96</f>
        <v>0</v>
      </c>
      <c r="FK96" s="66"/>
      <c r="FL96" s="66"/>
      <c r="FM96" s="66"/>
      <c r="FN96" s="66"/>
      <c r="FO96" s="63"/>
      <c r="FP96" s="81">
        <f t="shared" ref="FP96:FP119" si="406">SUM(FN96:FO96)</f>
        <v>0</v>
      </c>
      <c r="FQ96" s="66">
        <f t="shared" ref="FQ96:FQ119" si="407">FL96+FM96-FP96</f>
        <v>0</v>
      </c>
      <c r="FR96" s="66"/>
      <c r="FS96" s="66"/>
      <c r="FT96" s="66"/>
      <c r="FU96" s="66"/>
      <c r="FV96" s="63"/>
      <c r="FW96" s="81">
        <f t="shared" ref="FW96:FW119" si="408">SUM(FU96:FV96)</f>
        <v>0</v>
      </c>
      <c r="FX96" s="66">
        <f t="shared" ref="FX96:FX119" si="409">FS96+FT96-FW96</f>
        <v>0</v>
      </c>
      <c r="FY96" s="66"/>
      <c r="FZ96" s="66"/>
      <c r="GA96" s="66"/>
      <c r="GB96" s="63"/>
      <c r="GC96" s="81">
        <f t="shared" ref="GC96:GC119" si="410">SUM(GA96:GB96)</f>
        <v>0</v>
      </c>
      <c r="GD96" s="66">
        <f t="shared" ref="GD96:GD119" si="411">FY96+FZ96-GC96</f>
        <v>0</v>
      </c>
      <c r="GE96" s="66"/>
      <c r="GF96" s="66"/>
      <c r="GG96" s="66"/>
      <c r="GH96" s="63"/>
      <c r="GI96" s="81">
        <f t="shared" ref="GI96:GI119" si="412">SUM(GG96:GH96)</f>
        <v>0</v>
      </c>
      <c r="GJ96" s="66">
        <f t="shared" ref="GJ96:GJ119" si="413">GE96+GF96-GI96</f>
        <v>0</v>
      </c>
      <c r="GK96" s="66"/>
      <c r="GL96" s="76">
        <f t="shared" si="238"/>
        <v>0</v>
      </c>
      <c r="GM96" s="76">
        <f t="shared" si="239"/>
        <v>0</v>
      </c>
      <c r="GN96" s="76">
        <f t="shared" si="240"/>
        <v>0</v>
      </c>
      <c r="GO96" s="66">
        <f t="shared" ref="GO96:GO119" si="414">GL96+GM96-GN96</f>
        <v>0</v>
      </c>
      <c r="GP96" s="66"/>
      <c r="GQ96" s="66"/>
      <c r="GR96" s="66"/>
      <c r="GS96" s="66"/>
      <c r="GT96" s="63"/>
      <c r="GU96" s="81">
        <f t="shared" ref="GU96:GU119" si="415">SUM(GS96:GT96)</f>
        <v>0</v>
      </c>
      <c r="GV96" s="66">
        <f t="shared" ref="GV96:GV119" si="416">GQ96+GR96-GU96</f>
        <v>0</v>
      </c>
      <c r="GW96" s="66"/>
      <c r="GX96" s="66"/>
      <c r="GY96" s="66"/>
      <c r="GZ96" s="66"/>
      <c r="HA96" s="63"/>
      <c r="HB96" s="81">
        <f t="shared" ref="HB96:HB119" si="417">SUM(GZ96:HA96)</f>
        <v>0</v>
      </c>
      <c r="HC96" s="66">
        <f t="shared" ref="HC96:HC119" si="418">GX96+GY96-HB96</f>
        <v>0</v>
      </c>
      <c r="HD96" s="66"/>
      <c r="HE96" s="66"/>
      <c r="HF96" s="66"/>
      <c r="HG96" s="66"/>
      <c r="HH96" s="63"/>
      <c r="HI96" s="81">
        <f t="shared" ref="HI96:HI119" si="419">SUM(HG96:HH96)</f>
        <v>0</v>
      </c>
      <c r="HJ96" s="66">
        <f t="shared" ref="HJ96:HJ119" si="420">HE96+HF96-HI96</f>
        <v>0</v>
      </c>
      <c r="HK96" s="66"/>
      <c r="HL96" s="66"/>
      <c r="HM96" s="66"/>
      <c r="HN96" s="66"/>
      <c r="HO96" s="63"/>
      <c r="HP96" s="81">
        <f t="shared" ref="HP96:HP119" si="421">SUM(HN96:HO96)</f>
        <v>0</v>
      </c>
      <c r="HQ96" s="66">
        <f t="shared" ref="HQ96:HQ119" si="422">HL96+HM96-HP96</f>
        <v>0</v>
      </c>
      <c r="HR96" s="66"/>
      <c r="HS96" s="66"/>
      <c r="HT96" s="66"/>
      <c r="HU96" s="66"/>
      <c r="HV96" s="63"/>
      <c r="HW96" s="81">
        <f t="shared" ref="HW96:HW119" si="423">SUM(HU96:HV96)</f>
        <v>0</v>
      </c>
      <c r="HX96" s="66">
        <f t="shared" ref="HX96:HX119" si="424">HS96+HT96-HW96</f>
        <v>0</v>
      </c>
      <c r="HZ96" s="65">
        <f t="shared" ref="HZ96:IB119" si="425">SUMIF($I$5:$HY$5,HZ$5,$I96:$HY96)</f>
        <v>0</v>
      </c>
      <c r="IA96" s="65">
        <f t="shared" si="425"/>
        <v>0</v>
      </c>
      <c r="IB96" s="65">
        <f t="shared" si="425"/>
        <v>0</v>
      </c>
      <c r="IC96" s="65">
        <f t="shared" ref="IC96:IC119" si="426">HZ96+IA96-IB96</f>
        <v>0</v>
      </c>
      <c r="ID96" s="66">
        <f t="shared" ref="ID96:ID119" si="427">D96-IB96</f>
        <v>0</v>
      </c>
      <c r="IE96" s="65"/>
      <c r="IF96" s="65"/>
      <c r="IG96" s="65"/>
      <c r="IH96" s="65">
        <f t="shared" ref="IH96:IH119" si="428">SUM(IE96:IG96)</f>
        <v>0</v>
      </c>
      <c r="II96" s="65">
        <f t="shared" ref="II96:II119" si="429">E96-IH96</f>
        <v>0</v>
      </c>
      <c r="IJ96" s="65"/>
      <c r="IK96" s="65"/>
      <c r="IL96" s="65"/>
      <c r="IM96" s="65">
        <f t="shared" ref="IM96:IM119" si="430">SUM(IJ96:IL96)</f>
        <v>0</v>
      </c>
      <c r="IN96" s="65">
        <f t="shared" ref="IN96:IN119" si="431">F96-IM96</f>
        <v>0</v>
      </c>
      <c r="IO96" s="65">
        <f t="shared" si="266"/>
        <v>0</v>
      </c>
      <c r="IP96" s="65">
        <f t="shared" ref="IP96:IP119" si="432">H96-IO96</f>
        <v>0</v>
      </c>
      <c r="IQ96" s="65"/>
      <c r="IR96" s="65"/>
      <c r="IS96" s="86"/>
      <c r="IT96" s="86"/>
      <c r="IU96" s="86"/>
      <c r="IV96" s="65"/>
      <c r="IW96" s="86">
        <f t="shared" ref="IW96:IW119" si="433">SUM(IR96:IV96)</f>
        <v>0</v>
      </c>
      <c r="IX96" s="98">
        <f t="shared" ref="IX96:IX119" si="434">IW96-IB96+IQ96</f>
        <v>0</v>
      </c>
      <c r="IY96" s="86" t="str">
        <f t="shared" ref="IY96:IY119" si="435">IF(IX96=0,"STOCK KOSONG",IF(AND((IX96&lt;IU96),(IX96&gt;0)),"STOK KURANG",IF(IX96=IU96,"STOK CUKUP",IF(IX96&gt;IU96,"STOK CUKUP"))))</f>
        <v>STOCK KOSONG</v>
      </c>
      <c r="IZ96" s="97"/>
      <c r="JA96" s="98">
        <f t="shared" ref="JA96:JA119" si="436">IX96-IC96</f>
        <v>0</v>
      </c>
      <c r="JB96" s="98">
        <f t="shared" ref="JB96:JB119" si="437">IW96-D96</f>
        <v>0</v>
      </c>
      <c r="JC96" s="98">
        <f t="shared" ref="JC96:JC119" si="438">IW96-(HZ96+IA96)</f>
        <v>0</v>
      </c>
      <c r="JD96" s="98">
        <f t="shared" ref="JD96:JD119" si="439">D96-(HZ96+IA96)</f>
        <v>0</v>
      </c>
      <c r="JE96" s="97"/>
    </row>
    <row r="97" spans="1:265">
      <c r="A97" s="108"/>
      <c r="B97" s="71">
        <f>IF(A97='ESTIMASI FORECAST &amp; ORDER-STOK'!A27,'ESTIMASI FORECAST &amp; ORDER-STOK'!B27,0)</f>
        <v>0</v>
      </c>
      <c r="C97" s="63"/>
      <c r="D97" s="88"/>
      <c r="E97" s="88"/>
      <c r="F97" s="88"/>
      <c r="G97" s="88"/>
      <c r="H97" s="88">
        <f t="shared" si="353"/>
        <v>0</v>
      </c>
      <c r="I97" s="63"/>
      <c r="J97" s="66"/>
      <c r="K97" s="66"/>
      <c r="L97" s="66"/>
      <c r="M97" s="63"/>
      <c r="N97" s="81">
        <f t="shared" si="354"/>
        <v>0</v>
      </c>
      <c r="O97" s="66">
        <f t="shared" si="355"/>
        <v>0</v>
      </c>
      <c r="P97" s="66"/>
      <c r="Q97" s="66"/>
      <c r="R97" s="66"/>
      <c r="S97" s="63"/>
      <c r="T97" s="81">
        <f t="shared" si="356"/>
        <v>0</v>
      </c>
      <c r="U97" s="66">
        <f t="shared" si="357"/>
        <v>0</v>
      </c>
      <c r="V97" s="66"/>
      <c r="W97" s="66"/>
      <c r="X97" s="66"/>
      <c r="Y97" s="63"/>
      <c r="Z97" s="81">
        <f t="shared" si="358"/>
        <v>0</v>
      </c>
      <c r="AA97" s="66">
        <f t="shared" si="359"/>
        <v>0</v>
      </c>
      <c r="AB97" s="66"/>
      <c r="AC97" s="66"/>
      <c r="AD97" s="66"/>
      <c r="AE97" s="63"/>
      <c r="AF97" s="81">
        <f t="shared" si="360"/>
        <v>0</v>
      </c>
      <c r="AG97" s="66">
        <f t="shared" si="361"/>
        <v>0</v>
      </c>
      <c r="AH97" s="66"/>
      <c r="AI97" s="76">
        <f t="shared" si="181"/>
        <v>0</v>
      </c>
      <c r="AJ97" s="76">
        <f t="shared" si="259"/>
        <v>0</v>
      </c>
      <c r="AK97" s="76">
        <f t="shared" si="182"/>
        <v>0</v>
      </c>
      <c r="AL97" s="66">
        <f t="shared" si="362"/>
        <v>0</v>
      </c>
      <c r="AM97" s="66"/>
      <c r="AN97" s="66"/>
      <c r="AO97" s="66"/>
      <c r="AP97" s="66"/>
      <c r="AQ97" s="63"/>
      <c r="AR97" s="81">
        <f t="shared" si="363"/>
        <v>0</v>
      </c>
      <c r="AS97" s="66">
        <f t="shared" si="364"/>
        <v>0</v>
      </c>
      <c r="AT97" s="66"/>
      <c r="AU97" s="66"/>
      <c r="AV97" s="66"/>
      <c r="AW97" s="63"/>
      <c r="AX97" s="81">
        <f t="shared" si="365"/>
        <v>0</v>
      </c>
      <c r="AY97" s="66">
        <f t="shared" si="366"/>
        <v>0</v>
      </c>
      <c r="AZ97" s="66"/>
      <c r="BA97" s="66"/>
      <c r="BB97" s="66"/>
      <c r="BC97" s="63"/>
      <c r="BD97" s="81">
        <f t="shared" si="367"/>
        <v>0</v>
      </c>
      <c r="BE97" s="66">
        <f t="shared" si="368"/>
        <v>0</v>
      </c>
      <c r="BF97" s="66"/>
      <c r="BG97" s="76">
        <f t="shared" si="190"/>
        <v>0</v>
      </c>
      <c r="BH97" s="76">
        <f t="shared" si="191"/>
        <v>0</v>
      </c>
      <c r="BI97" s="76">
        <f t="shared" si="192"/>
        <v>0</v>
      </c>
      <c r="BJ97" s="66">
        <f t="shared" si="369"/>
        <v>0</v>
      </c>
      <c r="BK97" s="66"/>
      <c r="BL97" s="66"/>
      <c r="BM97" s="66"/>
      <c r="BN97" s="66"/>
      <c r="BO97" s="63"/>
      <c r="BP97" s="81">
        <f t="shared" si="370"/>
        <v>0</v>
      </c>
      <c r="BQ97" s="66">
        <f t="shared" si="371"/>
        <v>0</v>
      </c>
      <c r="BR97" s="66"/>
      <c r="BS97" s="66"/>
      <c r="BT97" s="66"/>
      <c r="BU97" s="63"/>
      <c r="BV97" s="81">
        <f t="shared" si="372"/>
        <v>0</v>
      </c>
      <c r="BW97" s="66">
        <f t="shared" si="373"/>
        <v>0</v>
      </c>
      <c r="BX97" s="66"/>
      <c r="BY97" s="76">
        <f t="shared" si="198"/>
        <v>0</v>
      </c>
      <c r="BZ97" s="76">
        <f t="shared" si="199"/>
        <v>0</v>
      </c>
      <c r="CA97" s="76">
        <f t="shared" si="200"/>
        <v>0</v>
      </c>
      <c r="CB97" s="66">
        <f t="shared" si="374"/>
        <v>0</v>
      </c>
      <c r="CC97" s="66"/>
      <c r="CD97" s="76">
        <f t="shared" si="375"/>
        <v>0</v>
      </c>
      <c r="CE97" s="76">
        <f t="shared" si="376"/>
        <v>0</v>
      </c>
      <c r="CF97" s="76">
        <f t="shared" si="377"/>
        <v>0</v>
      </c>
      <c r="CG97" s="66">
        <f t="shared" si="378"/>
        <v>0</v>
      </c>
      <c r="CH97" s="66"/>
      <c r="CI97" s="66"/>
      <c r="CJ97" s="66"/>
      <c r="CK97" s="66"/>
      <c r="CL97" s="63"/>
      <c r="CM97" s="81">
        <f t="shared" si="379"/>
        <v>0</v>
      </c>
      <c r="CN97" s="66">
        <f t="shared" si="380"/>
        <v>0</v>
      </c>
      <c r="CO97" s="66"/>
      <c r="CP97" s="66"/>
      <c r="CQ97" s="66"/>
      <c r="CR97" s="63"/>
      <c r="CS97" s="81">
        <f t="shared" si="381"/>
        <v>0</v>
      </c>
      <c r="CT97" s="66">
        <f t="shared" si="382"/>
        <v>0</v>
      </c>
      <c r="CU97" s="66"/>
      <c r="CV97" s="66"/>
      <c r="CW97" s="66"/>
      <c r="CX97" s="63"/>
      <c r="CY97" s="81">
        <f t="shared" si="383"/>
        <v>0</v>
      </c>
      <c r="CZ97" s="66">
        <f t="shared" si="384"/>
        <v>0</v>
      </c>
      <c r="DA97" s="66"/>
      <c r="DB97" s="66"/>
      <c r="DC97" s="66"/>
      <c r="DD97" s="63"/>
      <c r="DE97" s="81">
        <f t="shared" si="385"/>
        <v>0</v>
      </c>
      <c r="DF97" s="66">
        <f t="shared" si="386"/>
        <v>0</v>
      </c>
      <c r="DG97" s="66"/>
      <c r="DH97" s="66"/>
      <c r="DI97" s="66"/>
      <c r="DJ97" s="63"/>
      <c r="DK97" s="81">
        <f t="shared" si="387"/>
        <v>0</v>
      </c>
      <c r="DL97" s="66">
        <f t="shared" si="388"/>
        <v>0</v>
      </c>
      <c r="DM97" s="66"/>
      <c r="DN97" s="66"/>
      <c r="DO97" s="66"/>
      <c r="DP97" s="63"/>
      <c r="DQ97" s="81">
        <f t="shared" si="389"/>
        <v>0</v>
      </c>
      <c r="DR97" s="66">
        <f t="shared" si="390"/>
        <v>0</v>
      </c>
      <c r="DS97" s="66"/>
      <c r="DT97" s="76">
        <f t="shared" si="215"/>
        <v>0</v>
      </c>
      <c r="DU97" s="76">
        <f t="shared" si="216"/>
        <v>0</v>
      </c>
      <c r="DV97" s="76">
        <f t="shared" si="217"/>
        <v>0</v>
      </c>
      <c r="DW97" s="66">
        <f t="shared" si="391"/>
        <v>0</v>
      </c>
      <c r="DX97" s="66"/>
      <c r="DY97" s="66"/>
      <c r="DZ97" s="66"/>
      <c r="EA97" s="66"/>
      <c r="EB97" s="63"/>
      <c r="EC97" s="81">
        <f t="shared" si="392"/>
        <v>0</v>
      </c>
      <c r="ED97" s="66">
        <f t="shared" si="393"/>
        <v>0</v>
      </c>
      <c r="EE97" s="66"/>
      <c r="EF97" s="66"/>
      <c r="EG97" s="66"/>
      <c r="EH97" s="63"/>
      <c r="EI97" s="81">
        <f t="shared" si="394"/>
        <v>0</v>
      </c>
      <c r="EJ97" s="66">
        <f t="shared" si="395"/>
        <v>0</v>
      </c>
      <c r="EK97" s="66"/>
      <c r="EL97" s="66">
        <f t="shared" si="396"/>
        <v>0</v>
      </c>
      <c r="EM97" s="66">
        <f t="shared" si="397"/>
        <v>0</v>
      </c>
      <c r="EN97" s="66">
        <f t="shared" si="398"/>
        <v>0</v>
      </c>
      <c r="EO97" s="66">
        <f t="shared" si="399"/>
        <v>0</v>
      </c>
      <c r="EP97" s="66"/>
      <c r="EQ97" s="66"/>
      <c r="ER97" s="66"/>
      <c r="ES97" s="66"/>
      <c r="ET97" s="63"/>
      <c r="EU97" s="81">
        <f t="shared" si="400"/>
        <v>0</v>
      </c>
      <c r="EV97" s="66">
        <f t="shared" si="401"/>
        <v>0</v>
      </c>
      <c r="EW97" s="66"/>
      <c r="EX97" s="66"/>
      <c r="EY97" s="66"/>
      <c r="EZ97" s="66"/>
      <c r="FA97" s="63"/>
      <c r="FB97" s="81">
        <f t="shared" si="402"/>
        <v>0</v>
      </c>
      <c r="FC97" s="66">
        <f t="shared" si="403"/>
        <v>0</v>
      </c>
      <c r="FD97" s="66"/>
      <c r="FE97" s="66"/>
      <c r="FF97" s="66"/>
      <c r="FG97" s="66"/>
      <c r="FH97" s="63"/>
      <c r="FI97" s="81">
        <f t="shared" si="404"/>
        <v>0</v>
      </c>
      <c r="FJ97" s="66">
        <f t="shared" si="405"/>
        <v>0</v>
      </c>
      <c r="FK97" s="66"/>
      <c r="FL97" s="66"/>
      <c r="FM97" s="66"/>
      <c r="FN97" s="66"/>
      <c r="FO97" s="63"/>
      <c r="FP97" s="81">
        <f t="shared" si="406"/>
        <v>0</v>
      </c>
      <c r="FQ97" s="66">
        <f t="shared" si="407"/>
        <v>0</v>
      </c>
      <c r="FR97" s="66"/>
      <c r="FS97" s="66"/>
      <c r="FT97" s="66"/>
      <c r="FU97" s="66"/>
      <c r="FV97" s="63"/>
      <c r="FW97" s="81">
        <f t="shared" si="408"/>
        <v>0</v>
      </c>
      <c r="FX97" s="66">
        <f t="shared" si="409"/>
        <v>0</v>
      </c>
      <c r="FY97" s="66"/>
      <c r="FZ97" s="66"/>
      <c r="GA97" s="66"/>
      <c r="GB97" s="63"/>
      <c r="GC97" s="81">
        <f t="shared" si="410"/>
        <v>0</v>
      </c>
      <c r="GD97" s="66">
        <f t="shared" si="411"/>
        <v>0</v>
      </c>
      <c r="GE97" s="66"/>
      <c r="GF97" s="66"/>
      <c r="GG97" s="66"/>
      <c r="GH97" s="63"/>
      <c r="GI97" s="81">
        <f t="shared" si="412"/>
        <v>0</v>
      </c>
      <c r="GJ97" s="66">
        <f t="shared" si="413"/>
        <v>0</v>
      </c>
      <c r="GK97" s="66"/>
      <c r="GL97" s="76">
        <f t="shared" si="238"/>
        <v>0</v>
      </c>
      <c r="GM97" s="76">
        <f t="shared" si="239"/>
        <v>0</v>
      </c>
      <c r="GN97" s="76">
        <f t="shared" si="240"/>
        <v>0</v>
      </c>
      <c r="GO97" s="66">
        <f t="shared" si="414"/>
        <v>0</v>
      </c>
      <c r="GP97" s="66"/>
      <c r="GQ97" s="66"/>
      <c r="GR97" s="66"/>
      <c r="GS97" s="66"/>
      <c r="GT97" s="63"/>
      <c r="GU97" s="81">
        <f t="shared" si="415"/>
        <v>0</v>
      </c>
      <c r="GV97" s="66">
        <f t="shared" si="416"/>
        <v>0</v>
      </c>
      <c r="GW97" s="66"/>
      <c r="GX97" s="66"/>
      <c r="GY97" s="66"/>
      <c r="GZ97" s="66"/>
      <c r="HA97" s="63"/>
      <c r="HB97" s="81">
        <f t="shared" si="417"/>
        <v>0</v>
      </c>
      <c r="HC97" s="66">
        <f t="shared" si="418"/>
        <v>0</v>
      </c>
      <c r="HD97" s="66"/>
      <c r="HE97" s="66"/>
      <c r="HF97" s="66"/>
      <c r="HG97" s="66"/>
      <c r="HH97" s="63"/>
      <c r="HI97" s="81">
        <f t="shared" si="419"/>
        <v>0</v>
      </c>
      <c r="HJ97" s="66">
        <f t="shared" si="420"/>
        <v>0</v>
      </c>
      <c r="HK97" s="66"/>
      <c r="HL97" s="66"/>
      <c r="HM97" s="66"/>
      <c r="HN97" s="66"/>
      <c r="HO97" s="63"/>
      <c r="HP97" s="81">
        <f t="shared" si="421"/>
        <v>0</v>
      </c>
      <c r="HQ97" s="66">
        <f t="shared" si="422"/>
        <v>0</v>
      </c>
      <c r="HR97" s="66"/>
      <c r="HS97" s="66"/>
      <c r="HT97" s="66"/>
      <c r="HU97" s="66"/>
      <c r="HV97" s="63"/>
      <c r="HW97" s="81">
        <f t="shared" si="423"/>
        <v>0</v>
      </c>
      <c r="HX97" s="66">
        <f t="shared" si="424"/>
        <v>0</v>
      </c>
      <c r="HZ97" s="66">
        <f t="shared" si="425"/>
        <v>0</v>
      </c>
      <c r="IA97" s="66">
        <f t="shared" si="425"/>
        <v>0</v>
      </c>
      <c r="IB97" s="66">
        <f t="shared" si="425"/>
        <v>0</v>
      </c>
      <c r="IC97" s="66">
        <f t="shared" si="426"/>
        <v>0</v>
      </c>
      <c r="ID97" s="66">
        <f t="shared" si="427"/>
        <v>0</v>
      </c>
      <c r="IE97" s="66"/>
      <c r="IF97" s="66"/>
      <c r="IG97" s="66"/>
      <c r="IH97" s="66">
        <f t="shared" si="428"/>
        <v>0</v>
      </c>
      <c r="II97" s="66">
        <f t="shared" si="429"/>
        <v>0</v>
      </c>
      <c r="IJ97" s="66"/>
      <c r="IK97" s="66"/>
      <c r="IL97" s="66"/>
      <c r="IM97" s="66">
        <f t="shared" si="430"/>
        <v>0</v>
      </c>
      <c r="IN97" s="66">
        <f t="shared" si="431"/>
        <v>0</v>
      </c>
      <c r="IO97" s="66">
        <f t="shared" si="266"/>
        <v>0</v>
      </c>
      <c r="IP97" s="66">
        <f t="shared" si="432"/>
        <v>0</v>
      </c>
      <c r="IQ97" s="66"/>
      <c r="IR97" s="66"/>
      <c r="IS97" s="88"/>
      <c r="IT97" s="88"/>
      <c r="IU97" s="88"/>
      <c r="IV97" s="66"/>
      <c r="IW97" s="88">
        <f t="shared" si="433"/>
        <v>0</v>
      </c>
      <c r="IX97" s="102">
        <f t="shared" si="434"/>
        <v>0</v>
      </c>
      <c r="IY97" s="88" t="str">
        <f t="shared" si="435"/>
        <v>STOCK KOSONG</v>
      </c>
      <c r="IZ97" s="101"/>
      <c r="JA97" s="102">
        <f t="shared" si="436"/>
        <v>0</v>
      </c>
      <c r="JB97" s="102">
        <f t="shared" si="437"/>
        <v>0</v>
      </c>
      <c r="JC97" s="102">
        <f t="shared" si="438"/>
        <v>0</v>
      </c>
      <c r="JD97" s="102">
        <f t="shared" si="439"/>
        <v>0</v>
      </c>
      <c r="JE97" s="101"/>
    </row>
    <row r="98" spans="1:265">
      <c r="A98" s="108"/>
      <c r="B98" s="71">
        <f>IF(A98='ESTIMASI FORECAST &amp; ORDER-STOK'!A28,'ESTIMASI FORECAST &amp; ORDER-STOK'!B28,0)</f>
        <v>0</v>
      </c>
      <c r="C98" s="63"/>
      <c r="D98" s="88"/>
      <c r="E98" s="88"/>
      <c r="F98" s="88"/>
      <c r="G98" s="88"/>
      <c r="H98" s="88">
        <f t="shared" si="353"/>
        <v>0</v>
      </c>
      <c r="I98" s="63"/>
      <c r="J98" s="66"/>
      <c r="K98" s="66"/>
      <c r="L98" s="66"/>
      <c r="M98" s="63"/>
      <c r="N98" s="81">
        <f t="shared" si="354"/>
        <v>0</v>
      </c>
      <c r="O98" s="66">
        <f t="shared" si="355"/>
        <v>0</v>
      </c>
      <c r="P98" s="66"/>
      <c r="Q98" s="66"/>
      <c r="R98" s="66"/>
      <c r="S98" s="63"/>
      <c r="T98" s="81">
        <f t="shared" si="356"/>
        <v>0</v>
      </c>
      <c r="U98" s="66">
        <f t="shared" si="357"/>
        <v>0</v>
      </c>
      <c r="V98" s="66"/>
      <c r="W98" s="66"/>
      <c r="X98" s="66"/>
      <c r="Y98" s="63"/>
      <c r="Z98" s="81">
        <f t="shared" si="358"/>
        <v>0</v>
      </c>
      <c r="AA98" s="66">
        <f t="shared" si="359"/>
        <v>0</v>
      </c>
      <c r="AB98" s="66"/>
      <c r="AC98" s="66"/>
      <c r="AD98" s="66"/>
      <c r="AE98" s="63"/>
      <c r="AF98" s="81">
        <f t="shared" si="360"/>
        <v>0</v>
      </c>
      <c r="AG98" s="66">
        <f t="shared" si="361"/>
        <v>0</v>
      </c>
      <c r="AH98" s="66"/>
      <c r="AI98" s="76">
        <f t="shared" si="181"/>
        <v>0</v>
      </c>
      <c r="AJ98" s="76">
        <f t="shared" si="259"/>
        <v>0</v>
      </c>
      <c r="AK98" s="76">
        <f t="shared" si="182"/>
        <v>0</v>
      </c>
      <c r="AL98" s="66">
        <f t="shared" si="362"/>
        <v>0</v>
      </c>
      <c r="AM98" s="66"/>
      <c r="AN98" s="66"/>
      <c r="AO98" s="66"/>
      <c r="AP98" s="66"/>
      <c r="AQ98" s="63"/>
      <c r="AR98" s="81">
        <f t="shared" si="363"/>
        <v>0</v>
      </c>
      <c r="AS98" s="66">
        <f t="shared" si="364"/>
        <v>0</v>
      </c>
      <c r="AT98" s="66"/>
      <c r="AU98" s="66"/>
      <c r="AV98" s="66"/>
      <c r="AW98" s="63"/>
      <c r="AX98" s="81">
        <f t="shared" si="365"/>
        <v>0</v>
      </c>
      <c r="AY98" s="66">
        <f t="shared" si="366"/>
        <v>0</v>
      </c>
      <c r="AZ98" s="66"/>
      <c r="BA98" s="66"/>
      <c r="BB98" s="66"/>
      <c r="BC98" s="63"/>
      <c r="BD98" s="81">
        <f t="shared" si="367"/>
        <v>0</v>
      </c>
      <c r="BE98" s="66">
        <f t="shared" si="368"/>
        <v>0</v>
      </c>
      <c r="BF98" s="66"/>
      <c r="BG98" s="76">
        <f t="shared" si="190"/>
        <v>0</v>
      </c>
      <c r="BH98" s="76">
        <f t="shared" si="191"/>
        <v>0</v>
      </c>
      <c r="BI98" s="76">
        <f t="shared" si="192"/>
        <v>0</v>
      </c>
      <c r="BJ98" s="66">
        <f t="shared" si="369"/>
        <v>0</v>
      </c>
      <c r="BK98" s="66"/>
      <c r="BL98" s="66"/>
      <c r="BM98" s="66"/>
      <c r="BN98" s="66"/>
      <c r="BO98" s="63"/>
      <c r="BP98" s="81">
        <f t="shared" si="370"/>
        <v>0</v>
      </c>
      <c r="BQ98" s="66">
        <f t="shared" si="371"/>
        <v>0</v>
      </c>
      <c r="BR98" s="66"/>
      <c r="BS98" s="66"/>
      <c r="BT98" s="66"/>
      <c r="BU98" s="63"/>
      <c r="BV98" s="81">
        <f t="shared" si="372"/>
        <v>0</v>
      </c>
      <c r="BW98" s="66">
        <f t="shared" si="373"/>
        <v>0</v>
      </c>
      <c r="BX98" s="66"/>
      <c r="BY98" s="76">
        <f t="shared" si="198"/>
        <v>0</v>
      </c>
      <c r="BZ98" s="76">
        <f t="shared" si="199"/>
        <v>0</v>
      </c>
      <c r="CA98" s="76">
        <f t="shared" si="200"/>
        <v>0</v>
      </c>
      <c r="CB98" s="66">
        <f t="shared" si="374"/>
        <v>0</v>
      </c>
      <c r="CC98" s="66"/>
      <c r="CD98" s="76">
        <f t="shared" si="375"/>
        <v>0</v>
      </c>
      <c r="CE98" s="76">
        <f t="shared" si="376"/>
        <v>0</v>
      </c>
      <c r="CF98" s="76">
        <f t="shared" si="377"/>
        <v>0</v>
      </c>
      <c r="CG98" s="66">
        <f t="shared" si="378"/>
        <v>0</v>
      </c>
      <c r="CH98" s="66"/>
      <c r="CI98" s="66"/>
      <c r="CJ98" s="66"/>
      <c r="CK98" s="66"/>
      <c r="CL98" s="63"/>
      <c r="CM98" s="81">
        <f t="shared" si="379"/>
        <v>0</v>
      </c>
      <c r="CN98" s="66">
        <f t="shared" si="380"/>
        <v>0</v>
      </c>
      <c r="CO98" s="66"/>
      <c r="CP98" s="66"/>
      <c r="CQ98" s="66"/>
      <c r="CR98" s="63"/>
      <c r="CS98" s="81">
        <f t="shared" si="381"/>
        <v>0</v>
      </c>
      <c r="CT98" s="66">
        <f t="shared" si="382"/>
        <v>0</v>
      </c>
      <c r="CU98" s="66"/>
      <c r="CV98" s="66"/>
      <c r="CW98" s="66"/>
      <c r="CX98" s="63"/>
      <c r="CY98" s="81">
        <f t="shared" si="383"/>
        <v>0</v>
      </c>
      <c r="CZ98" s="66">
        <f t="shared" si="384"/>
        <v>0</v>
      </c>
      <c r="DA98" s="66"/>
      <c r="DB98" s="66"/>
      <c r="DC98" s="66"/>
      <c r="DD98" s="63"/>
      <c r="DE98" s="81">
        <f t="shared" si="385"/>
        <v>0</v>
      </c>
      <c r="DF98" s="66">
        <f t="shared" si="386"/>
        <v>0</v>
      </c>
      <c r="DG98" s="66"/>
      <c r="DH98" s="66"/>
      <c r="DI98" s="66"/>
      <c r="DJ98" s="63"/>
      <c r="DK98" s="81">
        <f t="shared" si="387"/>
        <v>0</v>
      </c>
      <c r="DL98" s="66">
        <f t="shared" si="388"/>
        <v>0</v>
      </c>
      <c r="DM98" s="66"/>
      <c r="DN98" s="66"/>
      <c r="DO98" s="66"/>
      <c r="DP98" s="63"/>
      <c r="DQ98" s="81">
        <f t="shared" si="389"/>
        <v>0</v>
      </c>
      <c r="DR98" s="66">
        <f t="shared" si="390"/>
        <v>0</v>
      </c>
      <c r="DS98" s="66"/>
      <c r="DT98" s="76">
        <f t="shared" si="215"/>
        <v>0</v>
      </c>
      <c r="DU98" s="76">
        <f t="shared" si="216"/>
        <v>0</v>
      </c>
      <c r="DV98" s="76">
        <f t="shared" si="217"/>
        <v>0</v>
      </c>
      <c r="DW98" s="66">
        <f t="shared" si="391"/>
        <v>0</v>
      </c>
      <c r="DX98" s="66"/>
      <c r="DY98" s="66"/>
      <c r="DZ98" s="66"/>
      <c r="EA98" s="66"/>
      <c r="EB98" s="63"/>
      <c r="EC98" s="81">
        <f t="shared" si="392"/>
        <v>0</v>
      </c>
      <c r="ED98" s="66">
        <f t="shared" si="393"/>
        <v>0</v>
      </c>
      <c r="EE98" s="66"/>
      <c r="EF98" s="66"/>
      <c r="EG98" s="66"/>
      <c r="EH98" s="63"/>
      <c r="EI98" s="81">
        <f t="shared" si="394"/>
        <v>0</v>
      </c>
      <c r="EJ98" s="66">
        <f t="shared" si="395"/>
        <v>0</v>
      </c>
      <c r="EK98" s="66"/>
      <c r="EL98" s="66">
        <f t="shared" si="396"/>
        <v>0</v>
      </c>
      <c r="EM98" s="66">
        <f t="shared" si="397"/>
        <v>0</v>
      </c>
      <c r="EN98" s="66">
        <f t="shared" si="398"/>
        <v>0</v>
      </c>
      <c r="EO98" s="66">
        <f t="shared" si="399"/>
        <v>0</v>
      </c>
      <c r="EP98" s="66"/>
      <c r="EQ98" s="66"/>
      <c r="ER98" s="66"/>
      <c r="ES98" s="66"/>
      <c r="ET98" s="63"/>
      <c r="EU98" s="81">
        <f t="shared" si="400"/>
        <v>0</v>
      </c>
      <c r="EV98" s="66">
        <f t="shared" si="401"/>
        <v>0</v>
      </c>
      <c r="EW98" s="66"/>
      <c r="EX98" s="66"/>
      <c r="EY98" s="66"/>
      <c r="EZ98" s="66"/>
      <c r="FA98" s="63"/>
      <c r="FB98" s="81">
        <f t="shared" si="402"/>
        <v>0</v>
      </c>
      <c r="FC98" s="66">
        <f t="shared" si="403"/>
        <v>0</v>
      </c>
      <c r="FD98" s="66"/>
      <c r="FE98" s="66"/>
      <c r="FF98" s="66"/>
      <c r="FG98" s="66"/>
      <c r="FH98" s="63"/>
      <c r="FI98" s="81">
        <f t="shared" si="404"/>
        <v>0</v>
      </c>
      <c r="FJ98" s="66">
        <f t="shared" si="405"/>
        <v>0</v>
      </c>
      <c r="FK98" s="66"/>
      <c r="FL98" s="66"/>
      <c r="FM98" s="66"/>
      <c r="FN98" s="66"/>
      <c r="FO98" s="63"/>
      <c r="FP98" s="81">
        <f t="shared" si="406"/>
        <v>0</v>
      </c>
      <c r="FQ98" s="66">
        <f t="shared" si="407"/>
        <v>0</v>
      </c>
      <c r="FR98" s="66"/>
      <c r="FS98" s="66"/>
      <c r="FT98" s="66"/>
      <c r="FU98" s="66"/>
      <c r="FV98" s="63"/>
      <c r="FW98" s="81">
        <f t="shared" si="408"/>
        <v>0</v>
      </c>
      <c r="FX98" s="66">
        <f t="shared" si="409"/>
        <v>0</v>
      </c>
      <c r="FY98" s="66"/>
      <c r="FZ98" s="66"/>
      <c r="GA98" s="66"/>
      <c r="GB98" s="63"/>
      <c r="GC98" s="81">
        <f t="shared" si="410"/>
        <v>0</v>
      </c>
      <c r="GD98" s="66">
        <f t="shared" si="411"/>
        <v>0</v>
      </c>
      <c r="GE98" s="66"/>
      <c r="GF98" s="66"/>
      <c r="GG98" s="66"/>
      <c r="GH98" s="63"/>
      <c r="GI98" s="81">
        <f t="shared" si="412"/>
        <v>0</v>
      </c>
      <c r="GJ98" s="66">
        <f t="shared" si="413"/>
        <v>0</v>
      </c>
      <c r="GK98" s="66"/>
      <c r="GL98" s="76">
        <f t="shared" si="238"/>
        <v>0</v>
      </c>
      <c r="GM98" s="76">
        <f t="shared" si="239"/>
        <v>0</v>
      </c>
      <c r="GN98" s="76">
        <f t="shared" si="240"/>
        <v>0</v>
      </c>
      <c r="GO98" s="66">
        <f t="shared" si="414"/>
        <v>0</v>
      </c>
      <c r="GP98" s="66"/>
      <c r="GQ98" s="66"/>
      <c r="GR98" s="66"/>
      <c r="GS98" s="66"/>
      <c r="GT98" s="63"/>
      <c r="GU98" s="81">
        <f t="shared" si="415"/>
        <v>0</v>
      </c>
      <c r="GV98" s="66">
        <f t="shared" si="416"/>
        <v>0</v>
      </c>
      <c r="GW98" s="66"/>
      <c r="GX98" s="66"/>
      <c r="GY98" s="66"/>
      <c r="GZ98" s="66"/>
      <c r="HA98" s="63"/>
      <c r="HB98" s="81">
        <f t="shared" si="417"/>
        <v>0</v>
      </c>
      <c r="HC98" s="66">
        <f t="shared" si="418"/>
        <v>0</v>
      </c>
      <c r="HD98" s="66"/>
      <c r="HE98" s="66"/>
      <c r="HF98" s="66"/>
      <c r="HG98" s="66"/>
      <c r="HH98" s="63"/>
      <c r="HI98" s="81">
        <f t="shared" si="419"/>
        <v>0</v>
      </c>
      <c r="HJ98" s="66">
        <f t="shared" si="420"/>
        <v>0</v>
      </c>
      <c r="HK98" s="66"/>
      <c r="HL98" s="66"/>
      <c r="HM98" s="66"/>
      <c r="HN98" s="66"/>
      <c r="HO98" s="63"/>
      <c r="HP98" s="81">
        <f t="shared" si="421"/>
        <v>0</v>
      </c>
      <c r="HQ98" s="66">
        <f t="shared" si="422"/>
        <v>0</v>
      </c>
      <c r="HR98" s="66"/>
      <c r="HS98" s="66"/>
      <c r="HT98" s="66"/>
      <c r="HU98" s="66"/>
      <c r="HV98" s="63"/>
      <c r="HW98" s="81">
        <f t="shared" si="423"/>
        <v>0</v>
      </c>
      <c r="HX98" s="66">
        <f t="shared" si="424"/>
        <v>0</v>
      </c>
      <c r="HZ98" s="66">
        <f t="shared" si="425"/>
        <v>0</v>
      </c>
      <c r="IA98" s="66">
        <f t="shared" si="425"/>
        <v>0</v>
      </c>
      <c r="IB98" s="66">
        <f t="shared" si="425"/>
        <v>0</v>
      </c>
      <c r="IC98" s="66">
        <f t="shared" si="426"/>
        <v>0</v>
      </c>
      <c r="ID98" s="66">
        <f t="shared" si="427"/>
        <v>0</v>
      </c>
      <c r="IE98" s="66"/>
      <c r="IF98" s="66"/>
      <c r="IG98" s="66"/>
      <c r="IH98" s="66">
        <f t="shared" si="428"/>
        <v>0</v>
      </c>
      <c r="II98" s="66">
        <f t="shared" si="429"/>
        <v>0</v>
      </c>
      <c r="IJ98" s="66"/>
      <c r="IK98" s="66"/>
      <c r="IL98" s="66"/>
      <c r="IM98" s="66">
        <f t="shared" si="430"/>
        <v>0</v>
      </c>
      <c r="IN98" s="66">
        <f t="shared" si="431"/>
        <v>0</v>
      </c>
      <c r="IO98" s="66">
        <f t="shared" si="266"/>
        <v>0</v>
      </c>
      <c r="IP98" s="66">
        <f t="shared" si="432"/>
        <v>0</v>
      </c>
      <c r="IQ98" s="66"/>
      <c r="IR98" s="66"/>
      <c r="IS98" s="88"/>
      <c r="IT98" s="88"/>
      <c r="IU98" s="88"/>
      <c r="IV98" s="66"/>
      <c r="IW98" s="88">
        <f t="shared" si="433"/>
        <v>0</v>
      </c>
      <c r="IX98" s="102">
        <f t="shared" si="434"/>
        <v>0</v>
      </c>
      <c r="IY98" s="88" t="str">
        <f t="shared" si="435"/>
        <v>STOCK KOSONG</v>
      </c>
      <c r="IZ98" s="101"/>
      <c r="JA98" s="102">
        <f t="shared" si="436"/>
        <v>0</v>
      </c>
      <c r="JB98" s="102">
        <f t="shared" si="437"/>
        <v>0</v>
      </c>
      <c r="JC98" s="102">
        <f t="shared" si="438"/>
        <v>0</v>
      </c>
      <c r="JD98" s="102">
        <f t="shared" si="439"/>
        <v>0</v>
      </c>
      <c r="JE98" s="101"/>
    </row>
    <row r="99" spans="1:265">
      <c r="A99" s="108"/>
      <c r="B99" s="71">
        <f>IF(A99='ESTIMASI FORECAST &amp; ORDER-STOK'!A29,'ESTIMASI FORECAST &amp; ORDER-STOK'!B29,0)</f>
        <v>0</v>
      </c>
      <c r="C99" s="63"/>
      <c r="D99" s="88"/>
      <c r="E99" s="88"/>
      <c r="F99" s="88"/>
      <c r="G99" s="88"/>
      <c r="H99" s="88">
        <f t="shared" si="353"/>
        <v>0</v>
      </c>
      <c r="I99" s="63"/>
      <c r="J99" s="66"/>
      <c r="K99" s="66"/>
      <c r="L99" s="66"/>
      <c r="M99" s="63"/>
      <c r="N99" s="81">
        <f t="shared" si="354"/>
        <v>0</v>
      </c>
      <c r="O99" s="66">
        <f t="shared" si="355"/>
        <v>0</v>
      </c>
      <c r="P99" s="66"/>
      <c r="Q99" s="66"/>
      <c r="R99" s="66"/>
      <c r="S99" s="63"/>
      <c r="T99" s="81">
        <f t="shared" si="356"/>
        <v>0</v>
      </c>
      <c r="U99" s="66">
        <f t="shared" si="357"/>
        <v>0</v>
      </c>
      <c r="V99" s="66"/>
      <c r="W99" s="66"/>
      <c r="X99" s="66"/>
      <c r="Y99" s="63"/>
      <c r="Z99" s="81">
        <f t="shared" si="358"/>
        <v>0</v>
      </c>
      <c r="AA99" s="66">
        <f t="shared" si="359"/>
        <v>0</v>
      </c>
      <c r="AB99" s="66"/>
      <c r="AC99" s="66"/>
      <c r="AD99" s="66"/>
      <c r="AE99" s="63"/>
      <c r="AF99" s="81">
        <f t="shared" si="360"/>
        <v>0</v>
      </c>
      <c r="AG99" s="66">
        <f t="shared" si="361"/>
        <v>0</v>
      </c>
      <c r="AH99" s="66"/>
      <c r="AI99" s="76">
        <f t="shared" si="181"/>
        <v>0</v>
      </c>
      <c r="AJ99" s="76">
        <f t="shared" si="259"/>
        <v>0</v>
      </c>
      <c r="AK99" s="76">
        <f t="shared" si="182"/>
        <v>0</v>
      </c>
      <c r="AL99" s="66">
        <f t="shared" si="362"/>
        <v>0</v>
      </c>
      <c r="AM99" s="66"/>
      <c r="AN99" s="66"/>
      <c r="AO99" s="66"/>
      <c r="AP99" s="66"/>
      <c r="AQ99" s="63"/>
      <c r="AR99" s="81">
        <f t="shared" si="363"/>
        <v>0</v>
      </c>
      <c r="AS99" s="66">
        <f t="shared" si="364"/>
        <v>0</v>
      </c>
      <c r="AT99" s="66"/>
      <c r="AU99" s="66"/>
      <c r="AV99" s="66"/>
      <c r="AW99" s="63"/>
      <c r="AX99" s="81">
        <f t="shared" si="365"/>
        <v>0</v>
      </c>
      <c r="AY99" s="66">
        <f t="shared" si="366"/>
        <v>0</v>
      </c>
      <c r="AZ99" s="66"/>
      <c r="BA99" s="66"/>
      <c r="BB99" s="66"/>
      <c r="BC99" s="63"/>
      <c r="BD99" s="81">
        <f t="shared" si="367"/>
        <v>0</v>
      </c>
      <c r="BE99" s="66">
        <f t="shared" si="368"/>
        <v>0</v>
      </c>
      <c r="BF99" s="66"/>
      <c r="BG99" s="76">
        <f t="shared" si="190"/>
        <v>0</v>
      </c>
      <c r="BH99" s="76">
        <f t="shared" si="191"/>
        <v>0</v>
      </c>
      <c r="BI99" s="76">
        <f t="shared" si="192"/>
        <v>0</v>
      </c>
      <c r="BJ99" s="66">
        <f t="shared" si="369"/>
        <v>0</v>
      </c>
      <c r="BK99" s="66"/>
      <c r="BL99" s="66"/>
      <c r="BM99" s="66"/>
      <c r="BN99" s="66"/>
      <c r="BO99" s="63"/>
      <c r="BP99" s="81">
        <f t="shared" si="370"/>
        <v>0</v>
      </c>
      <c r="BQ99" s="66">
        <f t="shared" si="371"/>
        <v>0</v>
      </c>
      <c r="BR99" s="66"/>
      <c r="BS99" s="66"/>
      <c r="BT99" s="66"/>
      <c r="BU99" s="63"/>
      <c r="BV99" s="81">
        <f t="shared" si="372"/>
        <v>0</v>
      </c>
      <c r="BW99" s="66">
        <f t="shared" si="373"/>
        <v>0</v>
      </c>
      <c r="BX99" s="66"/>
      <c r="BY99" s="76">
        <f t="shared" si="198"/>
        <v>0</v>
      </c>
      <c r="BZ99" s="76">
        <f t="shared" si="199"/>
        <v>0</v>
      </c>
      <c r="CA99" s="76">
        <f t="shared" si="200"/>
        <v>0</v>
      </c>
      <c r="CB99" s="66">
        <f t="shared" si="374"/>
        <v>0</v>
      </c>
      <c r="CC99" s="66"/>
      <c r="CD99" s="76">
        <f t="shared" si="375"/>
        <v>0</v>
      </c>
      <c r="CE99" s="76">
        <f t="shared" si="376"/>
        <v>0</v>
      </c>
      <c r="CF99" s="76">
        <f t="shared" si="377"/>
        <v>0</v>
      </c>
      <c r="CG99" s="66">
        <f t="shared" si="378"/>
        <v>0</v>
      </c>
      <c r="CH99" s="66"/>
      <c r="CI99" s="66"/>
      <c r="CJ99" s="66"/>
      <c r="CK99" s="66"/>
      <c r="CL99" s="63"/>
      <c r="CM99" s="81">
        <f t="shared" si="379"/>
        <v>0</v>
      </c>
      <c r="CN99" s="66">
        <f t="shared" si="380"/>
        <v>0</v>
      </c>
      <c r="CO99" s="66"/>
      <c r="CP99" s="66"/>
      <c r="CQ99" s="66"/>
      <c r="CR99" s="63"/>
      <c r="CS99" s="81">
        <f t="shared" si="381"/>
        <v>0</v>
      </c>
      <c r="CT99" s="66">
        <f t="shared" si="382"/>
        <v>0</v>
      </c>
      <c r="CU99" s="66"/>
      <c r="CV99" s="66"/>
      <c r="CW99" s="66"/>
      <c r="CX99" s="63"/>
      <c r="CY99" s="81">
        <f t="shared" si="383"/>
        <v>0</v>
      </c>
      <c r="CZ99" s="66">
        <f t="shared" si="384"/>
        <v>0</v>
      </c>
      <c r="DA99" s="66"/>
      <c r="DB99" s="66"/>
      <c r="DC99" s="66"/>
      <c r="DD99" s="63"/>
      <c r="DE99" s="81">
        <f t="shared" si="385"/>
        <v>0</v>
      </c>
      <c r="DF99" s="66">
        <f t="shared" si="386"/>
        <v>0</v>
      </c>
      <c r="DG99" s="66"/>
      <c r="DH99" s="66"/>
      <c r="DI99" s="66"/>
      <c r="DJ99" s="63"/>
      <c r="DK99" s="81">
        <f t="shared" si="387"/>
        <v>0</v>
      </c>
      <c r="DL99" s="66">
        <f t="shared" si="388"/>
        <v>0</v>
      </c>
      <c r="DM99" s="66"/>
      <c r="DN99" s="66"/>
      <c r="DO99" s="66"/>
      <c r="DP99" s="63"/>
      <c r="DQ99" s="81">
        <f t="shared" si="389"/>
        <v>0</v>
      </c>
      <c r="DR99" s="66">
        <f t="shared" si="390"/>
        <v>0</v>
      </c>
      <c r="DS99" s="66"/>
      <c r="DT99" s="76">
        <f t="shared" si="215"/>
        <v>0</v>
      </c>
      <c r="DU99" s="76">
        <f t="shared" si="216"/>
        <v>0</v>
      </c>
      <c r="DV99" s="76">
        <f t="shared" si="217"/>
        <v>0</v>
      </c>
      <c r="DW99" s="66">
        <f t="shared" si="391"/>
        <v>0</v>
      </c>
      <c r="DX99" s="66"/>
      <c r="DY99" s="66"/>
      <c r="DZ99" s="66"/>
      <c r="EA99" s="66"/>
      <c r="EB99" s="63"/>
      <c r="EC99" s="81">
        <f t="shared" si="392"/>
        <v>0</v>
      </c>
      <c r="ED99" s="66">
        <f t="shared" si="393"/>
        <v>0</v>
      </c>
      <c r="EE99" s="66"/>
      <c r="EF99" s="66"/>
      <c r="EG99" s="66"/>
      <c r="EH99" s="63"/>
      <c r="EI99" s="81">
        <f t="shared" si="394"/>
        <v>0</v>
      </c>
      <c r="EJ99" s="66">
        <f t="shared" si="395"/>
        <v>0</v>
      </c>
      <c r="EK99" s="66"/>
      <c r="EL99" s="66">
        <f t="shared" si="396"/>
        <v>0</v>
      </c>
      <c r="EM99" s="66">
        <f t="shared" si="397"/>
        <v>0</v>
      </c>
      <c r="EN99" s="66">
        <f t="shared" si="398"/>
        <v>0</v>
      </c>
      <c r="EO99" s="66">
        <f t="shared" si="399"/>
        <v>0</v>
      </c>
      <c r="EP99" s="66"/>
      <c r="EQ99" s="66"/>
      <c r="ER99" s="66"/>
      <c r="ES99" s="66"/>
      <c r="ET99" s="63"/>
      <c r="EU99" s="81">
        <f t="shared" si="400"/>
        <v>0</v>
      </c>
      <c r="EV99" s="66">
        <f t="shared" si="401"/>
        <v>0</v>
      </c>
      <c r="EW99" s="66"/>
      <c r="EX99" s="66"/>
      <c r="EY99" s="66"/>
      <c r="EZ99" s="66"/>
      <c r="FA99" s="63"/>
      <c r="FB99" s="81">
        <f t="shared" si="402"/>
        <v>0</v>
      </c>
      <c r="FC99" s="66">
        <f t="shared" si="403"/>
        <v>0</v>
      </c>
      <c r="FD99" s="66"/>
      <c r="FE99" s="66"/>
      <c r="FF99" s="66"/>
      <c r="FG99" s="66"/>
      <c r="FH99" s="63"/>
      <c r="FI99" s="81">
        <f t="shared" si="404"/>
        <v>0</v>
      </c>
      <c r="FJ99" s="66">
        <f t="shared" si="405"/>
        <v>0</v>
      </c>
      <c r="FK99" s="66"/>
      <c r="FL99" s="66"/>
      <c r="FM99" s="66"/>
      <c r="FN99" s="66"/>
      <c r="FO99" s="63"/>
      <c r="FP99" s="81">
        <f t="shared" si="406"/>
        <v>0</v>
      </c>
      <c r="FQ99" s="66">
        <f t="shared" si="407"/>
        <v>0</v>
      </c>
      <c r="FR99" s="66"/>
      <c r="FS99" s="66"/>
      <c r="FT99" s="66"/>
      <c r="FU99" s="66"/>
      <c r="FV99" s="63"/>
      <c r="FW99" s="81">
        <f t="shared" si="408"/>
        <v>0</v>
      </c>
      <c r="FX99" s="66">
        <f t="shared" si="409"/>
        <v>0</v>
      </c>
      <c r="FY99" s="66"/>
      <c r="FZ99" s="66"/>
      <c r="GA99" s="66"/>
      <c r="GB99" s="63"/>
      <c r="GC99" s="81">
        <f t="shared" si="410"/>
        <v>0</v>
      </c>
      <c r="GD99" s="66">
        <f t="shared" si="411"/>
        <v>0</v>
      </c>
      <c r="GE99" s="66"/>
      <c r="GF99" s="66"/>
      <c r="GG99" s="66"/>
      <c r="GH99" s="63"/>
      <c r="GI99" s="81">
        <f t="shared" si="412"/>
        <v>0</v>
      </c>
      <c r="GJ99" s="66">
        <f t="shared" si="413"/>
        <v>0</v>
      </c>
      <c r="GK99" s="66"/>
      <c r="GL99" s="76">
        <f t="shared" si="238"/>
        <v>0</v>
      </c>
      <c r="GM99" s="76">
        <f t="shared" si="239"/>
        <v>0</v>
      </c>
      <c r="GN99" s="76">
        <f t="shared" si="240"/>
        <v>0</v>
      </c>
      <c r="GO99" s="66">
        <f t="shared" si="414"/>
        <v>0</v>
      </c>
      <c r="GP99" s="66"/>
      <c r="GQ99" s="66"/>
      <c r="GR99" s="66"/>
      <c r="GS99" s="66"/>
      <c r="GT99" s="63"/>
      <c r="GU99" s="81">
        <f t="shared" si="415"/>
        <v>0</v>
      </c>
      <c r="GV99" s="66">
        <f t="shared" si="416"/>
        <v>0</v>
      </c>
      <c r="GW99" s="66"/>
      <c r="GX99" s="66"/>
      <c r="GY99" s="66"/>
      <c r="GZ99" s="66"/>
      <c r="HA99" s="63"/>
      <c r="HB99" s="81">
        <f t="shared" si="417"/>
        <v>0</v>
      </c>
      <c r="HC99" s="66">
        <f t="shared" si="418"/>
        <v>0</v>
      </c>
      <c r="HD99" s="66"/>
      <c r="HE99" s="66"/>
      <c r="HF99" s="66"/>
      <c r="HG99" s="66"/>
      <c r="HH99" s="63"/>
      <c r="HI99" s="81">
        <f t="shared" si="419"/>
        <v>0</v>
      </c>
      <c r="HJ99" s="66">
        <f t="shared" si="420"/>
        <v>0</v>
      </c>
      <c r="HK99" s="66"/>
      <c r="HL99" s="66"/>
      <c r="HM99" s="66"/>
      <c r="HN99" s="66"/>
      <c r="HO99" s="63"/>
      <c r="HP99" s="81">
        <f t="shared" si="421"/>
        <v>0</v>
      </c>
      <c r="HQ99" s="66">
        <f t="shared" si="422"/>
        <v>0</v>
      </c>
      <c r="HR99" s="66"/>
      <c r="HS99" s="66"/>
      <c r="HT99" s="66"/>
      <c r="HU99" s="66"/>
      <c r="HV99" s="63"/>
      <c r="HW99" s="81">
        <f t="shared" si="423"/>
        <v>0</v>
      </c>
      <c r="HX99" s="66">
        <f t="shared" si="424"/>
        <v>0</v>
      </c>
      <c r="HZ99" s="66">
        <f t="shared" si="425"/>
        <v>0</v>
      </c>
      <c r="IA99" s="66">
        <f t="shared" si="425"/>
        <v>0</v>
      </c>
      <c r="IB99" s="66">
        <f t="shared" si="425"/>
        <v>0</v>
      </c>
      <c r="IC99" s="66">
        <f t="shared" si="426"/>
        <v>0</v>
      </c>
      <c r="ID99" s="66">
        <f t="shared" si="427"/>
        <v>0</v>
      </c>
      <c r="IE99" s="66"/>
      <c r="IF99" s="66"/>
      <c r="IG99" s="66"/>
      <c r="IH99" s="66">
        <f t="shared" si="428"/>
        <v>0</v>
      </c>
      <c r="II99" s="66">
        <f t="shared" si="429"/>
        <v>0</v>
      </c>
      <c r="IJ99" s="66"/>
      <c r="IK99" s="66"/>
      <c r="IL99" s="66"/>
      <c r="IM99" s="66">
        <f t="shared" si="430"/>
        <v>0</v>
      </c>
      <c r="IN99" s="66">
        <f t="shared" si="431"/>
        <v>0</v>
      </c>
      <c r="IO99" s="66">
        <f t="shared" si="266"/>
        <v>0</v>
      </c>
      <c r="IP99" s="66">
        <f t="shared" si="432"/>
        <v>0</v>
      </c>
      <c r="IQ99" s="66"/>
      <c r="IR99" s="66"/>
      <c r="IS99" s="88"/>
      <c r="IT99" s="88"/>
      <c r="IU99" s="88"/>
      <c r="IV99" s="66"/>
      <c r="IW99" s="88">
        <f t="shared" si="433"/>
        <v>0</v>
      </c>
      <c r="IX99" s="102">
        <f t="shared" si="434"/>
        <v>0</v>
      </c>
      <c r="IY99" s="88" t="str">
        <f t="shared" si="435"/>
        <v>STOCK KOSONG</v>
      </c>
      <c r="IZ99" s="101"/>
      <c r="JA99" s="102">
        <f t="shared" si="436"/>
        <v>0</v>
      </c>
      <c r="JB99" s="102">
        <f t="shared" si="437"/>
        <v>0</v>
      </c>
      <c r="JC99" s="102">
        <f t="shared" si="438"/>
        <v>0</v>
      </c>
      <c r="JD99" s="102">
        <f t="shared" si="439"/>
        <v>0</v>
      </c>
      <c r="JE99" s="101"/>
    </row>
    <row r="100" spans="1:265">
      <c r="A100" s="108"/>
      <c r="B100" s="71">
        <f>IF(A100='ESTIMASI FORECAST &amp; ORDER-STOK'!A30,'ESTIMASI FORECAST &amp; ORDER-STOK'!B30,0)</f>
        <v>0</v>
      </c>
      <c r="C100" s="63"/>
      <c r="D100" s="88"/>
      <c r="E100" s="88"/>
      <c r="F100" s="88"/>
      <c r="G100" s="88"/>
      <c r="H100" s="88">
        <f t="shared" si="353"/>
        <v>0</v>
      </c>
      <c r="I100" s="63"/>
      <c r="J100" s="66"/>
      <c r="K100" s="66"/>
      <c r="L100" s="66"/>
      <c r="M100" s="63"/>
      <c r="N100" s="81">
        <f t="shared" si="354"/>
        <v>0</v>
      </c>
      <c r="O100" s="66">
        <f t="shared" si="355"/>
        <v>0</v>
      </c>
      <c r="P100" s="66"/>
      <c r="Q100" s="66"/>
      <c r="R100" s="66"/>
      <c r="S100" s="63"/>
      <c r="T100" s="81">
        <f t="shared" si="356"/>
        <v>0</v>
      </c>
      <c r="U100" s="66">
        <f t="shared" si="357"/>
        <v>0</v>
      </c>
      <c r="V100" s="66"/>
      <c r="W100" s="66"/>
      <c r="X100" s="66"/>
      <c r="Y100" s="63"/>
      <c r="Z100" s="81">
        <f t="shared" si="358"/>
        <v>0</v>
      </c>
      <c r="AA100" s="66">
        <f t="shared" si="359"/>
        <v>0</v>
      </c>
      <c r="AB100" s="66"/>
      <c r="AC100" s="66"/>
      <c r="AD100" s="66"/>
      <c r="AE100" s="63"/>
      <c r="AF100" s="81">
        <f t="shared" si="360"/>
        <v>0</v>
      </c>
      <c r="AG100" s="66">
        <f t="shared" si="361"/>
        <v>0</v>
      </c>
      <c r="AH100" s="66"/>
      <c r="AI100" s="76">
        <f t="shared" si="181"/>
        <v>0</v>
      </c>
      <c r="AJ100" s="76">
        <f t="shared" si="259"/>
        <v>0</v>
      </c>
      <c r="AK100" s="76">
        <f t="shared" si="182"/>
        <v>0</v>
      </c>
      <c r="AL100" s="66">
        <f t="shared" si="362"/>
        <v>0</v>
      </c>
      <c r="AM100" s="66"/>
      <c r="AN100" s="66"/>
      <c r="AO100" s="66"/>
      <c r="AP100" s="66"/>
      <c r="AQ100" s="63"/>
      <c r="AR100" s="81">
        <f t="shared" si="363"/>
        <v>0</v>
      </c>
      <c r="AS100" s="66">
        <f t="shared" si="364"/>
        <v>0</v>
      </c>
      <c r="AT100" s="66"/>
      <c r="AU100" s="66"/>
      <c r="AV100" s="66"/>
      <c r="AW100" s="63"/>
      <c r="AX100" s="81">
        <f t="shared" si="365"/>
        <v>0</v>
      </c>
      <c r="AY100" s="66">
        <f t="shared" si="366"/>
        <v>0</v>
      </c>
      <c r="AZ100" s="66"/>
      <c r="BA100" s="66"/>
      <c r="BB100" s="66"/>
      <c r="BC100" s="63"/>
      <c r="BD100" s="81">
        <f t="shared" si="367"/>
        <v>0</v>
      </c>
      <c r="BE100" s="66">
        <f t="shared" si="368"/>
        <v>0</v>
      </c>
      <c r="BF100" s="66"/>
      <c r="BG100" s="76">
        <f t="shared" si="190"/>
        <v>0</v>
      </c>
      <c r="BH100" s="76">
        <f t="shared" si="191"/>
        <v>0</v>
      </c>
      <c r="BI100" s="76">
        <f t="shared" si="192"/>
        <v>0</v>
      </c>
      <c r="BJ100" s="66">
        <f t="shared" si="369"/>
        <v>0</v>
      </c>
      <c r="BK100" s="66"/>
      <c r="BL100" s="66"/>
      <c r="BM100" s="66"/>
      <c r="BN100" s="66"/>
      <c r="BO100" s="63"/>
      <c r="BP100" s="81">
        <f t="shared" si="370"/>
        <v>0</v>
      </c>
      <c r="BQ100" s="66">
        <f t="shared" si="371"/>
        <v>0</v>
      </c>
      <c r="BR100" s="66"/>
      <c r="BS100" s="66"/>
      <c r="BT100" s="66"/>
      <c r="BU100" s="63"/>
      <c r="BV100" s="81">
        <f t="shared" si="372"/>
        <v>0</v>
      </c>
      <c r="BW100" s="66">
        <f t="shared" si="373"/>
        <v>0</v>
      </c>
      <c r="BX100" s="66"/>
      <c r="BY100" s="76">
        <f t="shared" si="198"/>
        <v>0</v>
      </c>
      <c r="BZ100" s="76">
        <f t="shared" si="199"/>
        <v>0</v>
      </c>
      <c r="CA100" s="76">
        <f t="shared" si="200"/>
        <v>0</v>
      </c>
      <c r="CB100" s="66">
        <f t="shared" si="374"/>
        <v>0</v>
      </c>
      <c r="CC100" s="66"/>
      <c r="CD100" s="76">
        <f t="shared" si="375"/>
        <v>0</v>
      </c>
      <c r="CE100" s="76">
        <f t="shared" si="376"/>
        <v>0</v>
      </c>
      <c r="CF100" s="76">
        <f t="shared" si="377"/>
        <v>0</v>
      </c>
      <c r="CG100" s="66">
        <f t="shared" si="378"/>
        <v>0</v>
      </c>
      <c r="CH100" s="66"/>
      <c r="CI100" s="66"/>
      <c r="CJ100" s="66"/>
      <c r="CK100" s="66"/>
      <c r="CL100" s="63"/>
      <c r="CM100" s="81">
        <f t="shared" si="379"/>
        <v>0</v>
      </c>
      <c r="CN100" s="66">
        <f t="shared" si="380"/>
        <v>0</v>
      </c>
      <c r="CO100" s="66"/>
      <c r="CP100" s="66"/>
      <c r="CQ100" s="66"/>
      <c r="CR100" s="63"/>
      <c r="CS100" s="81">
        <f t="shared" si="381"/>
        <v>0</v>
      </c>
      <c r="CT100" s="66">
        <f t="shared" si="382"/>
        <v>0</v>
      </c>
      <c r="CU100" s="66"/>
      <c r="CV100" s="66"/>
      <c r="CW100" s="66"/>
      <c r="CX100" s="63"/>
      <c r="CY100" s="81">
        <f t="shared" si="383"/>
        <v>0</v>
      </c>
      <c r="CZ100" s="66">
        <f t="shared" si="384"/>
        <v>0</v>
      </c>
      <c r="DA100" s="66"/>
      <c r="DB100" s="66"/>
      <c r="DC100" s="66"/>
      <c r="DD100" s="63"/>
      <c r="DE100" s="81">
        <f t="shared" si="385"/>
        <v>0</v>
      </c>
      <c r="DF100" s="66">
        <f t="shared" si="386"/>
        <v>0</v>
      </c>
      <c r="DG100" s="66"/>
      <c r="DH100" s="66"/>
      <c r="DI100" s="66"/>
      <c r="DJ100" s="63"/>
      <c r="DK100" s="81">
        <f t="shared" si="387"/>
        <v>0</v>
      </c>
      <c r="DL100" s="66">
        <f t="shared" si="388"/>
        <v>0</v>
      </c>
      <c r="DM100" s="66"/>
      <c r="DN100" s="66"/>
      <c r="DO100" s="66"/>
      <c r="DP100" s="63"/>
      <c r="DQ100" s="81">
        <f t="shared" si="389"/>
        <v>0</v>
      </c>
      <c r="DR100" s="66">
        <f t="shared" si="390"/>
        <v>0</v>
      </c>
      <c r="DS100" s="66"/>
      <c r="DT100" s="76">
        <f t="shared" si="215"/>
        <v>0</v>
      </c>
      <c r="DU100" s="76">
        <f t="shared" si="216"/>
        <v>0</v>
      </c>
      <c r="DV100" s="76">
        <f t="shared" si="217"/>
        <v>0</v>
      </c>
      <c r="DW100" s="66">
        <f t="shared" si="391"/>
        <v>0</v>
      </c>
      <c r="DX100" s="66"/>
      <c r="DY100" s="66"/>
      <c r="DZ100" s="66"/>
      <c r="EA100" s="66"/>
      <c r="EB100" s="63"/>
      <c r="EC100" s="81">
        <f t="shared" si="392"/>
        <v>0</v>
      </c>
      <c r="ED100" s="66">
        <f t="shared" si="393"/>
        <v>0</v>
      </c>
      <c r="EE100" s="66"/>
      <c r="EF100" s="66"/>
      <c r="EG100" s="66"/>
      <c r="EH100" s="63"/>
      <c r="EI100" s="81">
        <f t="shared" si="394"/>
        <v>0</v>
      </c>
      <c r="EJ100" s="66">
        <f t="shared" si="395"/>
        <v>0</v>
      </c>
      <c r="EK100" s="66"/>
      <c r="EL100" s="66">
        <f t="shared" si="396"/>
        <v>0</v>
      </c>
      <c r="EM100" s="66">
        <f t="shared" si="397"/>
        <v>0</v>
      </c>
      <c r="EN100" s="66">
        <f t="shared" si="398"/>
        <v>0</v>
      </c>
      <c r="EO100" s="66">
        <f t="shared" si="399"/>
        <v>0</v>
      </c>
      <c r="EP100" s="66"/>
      <c r="EQ100" s="66"/>
      <c r="ER100" s="66"/>
      <c r="ES100" s="66"/>
      <c r="ET100" s="63"/>
      <c r="EU100" s="81">
        <f t="shared" si="400"/>
        <v>0</v>
      </c>
      <c r="EV100" s="66">
        <f t="shared" si="401"/>
        <v>0</v>
      </c>
      <c r="EW100" s="66"/>
      <c r="EX100" s="66"/>
      <c r="EY100" s="66"/>
      <c r="EZ100" s="66"/>
      <c r="FA100" s="63"/>
      <c r="FB100" s="81">
        <f t="shared" si="402"/>
        <v>0</v>
      </c>
      <c r="FC100" s="66">
        <f t="shared" si="403"/>
        <v>0</v>
      </c>
      <c r="FD100" s="66"/>
      <c r="FE100" s="66"/>
      <c r="FF100" s="66"/>
      <c r="FG100" s="66"/>
      <c r="FH100" s="63"/>
      <c r="FI100" s="81">
        <f t="shared" si="404"/>
        <v>0</v>
      </c>
      <c r="FJ100" s="66">
        <f t="shared" si="405"/>
        <v>0</v>
      </c>
      <c r="FK100" s="66"/>
      <c r="FL100" s="66"/>
      <c r="FM100" s="66"/>
      <c r="FN100" s="66"/>
      <c r="FO100" s="63"/>
      <c r="FP100" s="81">
        <f t="shared" si="406"/>
        <v>0</v>
      </c>
      <c r="FQ100" s="66">
        <f t="shared" si="407"/>
        <v>0</v>
      </c>
      <c r="FR100" s="66"/>
      <c r="FS100" s="66"/>
      <c r="FT100" s="66"/>
      <c r="FU100" s="66"/>
      <c r="FV100" s="63"/>
      <c r="FW100" s="81">
        <f t="shared" si="408"/>
        <v>0</v>
      </c>
      <c r="FX100" s="66">
        <f t="shared" si="409"/>
        <v>0</v>
      </c>
      <c r="FY100" s="66"/>
      <c r="FZ100" s="66"/>
      <c r="GA100" s="66"/>
      <c r="GB100" s="63"/>
      <c r="GC100" s="81">
        <f t="shared" si="410"/>
        <v>0</v>
      </c>
      <c r="GD100" s="66">
        <f t="shared" si="411"/>
        <v>0</v>
      </c>
      <c r="GE100" s="66"/>
      <c r="GF100" s="66"/>
      <c r="GG100" s="66"/>
      <c r="GH100" s="63"/>
      <c r="GI100" s="81">
        <f t="shared" si="412"/>
        <v>0</v>
      </c>
      <c r="GJ100" s="66">
        <f t="shared" si="413"/>
        <v>0</v>
      </c>
      <c r="GK100" s="66"/>
      <c r="GL100" s="76">
        <f t="shared" si="238"/>
        <v>0</v>
      </c>
      <c r="GM100" s="76">
        <f t="shared" si="239"/>
        <v>0</v>
      </c>
      <c r="GN100" s="76">
        <f t="shared" si="240"/>
        <v>0</v>
      </c>
      <c r="GO100" s="66">
        <f t="shared" si="414"/>
        <v>0</v>
      </c>
      <c r="GP100" s="66"/>
      <c r="GQ100" s="66"/>
      <c r="GR100" s="66"/>
      <c r="GS100" s="66"/>
      <c r="GT100" s="63"/>
      <c r="GU100" s="81">
        <f t="shared" si="415"/>
        <v>0</v>
      </c>
      <c r="GV100" s="66">
        <f t="shared" si="416"/>
        <v>0</v>
      </c>
      <c r="GW100" s="66"/>
      <c r="GX100" s="66"/>
      <c r="GY100" s="66"/>
      <c r="GZ100" s="66"/>
      <c r="HA100" s="63"/>
      <c r="HB100" s="81">
        <f t="shared" si="417"/>
        <v>0</v>
      </c>
      <c r="HC100" s="66">
        <f t="shared" si="418"/>
        <v>0</v>
      </c>
      <c r="HD100" s="66"/>
      <c r="HE100" s="66"/>
      <c r="HF100" s="66"/>
      <c r="HG100" s="66"/>
      <c r="HH100" s="63"/>
      <c r="HI100" s="81">
        <f t="shared" si="419"/>
        <v>0</v>
      </c>
      <c r="HJ100" s="66">
        <f t="shared" si="420"/>
        <v>0</v>
      </c>
      <c r="HK100" s="66"/>
      <c r="HL100" s="66"/>
      <c r="HM100" s="66"/>
      <c r="HN100" s="66"/>
      <c r="HO100" s="63"/>
      <c r="HP100" s="81">
        <f t="shared" si="421"/>
        <v>0</v>
      </c>
      <c r="HQ100" s="66">
        <f t="shared" si="422"/>
        <v>0</v>
      </c>
      <c r="HR100" s="66"/>
      <c r="HS100" s="66"/>
      <c r="HT100" s="66"/>
      <c r="HU100" s="66"/>
      <c r="HV100" s="63"/>
      <c r="HW100" s="81">
        <f t="shared" si="423"/>
        <v>0</v>
      </c>
      <c r="HX100" s="66">
        <f t="shared" si="424"/>
        <v>0</v>
      </c>
      <c r="HZ100" s="66">
        <f t="shared" si="425"/>
        <v>0</v>
      </c>
      <c r="IA100" s="66">
        <f t="shared" si="425"/>
        <v>0</v>
      </c>
      <c r="IB100" s="66">
        <f t="shared" si="425"/>
        <v>0</v>
      </c>
      <c r="IC100" s="66">
        <f t="shared" si="426"/>
        <v>0</v>
      </c>
      <c r="ID100" s="66">
        <f t="shared" si="427"/>
        <v>0</v>
      </c>
      <c r="IE100" s="66"/>
      <c r="IF100" s="66"/>
      <c r="IG100" s="66"/>
      <c r="IH100" s="66">
        <f t="shared" si="428"/>
        <v>0</v>
      </c>
      <c r="II100" s="66">
        <f t="shared" si="429"/>
        <v>0</v>
      </c>
      <c r="IJ100" s="66"/>
      <c r="IK100" s="66"/>
      <c r="IL100" s="66"/>
      <c r="IM100" s="66">
        <f t="shared" si="430"/>
        <v>0</v>
      </c>
      <c r="IN100" s="66">
        <f t="shared" si="431"/>
        <v>0</v>
      </c>
      <c r="IO100" s="66">
        <f t="shared" si="266"/>
        <v>0</v>
      </c>
      <c r="IP100" s="66">
        <f t="shared" si="432"/>
        <v>0</v>
      </c>
      <c r="IQ100" s="66"/>
      <c r="IR100" s="66"/>
      <c r="IS100" s="88"/>
      <c r="IT100" s="88"/>
      <c r="IU100" s="88"/>
      <c r="IV100" s="66"/>
      <c r="IW100" s="88">
        <f t="shared" si="433"/>
        <v>0</v>
      </c>
      <c r="IX100" s="102">
        <f t="shared" si="434"/>
        <v>0</v>
      </c>
      <c r="IY100" s="88" t="str">
        <f t="shared" si="435"/>
        <v>STOCK KOSONG</v>
      </c>
      <c r="IZ100" s="101"/>
      <c r="JA100" s="102">
        <f t="shared" si="436"/>
        <v>0</v>
      </c>
      <c r="JB100" s="102">
        <f t="shared" si="437"/>
        <v>0</v>
      </c>
      <c r="JC100" s="102">
        <f t="shared" si="438"/>
        <v>0</v>
      </c>
      <c r="JD100" s="102">
        <f t="shared" si="439"/>
        <v>0</v>
      </c>
      <c r="JE100" s="101"/>
    </row>
    <row r="101" spans="1:265">
      <c r="A101" s="108"/>
      <c r="B101" s="71">
        <f>IF(A101='ESTIMASI FORECAST &amp; ORDER-STOK'!A31,'ESTIMASI FORECAST &amp; ORDER-STOK'!B31,0)</f>
        <v>0</v>
      </c>
      <c r="C101" s="63"/>
      <c r="D101" s="88"/>
      <c r="E101" s="88"/>
      <c r="F101" s="88"/>
      <c r="G101" s="88"/>
      <c r="H101" s="88">
        <f t="shared" si="353"/>
        <v>0</v>
      </c>
      <c r="I101" s="63"/>
      <c r="J101" s="66"/>
      <c r="K101" s="66"/>
      <c r="L101" s="66"/>
      <c r="M101" s="63"/>
      <c r="N101" s="81">
        <f t="shared" si="354"/>
        <v>0</v>
      </c>
      <c r="O101" s="66">
        <f t="shared" si="355"/>
        <v>0</v>
      </c>
      <c r="P101" s="66"/>
      <c r="Q101" s="66"/>
      <c r="R101" s="66"/>
      <c r="S101" s="63"/>
      <c r="T101" s="81">
        <f t="shared" si="356"/>
        <v>0</v>
      </c>
      <c r="U101" s="66">
        <f t="shared" si="357"/>
        <v>0</v>
      </c>
      <c r="V101" s="66"/>
      <c r="W101" s="66"/>
      <c r="X101" s="66"/>
      <c r="Y101" s="63"/>
      <c r="Z101" s="81">
        <f t="shared" si="358"/>
        <v>0</v>
      </c>
      <c r="AA101" s="66">
        <f t="shared" si="359"/>
        <v>0</v>
      </c>
      <c r="AB101" s="66"/>
      <c r="AC101" s="66"/>
      <c r="AD101" s="66"/>
      <c r="AE101" s="63"/>
      <c r="AF101" s="81">
        <f t="shared" si="360"/>
        <v>0</v>
      </c>
      <c r="AG101" s="66">
        <f t="shared" si="361"/>
        <v>0</v>
      </c>
      <c r="AH101" s="66"/>
      <c r="AI101" s="76">
        <f t="shared" si="181"/>
        <v>0</v>
      </c>
      <c r="AJ101" s="76">
        <f t="shared" si="259"/>
        <v>0</v>
      </c>
      <c r="AK101" s="76">
        <f t="shared" si="182"/>
        <v>0</v>
      </c>
      <c r="AL101" s="66">
        <f t="shared" si="362"/>
        <v>0</v>
      </c>
      <c r="AM101" s="66"/>
      <c r="AN101" s="66"/>
      <c r="AO101" s="66"/>
      <c r="AP101" s="66"/>
      <c r="AQ101" s="63"/>
      <c r="AR101" s="81">
        <f t="shared" si="363"/>
        <v>0</v>
      </c>
      <c r="AS101" s="66">
        <f t="shared" si="364"/>
        <v>0</v>
      </c>
      <c r="AT101" s="66"/>
      <c r="AU101" s="66"/>
      <c r="AV101" s="66"/>
      <c r="AW101" s="63"/>
      <c r="AX101" s="81">
        <f t="shared" si="365"/>
        <v>0</v>
      </c>
      <c r="AY101" s="66">
        <f t="shared" si="366"/>
        <v>0</v>
      </c>
      <c r="AZ101" s="66"/>
      <c r="BA101" s="66"/>
      <c r="BB101" s="66"/>
      <c r="BC101" s="63"/>
      <c r="BD101" s="81">
        <f t="shared" si="367"/>
        <v>0</v>
      </c>
      <c r="BE101" s="66">
        <f t="shared" si="368"/>
        <v>0</v>
      </c>
      <c r="BF101" s="66"/>
      <c r="BG101" s="76">
        <f t="shared" si="190"/>
        <v>0</v>
      </c>
      <c r="BH101" s="76">
        <f t="shared" si="191"/>
        <v>0</v>
      </c>
      <c r="BI101" s="76">
        <f t="shared" si="192"/>
        <v>0</v>
      </c>
      <c r="BJ101" s="66">
        <f t="shared" si="369"/>
        <v>0</v>
      </c>
      <c r="BK101" s="66"/>
      <c r="BL101" s="66"/>
      <c r="BM101" s="66"/>
      <c r="BN101" s="66"/>
      <c r="BO101" s="63"/>
      <c r="BP101" s="81">
        <f t="shared" si="370"/>
        <v>0</v>
      </c>
      <c r="BQ101" s="66">
        <f t="shared" si="371"/>
        <v>0</v>
      </c>
      <c r="BR101" s="66"/>
      <c r="BS101" s="66"/>
      <c r="BT101" s="66"/>
      <c r="BU101" s="63"/>
      <c r="BV101" s="81">
        <f t="shared" si="372"/>
        <v>0</v>
      </c>
      <c r="BW101" s="66">
        <f t="shared" si="373"/>
        <v>0</v>
      </c>
      <c r="BX101" s="66"/>
      <c r="BY101" s="76">
        <f t="shared" si="198"/>
        <v>0</v>
      </c>
      <c r="BZ101" s="76">
        <f t="shared" si="199"/>
        <v>0</v>
      </c>
      <c r="CA101" s="76">
        <f t="shared" si="200"/>
        <v>0</v>
      </c>
      <c r="CB101" s="66">
        <f t="shared" si="374"/>
        <v>0</v>
      </c>
      <c r="CC101" s="66"/>
      <c r="CD101" s="76">
        <f t="shared" si="375"/>
        <v>0</v>
      </c>
      <c r="CE101" s="76">
        <f t="shared" si="376"/>
        <v>0</v>
      </c>
      <c r="CF101" s="76">
        <f t="shared" si="377"/>
        <v>0</v>
      </c>
      <c r="CG101" s="66">
        <f t="shared" si="378"/>
        <v>0</v>
      </c>
      <c r="CH101" s="66"/>
      <c r="CI101" s="66"/>
      <c r="CJ101" s="66"/>
      <c r="CK101" s="66"/>
      <c r="CL101" s="63"/>
      <c r="CM101" s="81">
        <f t="shared" si="379"/>
        <v>0</v>
      </c>
      <c r="CN101" s="66">
        <f t="shared" si="380"/>
        <v>0</v>
      </c>
      <c r="CO101" s="66"/>
      <c r="CP101" s="66"/>
      <c r="CQ101" s="66"/>
      <c r="CR101" s="63"/>
      <c r="CS101" s="81">
        <f t="shared" si="381"/>
        <v>0</v>
      </c>
      <c r="CT101" s="66">
        <f t="shared" si="382"/>
        <v>0</v>
      </c>
      <c r="CU101" s="66"/>
      <c r="CV101" s="66"/>
      <c r="CW101" s="66"/>
      <c r="CX101" s="63"/>
      <c r="CY101" s="81">
        <f t="shared" si="383"/>
        <v>0</v>
      </c>
      <c r="CZ101" s="66">
        <f t="shared" si="384"/>
        <v>0</v>
      </c>
      <c r="DA101" s="66"/>
      <c r="DB101" s="66"/>
      <c r="DC101" s="66"/>
      <c r="DD101" s="63"/>
      <c r="DE101" s="81">
        <f t="shared" si="385"/>
        <v>0</v>
      </c>
      <c r="DF101" s="66">
        <f t="shared" si="386"/>
        <v>0</v>
      </c>
      <c r="DG101" s="66"/>
      <c r="DH101" s="66"/>
      <c r="DI101" s="66"/>
      <c r="DJ101" s="63"/>
      <c r="DK101" s="81">
        <f t="shared" si="387"/>
        <v>0</v>
      </c>
      <c r="DL101" s="66">
        <f t="shared" si="388"/>
        <v>0</v>
      </c>
      <c r="DM101" s="66"/>
      <c r="DN101" s="66"/>
      <c r="DO101" s="66"/>
      <c r="DP101" s="63"/>
      <c r="DQ101" s="81">
        <f t="shared" si="389"/>
        <v>0</v>
      </c>
      <c r="DR101" s="66">
        <f t="shared" si="390"/>
        <v>0</v>
      </c>
      <c r="DS101" s="66"/>
      <c r="DT101" s="76">
        <f t="shared" si="215"/>
        <v>0</v>
      </c>
      <c r="DU101" s="76">
        <f t="shared" si="216"/>
        <v>0</v>
      </c>
      <c r="DV101" s="76">
        <f t="shared" si="217"/>
        <v>0</v>
      </c>
      <c r="DW101" s="66">
        <f t="shared" si="391"/>
        <v>0</v>
      </c>
      <c r="DX101" s="66"/>
      <c r="DY101" s="66"/>
      <c r="DZ101" s="66"/>
      <c r="EA101" s="66"/>
      <c r="EB101" s="63"/>
      <c r="EC101" s="81">
        <f t="shared" si="392"/>
        <v>0</v>
      </c>
      <c r="ED101" s="66">
        <f t="shared" si="393"/>
        <v>0</v>
      </c>
      <c r="EE101" s="66"/>
      <c r="EF101" s="66"/>
      <c r="EG101" s="66"/>
      <c r="EH101" s="63"/>
      <c r="EI101" s="81">
        <f t="shared" si="394"/>
        <v>0</v>
      </c>
      <c r="EJ101" s="66">
        <f t="shared" si="395"/>
        <v>0</v>
      </c>
      <c r="EK101" s="66"/>
      <c r="EL101" s="66">
        <f t="shared" si="396"/>
        <v>0</v>
      </c>
      <c r="EM101" s="66">
        <f t="shared" si="397"/>
        <v>0</v>
      </c>
      <c r="EN101" s="66">
        <f t="shared" si="398"/>
        <v>0</v>
      </c>
      <c r="EO101" s="66">
        <f t="shared" si="399"/>
        <v>0</v>
      </c>
      <c r="EP101" s="66"/>
      <c r="EQ101" s="66"/>
      <c r="ER101" s="66"/>
      <c r="ES101" s="66"/>
      <c r="ET101" s="63"/>
      <c r="EU101" s="81">
        <f t="shared" si="400"/>
        <v>0</v>
      </c>
      <c r="EV101" s="66">
        <f t="shared" si="401"/>
        <v>0</v>
      </c>
      <c r="EW101" s="66"/>
      <c r="EX101" s="66"/>
      <c r="EY101" s="66"/>
      <c r="EZ101" s="66"/>
      <c r="FA101" s="63"/>
      <c r="FB101" s="81">
        <f t="shared" si="402"/>
        <v>0</v>
      </c>
      <c r="FC101" s="66">
        <f t="shared" si="403"/>
        <v>0</v>
      </c>
      <c r="FD101" s="66"/>
      <c r="FE101" s="66"/>
      <c r="FF101" s="66"/>
      <c r="FG101" s="66"/>
      <c r="FH101" s="63"/>
      <c r="FI101" s="81">
        <f t="shared" si="404"/>
        <v>0</v>
      </c>
      <c r="FJ101" s="66">
        <f t="shared" si="405"/>
        <v>0</v>
      </c>
      <c r="FK101" s="66"/>
      <c r="FL101" s="66"/>
      <c r="FM101" s="66"/>
      <c r="FN101" s="66"/>
      <c r="FO101" s="63"/>
      <c r="FP101" s="81">
        <f t="shared" si="406"/>
        <v>0</v>
      </c>
      <c r="FQ101" s="66">
        <f t="shared" si="407"/>
        <v>0</v>
      </c>
      <c r="FR101" s="66"/>
      <c r="FS101" s="66"/>
      <c r="FT101" s="66"/>
      <c r="FU101" s="66"/>
      <c r="FV101" s="63"/>
      <c r="FW101" s="81">
        <f t="shared" si="408"/>
        <v>0</v>
      </c>
      <c r="FX101" s="66">
        <f t="shared" si="409"/>
        <v>0</v>
      </c>
      <c r="FY101" s="66"/>
      <c r="FZ101" s="66"/>
      <c r="GA101" s="66"/>
      <c r="GB101" s="63"/>
      <c r="GC101" s="81">
        <f t="shared" si="410"/>
        <v>0</v>
      </c>
      <c r="GD101" s="66">
        <f t="shared" si="411"/>
        <v>0</v>
      </c>
      <c r="GE101" s="66"/>
      <c r="GF101" s="66"/>
      <c r="GG101" s="66"/>
      <c r="GH101" s="63"/>
      <c r="GI101" s="81">
        <f t="shared" si="412"/>
        <v>0</v>
      </c>
      <c r="GJ101" s="66">
        <f t="shared" si="413"/>
        <v>0</v>
      </c>
      <c r="GK101" s="66"/>
      <c r="GL101" s="76">
        <f t="shared" si="238"/>
        <v>0</v>
      </c>
      <c r="GM101" s="76">
        <f t="shared" si="239"/>
        <v>0</v>
      </c>
      <c r="GN101" s="76">
        <f t="shared" si="240"/>
        <v>0</v>
      </c>
      <c r="GO101" s="66">
        <f t="shared" si="414"/>
        <v>0</v>
      </c>
      <c r="GP101" s="66"/>
      <c r="GQ101" s="66"/>
      <c r="GR101" s="66"/>
      <c r="GS101" s="66"/>
      <c r="GT101" s="63"/>
      <c r="GU101" s="81">
        <f t="shared" si="415"/>
        <v>0</v>
      </c>
      <c r="GV101" s="66">
        <f t="shared" si="416"/>
        <v>0</v>
      </c>
      <c r="GW101" s="66"/>
      <c r="GX101" s="66"/>
      <c r="GY101" s="66"/>
      <c r="GZ101" s="66"/>
      <c r="HA101" s="63"/>
      <c r="HB101" s="81">
        <f t="shared" si="417"/>
        <v>0</v>
      </c>
      <c r="HC101" s="66">
        <f t="shared" si="418"/>
        <v>0</v>
      </c>
      <c r="HD101" s="66"/>
      <c r="HE101" s="66"/>
      <c r="HF101" s="66"/>
      <c r="HG101" s="66"/>
      <c r="HH101" s="63"/>
      <c r="HI101" s="81">
        <f t="shared" si="419"/>
        <v>0</v>
      </c>
      <c r="HJ101" s="66">
        <f t="shared" si="420"/>
        <v>0</v>
      </c>
      <c r="HK101" s="66"/>
      <c r="HL101" s="66"/>
      <c r="HM101" s="66"/>
      <c r="HN101" s="66"/>
      <c r="HO101" s="63"/>
      <c r="HP101" s="81">
        <f t="shared" si="421"/>
        <v>0</v>
      </c>
      <c r="HQ101" s="66">
        <f t="shared" si="422"/>
        <v>0</v>
      </c>
      <c r="HR101" s="66"/>
      <c r="HS101" s="66"/>
      <c r="HT101" s="66"/>
      <c r="HU101" s="66"/>
      <c r="HV101" s="63"/>
      <c r="HW101" s="81">
        <f t="shared" si="423"/>
        <v>0</v>
      </c>
      <c r="HX101" s="66">
        <f t="shared" si="424"/>
        <v>0</v>
      </c>
      <c r="HZ101" s="66">
        <f t="shared" si="425"/>
        <v>0</v>
      </c>
      <c r="IA101" s="66">
        <f t="shared" si="425"/>
        <v>0</v>
      </c>
      <c r="IB101" s="66">
        <f t="shared" si="425"/>
        <v>0</v>
      </c>
      <c r="IC101" s="66">
        <f t="shared" si="426"/>
        <v>0</v>
      </c>
      <c r="ID101" s="66">
        <f t="shared" si="427"/>
        <v>0</v>
      </c>
      <c r="IE101" s="66"/>
      <c r="IF101" s="66"/>
      <c r="IG101" s="66"/>
      <c r="IH101" s="66">
        <f t="shared" si="428"/>
        <v>0</v>
      </c>
      <c r="II101" s="66">
        <f t="shared" si="429"/>
        <v>0</v>
      </c>
      <c r="IJ101" s="66"/>
      <c r="IK101" s="66"/>
      <c r="IL101" s="66"/>
      <c r="IM101" s="66">
        <f t="shared" si="430"/>
        <v>0</v>
      </c>
      <c r="IN101" s="66">
        <f t="shared" si="431"/>
        <v>0</v>
      </c>
      <c r="IO101" s="66">
        <f t="shared" si="266"/>
        <v>0</v>
      </c>
      <c r="IP101" s="66">
        <f t="shared" si="432"/>
        <v>0</v>
      </c>
      <c r="IQ101" s="66"/>
      <c r="IR101" s="66"/>
      <c r="IS101" s="88"/>
      <c r="IT101" s="88"/>
      <c r="IU101" s="88"/>
      <c r="IV101" s="66"/>
      <c r="IW101" s="88">
        <f t="shared" si="433"/>
        <v>0</v>
      </c>
      <c r="IX101" s="102">
        <f t="shared" si="434"/>
        <v>0</v>
      </c>
      <c r="IY101" s="88" t="str">
        <f t="shared" si="435"/>
        <v>STOCK KOSONG</v>
      </c>
      <c r="IZ101" s="101"/>
      <c r="JA101" s="102">
        <f t="shared" si="436"/>
        <v>0</v>
      </c>
      <c r="JB101" s="102">
        <f t="shared" si="437"/>
        <v>0</v>
      </c>
      <c r="JC101" s="102">
        <f t="shared" si="438"/>
        <v>0</v>
      </c>
      <c r="JD101" s="102">
        <f t="shared" si="439"/>
        <v>0</v>
      </c>
      <c r="JE101" s="101"/>
    </row>
    <row r="102" spans="1:265">
      <c r="A102" s="108"/>
      <c r="B102" s="71">
        <f>IF(A102='ESTIMASI FORECAST &amp; ORDER-STOK'!A32,'ESTIMASI FORECAST &amp; ORDER-STOK'!B32,0)</f>
        <v>0</v>
      </c>
      <c r="C102" s="63"/>
      <c r="D102" s="88"/>
      <c r="E102" s="88"/>
      <c r="F102" s="88"/>
      <c r="G102" s="88"/>
      <c r="H102" s="88">
        <f t="shared" si="353"/>
        <v>0</v>
      </c>
      <c r="I102" s="63"/>
      <c r="J102" s="66"/>
      <c r="K102" s="66"/>
      <c r="L102" s="66"/>
      <c r="M102" s="63"/>
      <c r="N102" s="81">
        <f t="shared" si="354"/>
        <v>0</v>
      </c>
      <c r="O102" s="66">
        <f t="shared" si="355"/>
        <v>0</v>
      </c>
      <c r="P102" s="66"/>
      <c r="Q102" s="66"/>
      <c r="R102" s="66"/>
      <c r="S102" s="63"/>
      <c r="T102" s="81">
        <f t="shared" si="356"/>
        <v>0</v>
      </c>
      <c r="U102" s="66">
        <f t="shared" si="357"/>
        <v>0</v>
      </c>
      <c r="V102" s="66"/>
      <c r="W102" s="66"/>
      <c r="X102" s="66"/>
      <c r="Y102" s="63"/>
      <c r="Z102" s="81">
        <f t="shared" si="358"/>
        <v>0</v>
      </c>
      <c r="AA102" s="66">
        <f t="shared" si="359"/>
        <v>0</v>
      </c>
      <c r="AB102" s="66"/>
      <c r="AC102" s="66"/>
      <c r="AD102" s="66"/>
      <c r="AE102" s="63"/>
      <c r="AF102" s="81">
        <f t="shared" si="360"/>
        <v>0</v>
      </c>
      <c r="AG102" s="66">
        <f t="shared" si="361"/>
        <v>0</v>
      </c>
      <c r="AH102" s="66"/>
      <c r="AI102" s="76">
        <f t="shared" si="181"/>
        <v>0</v>
      </c>
      <c r="AJ102" s="76">
        <f t="shared" si="259"/>
        <v>0</v>
      </c>
      <c r="AK102" s="76">
        <f t="shared" si="182"/>
        <v>0</v>
      </c>
      <c r="AL102" s="66">
        <f t="shared" si="362"/>
        <v>0</v>
      </c>
      <c r="AM102" s="66"/>
      <c r="AN102" s="66"/>
      <c r="AO102" s="66"/>
      <c r="AP102" s="66"/>
      <c r="AQ102" s="63"/>
      <c r="AR102" s="81">
        <f t="shared" si="363"/>
        <v>0</v>
      </c>
      <c r="AS102" s="66">
        <f t="shared" si="364"/>
        <v>0</v>
      </c>
      <c r="AT102" s="66"/>
      <c r="AU102" s="66"/>
      <c r="AV102" s="66"/>
      <c r="AW102" s="63"/>
      <c r="AX102" s="81">
        <f t="shared" si="365"/>
        <v>0</v>
      </c>
      <c r="AY102" s="66">
        <f t="shared" si="366"/>
        <v>0</v>
      </c>
      <c r="AZ102" s="66"/>
      <c r="BA102" s="66"/>
      <c r="BB102" s="66"/>
      <c r="BC102" s="63"/>
      <c r="BD102" s="81">
        <f t="shared" si="367"/>
        <v>0</v>
      </c>
      <c r="BE102" s="66">
        <f t="shared" si="368"/>
        <v>0</v>
      </c>
      <c r="BF102" s="66"/>
      <c r="BG102" s="76">
        <f t="shared" si="190"/>
        <v>0</v>
      </c>
      <c r="BH102" s="76">
        <f t="shared" si="191"/>
        <v>0</v>
      </c>
      <c r="BI102" s="76">
        <f t="shared" si="192"/>
        <v>0</v>
      </c>
      <c r="BJ102" s="66">
        <f t="shared" si="369"/>
        <v>0</v>
      </c>
      <c r="BK102" s="66"/>
      <c r="BL102" s="66"/>
      <c r="BM102" s="66"/>
      <c r="BN102" s="66"/>
      <c r="BO102" s="63"/>
      <c r="BP102" s="81">
        <f t="shared" si="370"/>
        <v>0</v>
      </c>
      <c r="BQ102" s="66">
        <f t="shared" si="371"/>
        <v>0</v>
      </c>
      <c r="BR102" s="66"/>
      <c r="BS102" s="66"/>
      <c r="BT102" s="66"/>
      <c r="BU102" s="63"/>
      <c r="BV102" s="81">
        <f t="shared" si="372"/>
        <v>0</v>
      </c>
      <c r="BW102" s="66">
        <f t="shared" si="373"/>
        <v>0</v>
      </c>
      <c r="BX102" s="66"/>
      <c r="BY102" s="76">
        <f t="shared" si="198"/>
        <v>0</v>
      </c>
      <c r="BZ102" s="76">
        <f t="shared" si="199"/>
        <v>0</v>
      </c>
      <c r="CA102" s="76">
        <f t="shared" si="200"/>
        <v>0</v>
      </c>
      <c r="CB102" s="66">
        <f t="shared" si="374"/>
        <v>0</v>
      </c>
      <c r="CC102" s="66"/>
      <c r="CD102" s="76">
        <f t="shared" si="375"/>
        <v>0</v>
      </c>
      <c r="CE102" s="76">
        <f t="shared" si="376"/>
        <v>0</v>
      </c>
      <c r="CF102" s="76">
        <f t="shared" si="377"/>
        <v>0</v>
      </c>
      <c r="CG102" s="66">
        <f t="shared" si="378"/>
        <v>0</v>
      </c>
      <c r="CH102" s="66"/>
      <c r="CI102" s="66"/>
      <c r="CJ102" s="66"/>
      <c r="CK102" s="66"/>
      <c r="CL102" s="63"/>
      <c r="CM102" s="81">
        <f t="shared" si="379"/>
        <v>0</v>
      </c>
      <c r="CN102" s="66">
        <f t="shared" si="380"/>
        <v>0</v>
      </c>
      <c r="CO102" s="66"/>
      <c r="CP102" s="66"/>
      <c r="CQ102" s="66"/>
      <c r="CR102" s="63"/>
      <c r="CS102" s="81">
        <f t="shared" si="381"/>
        <v>0</v>
      </c>
      <c r="CT102" s="66">
        <f t="shared" si="382"/>
        <v>0</v>
      </c>
      <c r="CU102" s="66"/>
      <c r="CV102" s="66"/>
      <c r="CW102" s="66"/>
      <c r="CX102" s="63"/>
      <c r="CY102" s="81">
        <f t="shared" si="383"/>
        <v>0</v>
      </c>
      <c r="CZ102" s="66">
        <f t="shared" si="384"/>
        <v>0</v>
      </c>
      <c r="DA102" s="66"/>
      <c r="DB102" s="66"/>
      <c r="DC102" s="66"/>
      <c r="DD102" s="63"/>
      <c r="DE102" s="81">
        <f t="shared" si="385"/>
        <v>0</v>
      </c>
      <c r="DF102" s="66">
        <f t="shared" si="386"/>
        <v>0</v>
      </c>
      <c r="DG102" s="66"/>
      <c r="DH102" s="66"/>
      <c r="DI102" s="66"/>
      <c r="DJ102" s="63"/>
      <c r="DK102" s="81">
        <f t="shared" si="387"/>
        <v>0</v>
      </c>
      <c r="DL102" s="66">
        <f t="shared" si="388"/>
        <v>0</v>
      </c>
      <c r="DM102" s="66"/>
      <c r="DN102" s="66"/>
      <c r="DO102" s="66"/>
      <c r="DP102" s="63"/>
      <c r="DQ102" s="81">
        <f t="shared" si="389"/>
        <v>0</v>
      </c>
      <c r="DR102" s="66">
        <f t="shared" si="390"/>
        <v>0</v>
      </c>
      <c r="DS102" s="66"/>
      <c r="DT102" s="76">
        <f t="shared" si="215"/>
        <v>0</v>
      </c>
      <c r="DU102" s="76">
        <f t="shared" si="216"/>
        <v>0</v>
      </c>
      <c r="DV102" s="76">
        <f t="shared" si="217"/>
        <v>0</v>
      </c>
      <c r="DW102" s="66">
        <f t="shared" si="391"/>
        <v>0</v>
      </c>
      <c r="DX102" s="66"/>
      <c r="DY102" s="66"/>
      <c r="DZ102" s="66"/>
      <c r="EA102" s="66"/>
      <c r="EB102" s="63"/>
      <c r="EC102" s="81">
        <f t="shared" si="392"/>
        <v>0</v>
      </c>
      <c r="ED102" s="66">
        <f t="shared" si="393"/>
        <v>0</v>
      </c>
      <c r="EE102" s="66"/>
      <c r="EF102" s="66"/>
      <c r="EG102" s="66"/>
      <c r="EH102" s="63"/>
      <c r="EI102" s="81">
        <f t="shared" si="394"/>
        <v>0</v>
      </c>
      <c r="EJ102" s="66">
        <f t="shared" si="395"/>
        <v>0</v>
      </c>
      <c r="EK102" s="66"/>
      <c r="EL102" s="66">
        <f t="shared" si="396"/>
        <v>0</v>
      </c>
      <c r="EM102" s="66">
        <f t="shared" si="397"/>
        <v>0</v>
      </c>
      <c r="EN102" s="66">
        <f t="shared" si="398"/>
        <v>0</v>
      </c>
      <c r="EO102" s="66">
        <f t="shared" si="399"/>
        <v>0</v>
      </c>
      <c r="EP102" s="66"/>
      <c r="EQ102" s="66"/>
      <c r="ER102" s="66"/>
      <c r="ES102" s="66"/>
      <c r="ET102" s="63"/>
      <c r="EU102" s="81">
        <f t="shared" si="400"/>
        <v>0</v>
      </c>
      <c r="EV102" s="66">
        <f t="shared" si="401"/>
        <v>0</v>
      </c>
      <c r="EW102" s="66"/>
      <c r="EX102" s="66"/>
      <c r="EY102" s="66"/>
      <c r="EZ102" s="66"/>
      <c r="FA102" s="63"/>
      <c r="FB102" s="81">
        <f t="shared" si="402"/>
        <v>0</v>
      </c>
      <c r="FC102" s="66">
        <f t="shared" si="403"/>
        <v>0</v>
      </c>
      <c r="FD102" s="66"/>
      <c r="FE102" s="66"/>
      <c r="FF102" s="66"/>
      <c r="FG102" s="66"/>
      <c r="FH102" s="63"/>
      <c r="FI102" s="81">
        <f t="shared" si="404"/>
        <v>0</v>
      </c>
      <c r="FJ102" s="66">
        <f t="shared" si="405"/>
        <v>0</v>
      </c>
      <c r="FK102" s="66"/>
      <c r="FL102" s="66"/>
      <c r="FM102" s="66"/>
      <c r="FN102" s="66"/>
      <c r="FO102" s="63"/>
      <c r="FP102" s="81">
        <f t="shared" si="406"/>
        <v>0</v>
      </c>
      <c r="FQ102" s="66">
        <f t="shared" si="407"/>
        <v>0</v>
      </c>
      <c r="FR102" s="66"/>
      <c r="FS102" s="66"/>
      <c r="FT102" s="66"/>
      <c r="FU102" s="66"/>
      <c r="FV102" s="63"/>
      <c r="FW102" s="81">
        <f t="shared" si="408"/>
        <v>0</v>
      </c>
      <c r="FX102" s="66">
        <f t="shared" si="409"/>
        <v>0</v>
      </c>
      <c r="FY102" s="66"/>
      <c r="FZ102" s="66"/>
      <c r="GA102" s="66"/>
      <c r="GB102" s="63"/>
      <c r="GC102" s="81">
        <f t="shared" si="410"/>
        <v>0</v>
      </c>
      <c r="GD102" s="66">
        <f t="shared" si="411"/>
        <v>0</v>
      </c>
      <c r="GE102" s="66"/>
      <c r="GF102" s="66"/>
      <c r="GG102" s="66"/>
      <c r="GH102" s="63"/>
      <c r="GI102" s="81">
        <f t="shared" si="412"/>
        <v>0</v>
      </c>
      <c r="GJ102" s="66">
        <f t="shared" si="413"/>
        <v>0</v>
      </c>
      <c r="GK102" s="66"/>
      <c r="GL102" s="76">
        <f t="shared" si="238"/>
        <v>0</v>
      </c>
      <c r="GM102" s="76">
        <f t="shared" si="239"/>
        <v>0</v>
      </c>
      <c r="GN102" s="76">
        <f t="shared" si="240"/>
        <v>0</v>
      </c>
      <c r="GO102" s="66">
        <f t="shared" si="414"/>
        <v>0</v>
      </c>
      <c r="GP102" s="66"/>
      <c r="GQ102" s="66"/>
      <c r="GR102" s="66"/>
      <c r="GS102" s="66"/>
      <c r="GT102" s="63"/>
      <c r="GU102" s="81">
        <f t="shared" si="415"/>
        <v>0</v>
      </c>
      <c r="GV102" s="66">
        <f t="shared" si="416"/>
        <v>0</v>
      </c>
      <c r="GW102" s="66"/>
      <c r="GX102" s="66"/>
      <c r="GY102" s="66"/>
      <c r="GZ102" s="66"/>
      <c r="HA102" s="63"/>
      <c r="HB102" s="81">
        <f t="shared" si="417"/>
        <v>0</v>
      </c>
      <c r="HC102" s="66">
        <f t="shared" si="418"/>
        <v>0</v>
      </c>
      <c r="HD102" s="66"/>
      <c r="HE102" s="66"/>
      <c r="HF102" s="66"/>
      <c r="HG102" s="66"/>
      <c r="HH102" s="63"/>
      <c r="HI102" s="81">
        <f t="shared" si="419"/>
        <v>0</v>
      </c>
      <c r="HJ102" s="66">
        <f t="shared" si="420"/>
        <v>0</v>
      </c>
      <c r="HK102" s="66"/>
      <c r="HL102" s="66"/>
      <c r="HM102" s="66"/>
      <c r="HN102" s="66"/>
      <c r="HO102" s="63"/>
      <c r="HP102" s="81">
        <f t="shared" si="421"/>
        <v>0</v>
      </c>
      <c r="HQ102" s="66">
        <f t="shared" si="422"/>
        <v>0</v>
      </c>
      <c r="HR102" s="66"/>
      <c r="HS102" s="66"/>
      <c r="HT102" s="66"/>
      <c r="HU102" s="66"/>
      <c r="HV102" s="63"/>
      <c r="HW102" s="81">
        <f t="shared" si="423"/>
        <v>0</v>
      </c>
      <c r="HX102" s="66">
        <f t="shared" si="424"/>
        <v>0</v>
      </c>
      <c r="HZ102" s="66">
        <f t="shared" si="425"/>
        <v>0</v>
      </c>
      <c r="IA102" s="66">
        <f t="shared" si="425"/>
        <v>0</v>
      </c>
      <c r="IB102" s="66">
        <f t="shared" si="425"/>
        <v>0</v>
      </c>
      <c r="IC102" s="66">
        <f t="shared" si="426"/>
        <v>0</v>
      </c>
      <c r="ID102" s="66">
        <f t="shared" si="427"/>
        <v>0</v>
      </c>
      <c r="IE102" s="66"/>
      <c r="IF102" s="66"/>
      <c r="IG102" s="66"/>
      <c r="IH102" s="66">
        <f t="shared" si="428"/>
        <v>0</v>
      </c>
      <c r="II102" s="66">
        <f t="shared" si="429"/>
        <v>0</v>
      </c>
      <c r="IJ102" s="66"/>
      <c r="IK102" s="66"/>
      <c r="IL102" s="66"/>
      <c r="IM102" s="66">
        <f t="shared" si="430"/>
        <v>0</v>
      </c>
      <c r="IN102" s="66">
        <f t="shared" si="431"/>
        <v>0</v>
      </c>
      <c r="IO102" s="66">
        <f t="shared" si="266"/>
        <v>0</v>
      </c>
      <c r="IP102" s="66">
        <f t="shared" si="432"/>
        <v>0</v>
      </c>
      <c r="IQ102" s="66"/>
      <c r="IR102" s="66"/>
      <c r="IS102" s="88"/>
      <c r="IT102" s="88"/>
      <c r="IU102" s="88"/>
      <c r="IV102" s="66"/>
      <c r="IW102" s="88">
        <f t="shared" si="433"/>
        <v>0</v>
      </c>
      <c r="IX102" s="102">
        <f t="shared" si="434"/>
        <v>0</v>
      </c>
      <c r="IY102" s="88" t="str">
        <f t="shared" si="435"/>
        <v>STOCK KOSONG</v>
      </c>
      <c r="IZ102" s="101"/>
      <c r="JA102" s="102">
        <f t="shared" si="436"/>
        <v>0</v>
      </c>
      <c r="JB102" s="102">
        <f t="shared" si="437"/>
        <v>0</v>
      </c>
      <c r="JC102" s="102">
        <f t="shared" si="438"/>
        <v>0</v>
      </c>
      <c r="JD102" s="102">
        <f t="shared" si="439"/>
        <v>0</v>
      </c>
      <c r="JE102" s="101"/>
    </row>
    <row r="103" spans="1:265">
      <c r="A103" s="108"/>
      <c r="B103" s="71">
        <f>IF(A103='ESTIMASI FORECAST &amp; ORDER-STOK'!A33,'ESTIMASI FORECAST &amp; ORDER-STOK'!B33,0)</f>
        <v>0</v>
      </c>
      <c r="C103" s="63"/>
      <c r="D103" s="88"/>
      <c r="E103" s="88"/>
      <c r="F103" s="88"/>
      <c r="G103" s="88"/>
      <c r="H103" s="88">
        <f t="shared" si="353"/>
        <v>0</v>
      </c>
      <c r="I103" s="63"/>
      <c r="J103" s="66"/>
      <c r="K103" s="66"/>
      <c r="L103" s="66"/>
      <c r="M103" s="63"/>
      <c r="N103" s="81">
        <f t="shared" si="354"/>
        <v>0</v>
      </c>
      <c r="O103" s="66">
        <f t="shared" si="355"/>
        <v>0</v>
      </c>
      <c r="P103" s="66"/>
      <c r="Q103" s="66"/>
      <c r="R103" s="66"/>
      <c r="S103" s="63"/>
      <c r="T103" s="81">
        <f t="shared" si="356"/>
        <v>0</v>
      </c>
      <c r="U103" s="66">
        <f t="shared" si="357"/>
        <v>0</v>
      </c>
      <c r="V103" s="66"/>
      <c r="W103" s="66"/>
      <c r="X103" s="66"/>
      <c r="Y103" s="63"/>
      <c r="Z103" s="81">
        <f t="shared" si="358"/>
        <v>0</v>
      </c>
      <c r="AA103" s="66">
        <f t="shared" si="359"/>
        <v>0</v>
      </c>
      <c r="AB103" s="66"/>
      <c r="AC103" s="66"/>
      <c r="AD103" s="66"/>
      <c r="AE103" s="63"/>
      <c r="AF103" s="81">
        <f t="shared" si="360"/>
        <v>0</v>
      </c>
      <c r="AG103" s="66">
        <f t="shared" si="361"/>
        <v>0</v>
      </c>
      <c r="AH103" s="66"/>
      <c r="AI103" s="76">
        <f t="shared" si="181"/>
        <v>0</v>
      </c>
      <c r="AJ103" s="76">
        <f t="shared" si="259"/>
        <v>0</v>
      </c>
      <c r="AK103" s="76">
        <f t="shared" si="182"/>
        <v>0</v>
      </c>
      <c r="AL103" s="66">
        <f t="shared" si="362"/>
        <v>0</v>
      </c>
      <c r="AM103" s="66"/>
      <c r="AN103" s="66"/>
      <c r="AO103" s="66"/>
      <c r="AP103" s="66"/>
      <c r="AQ103" s="63"/>
      <c r="AR103" s="81">
        <f t="shared" si="363"/>
        <v>0</v>
      </c>
      <c r="AS103" s="66">
        <f t="shared" si="364"/>
        <v>0</v>
      </c>
      <c r="AT103" s="66"/>
      <c r="AU103" s="66"/>
      <c r="AV103" s="66"/>
      <c r="AW103" s="63"/>
      <c r="AX103" s="81">
        <f t="shared" si="365"/>
        <v>0</v>
      </c>
      <c r="AY103" s="66">
        <f t="shared" si="366"/>
        <v>0</v>
      </c>
      <c r="AZ103" s="66"/>
      <c r="BA103" s="66"/>
      <c r="BB103" s="66"/>
      <c r="BC103" s="63"/>
      <c r="BD103" s="81">
        <f t="shared" si="367"/>
        <v>0</v>
      </c>
      <c r="BE103" s="66">
        <f t="shared" si="368"/>
        <v>0</v>
      </c>
      <c r="BF103" s="66"/>
      <c r="BG103" s="76">
        <f t="shared" si="190"/>
        <v>0</v>
      </c>
      <c r="BH103" s="76">
        <f t="shared" si="191"/>
        <v>0</v>
      </c>
      <c r="BI103" s="76">
        <f t="shared" si="192"/>
        <v>0</v>
      </c>
      <c r="BJ103" s="66">
        <f t="shared" si="369"/>
        <v>0</v>
      </c>
      <c r="BK103" s="66"/>
      <c r="BL103" s="66"/>
      <c r="BM103" s="66"/>
      <c r="BN103" s="66"/>
      <c r="BO103" s="63"/>
      <c r="BP103" s="81">
        <f t="shared" si="370"/>
        <v>0</v>
      </c>
      <c r="BQ103" s="66">
        <f t="shared" si="371"/>
        <v>0</v>
      </c>
      <c r="BR103" s="66"/>
      <c r="BS103" s="66"/>
      <c r="BT103" s="66"/>
      <c r="BU103" s="63"/>
      <c r="BV103" s="81">
        <f t="shared" si="372"/>
        <v>0</v>
      </c>
      <c r="BW103" s="66">
        <f t="shared" si="373"/>
        <v>0</v>
      </c>
      <c r="BX103" s="66"/>
      <c r="BY103" s="76">
        <f t="shared" si="198"/>
        <v>0</v>
      </c>
      <c r="BZ103" s="76">
        <f t="shared" si="199"/>
        <v>0</v>
      </c>
      <c r="CA103" s="76">
        <f t="shared" si="200"/>
        <v>0</v>
      </c>
      <c r="CB103" s="66">
        <f t="shared" si="374"/>
        <v>0</v>
      </c>
      <c r="CC103" s="66"/>
      <c r="CD103" s="76">
        <f t="shared" si="375"/>
        <v>0</v>
      </c>
      <c r="CE103" s="76">
        <f t="shared" si="376"/>
        <v>0</v>
      </c>
      <c r="CF103" s="76">
        <f t="shared" si="377"/>
        <v>0</v>
      </c>
      <c r="CG103" s="66">
        <f t="shared" si="378"/>
        <v>0</v>
      </c>
      <c r="CH103" s="66"/>
      <c r="CI103" s="66"/>
      <c r="CJ103" s="66"/>
      <c r="CK103" s="66"/>
      <c r="CL103" s="63"/>
      <c r="CM103" s="81">
        <f t="shared" si="379"/>
        <v>0</v>
      </c>
      <c r="CN103" s="66">
        <f t="shared" si="380"/>
        <v>0</v>
      </c>
      <c r="CO103" s="66"/>
      <c r="CP103" s="66"/>
      <c r="CQ103" s="66"/>
      <c r="CR103" s="63"/>
      <c r="CS103" s="81">
        <f t="shared" si="381"/>
        <v>0</v>
      </c>
      <c r="CT103" s="66">
        <f t="shared" si="382"/>
        <v>0</v>
      </c>
      <c r="CU103" s="66"/>
      <c r="CV103" s="66"/>
      <c r="CW103" s="66"/>
      <c r="CX103" s="63"/>
      <c r="CY103" s="81">
        <f t="shared" si="383"/>
        <v>0</v>
      </c>
      <c r="CZ103" s="66">
        <f t="shared" si="384"/>
        <v>0</v>
      </c>
      <c r="DA103" s="66"/>
      <c r="DB103" s="66"/>
      <c r="DC103" s="66"/>
      <c r="DD103" s="63"/>
      <c r="DE103" s="81">
        <f t="shared" si="385"/>
        <v>0</v>
      </c>
      <c r="DF103" s="66">
        <f t="shared" si="386"/>
        <v>0</v>
      </c>
      <c r="DG103" s="66"/>
      <c r="DH103" s="66"/>
      <c r="DI103" s="66"/>
      <c r="DJ103" s="63"/>
      <c r="DK103" s="81">
        <f t="shared" si="387"/>
        <v>0</v>
      </c>
      <c r="DL103" s="66">
        <f t="shared" si="388"/>
        <v>0</v>
      </c>
      <c r="DM103" s="66"/>
      <c r="DN103" s="66"/>
      <c r="DO103" s="66"/>
      <c r="DP103" s="63"/>
      <c r="DQ103" s="81">
        <f t="shared" si="389"/>
        <v>0</v>
      </c>
      <c r="DR103" s="66">
        <f t="shared" si="390"/>
        <v>0</v>
      </c>
      <c r="DS103" s="66"/>
      <c r="DT103" s="76">
        <f t="shared" si="215"/>
        <v>0</v>
      </c>
      <c r="DU103" s="76">
        <f t="shared" si="216"/>
        <v>0</v>
      </c>
      <c r="DV103" s="76">
        <f t="shared" si="217"/>
        <v>0</v>
      </c>
      <c r="DW103" s="66">
        <f t="shared" si="391"/>
        <v>0</v>
      </c>
      <c r="DX103" s="66"/>
      <c r="DY103" s="66"/>
      <c r="DZ103" s="66"/>
      <c r="EA103" s="66"/>
      <c r="EB103" s="63"/>
      <c r="EC103" s="81">
        <f t="shared" si="392"/>
        <v>0</v>
      </c>
      <c r="ED103" s="66">
        <f t="shared" si="393"/>
        <v>0</v>
      </c>
      <c r="EE103" s="66"/>
      <c r="EF103" s="66"/>
      <c r="EG103" s="66"/>
      <c r="EH103" s="63"/>
      <c r="EI103" s="81">
        <f t="shared" si="394"/>
        <v>0</v>
      </c>
      <c r="EJ103" s="66">
        <f t="shared" si="395"/>
        <v>0</v>
      </c>
      <c r="EK103" s="66"/>
      <c r="EL103" s="66">
        <f t="shared" si="396"/>
        <v>0</v>
      </c>
      <c r="EM103" s="66">
        <f t="shared" si="397"/>
        <v>0</v>
      </c>
      <c r="EN103" s="66">
        <f t="shared" si="398"/>
        <v>0</v>
      </c>
      <c r="EO103" s="66">
        <f t="shared" si="399"/>
        <v>0</v>
      </c>
      <c r="EP103" s="66"/>
      <c r="EQ103" s="66"/>
      <c r="ER103" s="66"/>
      <c r="ES103" s="66"/>
      <c r="ET103" s="63"/>
      <c r="EU103" s="81">
        <f t="shared" si="400"/>
        <v>0</v>
      </c>
      <c r="EV103" s="66">
        <f t="shared" si="401"/>
        <v>0</v>
      </c>
      <c r="EW103" s="66"/>
      <c r="EX103" s="66"/>
      <c r="EY103" s="66"/>
      <c r="EZ103" s="66"/>
      <c r="FA103" s="63"/>
      <c r="FB103" s="81">
        <f t="shared" si="402"/>
        <v>0</v>
      </c>
      <c r="FC103" s="66">
        <f t="shared" si="403"/>
        <v>0</v>
      </c>
      <c r="FD103" s="66"/>
      <c r="FE103" s="66"/>
      <c r="FF103" s="66"/>
      <c r="FG103" s="66"/>
      <c r="FH103" s="63"/>
      <c r="FI103" s="81">
        <f t="shared" si="404"/>
        <v>0</v>
      </c>
      <c r="FJ103" s="66">
        <f t="shared" si="405"/>
        <v>0</v>
      </c>
      <c r="FK103" s="66"/>
      <c r="FL103" s="66"/>
      <c r="FM103" s="66"/>
      <c r="FN103" s="66"/>
      <c r="FO103" s="63"/>
      <c r="FP103" s="81">
        <f t="shared" si="406"/>
        <v>0</v>
      </c>
      <c r="FQ103" s="66">
        <f t="shared" si="407"/>
        <v>0</v>
      </c>
      <c r="FR103" s="66"/>
      <c r="FS103" s="66"/>
      <c r="FT103" s="66"/>
      <c r="FU103" s="66"/>
      <c r="FV103" s="63"/>
      <c r="FW103" s="81">
        <f t="shared" si="408"/>
        <v>0</v>
      </c>
      <c r="FX103" s="66">
        <f t="shared" si="409"/>
        <v>0</v>
      </c>
      <c r="FY103" s="66"/>
      <c r="FZ103" s="66"/>
      <c r="GA103" s="66"/>
      <c r="GB103" s="63"/>
      <c r="GC103" s="81">
        <f t="shared" si="410"/>
        <v>0</v>
      </c>
      <c r="GD103" s="66">
        <f t="shared" si="411"/>
        <v>0</v>
      </c>
      <c r="GE103" s="66"/>
      <c r="GF103" s="66"/>
      <c r="GG103" s="66"/>
      <c r="GH103" s="63"/>
      <c r="GI103" s="81">
        <f t="shared" si="412"/>
        <v>0</v>
      </c>
      <c r="GJ103" s="66">
        <f t="shared" si="413"/>
        <v>0</v>
      </c>
      <c r="GK103" s="66"/>
      <c r="GL103" s="76">
        <f t="shared" si="238"/>
        <v>0</v>
      </c>
      <c r="GM103" s="76">
        <f t="shared" si="239"/>
        <v>0</v>
      </c>
      <c r="GN103" s="76">
        <f t="shared" si="240"/>
        <v>0</v>
      </c>
      <c r="GO103" s="66">
        <f t="shared" si="414"/>
        <v>0</v>
      </c>
      <c r="GP103" s="66"/>
      <c r="GQ103" s="66"/>
      <c r="GR103" s="66"/>
      <c r="GS103" s="66"/>
      <c r="GT103" s="63"/>
      <c r="GU103" s="81">
        <f t="shared" si="415"/>
        <v>0</v>
      </c>
      <c r="GV103" s="66">
        <f t="shared" si="416"/>
        <v>0</v>
      </c>
      <c r="GW103" s="66"/>
      <c r="GX103" s="66"/>
      <c r="GY103" s="66"/>
      <c r="GZ103" s="66"/>
      <c r="HA103" s="63"/>
      <c r="HB103" s="81">
        <f t="shared" si="417"/>
        <v>0</v>
      </c>
      <c r="HC103" s="66">
        <f t="shared" si="418"/>
        <v>0</v>
      </c>
      <c r="HD103" s="66"/>
      <c r="HE103" s="66"/>
      <c r="HF103" s="66"/>
      <c r="HG103" s="66"/>
      <c r="HH103" s="63"/>
      <c r="HI103" s="81">
        <f t="shared" si="419"/>
        <v>0</v>
      </c>
      <c r="HJ103" s="66">
        <f t="shared" si="420"/>
        <v>0</v>
      </c>
      <c r="HK103" s="66"/>
      <c r="HL103" s="66"/>
      <c r="HM103" s="66"/>
      <c r="HN103" s="66"/>
      <c r="HO103" s="63"/>
      <c r="HP103" s="81">
        <f t="shared" si="421"/>
        <v>0</v>
      </c>
      <c r="HQ103" s="66">
        <f t="shared" si="422"/>
        <v>0</v>
      </c>
      <c r="HR103" s="66"/>
      <c r="HS103" s="66"/>
      <c r="HT103" s="66"/>
      <c r="HU103" s="66"/>
      <c r="HV103" s="63"/>
      <c r="HW103" s="81">
        <f t="shared" si="423"/>
        <v>0</v>
      </c>
      <c r="HX103" s="66">
        <f t="shared" si="424"/>
        <v>0</v>
      </c>
      <c r="HZ103" s="66">
        <f t="shared" si="425"/>
        <v>0</v>
      </c>
      <c r="IA103" s="66">
        <f t="shared" si="425"/>
        <v>0</v>
      </c>
      <c r="IB103" s="66">
        <f t="shared" si="425"/>
        <v>0</v>
      </c>
      <c r="IC103" s="66">
        <f t="shared" si="426"/>
        <v>0</v>
      </c>
      <c r="ID103" s="66">
        <f t="shared" si="427"/>
        <v>0</v>
      </c>
      <c r="IE103" s="66"/>
      <c r="IF103" s="66"/>
      <c r="IG103" s="66"/>
      <c r="IH103" s="66">
        <f t="shared" si="428"/>
        <v>0</v>
      </c>
      <c r="II103" s="66">
        <f t="shared" si="429"/>
        <v>0</v>
      </c>
      <c r="IJ103" s="66"/>
      <c r="IK103" s="66"/>
      <c r="IL103" s="66"/>
      <c r="IM103" s="66">
        <f t="shared" si="430"/>
        <v>0</v>
      </c>
      <c r="IN103" s="66">
        <f t="shared" si="431"/>
        <v>0</v>
      </c>
      <c r="IO103" s="66">
        <f t="shared" si="266"/>
        <v>0</v>
      </c>
      <c r="IP103" s="66">
        <f t="shared" si="432"/>
        <v>0</v>
      </c>
      <c r="IQ103" s="66"/>
      <c r="IR103" s="66"/>
      <c r="IS103" s="88"/>
      <c r="IT103" s="88"/>
      <c r="IU103" s="88"/>
      <c r="IV103" s="66"/>
      <c r="IW103" s="88">
        <f t="shared" si="433"/>
        <v>0</v>
      </c>
      <c r="IX103" s="102">
        <f t="shared" si="434"/>
        <v>0</v>
      </c>
      <c r="IY103" s="88" t="str">
        <f t="shared" si="435"/>
        <v>STOCK KOSONG</v>
      </c>
      <c r="IZ103" s="101"/>
      <c r="JA103" s="102">
        <f t="shared" si="436"/>
        <v>0</v>
      </c>
      <c r="JB103" s="102">
        <f t="shared" si="437"/>
        <v>0</v>
      </c>
      <c r="JC103" s="102">
        <f t="shared" si="438"/>
        <v>0</v>
      </c>
      <c r="JD103" s="102">
        <f t="shared" si="439"/>
        <v>0</v>
      </c>
      <c r="JE103" s="101"/>
    </row>
    <row r="104" spans="1:265">
      <c r="A104" s="108"/>
      <c r="B104" s="71">
        <f>IF(A104='ESTIMASI FORECAST &amp; ORDER-STOK'!A34,'ESTIMASI FORECAST &amp; ORDER-STOK'!B34,0)</f>
        <v>0</v>
      </c>
      <c r="C104" s="63"/>
      <c r="D104" s="88"/>
      <c r="E104" s="88"/>
      <c r="F104" s="88"/>
      <c r="G104" s="88"/>
      <c r="H104" s="88">
        <f t="shared" si="353"/>
        <v>0</v>
      </c>
      <c r="I104" s="63"/>
      <c r="J104" s="66"/>
      <c r="K104" s="66"/>
      <c r="L104" s="66"/>
      <c r="M104" s="63"/>
      <c r="N104" s="81">
        <f t="shared" si="354"/>
        <v>0</v>
      </c>
      <c r="O104" s="66">
        <f t="shared" si="355"/>
        <v>0</v>
      </c>
      <c r="P104" s="66"/>
      <c r="Q104" s="66"/>
      <c r="R104" s="66"/>
      <c r="S104" s="63"/>
      <c r="T104" s="81">
        <f t="shared" si="356"/>
        <v>0</v>
      </c>
      <c r="U104" s="66">
        <f t="shared" si="357"/>
        <v>0</v>
      </c>
      <c r="V104" s="66"/>
      <c r="W104" s="66"/>
      <c r="X104" s="66"/>
      <c r="Y104" s="63"/>
      <c r="Z104" s="81">
        <f t="shared" si="358"/>
        <v>0</v>
      </c>
      <c r="AA104" s="66">
        <f t="shared" si="359"/>
        <v>0</v>
      </c>
      <c r="AB104" s="66"/>
      <c r="AC104" s="66"/>
      <c r="AD104" s="66"/>
      <c r="AE104" s="63"/>
      <c r="AF104" s="81">
        <f t="shared" si="360"/>
        <v>0</v>
      </c>
      <c r="AG104" s="66">
        <f t="shared" si="361"/>
        <v>0</v>
      </c>
      <c r="AH104" s="66"/>
      <c r="AI104" s="76">
        <f t="shared" si="181"/>
        <v>0</v>
      </c>
      <c r="AJ104" s="76">
        <f t="shared" si="259"/>
        <v>0</v>
      </c>
      <c r="AK104" s="76">
        <f t="shared" si="182"/>
        <v>0</v>
      </c>
      <c r="AL104" s="66">
        <f t="shared" si="362"/>
        <v>0</v>
      </c>
      <c r="AM104" s="66"/>
      <c r="AN104" s="66"/>
      <c r="AO104" s="66"/>
      <c r="AP104" s="66"/>
      <c r="AQ104" s="63"/>
      <c r="AR104" s="81">
        <f t="shared" si="363"/>
        <v>0</v>
      </c>
      <c r="AS104" s="66">
        <f t="shared" si="364"/>
        <v>0</v>
      </c>
      <c r="AT104" s="66"/>
      <c r="AU104" s="66"/>
      <c r="AV104" s="66"/>
      <c r="AW104" s="63"/>
      <c r="AX104" s="81">
        <f t="shared" si="365"/>
        <v>0</v>
      </c>
      <c r="AY104" s="66">
        <f t="shared" si="366"/>
        <v>0</v>
      </c>
      <c r="AZ104" s="66"/>
      <c r="BA104" s="66"/>
      <c r="BB104" s="66"/>
      <c r="BC104" s="63"/>
      <c r="BD104" s="81">
        <f t="shared" si="367"/>
        <v>0</v>
      </c>
      <c r="BE104" s="66">
        <f t="shared" si="368"/>
        <v>0</v>
      </c>
      <c r="BF104" s="66"/>
      <c r="BG104" s="76">
        <f t="shared" si="190"/>
        <v>0</v>
      </c>
      <c r="BH104" s="76">
        <f t="shared" si="191"/>
        <v>0</v>
      </c>
      <c r="BI104" s="76">
        <f t="shared" si="192"/>
        <v>0</v>
      </c>
      <c r="BJ104" s="66">
        <f t="shared" si="369"/>
        <v>0</v>
      </c>
      <c r="BK104" s="66"/>
      <c r="BL104" s="66"/>
      <c r="BM104" s="66"/>
      <c r="BN104" s="66"/>
      <c r="BO104" s="63"/>
      <c r="BP104" s="81">
        <f t="shared" si="370"/>
        <v>0</v>
      </c>
      <c r="BQ104" s="66">
        <f t="shared" si="371"/>
        <v>0</v>
      </c>
      <c r="BR104" s="66"/>
      <c r="BS104" s="66"/>
      <c r="BT104" s="66"/>
      <c r="BU104" s="63"/>
      <c r="BV104" s="81">
        <f t="shared" si="372"/>
        <v>0</v>
      </c>
      <c r="BW104" s="66">
        <f t="shared" si="373"/>
        <v>0</v>
      </c>
      <c r="BX104" s="66"/>
      <c r="BY104" s="76">
        <f t="shared" si="198"/>
        <v>0</v>
      </c>
      <c r="BZ104" s="76">
        <f t="shared" si="199"/>
        <v>0</v>
      </c>
      <c r="CA104" s="76">
        <f t="shared" si="200"/>
        <v>0</v>
      </c>
      <c r="CB104" s="66">
        <f t="shared" si="374"/>
        <v>0</v>
      </c>
      <c r="CC104" s="66"/>
      <c r="CD104" s="76">
        <f t="shared" si="375"/>
        <v>0</v>
      </c>
      <c r="CE104" s="76">
        <f t="shared" si="376"/>
        <v>0</v>
      </c>
      <c r="CF104" s="76">
        <f t="shared" si="377"/>
        <v>0</v>
      </c>
      <c r="CG104" s="66">
        <f t="shared" si="378"/>
        <v>0</v>
      </c>
      <c r="CH104" s="66"/>
      <c r="CI104" s="66"/>
      <c r="CJ104" s="66"/>
      <c r="CK104" s="66"/>
      <c r="CL104" s="63"/>
      <c r="CM104" s="81">
        <f t="shared" si="379"/>
        <v>0</v>
      </c>
      <c r="CN104" s="66">
        <f t="shared" si="380"/>
        <v>0</v>
      </c>
      <c r="CO104" s="66"/>
      <c r="CP104" s="66"/>
      <c r="CQ104" s="66"/>
      <c r="CR104" s="63"/>
      <c r="CS104" s="81">
        <f t="shared" si="381"/>
        <v>0</v>
      </c>
      <c r="CT104" s="66">
        <f t="shared" si="382"/>
        <v>0</v>
      </c>
      <c r="CU104" s="66"/>
      <c r="CV104" s="66"/>
      <c r="CW104" s="66"/>
      <c r="CX104" s="63"/>
      <c r="CY104" s="81">
        <f t="shared" si="383"/>
        <v>0</v>
      </c>
      <c r="CZ104" s="66">
        <f t="shared" si="384"/>
        <v>0</v>
      </c>
      <c r="DA104" s="66"/>
      <c r="DB104" s="66"/>
      <c r="DC104" s="66"/>
      <c r="DD104" s="63"/>
      <c r="DE104" s="81">
        <f t="shared" si="385"/>
        <v>0</v>
      </c>
      <c r="DF104" s="66">
        <f t="shared" si="386"/>
        <v>0</v>
      </c>
      <c r="DG104" s="66"/>
      <c r="DH104" s="66"/>
      <c r="DI104" s="66"/>
      <c r="DJ104" s="63"/>
      <c r="DK104" s="81">
        <f t="shared" si="387"/>
        <v>0</v>
      </c>
      <c r="DL104" s="66">
        <f t="shared" si="388"/>
        <v>0</v>
      </c>
      <c r="DM104" s="66"/>
      <c r="DN104" s="66"/>
      <c r="DO104" s="66"/>
      <c r="DP104" s="63"/>
      <c r="DQ104" s="81">
        <f t="shared" si="389"/>
        <v>0</v>
      </c>
      <c r="DR104" s="66">
        <f t="shared" si="390"/>
        <v>0</v>
      </c>
      <c r="DS104" s="66"/>
      <c r="DT104" s="76">
        <f t="shared" si="215"/>
        <v>0</v>
      </c>
      <c r="DU104" s="76">
        <f t="shared" si="216"/>
        <v>0</v>
      </c>
      <c r="DV104" s="76">
        <f t="shared" si="217"/>
        <v>0</v>
      </c>
      <c r="DW104" s="66">
        <f t="shared" si="391"/>
        <v>0</v>
      </c>
      <c r="DX104" s="66"/>
      <c r="DY104" s="66"/>
      <c r="DZ104" s="66"/>
      <c r="EA104" s="66"/>
      <c r="EB104" s="63"/>
      <c r="EC104" s="81">
        <f t="shared" si="392"/>
        <v>0</v>
      </c>
      <c r="ED104" s="66">
        <f t="shared" si="393"/>
        <v>0</v>
      </c>
      <c r="EE104" s="66"/>
      <c r="EF104" s="66"/>
      <c r="EG104" s="66"/>
      <c r="EH104" s="63"/>
      <c r="EI104" s="81">
        <f t="shared" si="394"/>
        <v>0</v>
      </c>
      <c r="EJ104" s="66">
        <f t="shared" si="395"/>
        <v>0</v>
      </c>
      <c r="EK104" s="66"/>
      <c r="EL104" s="66">
        <f t="shared" si="396"/>
        <v>0</v>
      </c>
      <c r="EM104" s="66">
        <f t="shared" si="397"/>
        <v>0</v>
      </c>
      <c r="EN104" s="66">
        <f t="shared" si="398"/>
        <v>0</v>
      </c>
      <c r="EO104" s="66">
        <f t="shared" si="399"/>
        <v>0</v>
      </c>
      <c r="EP104" s="66"/>
      <c r="EQ104" s="66"/>
      <c r="ER104" s="66"/>
      <c r="ES104" s="66"/>
      <c r="ET104" s="63"/>
      <c r="EU104" s="81">
        <f t="shared" si="400"/>
        <v>0</v>
      </c>
      <c r="EV104" s="66">
        <f t="shared" si="401"/>
        <v>0</v>
      </c>
      <c r="EW104" s="66"/>
      <c r="EX104" s="66"/>
      <c r="EY104" s="66"/>
      <c r="EZ104" s="66"/>
      <c r="FA104" s="63"/>
      <c r="FB104" s="81">
        <f t="shared" si="402"/>
        <v>0</v>
      </c>
      <c r="FC104" s="66">
        <f t="shared" si="403"/>
        <v>0</v>
      </c>
      <c r="FD104" s="66"/>
      <c r="FE104" s="66"/>
      <c r="FF104" s="66"/>
      <c r="FG104" s="66"/>
      <c r="FH104" s="63"/>
      <c r="FI104" s="81">
        <f t="shared" si="404"/>
        <v>0</v>
      </c>
      <c r="FJ104" s="66">
        <f t="shared" si="405"/>
        <v>0</v>
      </c>
      <c r="FK104" s="66"/>
      <c r="FL104" s="66"/>
      <c r="FM104" s="66"/>
      <c r="FN104" s="66"/>
      <c r="FO104" s="63"/>
      <c r="FP104" s="81">
        <f t="shared" si="406"/>
        <v>0</v>
      </c>
      <c r="FQ104" s="66">
        <f t="shared" si="407"/>
        <v>0</v>
      </c>
      <c r="FR104" s="66"/>
      <c r="FS104" s="66"/>
      <c r="FT104" s="66"/>
      <c r="FU104" s="66"/>
      <c r="FV104" s="63"/>
      <c r="FW104" s="81">
        <f t="shared" si="408"/>
        <v>0</v>
      </c>
      <c r="FX104" s="66">
        <f t="shared" si="409"/>
        <v>0</v>
      </c>
      <c r="FY104" s="66"/>
      <c r="FZ104" s="66"/>
      <c r="GA104" s="66"/>
      <c r="GB104" s="63"/>
      <c r="GC104" s="81">
        <f t="shared" si="410"/>
        <v>0</v>
      </c>
      <c r="GD104" s="66">
        <f t="shared" si="411"/>
        <v>0</v>
      </c>
      <c r="GE104" s="66"/>
      <c r="GF104" s="66"/>
      <c r="GG104" s="66"/>
      <c r="GH104" s="63"/>
      <c r="GI104" s="81">
        <f t="shared" si="412"/>
        <v>0</v>
      </c>
      <c r="GJ104" s="66">
        <f t="shared" si="413"/>
        <v>0</v>
      </c>
      <c r="GK104" s="66"/>
      <c r="GL104" s="76">
        <f t="shared" si="238"/>
        <v>0</v>
      </c>
      <c r="GM104" s="76">
        <f t="shared" si="239"/>
        <v>0</v>
      </c>
      <c r="GN104" s="76">
        <f t="shared" si="240"/>
        <v>0</v>
      </c>
      <c r="GO104" s="66">
        <f t="shared" si="414"/>
        <v>0</v>
      </c>
      <c r="GP104" s="66"/>
      <c r="GQ104" s="66"/>
      <c r="GR104" s="66"/>
      <c r="GS104" s="66"/>
      <c r="GT104" s="63"/>
      <c r="GU104" s="81">
        <f t="shared" si="415"/>
        <v>0</v>
      </c>
      <c r="GV104" s="66">
        <f t="shared" si="416"/>
        <v>0</v>
      </c>
      <c r="GW104" s="66"/>
      <c r="GX104" s="66"/>
      <c r="GY104" s="66"/>
      <c r="GZ104" s="66"/>
      <c r="HA104" s="63"/>
      <c r="HB104" s="81">
        <f t="shared" si="417"/>
        <v>0</v>
      </c>
      <c r="HC104" s="66">
        <f t="shared" si="418"/>
        <v>0</v>
      </c>
      <c r="HD104" s="66"/>
      <c r="HE104" s="66"/>
      <c r="HF104" s="66"/>
      <c r="HG104" s="66"/>
      <c r="HH104" s="63"/>
      <c r="HI104" s="81">
        <f t="shared" si="419"/>
        <v>0</v>
      </c>
      <c r="HJ104" s="66">
        <f t="shared" si="420"/>
        <v>0</v>
      </c>
      <c r="HK104" s="66"/>
      <c r="HL104" s="66"/>
      <c r="HM104" s="66"/>
      <c r="HN104" s="66"/>
      <c r="HO104" s="63"/>
      <c r="HP104" s="81">
        <f t="shared" si="421"/>
        <v>0</v>
      </c>
      <c r="HQ104" s="66">
        <f t="shared" si="422"/>
        <v>0</v>
      </c>
      <c r="HR104" s="66"/>
      <c r="HS104" s="66"/>
      <c r="HT104" s="66"/>
      <c r="HU104" s="66"/>
      <c r="HV104" s="63"/>
      <c r="HW104" s="81">
        <f t="shared" si="423"/>
        <v>0</v>
      </c>
      <c r="HX104" s="66">
        <f t="shared" si="424"/>
        <v>0</v>
      </c>
      <c r="HZ104" s="66">
        <f t="shared" si="425"/>
        <v>0</v>
      </c>
      <c r="IA104" s="66">
        <f t="shared" si="425"/>
        <v>0</v>
      </c>
      <c r="IB104" s="66">
        <f t="shared" si="425"/>
        <v>0</v>
      </c>
      <c r="IC104" s="66">
        <f t="shared" si="426"/>
        <v>0</v>
      </c>
      <c r="ID104" s="66">
        <f t="shared" si="427"/>
        <v>0</v>
      </c>
      <c r="IE104" s="66"/>
      <c r="IF104" s="66"/>
      <c r="IG104" s="66"/>
      <c r="IH104" s="66">
        <f t="shared" si="428"/>
        <v>0</v>
      </c>
      <c r="II104" s="66">
        <f t="shared" si="429"/>
        <v>0</v>
      </c>
      <c r="IJ104" s="66"/>
      <c r="IK104" s="66"/>
      <c r="IL104" s="66"/>
      <c r="IM104" s="66">
        <f t="shared" si="430"/>
        <v>0</v>
      </c>
      <c r="IN104" s="66">
        <f t="shared" si="431"/>
        <v>0</v>
      </c>
      <c r="IO104" s="66">
        <f t="shared" si="266"/>
        <v>0</v>
      </c>
      <c r="IP104" s="66">
        <f t="shared" si="432"/>
        <v>0</v>
      </c>
      <c r="IQ104" s="66"/>
      <c r="IR104" s="66"/>
      <c r="IS104" s="88"/>
      <c r="IT104" s="88"/>
      <c r="IU104" s="88"/>
      <c r="IV104" s="66"/>
      <c r="IW104" s="88">
        <f t="shared" si="433"/>
        <v>0</v>
      </c>
      <c r="IX104" s="102">
        <f t="shared" si="434"/>
        <v>0</v>
      </c>
      <c r="IY104" s="88" t="str">
        <f t="shared" si="435"/>
        <v>STOCK KOSONG</v>
      </c>
      <c r="IZ104" s="101"/>
      <c r="JA104" s="102">
        <f t="shared" si="436"/>
        <v>0</v>
      </c>
      <c r="JB104" s="102">
        <f t="shared" si="437"/>
        <v>0</v>
      </c>
      <c r="JC104" s="102">
        <f t="shared" si="438"/>
        <v>0</v>
      </c>
      <c r="JD104" s="102">
        <f t="shared" si="439"/>
        <v>0</v>
      </c>
      <c r="JE104" s="101"/>
    </row>
    <row r="105" spans="1:265">
      <c r="A105" s="108"/>
      <c r="B105" s="71">
        <f>IF(A105='ESTIMASI FORECAST &amp; ORDER-STOK'!A35,'ESTIMASI FORECAST &amp; ORDER-STOK'!B35,0)</f>
        <v>0</v>
      </c>
      <c r="C105" s="63"/>
      <c r="D105" s="88"/>
      <c r="E105" s="88"/>
      <c r="F105" s="88"/>
      <c r="G105" s="88"/>
      <c r="H105" s="88">
        <f t="shared" si="353"/>
        <v>0</v>
      </c>
      <c r="I105" s="63"/>
      <c r="J105" s="66"/>
      <c r="K105" s="66"/>
      <c r="L105" s="66"/>
      <c r="M105" s="63"/>
      <c r="N105" s="81">
        <f t="shared" si="354"/>
        <v>0</v>
      </c>
      <c r="O105" s="66">
        <f t="shared" si="355"/>
        <v>0</v>
      </c>
      <c r="P105" s="66"/>
      <c r="Q105" s="66"/>
      <c r="R105" s="66"/>
      <c r="S105" s="63"/>
      <c r="T105" s="81">
        <f t="shared" si="356"/>
        <v>0</v>
      </c>
      <c r="U105" s="66">
        <f t="shared" si="357"/>
        <v>0</v>
      </c>
      <c r="V105" s="66"/>
      <c r="W105" s="66"/>
      <c r="X105" s="66"/>
      <c r="Y105" s="63"/>
      <c r="Z105" s="81">
        <f t="shared" si="358"/>
        <v>0</v>
      </c>
      <c r="AA105" s="66">
        <f t="shared" si="359"/>
        <v>0</v>
      </c>
      <c r="AB105" s="66"/>
      <c r="AC105" s="66"/>
      <c r="AD105" s="66"/>
      <c r="AE105" s="63"/>
      <c r="AF105" s="81">
        <f t="shared" si="360"/>
        <v>0</v>
      </c>
      <c r="AG105" s="66">
        <f t="shared" si="361"/>
        <v>0</v>
      </c>
      <c r="AH105" s="66"/>
      <c r="AI105" s="76">
        <f t="shared" si="181"/>
        <v>0</v>
      </c>
      <c r="AJ105" s="76">
        <f t="shared" si="259"/>
        <v>0</v>
      </c>
      <c r="AK105" s="76">
        <f t="shared" si="182"/>
        <v>0</v>
      </c>
      <c r="AL105" s="66">
        <f t="shared" si="362"/>
        <v>0</v>
      </c>
      <c r="AM105" s="66"/>
      <c r="AN105" s="66"/>
      <c r="AO105" s="66"/>
      <c r="AP105" s="66"/>
      <c r="AQ105" s="63"/>
      <c r="AR105" s="81">
        <f t="shared" si="363"/>
        <v>0</v>
      </c>
      <c r="AS105" s="66">
        <f t="shared" si="364"/>
        <v>0</v>
      </c>
      <c r="AT105" s="66"/>
      <c r="AU105" s="66"/>
      <c r="AV105" s="66"/>
      <c r="AW105" s="63"/>
      <c r="AX105" s="81">
        <f t="shared" si="365"/>
        <v>0</v>
      </c>
      <c r="AY105" s="66">
        <f t="shared" si="366"/>
        <v>0</v>
      </c>
      <c r="AZ105" s="66"/>
      <c r="BA105" s="66"/>
      <c r="BB105" s="66"/>
      <c r="BC105" s="63"/>
      <c r="BD105" s="81">
        <f t="shared" si="367"/>
        <v>0</v>
      </c>
      <c r="BE105" s="66">
        <f t="shared" si="368"/>
        <v>0</v>
      </c>
      <c r="BF105" s="66"/>
      <c r="BG105" s="76">
        <f t="shared" si="190"/>
        <v>0</v>
      </c>
      <c r="BH105" s="76">
        <f t="shared" si="191"/>
        <v>0</v>
      </c>
      <c r="BI105" s="76">
        <f t="shared" si="192"/>
        <v>0</v>
      </c>
      <c r="BJ105" s="66">
        <f t="shared" si="369"/>
        <v>0</v>
      </c>
      <c r="BK105" s="66"/>
      <c r="BL105" s="66"/>
      <c r="BM105" s="66"/>
      <c r="BN105" s="66"/>
      <c r="BO105" s="63"/>
      <c r="BP105" s="81">
        <f t="shared" si="370"/>
        <v>0</v>
      </c>
      <c r="BQ105" s="66">
        <f t="shared" si="371"/>
        <v>0</v>
      </c>
      <c r="BR105" s="66"/>
      <c r="BS105" s="66"/>
      <c r="BT105" s="66"/>
      <c r="BU105" s="63"/>
      <c r="BV105" s="81">
        <f t="shared" si="372"/>
        <v>0</v>
      </c>
      <c r="BW105" s="66">
        <f t="shared" si="373"/>
        <v>0</v>
      </c>
      <c r="BX105" s="66"/>
      <c r="BY105" s="76">
        <f t="shared" si="198"/>
        <v>0</v>
      </c>
      <c r="BZ105" s="76">
        <f t="shared" si="199"/>
        <v>0</v>
      </c>
      <c r="CA105" s="76">
        <f t="shared" si="200"/>
        <v>0</v>
      </c>
      <c r="CB105" s="66">
        <f t="shared" si="374"/>
        <v>0</v>
      </c>
      <c r="CC105" s="66"/>
      <c r="CD105" s="76">
        <f t="shared" si="375"/>
        <v>0</v>
      </c>
      <c r="CE105" s="76">
        <f t="shared" si="376"/>
        <v>0</v>
      </c>
      <c r="CF105" s="76">
        <f t="shared" si="377"/>
        <v>0</v>
      </c>
      <c r="CG105" s="66">
        <f t="shared" si="378"/>
        <v>0</v>
      </c>
      <c r="CH105" s="66"/>
      <c r="CI105" s="66"/>
      <c r="CJ105" s="66"/>
      <c r="CK105" s="66"/>
      <c r="CL105" s="63"/>
      <c r="CM105" s="81">
        <f t="shared" si="379"/>
        <v>0</v>
      </c>
      <c r="CN105" s="66">
        <f t="shared" si="380"/>
        <v>0</v>
      </c>
      <c r="CO105" s="66"/>
      <c r="CP105" s="66"/>
      <c r="CQ105" s="66"/>
      <c r="CR105" s="63"/>
      <c r="CS105" s="81">
        <f t="shared" si="381"/>
        <v>0</v>
      </c>
      <c r="CT105" s="66">
        <f t="shared" si="382"/>
        <v>0</v>
      </c>
      <c r="CU105" s="66"/>
      <c r="CV105" s="66"/>
      <c r="CW105" s="66"/>
      <c r="CX105" s="63"/>
      <c r="CY105" s="81">
        <f t="shared" si="383"/>
        <v>0</v>
      </c>
      <c r="CZ105" s="66">
        <f t="shared" si="384"/>
        <v>0</v>
      </c>
      <c r="DA105" s="66"/>
      <c r="DB105" s="66"/>
      <c r="DC105" s="66"/>
      <c r="DD105" s="63"/>
      <c r="DE105" s="81">
        <f t="shared" si="385"/>
        <v>0</v>
      </c>
      <c r="DF105" s="66">
        <f t="shared" si="386"/>
        <v>0</v>
      </c>
      <c r="DG105" s="66"/>
      <c r="DH105" s="66"/>
      <c r="DI105" s="66"/>
      <c r="DJ105" s="63"/>
      <c r="DK105" s="81">
        <f t="shared" si="387"/>
        <v>0</v>
      </c>
      <c r="DL105" s="66">
        <f t="shared" si="388"/>
        <v>0</v>
      </c>
      <c r="DM105" s="66"/>
      <c r="DN105" s="66"/>
      <c r="DO105" s="66"/>
      <c r="DP105" s="63"/>
      <c r="DQ105" s="81">
        <f t="shared" si="389"/>
        <v>0</v>
      </c>
      <c r="DR105" s="66">
        <f t="shared" si="390"/>
        <v>0</v>
      </c>
      <c r="DS105" s="66"/>
      <c r="DT105" s="76">
        <f t="shared" si="215"/>
        <v>0</v>
      </c>
      <c r="DU105" s="76">
        <f t="shared" si="216"/>
        <v>0</v>
      </c>
      <c r="DV105" s="76">
        <f t="shared" si="217"/>
        <v>0</v>
      </c>
      <c r="DW105" s="66">
        <f t="shared" si="391"/>
        <v>0</v>
      </c>
      <c r="DX105" s="66"/>
      <c r="DY105" s="66"/>
      <c r="DZ105" s="66"/>
      <c r="EA105" s="66"/>
      <c r="EB105" s="63"/>
      <c r="EC105" s="81">
        <f t="shared" si="392"/>
        <v>0</v>
      </c>
      <c r="ED105" s="66">
        <f t="shared" si="393"/>
        <v>0</v>
      </c>
      <c r="EE105" s="66"/>
      <c r="EF105" s="66"/>
      <c r="EG105" s="66"/>
      <c r="EH105" s="63"/>
      <c r="EI105" s="81">
        <f t="shared" si="394"/>
        <v>0</v>
      </c>
      <c r="EJ105" s="66">
        <f t="shared" si="395"/>
        <v>0</v>
      </c>
      <c r="EK105" s="66"/>
      <c r="EL105" s="66">
        <f t="shared" si="396"/>
        <v>0</v>
      </c>
      <c r="EM105" s="66">
        <f t="shared" si="397"/>
        <v>0</v>
      </c>
      <c r="EN105" s="66">
        <f t="shared" si="398"/>
        <v>0</v>
      </c>
      <c r="EO105" s="66">
        <f t="shared" si="399"/>
        <v>0</v>
      </c>
      <c r="EP105" s="66"/>
      <c r="EQ105" s="66"/>
      <c r="ER105" s="66"/>
      <c r="ES105" s="66"/>
      <c r="ET105" s="63"/>
      <c r="EU105" s="81">
        <f t="shared" si="400"/>
        <v>0</v>
      </c>
      <c r="EV105" s="66">
        <f t="shared" si="401"/>
        <v>0</v>
      </c>
      <c r="EW105" s="66"/>
      <c r="EX105" s="66"/>
      <c r="EY105" s="66"/>
      <c r="EZ105" s="66"/>
      <c r="FA105" s="63"/>
      <c r="FB105" s="81">
        <f t="shared" si="402"/>
        <v>0</v>
      </c>
      <c r="FC105" s="66">
        <f t="shared" si="403"/>
        <v>0</v>
      </c>
      <c r="FD105" s="66"/>
      <c r="FE105" s="66"/>
      <c r="FF105" s="66"/>
      <c r="FG105" s="66"/>
      <c r="FH105" s="63"/>
      <c r="FI105" s="81">
        <f t="shared" si="404"/>
        <v>0</v>
      </c>
      <c r="FJ105" s="66">
        <f t="shared" si="405"/>
        <v>0</v>
      </c>
      <c r="FK105" s="66"/>
      <c r="FL105" s="66"/>
      <c r="FM105" s="66"/>
      <c r="FN105" s="66"/>
      <c r="FO105" s="63"/>
      <c r="FP105" s="81">
        <f t="shared" si="406"/>
        <v>0</v>
      </c>
      <c r="FQ105" s="66">
        <f t="shared" si="407"/>
        <v>0</v>
      </c>
      <c r="FR105" s="66"/>
      <c r="FS105" s="66"/>
      <c r="FT105" s="66"/>
      <c r="FU105" s="66"/>
      <c r="FV105" s="63"/>
      <c r="FW105" s="81">
        <f t="shared" si="408"/>
        <v>0</v>
      </c>
      <c r="FX105" s="66">
        <f t="shared" si="409"/>
        <v>0</v>
      </c>
      <c r="FY105" s="66"/>
      <c r="FZ105" s="66"/>
      <c r="GA105" s="66"/>
      <c r="GB105" s="63"/>
      <c r="GC105" s="81">
        <f t="shared" si="410"/>
        <v>0</v>
      </c>
      <c r="GD105" s="66">
        <f t="shared" si="411"/>
        <v>0</v>
      </c>
      <c r="GE105" s="66"/>
      <c r="GF105" s="66"/>
      <c r="GG105" s="66"/>
      <c r="GH105" s="63"/>
      <c r="GI105" s="81">
        <f t="shared" si="412"/>
        <v>0</v>
      </c>
      <c r="GJ105" s="66">
        <f t="shared" si="413"/>
        <v>0</v>
      </c>
      <c r="GK105" s="66"/>
      <c r="GL105" s="76">
        <f t="shared" si="238"/>
        <v>0</v>
      </c>
      <c r="GM105" s="76">
        <f t="shared" si="239"/>
        <v>0</v>
      </c>
      <c r="GN105" s="76">
        <f t="shared" si="240"/>
        <v>0</v>
      </c>
      <c r="GO105" s="66">
        <f t="shared" si="414"/>
        <v>0</v>
      </c>
      <c r="GP105" s="66"/>
      <c r="GQ105" s="66"/>
      <c r="GR105" s="66"/>
      <c r="GS105" s="66"/>
      <c r="GT105" s="63"/>
      <c r="GU105" s="81">
        <f t="shared" si="415"/>
        <v>0</v>
      </c>
      <c r="GV105" s="66">
        <f t="shared" si="416"/>
        <v>0</v>
      </c>
      <c r="GW105" s="66"/>
      <c r="GX105" s="66"/>
      <c r="GY105" s="66"/>
      <c r="GZ105" s="66"/>
      <c r="HA105" s="63"/>
      <c r="HB105" s="81">
        <f t="shared" si="417"/>
        <v>0</v>
      </c>
      <c r="HC105" s="66">
        <f t="shared" si="418"/>
        <v>0</v>
      </c>
      <c r="HD105" s="66"/>
      <c r="HE105" s="66"/>
      <c r="HF105" s="66"/>
      <c r="HG105" s="66"/>
      <c r="HH105" s="63"/>
      <c r="HI105" s="81">
        <f t="shared" si="419"/>
        <v>0</v>
      </c>
      <c r="HJ105" s="66">
        <f t="shared" si="420"/>
        <v>0</v>
      </c>
      <c r="HK105" s="66"/>
      <c r="HL105" s="66"/>
      <c r="HM105" s="66"/>
      <c r="HN105" s="66"/>
      <c r="HO105" s="63"/>
      <c r="HP105" s="81">
        <f t="shared" si="421"/>
        <v>0</v>
      </c>
      <c r="HQ105" s="66">
        <f t="shared" si="422"/>
        <v>0</v>
      </c>
      <c r="HR105" s="66"/>
      <c r="HS105" s="66"/>
      <c r="HT105" s="66"/>
      <c r="HU105" s="66"/>
      <c r="HV105" s="63"/>
      <c r="HW105" s="81">
        <f t="shared" si="423"/>
        <v>0</v>
      </c>
      <c r="HX105" s="66">
        <f t="shared" si="424"/>
        <v>0</v>
      </c>
      <c r="HZ105" s="66">
        <f t="shared" si="425"/>
        <v>0</v>
      </c>
      <c r="IA105" s="66">
        <f t="shared" si="425"/>
        <v>0</v>
      </c>
      <c r="IB105" s="66">
        <f t="shared" si="425"/>
        <v>0</v>
      </c>
      <c r="IC105" s="66">
        <f t="shared" si="426"/>
        <v>0</v>
      </c>
      <c r="ID105" s="66">
        <f t="shared" si="427"/>
        <v>0</v>
      </c>
      <c r="IE105" s="66"/>
      <c r="IF105" s="66"/>
      <c r="IG105" s="66"/>
      <c r="IH105" s="66">
        <f t="shared" si="428"/>
        <v>0</v>
      </c>
      <c r="II105" s="66">
        <f t="shared" si="429"/>
        <v>0</v>
      </c>
      <c r="IJ105" s="66"/>
      <c r="IK105" s="66"/>
      <c r="IL105" s="66"/>
      <c r="IM105" s="66">
        <f t="shared" si="430"/>
        <v>0</v>
      </c>
      <c r="IN105" s="66">
        <f t="shared" si="431"/>
        <v>0</v>
      </c>
      <c r="IO105" s="66">
        <f t="shared" si="266"/>
        <v>0</v>
      </c>
      <c r="IP105" s="66">
        <f t="shared" si="432"/>
        <v>0</v>
      </c>
      <c r="IQ105" s="66"/>
      <c r="IR105" s="66"/>
      <c r="IS105" s="88"/>
      <c r="IT105" s="88"/>
      <c r="IU105" s="88"/>
      <c r="IV105" s="66"/>
      <c r="IW105" s="88">
        <f t="shared" si="433"/>
        <v>0</v>
      </c>
      <c r="IX105" s="102">
        <f t="shared" si="434"/>
        <v>0</v>
      </c>
      <c r="IY105" s="88" t="str">
        <f t="shared" si="435"/>
        <v>STOCK KOSONG</v>
      </c>
      <c r="IZ105" s="101"/>
      <c r="JA105" s="102">
        <f t="shared" si="436"/>
        <v>0</v>
      </c>
      <c r="JB105" s="102">
        <f t="shared" si="437"/>
        <v>0</v>
      </c>
      <c r="JC105" s="102">
        <f t="shared" si="438"/>
        <v>0</v>
      </c>
      <c r="JD105" s="102">
        <f t="shared" si="439"/>
        <v>0</v>
      </c>
      <c r="JE105" s="101"/>
    </row>
    <row r="106" spans="1:265">
      <c r="A106" s="108"/>
      <c r="B106" s="71">
        <f>IF(A106='ESTIMASI FORECAST &amp; ORDER-STOK'!A36,'ESTIMASI FORECAST &amp; ORDER-STOK'!B36,0)</f>
        <v>0</v>
      </c>
      <c r="C106" s="63"/>
      <c r="D106" s="88"/>
      <c r="E106" s="88"/>
      <c r="F106" s="88"/>
      <c r="G106" s="88"/>
      <c r="H106" s="88">
        <f t="shared" si="353"/>
        <v>0</v>
      </c>
      <c r="I106" s="63"/>
      <c r="J106" s="66"/>
      <c r="K106" s="66"/>
      <c r="L106" s="66"/>
      <c r="M106" s="63"/>
      <c r="N106" s="81">
        <f t="shared" si="354"/>
        <v>0</v>
      </c>
      <c r="O106" s="66">
        <f t="shared" si="355"/>
        <v>0</v>
      </c>
      <c r="P106" s="66"/>
      <c r="Q106" s="66"/>
      <c r="R106" s="66"/>
      <c r="S106" s="63"/>
      <c r="T106" s="81">
        <f t="shared" si="356"/>
        <v>0</v>
      </c>
      <c r="U106" s="66">
        <f t="shared" si="357"/>
        <v>0</v>
      </c>
      <c r="V106" s="66"/>
      <c r="W106" s="66"/>
      <c r="X106" s="66"/>
      <c r="Y106" s="63"/>
      <c r="Z106" s="81">
        <f t="shared" si="358"/>
        <v>0</v>
      </c>
      <c r="AA106" s="66">
        <f t="shared" si="359"/>
        <v>0</v>
      </c>
      <c r="AB106" s="66"/>
      <c r="AC106" s="66"/>
      <c r="AD106" s="66"/>
      <c r="AE106" s="63"/>
      <c r="AF106" s="81">
        <f t="shared" si="360"/>
        <v>0</v>
      </c>
      <c r="AG106" s="66">
        <f t="shared" si="361"/>
        <v>0</v>
      </c>
      <c r="AH106" s="66"/>
      <c r="AI106" s="76">
        <f t="shared" si="181"/>
        <v>0</v>
      </c>
      <c r="AJ106" s="76">
        <f t="shared" si="259"/>
        <v>0</v>
      </c>
      <c r="AK106" s="76">
        <f t="shared" si="182"/>
        <v>0</v>
      </c>
      <c r="AL106" s="66">
        <f t="shared" si="362"/>
        <v>0</v>
      </c>
      <c r="AM106" s="66"/>
      <c r="AN106" s="66"/>
      <c r="AO106" s="66"/>
      <c r="AP106" s="66"/>
      <c r="AQ106" s="63"/>
      <c r="AR106" s="81">
        <f t="shared" si="363"/>
        <v>0</v>
      </c>
      <c r="AS106" s="66">
        <f t="shared" si="364"/>
        <v>0</v>
      </c>
      <c r="AT106" s="66"/>
      <c r="AU106" s="66"/>
      <c r="AV106" s="66"/>
      <c r="AW106" s="63"/>
      <c r="AX106" s="81">
        <f t="shared" si="365"/>
        <v>0</v>
      </c>
      <c r="AY106" s="66">
        <f t="shared" si="366"/>
        <v>0</v>
      </c>
      <c r="AZ106" s="66"/>
      <c r="BA106" s="66"/>
      <c r="BB106" s="66"/>
      <c r="BC106" s="63"/>
      <c r="BD106" s="81">
        <f t="shared" si="367"/>
        <v>0</v>
      </c>
      <c r="BE106" s="66">
        <f t="shared" si="368"/>
        <v>0</v>
      </c>
      <c r="BF106" s="66"/>
      <c r="BG106" s="76">
        <f t="shared" si="190"/>
        <v>0</v>
      </c>
      <c r="BH106" s="76">
        <f t="shared" si="191"/>
        <v>0</v>
      </c>
      <c r="BI106" s="76">
        <f t="shared" si="192"/>
        <v>0</v>
      </c>
      <c r="BJ106" s="66">
        <f t="shared" si="369"/>
        <v>0</v>
      </c>
      <c r="BK106" s="66"/>
      <c r="BL106" s="66"/>
      <c r="BM106" s="66"/>
      <c r="BN106" s="66"/>
      <c r="BO106" s="63"/>
      <c r="BP106" s="81">
        <f t="shared" si="370"/>
        <v>0</v>
      </c>
      <c r="BQ106" s="66">
        <f t="shared" si="371"/>
        <v>0</v>
      </c>
      <c r="BR106" s="66"/>
      <c r="BS106" s="66"/>
      <c r="BT106" s="66"/>
      <c r="BU106" s="63"/>
      <c r="BV106" s="81">
        <f t="shared" si="372"/>
        <v>0</v>
      </c>
      <c r="BW106" s="66">
        <f t="shared" si="373"/>
        <v>0</v>
      </c>
      <c r="BX106" s="66"/>
      <c r="BY106" s="76">
        <f t="shared" si="198"/>
        <v>0</v>
      </c>
      <c r="BZ106" s="76">
        <f t="shared" si="199"/>
        <v>0</v>
      </c>
      <c r="CA106" s="76">
        <f t="shared" si="200"/>
        <v>0</v>
      </c>
      <c r="CB106" s="66">
        <f t="shared" si="374"/>
        <v>0</v>
      </c>
      <c r="CC106" s="66"/>
      <c r="CD106" s="76">
        <f t="shared" si="375"/>
        <v>0</v>
      </c>
      <c r="CE106" s="76">
        <f t="shared" si="376"/>
        <v>0</v>
      </c>
      <c r="CF106" s="76">
        <f t="shared" si="377"/>
        <v>0</v>
      </c>
      <c r="CG106" s="66">
        <f t="shared" si="378"/>
        <v>0</v>
      </c>
      <c r="CH106" s="66"/>
      <c r="CI106" s="66"/>
      <c r="CJ106" s="66"/>
      <c r="CK106" s="66"/>
      <c r="CL106" s="63"/>
      <c r="CM106" s="81">
        <f t="shared" si="379"/>
        <v>0</v>
      </c>
      <c r="CN106" s="66">
        <f t="shared" si="380"/>
        <v>0</v>
      </c>
      <c r="CO106" s="66"/>
      <c r="CP106" s="66"/>
      <c r="CQ106" s="66"/>
      <c r="CR106" s="63"/>
      <c r="CS106" s="81">
        <f t="shared" si="381"/>
        <v>0</v>
      </c>
      <c r="CT106" s="66">
        <f t="shared" si="382"/>
        <v>0</v>
      </c>
      <c r="CU106" s="66"/>
      <c r="CV106" s="66"/>
      <c r="CW106" s="66"/>
      <c r="CX106" s="63"/>
      <c r="CY106" s="81">
        <f t="shared" si="383"/>
        <v>0</v>
      </c>
      <c r="CZ106" s="66">
        <f t="shared" si="384"/>
        <v>0</v>
      </c>
      <c r="DA106" s="66"/>
      <c r="DB106" s="66"/>
      <c r="DC106" s="66"/>
      <c r="DD106" s="63"/>
      <c r="DE106" s="81">
        <f t="shared" si="385"/>
        <v>0</v>
      </c>
      <c r="DF106" s="66">
        <f t="shared" si="386"/>
        <v>0</v>
      </c>
      <c r="DG106" s="66"/>
      <c r="DH106" s="66"/>
      <c r="DI106" s="66"/>
      <c r="DJ106" s="63"/>
      <c r="DK106" s="81">
        <f t="shared" si="387"/>
        <v>0</v>
      </c>
      <c r="DL106" s="66">
        <f t="shared" si="388"/>
        <v>0</v>
      </c>
      <c r="DM106" s="66"/>
      <c r="DN106" s="66"/>
      <c r="DO106" s="66"/>
      <c r="DP106" s="63"/>
      <c r="DQ106" s="81">
        <f t="shared" si="389"/>
        <v>0</v>
      </c>
      <c r="DR106" s="66">
        <f t="shared" si="390"/>
        <v>0</v>
      </c>
      <c r="DS106" s="66"/>
      <c r="DT106" s="76">
        <f t="shared" si="215"/>
        <v>0</v>
      </c>
      <c r="DU106" s="76">
        <f t="shared" si="216"/>
        <v>0</v>
      </c>
      <c r="DV106" s="76">
        <f t="shared" si="217"/>
        <v>0</v>
      </c>
      <c r="DW106" s="66">
        <f t="shared" si="391"/>
        <v>0</v>
      </c>
      <c r="DX106" s="66"/>
      <c r="DY106" s="66"/>
      <c r="DZ106" s="66"/>
      <c r="EA106" s="66"/>
      <c r="EB106" s="63"/>
      <c r="EC106" s="81">
        <f t="shared" si="392"/>
        <v>0</v>
      </c>
      <c r="ED106" s="66">
        <f t="shared" si="393"/>
        <v>0</v>
      </c>
      <c r="EE106" s="66"/>
      <c r="EF106" s="66"/>
      <c r="EG106" s="66"/>
      <c r="EH106" s="63"/>
      <c r="EI106" s="81">
        <f t="shared" si="394"/>
        <v>0</v>
      </c>
      <c r="EJ106" s="66">
        <f t="shared" si="395"/>
        <v>0</v>
      </c>
      <c r="EK106" s="66"/>
      <c r="EL106" s="66">
        <f t="shared" si="396"/>
        <v>0</v>
      </c>
      <c r="EM106" s="66">
        <f t="shared" si="397"/>
        <v>0</v>
      </c>
      <c r="EN106" s="66">
        <f t="shared" si="398"/>
        <v>0</v>
      </c>
      <c r="EO106" s="66">
        <f t="shared" si="399"/>
        <v>0</v>
      </c>
      <c r="EP106" s="66"/>
      <c r="EQ106" s="66"/>
      <c r="ER106" s="66"/>
      <c r="ES106" s="66"/>
      <c r="ET106" s="63"/>
      <c r="EU106" s="81">
        <f t="shared" si="400"/>
        <v>0</v>
      </c>
      <c r="EV106" s="66">
        <f t="shared" si="401"/>
        <v>0</v>
      </c>
      <c r="EW106" s="66"/>
      <c r="EX106" s="66"/>
      <c r="EY106" s="66"/>
      <c r="EZ106" s="66"/>
      <c r="FA106" s="63"/>
      <c r="FB106" s="81">
        <f t="shared" si="402"/>
        <v>0</v>
      </c>
      <c r="FC106" s="66">
        <f t="shared" si="403"/>
        <v>0</v>
      </c>
      <c r="FD106" s="66"/>
      <c r="FE106" s="66"/>
      <c r="FF106" s="66"/>
      <c r="FG106" s="66"/>
      <c r="FH106" s="63"/>
      <c r="FI106" s="81">
        <f t="shared" si="404"/>
        <v>0</v>
      </c>
      <c r="FJ106" s="66">
        <f t="shared" si="405"/>
        <v>0</v>
      </c>
      <c r="FK106" s="66"/>
      <c r="FL106" s="66"/>
      <c r="FM106" s="66"/>
      <c r="FN106" s="66"/>
      <c r="FO106" s="63"/>
      <c r="FP106" s="81">
        <f t="shared" si="406"/>
        <v>0</v>
      </c>
      <c r="FQ106" s="66">
        <f t="shared" si="407"/>
        <v>0</v>
      </c>
      <c r="FR106" s="66"/>
      <c r="FS106" s="66"/>
      <c r="FT106" s="66"/>
      <c r="FU106" s="66"/>
      <c r="FV106" s="63"/>
      <c r="FW106" s="81">
        <f t="shared" si="408"/>
        <v>0</v>
      </c>
      <c r="FX106" s="66">
        <f t="shared" si="409"/>
        <v>0</v>
      </c>
      <c r="FY106" s="66"/>
      <c r="FZ106" s="66"/>
      <c r="GA106" s="66"/>
      <c r="GB106" s="63"/>
      <c r="GC106" s="81">
        <f t="shared" si="410"/>
        <v>0</v>
      </c>
      <c r="GD106" s="66">
        <f t="shared" si="411"/>
        <v>0</v>
      </c>
      <c r="GE106" s="66"/>
      <c r="GF106" s="66"/>
      <c r="GG106" s="66"/>
      <c r="GH106" s="63"/>
      <c r="GI106" s="81">
        <f t="shared" si="412"/>
        <v>0</v>
      </c>
      <c r="GJ106" s="66">
        <f t="shared" si="413"/>
        <v>0</v>
      </c>
      <c r="GK106" s="66"/>
      <c r="GL106" s="76">
        <f t="shared" si="238"/>
        <v>0</v>
      </c>
      <c r="GM106" s="76">
        <f t="shared" si="239"/>
        <v>0</v>
      </c>
      <c r="GN106" s="76">
        <f t="shared" si="240"/>
        <v>0</v>
      </c>
      <c r="GO106" s="66">
        <f t="shared" si="414"/>
        <v>0</v>
      </c>
      <c r="GP106" s="66"/>
      <c r="GQ106" s="66"/>
      <c r="GR106" s="66"/>
      <c r="GS106" s="66"/>
      <c r="GT106" s="63"/>
      <c r="GU106" s="81">
        <f t="shared" si="415"/>
        <v>0</v>
      </c>
      <c r="GV106" s="66">
        <f t="shared" si="416"/>
        <v>0</v>
      </c>
      <c r="GW106" s="66"/>
      <c r="GX106" s="66"/>
      <c r="GY106" s="66"/>
      <c r="GZ106" s="66"/>
      <c r="HA106" s="63"/>
      <c r="HB106" s="81">
        <f t="shared" si="417"/>
        <v>0</v>
      </c>
      <c r="HC106" s="66">
        <f t="shared" si="418"/>
        <v>0</v>
      </c>
      <c r="HD106" s="66"/>
      <c r="HE106" s="66"/>
      <c r="HF106" s="66"/>
      <c r="HG106" s="66"/>
      <c r="HH106" s="63"/>
      <c r="HI106" s="81">
        <f t="shared" si="419"/>
        <v>0</v>
      </c>
      <c r="HJ106" s="66">
        <f t="shared" si="420"/>
        <v>0</v>
      </c>
      <c r="HK106" s="66"/>
      <c r="HL106" s="66"/>
      <c r="HM106" s="66"/>
      <c r="HN106" s="66"/>
      <c r="HO106" s="63"/>
      <c r="HP106" s="81">
        <f t="shared" si="421"/>
        <v>0</v>
      </c>
      <c r="HQ106" s="66">
        <f t="shared" si="422"/>
        <v>0</v>
      </c>
      <c r="HR106" s="66"/>
      <c r="HS106" s="66"/>
      <c r="HT106" s="66"/>
      <c r="HU106" s="66"/>
      <c r="HV106" s="63"/>
      <c r="HW106" s="81">
        <f t="shared" si="423"/>
        <v>0</v>
      </c>
      <c r="HX106" s="66">
        <f t="shared" si="424"/>
        <v>0</v>
      </c>
      <c r="HZ106" s="66">
        <f t="shared" si="425"/>
        <v>0</v>
      </c>
      <c r="IA106" s="66">
        <f t="shared" si="425"/>
        <v>0</v>
      </c>
      <c r="IB106" s="66">
        <f t="shared" si="425"/>
        <v>0</v>
      </c>
      <c r="IC106" s="66">
        <f t="shared" si="426"/>
        <v>0</v>
      </c>
      <c r="ID106" s="66">
        <f t="shared" si="427"/>
        <v>0</v>
      </c>
      <c r="IE106" s="66"/>
      <c r="IF106" s="66"/>
      <c r="IG106" s="66"/>
      <c r="IH106" s="66">
        <f t="shared" si="428"/>
        <v>0</v>
      </c>
      <c r="II106" s="66">
        <f t="shared" si="429"/>
        <v>0</v>
      </c>
      <c r="IJ106" s="66"/>
      <c r="IK106" s="66"/>
      <c r="IL106" s="66"/>
      <c r="IM106" s="66">
        <f t="shared" si="430"/>
        <v>0</v>
      </c>
      <c r="IN106" s="66">
        <f t="shared" si="431"/>
        <v>0</v>
      </c>
      <c r="IO106" s="66">
        <f t="shared" si="266"/>
        <v>0</v>
      </c>
      <c r="IP106" s="66">
        <f t="shared" si="432"/>
        <v>0</v>
      </c>
      <c r="IQ106" s="66"/>
      <c r="IR106" s="66"/>
      <c r="IS106" s="88"/>
      <c r="IT106" s="88"/>
      <c r="IU106" s="88"/>
      <c r="IV106" s="66"/>
      <c r="IW106" s="88">
        <f t="shared" si="433"/>
        <v>0</v>
      </c>
      <c r="IX106" s="102">
        <f t="shared" si="434"/>
        <v>0</v>
      </c>
      <c r="IY106" s="88" t="str">
        <f t="shared" si="435"/>
        <v>STOCK KOSONG</v>
      </c>
      <c r="IZ106" s="101"/>
      <c r="JA106" s="102">
        <f t="shared" si="436"/>
        <v>0</v>
      </c>
      <c r="JB106" s="102">
        <f t="shared" si="437"/>
        <v>0</v>
      </c>
      <c r="JC106" s="102">
        <f t="shared" si="438"/>
        <v>0</v>
      </c>
      <c r="JD106" s="102">
        <f t="shared" si="439"/>
        <v>0</v>
      </c>
      <c r="JE106" s="101"/>
    </row>
    <row r="107" spans="1:265">
      <c r="A107" s="108"/>
      <c r="B107" s="71">
        <f>IF(A107='ESTIMASI FORECAST &amp; ORDER-STOK'!A37,'ESTIMASI FORECAST &amp; ORDER-STOK'!B37,0)</f>
        <v>0</v>
      </c>
      <c r="C107" s="63"/>
      <c r="D107" s="88"/>
      <c r="E107" s="88"/>
      <c r="F107" s="88"/>
      <c r="G107" s="88"/>
      <c r="H107" s="88">
        <f t="shared" si="353"/>
        <v>0</v>
      </c>
      <c r="I107" s="63"/>
      <c r="J107" s="66"/>
      <c r="K107" s="66"/>
      <c r="L107" s="66"/>
      <c r="M107" s="63"/>
      <c r="N107" s="81">
        <f t="shared" si="354"/>
        <v>0</v>
      </c>
      <c r="O107" s="66">
        <f t="shared" si="355"/>
        <v>0</v>
      </c>
      <c r="P107" s="66"/>
      <c r="Q107" s="66"/>
      <c r="R107" s="66"/>
      <c r="S107" s="63"/>
      <c r="T107" s="81">
        <f t="shared" si="356"/>
        <v>0</v>
      </c>
      <c r="U107" s="66">
        <f t="shared" si="357"/>
        <v>0</v>
      </c>
      <c r="V107" s="66"/>
      <c r="W107" s="66"/>
      <c r="X107" s="66"/>
      <c r="Y107" s="63"/>
      <c r="Z107" s="81">
        <f t="shared" si="358"/>
        <v>0</v>
      </c>
      <c r="AA107" s="66">
        <f t="shared" si="359"/>
        <v>0</v>
      </c>
      <c r="AB107" s="66"/>
      <c r="AC107" s="66"/>
      <c r="AD107" s="66"/>
      <c r="AE107" s="63"/>
      <c r="AF107" s="81">
        <f t="shared" si="360"/>
        <v>0</v>
      </c>
      <c r="AG107" s="66">
        <f t="shared" si="361"/>
        <v>0</v>
      </c>
      <c r="AH107" s="66"/>
      <c r="AI107" s="76">
        <f t="shared" si="181"/>
        <v>0</v>
      </c>
      <c r="AJ107" s="76">
        <f t="shared" si="259"/>
        <v>0</v>
      </c>
      <c r="AK107" s="76">
        <f t="shared" si="182"/>
        <v>0</v>
      </c>
      <c r="AL107" s="66">
        <f t="shared" si="362"/>
        <v>0</v>
      </c>
      <c r="AM107" s="66"/>
      <c r="AN107" s="66"/>
      <c r="AO107" s="66"/>
      <c r="AP107" s="66"/>
      <c r="AQ107" s="63"/>
      <c r="AR107" s="81">
        <f t="shared" si="363"/>
        <v>0</v>
      </c>
      <c r="AS107" s="66">
        <f t="shared" si="364"/>
        <v>0</v>
      </c>
      <c r="AT107" s="66"/>
      <c r="AU107" s="66"/>
      <c r="AV107" s="66"/>
      <c r="AW107" s="63"/>
      <c r="AX107" s="81">
        <f t="shared" si="365"/>
        <v>0</v>
      </c>
      <c r="AY107" s="66">
        <f t="shared" si="366"/>
        <v>0</v>
      </c>
      <c r="AZ107" s="66"/>
      <c r="BA107" s="66"/>
      <c r="BB107" s="66"/>
      <c r="BC107" s="63"/>
      <c r="BD107" s="81">
        <f t="shared" si="367"/>
        <v>0</v>
      </c>
      <c r="BE107" s="66">
        <f t="shared" si="368"/>
        <v>0</v>
      </c>
      <c r="BF107" s="66"/>
      <c r="BG107" s="76">
        <f t="shared" si="190"/>
        <v>0</v>
      </c>
      <c r="BH107" s="76">
        <f t="shared" si="191"/>
        <v>0</v>
      </c>
      <c r="BI107" s="76">
        <f t="shared" si="192"/>
        <v>0</v>
      </c>
      <c r="BJ107" s="66">
        <f t="shared" si="369"/>
        <v>0</v>
      </c>
      <c r="BK107" s="66"/>
      <c r="BL107" s="66"/>
      <c r="BM107" s="66"/>
      <c r="BN107" s="66"/>
      <c r="BO107" s="63"/>
      <c r="BP107" s="81">
        <f t="shared" si="370"/>
        <v>0</v>
      </c>
      <c r="BQ107" s="66">
        <f t="shared" si="371"/>
        <v>0</v>
      </c>
      <c r="BR107" s="66"/>
      <c r="BS107" s="66"/>
      <c r="BT107" s="66"/>
      <c r="BU107" s="63"/>
      <c r="BV107" s="81">
        <f t="shared" si="372"/>
        <v>0</v>
      </c>
      <c r="BW107" s="66">
        <f t="shared" si="373"/>
        <v>0</v>
      </c>
      <c r="BX107" s="66"/>
      <c r="BY107" s="76">
        <f t="shared" si="198"/>
        <v>0</v>
      </c>
      <c r="BZ107" s="76">
        <f t="shared" si="199"/>
        <v>0</v>
      </c>
      <c r="CA107" s="76">
        <f t="shared" si="200"/>
        <v>0</v>
      </c>
      <c r="CB107" s="66">
        <f t="shared" si="374"/>
        <v>0</v>
      </c>
      <c r="CC107" s="66"/>
      <c r="CD107" s="76">
        <f t="shared" si="375"/>
        <v>0</v>
      </c>
      <c r="CE107" s="76">
        <f t="shared" si="376"/>
        <v>0</v>
      </c>
      <c r="CF107" s="76">
        <f t="shared" si="377"/>
        <v>0</v>
      </c>
      <c r="CG107" s="66">
        <f t="shared" si="378"/>
        <v>0</v>
      </c>
      <c r="CH107" s="66"/>
      <c r="CI107" s="66"/>
      <c r="CJ107" s="66"/>
      <c r="CK107" s="66"/>
      <c r="CL107" s="63"/>
      <c r="CM107" s="81">
        <f t="shared" si="379"/>
        <v>0</v>
      </c>
      <c r="CN107" s="66">
        <f t="shared" si="380"/>
        <v>0</v>
      </c>
      <c r="CO107" s="66"/>
      <c r="CP107" s="66"/>
      <c r="CQ107" s="66"/>
      <c r="CR107" s="63"/>
      <c r="CS107" s="81">
        <f t="shared" si="381"/>
        <v>0</v>
      </c>
      <c r="CT107" s="66">
        <f t="shared" si="382"/>
        <v>0</v>
      </c>
      <c r="CU107" s="66"/>
      <c r="CV107" s="66"/>
      <c r="CW107" s="66"/>
      <c r="CX107" s="63"/>
      <c r="CY107" s="81">
        <f t="shared" si="383"/>
        <v>0</v>
      </c>
      <c r="CZ107" s="66">
        <f t="shared" si="384"/>
        <v>0</v>
      </c>
      <c r="DA107" s="66"/>
      <c r="DB107" s="66"/>
      <c r="DC107" s="66"/>
      <c r="DD107" s="63"/>
      <c r="DE107" s="81">
        <f t="shared" si="385"/>
        <v>0</v>
      </c>
      <c r="DF107" s="66">
        <f t="shared" si="386"/>
        <v>0</v>
      </c>
      <c r="DG107" s="66"/>
      <c r="DH107" s="66"/>
      <c r="DI107" s="66"/>
      <c r="DJ107" s="63"/>
      <c r="DK107" s="81">
        <f t="shared" si="387"/>
        <v>0</v>
      </c>
      <c r="DL107" s="66">
        <f t="shared" si="388"/>
        <v>0</v>
      </c>
      <c r="DM107" s="66"/>
      <c r="DN107" s="66"/>
      <c r="DO107" s="66"/>
      <c r="DP107" s="63"/>
      <c r="DQ107" s="81">
        <f t="shared" si="389"/>
        <v>0</v>
      </c>
      <c r="DR107" s="66">
        <f t="shared" si="390"/>
        <v>0</v>
      </c>
      <c r="DS107" s="66"/>
      <c r="DT107" s="76">
        <f t="shared" si="215"/>
        <v>0</v>
      </c>
      <c r="DU107" s="76">
        <f t="shared" si="216"/>
        <v>0</v>
      </c>
      <c r="DV107" s="76">
        <f t="shared" si="217"/>
        <v>0</v>
      </c>
      <c r="DW107" s="66">
        <f t="shared" si="391"/>
        <v>0</v>
      </c>
      <c r="DX107" s="66"/>
      <c r="DY107" s="66"/>
      <c r="DZ107" s="66"/>
      <c r="EA107" s="66"/>
      <c r="EB107" s="63"/>
      <c r="EC107" s="81">
        <f t="shared" si="392"/>
        <v>0</v>
      </c>
      <c r="ED107" s="66">
        <f t="shared" si="393"/>
        <v>0</v>
      </c>
      <c r="EE107" s="66"/>
      <c r="EF107" s="66"/>
      <c r="EG107" s="66"/>
      <c r="EH107" s="63"/>
      <c r="EI107" s="81">
        <f t="shared" si="394"/>
        <v>0</v>
      </c>
      <c r="EJ107" s="66">
        <f t="shared" si="395"/>
        <v>0</v>
      </c>
      <c r="EK107" s="66"/>
      <c r="EL107" s="66">
        <f t="shared" si="396"/>
        <v>0</v>
      </c>
      <c r="EM107" s="66">
        <f t="shared" si="397"/>
        <v>0</v>
      </c>
      <c r="EN107" s="66">
        <f t="shared" si="398"/>
        <v>0</v>
      </c>
      <c r="EO107" s="66">
        <f t="shared" si="399"/>
        <v>0</v>
      </c>
      <c r="EP107" s="66"/>
      <c r="EQ107" s="66"/>
      <c r="ER107" s="66"/>
      <c r="ES107" s="66"/>
      <c r="ET107" s="63"/>
      <c r="EU107" s="81">
        <f t="shared" si="400"/>
        <v>0</v>
      </c>
      <c r="EV107" s="66">
        <f t="shared" si="401"/>
        <v>0</v>
      </c>
      <c r="EW107" s="66"/>
      <c r="EX107" s="66"/>
      <c r="EY107" s="66"/>
      <c r="EZ107" s="66"/>
      <c r="FA107" s="63"/>
      <c r="FB107" s="81">
        <f t="shared" si="402"/>
        <v>0</v>
      </c>
      <c r="FC107" s="66">
        <f t="shared" si="403"/>
        <v>0</v>
      </c>
      <c r="FD107" s="66"/>
      <c r="FE107" s="66"/>
      <c r="FF107" s="66"/>
      <c r="FG107" s="66"/>
      <c r="FH107" s="63"/>
      <c r="FI107" s="81">
        <f t="shared" si="404"/>
        <v>0</v>
      </c>
      <c r="FJ107" s="66">
        <f t="shared" si="405"/>
        <v>0</v>
      </c>
      <c r="FK107" s="66"/>
      <c r="FL107" s="66"/>
      <c r="FM107" s="66"/>
      <c r="FN107" s="66"/>
      <c r="FO107" s="63"/>
      <c r="FP107" s="81">
        <f t="shared" si="406"/>
        <v>0</v>
      </c>
      <c r="FQ107" s="66">
        <f t="shared" si="407"/>
        <v>0</v>
      </c>
      <c r="FR107" s="66"/>
      <c r="FS107" s="66"/>
      <c r="FT107" s="66"/>
      <c r="FU107" s="66"/>
      <c r="FV107" s="63"/>
      <c r="FW107" s="81">
        <f t="shared" si="408"/>
        <v>0</v>
      </c>
      <c r="FX107" s="66">
        <f t="shared" si="409"/>
        <v>0</v>
      </c>
      <c r="FY107" s="66"/>
      <c r="FZ107" s="66"/>
      <c r="GA107" s="66"/>
      <c r="GB107" s="63"/>
      <c r="GC107" s="81">
        <f t="shared" si="410"/>
        <v>0</v>
      </c>
      <c r="GD107" s="66">
        <f t="shared" si="411"/>
        <v>0</v>
      </c>
      <c r="GE107" s="66"/>
      <c r="GF107" s="66"/>
      <c r="GG107" s="66"/>
      <c r="GH107" s="63"/>
      <c r="GI107" s="81">
        <f t="shared" si="412"/>
        <v>0</v>
      </c>
      <c r="GJ107" s="66">
        <f t="shared" si="413"/>
        <v>0</v>
      </c>
      <c r="GK107" s="66"/>
      <c r="GL107" s="76">
        <f t="shared" si="238"/>
        <v>0</v>
      </c>
      <c r="GM107" s="76">
        <f t="shared" si="239"/>
        <v>0</v>
      </c>
      <c r="GN107" s="76">
        <f t="shared" si="240"/>
        <v>0</v>
      </c>
      <c r="GO107" s="66">
        <f t="shared" si="414"/>
        <v>0</v>
      </c>
      <c r="GP107" s="66"/>
      <c r="GQ107" s="66"/>
      <c r="GR107" s="66"/>
      <c r="GS107" s="66"/>
      <c r="GT107" s="63"/>
      <c r="GU107" s="81">
        <f t="shared" si="415"/>
        <v>0</v>
      </c>
      <c r="GV107" s="66">
        <f t="shared" si="416"/>
        <v>0</v>
      </c>
      <c r="GW107" s="66"/>
      <c r="GX107" s="66"/>
      <c r="GY107" s="66"/>
      <c r="GZ107" s="66"/>
      <c r="HA107" s="63"/>
      <c r="HB107" s="81">
        <f t="shared" si="417"/>
        <v>0</v>
      </c>
      <c r="HC107" s="66">
        <f t="shared" si="418"/>
        <v>0</v>
      </c>
      <c r="HD107" s="66"/>
      <c r="HE107" s="66"/>
      <c r="HF107" s="66"/>
      <c r="HG107" s="66"/>
      <c r="HH107" s="63"/>
      <c r="HI107" s="81">
        <f t="shared" si="419"/>
        <v>0</v>
      </c>
      <c r="HJ107" s="66">
        <f t="shared" si="420"/>
        <v>0</v>
      </c>
      <c r="HK107" s="66"/>
      <c r="HL107" s="66"/>
      <c r="HM107" s="66"/>
      <c r="HN107" s="66"/>
      <c r="HO107" s="63"/>
      <c r="HP107" s="81">
        <f t="shared" si="421"/>
        <v>0</v>
      </c>
      <c r="HQ107" s="66">
        <f t="shared" si="422"/>
        <v>0</v>
      </c>
      <c r="HR107" s="66"/>
      <c r="HS107" s="66"/>
      <c r="HT107" s="66"/>
      <c r="HU107" s="66"/>
      <c r="HV107" s="63"/>
      <c r="HW107" s="81">
        <f t="shared" si="423"/>
        <v>0</v>
      </c>
      <c r="HX107" s="66">
        <f t="shared" si="424"/>
        <v>0</v>
      </c>
      <c r="HZ107" s="66">
        <f t="shared" si="425"/>
        <v>0</v>
      </c>
      <c r="IA107" s="66">
        <f t="shared" si="425"/>
        <v>0</v>
      </c>
      <c r="IB107" s="66">
        <f t="shared" si="425"/>
        <v>0</v>
      </c>
      <c r="IC107" s="66">
        <f t="shared" si="426"/>
        <v>0</v>
      </c>
      <c r="ID107" s="66">
        <f t="shared" si="427"/>
        <v>0</v>
      </c>
      <c r="IE107" s="66"/>
      <c r="IF107" s="66"/>
      <c r="IG107" s="66"/>
      <c r="IH107" s="66">
        <f t="shared" si="428"/>
        <v>0</v>
      </c>
      <c r="II107" s="66">
        <f t="shared" si="429"/>
        <v>0</v>
      </c>
      <c r="IJ107" s="66"/>
      <c r="IK107" s="66"/>
      <c r="IL107" s="66"/>
      <c r="IM107" s="66">
        <f t="shared" si="430"/>
        <v>0</v>
      </c>
      <c r="IN107" s="66">
        <f t="shared" si="431"/>
        <v>0</v>
      </c>
      <c r="IO107" s="66">
        <f t="shared" si="266"/>
        <v>0</v>
      </c>
      <c r="IP107" s="66">
        <f t="shared" si="432"/>
        <v>0</v>
      </c>
      <c r="IQ107" s="66"/>
      <c r="IR107" s="66"/>
      <c r="IS107" s="88"/>
      <c r="IT107" s="88"/>
      <c r="IU107" s="88"/>
      <c r="IV107" s="66"/>
      <c r="IW107" s="88">
        <f t="shared" si="433"/>
        <v>0</v>
      </c>
      <c r="IX107" s="102">
        <f t="shared" si="434"/>
        <v>0</v>
      </c>
      <c r="IY107" s="88" t="str">
        <f t="shared" si="435"/>
        <v>STOCK KOSONG</v>
      </c>
      <c r="IZ107" s="101"/>
      <c r="JA107" s="102">
        <f t="shared" si="436"/>
        <v>0</v>
      </c>
      <c r="JB107" s="102">
        <f t="shared" si="437"/>
        <v>0</v>
      </c>
      <c r="JC107" s="102">
        <f t="shared" si="438"/>
        <v>0</v>
      </c>
      <c r="JD107" s="102">
        <f t="shared" si="439"/>
        <v>0</v>
      </c>
      <c r="JE107" s="101"/>
    </row>
    <row r="108" spans="1:265">
      <c r="A108" s="108"/>
      <c r="B108" s="71">
        <f>IF(A108='ESTIMASI FORECAST &amp; ORDER-STOK'!A38,'ESTIMASI FORECAST &amp; ORDER-STOK'!B38,0)</f>
        <v>0</v>
      </c>
      <c r="C108" s="63"/>
      <c r="D108" s="88"/>
      <c r="E108" s="88"/>
      <c r="F108" s="88"/>
      <c r="G108" s="88"/>
      <c r="H108" s="88">
        <f t="shared" si="353"/>
        <v>0</v>
      </c>
      <c r="I108" s="63"/>
      <c r="J108" s="66"/>
      <c r="K108" s="66"/>
      <c r="L108" s="66"/>
      <c r="M108" s="63"/>
      <c r="N108" s="81">
        <f t="shared" si="354"/>
        <v>0</v>
      </c>
      <c r="O108" s="66">
        <f t="shared" si="355"/>
        <v>0</v>
      </c>
      <c r="P108" s="66"/>
      <c r="Q108" s="66"/>
      <c r="R108" s="66"/>
      <c r="S108" s="63"/>
      <c r="T108" s="81">
        <f t="shared" si="356"/>
        <v>0</v>
      </c>
      <c r="U108" s="66">
        <f t="shared" si="357"/>
        <v>0</v>
      </c>
      <c r="V108" s="66"/>
      <c r="W108" s="66"/>
      <c r="X108" s="66"/>
      <c r="Y108" s="63"/>
      <c r="Z108" s="81">
        <f t="shared" si="358"/>
        <v>0</v>
      </c>
      <c r="AA108" s="66">
        <f t="shared" si="359"/>
        <v>0</v>
      </c>
      <c r="AB108" s="66"/>
      <c r="AC108" s="66"/>
      <c r="AD108" s="66"/>
      <c r="AE108" s="63"/>
      <c r="AF108" s="81">
        <f t="shared" si="360"/>
        <v>0</v>
      </c>
      <c r="AG108" s="66">
        <f t="shared" si="361"/>
        <v>0</v>
      </c>
      <c r="AH108" s="66"/>
      <c r="AI108" s="76">
        <f t="shared" si="181"/>
        <v>0</v>
      </c>
      <c r="AJ108" s="76">
        <f t="shared" si="259"/>
        <v>0</v>
      </c>
      <c r="AK108" s="76">
        <f t="shared" si="182"/>
        <v>0</v>
      </c>
      <c r="AL108" s="66">
        <f t="shared" si="362"/>
        <v>0</v>
      </c>
      <c r="AM108" s="66"/>
      <c r="AN108" s="66"/>
      <c r="AO108" s="66"/>
      <c r="AP108" s="66"/>
      <c r="AQ108" s="63"/>
      <c r="AR108" s="81">
        <f t="shared" si="363"/>
        <v>0</v>
      </c>
      <c r="AS108" s="66">
        <f t="shared" si="364"/>
        <v>0</v>
      </c>
      <c r="AT108" s="66"/>
      <c r="AU108" s="66"/>
      <c r="AV108" s="66"/>
      <c r="AW108" s="63"/>
      <c r="AX108" s="81">
        <f t="shared" si="365"/>
        <v>0</v>
      </c>
      <c r="AY108" s="66">
        <f t="shared" si="366"/>
        <v>0</v>
      </c>
      <c r="AZ108" s="66"/>
      <c r="BA108" s="66"/>
      <c r="BB108" s="66"/>
      <c r="BC108" s="63"/>
      <c r="BD108" s="81">
        <f t="shared" si="367"/>
        <v>0</v>
      </c>
      <c r="BE108" s="66">
        <f t="shared" si="368"/>
        <v>0</v>
      </c>
      <c r="BF108" s="66"/>
      <c r="BG108" s="76">
        <f t="shared" si="190"/>
        <v>0</v>
      </c>
      <c r="BH108" s="76">
        <f t="shared" si="191"/>
        <v>0</v>
      </c>
      <c r="BI108" s="76">
        <f t="shared" si="192"/>
        <v>0</v>
      </c>
      <c r="BJ108" s="66">
        <f t="shared" si="369"/>
        <v>0</v>
      </c>
      <c r="BK108" s="66"/>
      <c r="BL108" s="66"/>
      <c r="BM108" s="66"/>
      <c r="BN108" s="66"/>
      <c r="BO108" s="63"/>
      <c r="BP108" s="81">
        <f t="shared" si="370"/>
        <v>0</v>
      </c>
      <c r="BQ108" s="66">
        <f t="shared" si="371"/>
        <v>0</v>
      </c>
      <c r="BR108" s="66"/>
      <c r="BS108" s="66"/>
      <c r="BT108" s="66"/>
      <c r="BU108" s="63"/>
      <c r="BV108" s="81">
        <f t="shared" si="372"/>
        <v>0</v>
      </c>
      <c r="BW108" s="66">
        <f t="shared" si="373"/>
        <v>0</v>
      </c>
      <c r="BX108" s="66"/>
      <c r="BY108" s="76">
        <f t="shared" si="198"/>
        <v>0</v>
      </c>
      <c r="BZ108" s="76">
        <f t="shared" si="199"/>
        <v>0</v>
      </c>
      <c r="CA108" s="76">
        <f t="shared" si="200"/>
        <v>0</v>
      </c>
      <c r="CB108" s="66">
        <f t="shared" si="374"/>
        <v>0</v>
      </c>
      <c r="CC108" s="66"/>
      <c r="CD108" s="76">
        <f t="shared" si="375"/>
        <v>0</v>
      </c>
      <c r="CE108" s="76">
        <f t="shared" si="376"/>
        <v>0</v>
      </c>
      <c r="CF108" s="76">
        <f t="shared" si="377"/>
        <v>0</v>
      </c>
      <c r="CG108" s="66">
        <f t="shared" si="378"/>
        <v>0</v>
      </c>
      <c r="CH108" s="66"/>
      <c r="CI108" s="66"/>
      <c r="CJ108" s="66"/>
      <c r="CK108" s="66"/>
      <c r="CL108" s="63"/>
      <c r="CM108" s="81">
        <f t="shared" si="379"/>
        <v>0</v>
      </c>
      <c r="CN108" s="66">
        <f t="shared" si="380"/>
        <v>0</v>
      </c>
      <c r="CO108" s="66"/>
      <c r="CP108" s="66"/>
      <c r="CQ108" s="66"/>
      <c r="CR108" s="63"/>
      <c r="CS108" s="81">
        <f t="shared" si="381"/>
        <v>0</v>
      </c>
      <c r="CT108" s="66">
        <f t="shared" si="382"/>
        <v>0</v>
      </c>
      <c r="CU108" s="66"/>
      <c r="CV108" s="66"/>
      <c r="CW108" s="66"/>
      <c r="CX108" s="63"/>
      <c r="CY108" s="81">
        <f t="shared" si="383"/>
        <v>0</v>
      </c>
      <c r="CZ108" s="66">
        <f t="shared" si="384"/>
        <v>0</v>
      </c>
      <c r="DA108" s="66"/>
      <c r="DB108" s="66"/>
      <c r="DC108" s="66"/>
      <c r="DD108" s="63"/>
      <c r="DE108" s="81">
        <f t="shared" si="385"/>
        <v>0</v>
      </c>
      <c r="DF108" s="66">
        <f t="shared" si="386"/>
        <v>0</v>
      </c>
      <c r="DG108" s="66"/>
      <c r="DH108" s="66"/>
      <c r="DI108" s="66"/>
      <c r="DJ108" s="63"/>
      <c r="DK108" s="81">
        <f t="shared" si="387"/>
        <v>0</v>
      </c>
      <c r="DL108" s="66">
        <f t="shared" si="388"/>
        <v>0</v>
      </c>
      <c r="DM108" s="66"/>
      <c r="DN108" s="66"/>
      <c r="DO108" s="66"/>
      <c r="DP108" s="63"/>
      <c r="DQ108" s="81">
        <f t="shared" si="389"/>
        <v>0</v>
      </c>
      <c r="DR108" s="66">
        <f t="shared" si="390"/>
        <v>0</v>
      </c>
      <c r="DS108" s="66"/>
      <c r="DT108" s="76">
        <f t="shared" si="215"/>
        <v>0</v>
      </c>
      <c r="DU108" s="76">
        <f t="shared" si="216"/>
        <v>0</v>
      </c>
      <c r="DV108" s="76">
        <f t="shared" si="217"/>
        <v>0</v>
      </c>
      <c r="DW108" s="66">
        <f t="shared" si="391"/>
        <v>0</v>
      </c>
      <c r="DX108" s="66"/>
      <c r="DY108" s="66"/>
      <c r="DZ108" s="66"/>
      <c r="EA108" s="66"/>
      <c r="EB108" s="63"/>
      <c r="EC108" s="81">
        <f t="shared" si="392"/>
        <v>0</v>
      </c>
      <c r="ED108" s="66">
        <f t="shared" si="393"/>
        <v>0</v>
      </c>
      <c r="EE108" s="66"/>
      <c r="EF108" s="66"/>
      <c r="EG108" s="66"/>
      <c r="EH108" s="63"/>
      <c r="EI108" s="81">
        <f t="shared" si="394"/>
        <v>0</v>
      </c>
      <c r="EJ108" s="66">
        <f t="shared" si="395"/>
        <v>0</v>
      </c>
      <c r="EK108" s="66"/>
      <c r="EL108" s="66">
        <f t="shared" si="396"/>
        <v>0</v>
      </c>
      <c r="EM108" s="66">
        <f t="shared" si="397"/>
        <v>0</v>
      </c>
      <c r="EN108" s="66">
        <f t="shared" si="398"/>
        <v>0</v>
      </c>
      <c r="EO108" s="66">
        <f t="shared" si="399"/>
        <v>0</v>
      </c>
      <c r="EP108" s="66"/>
      <c r="EQ108" s="66"/>
      <c r="ER108" s="66"/>
      <c r="ES108" s="66"/>
      <c r="ET108" s="63"/>
      <c r="EU108" s="81">
        <f t="shared" si="400"/>
        <v>0</v>
      </c>
      <c r="EV108" s="66">
        <f t="shared" si="401"/>
        <v>0</v>
      </c>
      <c r="EW108" s="66"/>
      <c r="EX108" s="66"/>
      <c r="EY108" s="66"/>
      <c r="EZ108" s="66"/>
      <c r="FA108" s="63"/>
      <c r="FB108" s="81">
        <f t="shared" si="402"/>
        <v>0</v>
      </c>
      <c r="FC108" s="66">
        <f t="shared" si="403"/>
        <v>0</v>
      </c>
      <c r="FD108" s="66"/>
      <c r="FE108" s="66"/>
      <c r="FF108" s="66"/>
      <c r="FG108" s="66"/>
      <c r="FH108" s="63"/>
      <c r="FI108" s="81">
        <f t="shared" si="404"/>
        <v>0</v>
      </c>
      <c r="FJ108" s="66">
        <f t="shared" si="405"/>
        <v>0</v>
      </c>
      <c r="FK108" s="66"/>
      <c r="FL108" s="66"/>
      <c r="FM108" s="66"/>
      <c r="FN108" s="66"/>
      <c r="FO108" s="63"/>
      <c r="FP108" s="81">
        <f t="shared" si="406"/>
        <v>0</v>
      </c>
      <c r="FQ108" s="66">
        <f t="shared" si="407"/>
        <v>0</v>
      </c>
      <c r="FR108" s="66"/>
      <c r="FS108" s="66"/>
      <c r="FT108" s="66"/>
      <c r="FU108" s="66"/>
      <c r="FV108" s="63"/>
      <c r="FW108" s="81">
        <f t="shared" si="408"/>
        <v>0</v>
      </c>
      <c r="FX108" s="66">
        <f t="shared" si="409"/>
        <v>0</v>
      </c>
      <c r="FY108" s="66"/>
      <c r="FZ108" s="66"/>
      <c r="GA108" s="66"/>
      <c r="GB108" s="63"/>
      <c r="GC108" s="81">
        <f t="shared" si="410"/>
        <v>0</v>
      </c>
      <c r="GD108" s="66">
        <f t="shared" si="411"/>
        <v>0</v>
      </c>
      <c r="GE108" s="66"/>
      <c r="GF108" s="66"/>
      <c r="GG108" s="66"/>
      <c r="GH108" s="63"/>
      <c r="GI108" s="81">
        <f t="shared" si="412"/>
        <v>0</v>
      </c>
      <c r="GJ108" s="66">
        <f t="shared" si="413"/>
        <v>0</v>
      </c>
      <c r="GK108" s="66"/>
      <c r="GL108" s="76">
        <f t="shared" si="238"/>
        <v>0</v>
      </c>
      <c r="GM108" s="76">
        <f t="shared" si="239"/>
        <v>0</v>
      </c>
      <c r="GN108" s="76">
        <f t="shared" si="240"/>
        <v>0</v>
      </c>
      <c r="GO108" s="66">
        <f t="shared" si="414"/>
        <v>0</v>
      </c>
      <c r="GP108" s="66"/>
      <c r="GQ108" s="66"/>
      <c r="GR108" s="66"/>
      <c r="GS108" s="66"/>
      <c r="GT108" s="63"/>
      <c r="GU108" s="81">
        <f t="shared" si="415"/>
        <v>0</v>
      </c>
      <c r="GV108" s="66">
        <f t="shared" si="416"/>
        <v>0</v>
      </c>
      <c r="GW108" s="66"/>
      <c r="GX108" s="66"/>
      <c r="GY108" s="66"/>
      <c r="GZ108" s="66"/>
      <c r="HA108" s="63"/>
      <c r="HB108" s="81">
        <f t="shared" si="417"/>
        <v>0</v>
      </c>
      <c r="HC108" s="66">
        <f t="shared" si="418"/>
        <v>0</v>
      </c>
      <c r="HD108" s="66"/>
      <c r="HE108" s="66"/>
      <c r="HF108" s="66"/>
      <c r="HG108" s="66"/>
      <c r="HH108" s="63"/>
      <c r="HI108" s="81">
        <f t="shared" si="419"/>
        <v>0</v>
      </c>
      <c r="HJ108" s="66">
        <f t="shared" si="420"/>
        <v>0</v>
      </c>
      <c r="HK108" s="66"/>
      <c r="HL108" s="66"/>
      <c r="HM108" s="66"/>
      <c r="HN108" s="66"/>
      <c r="HO108" s="63"/>
      <c r="HP108" s="81">
        <f t="shared" si="421"/>
        <v>0</v>
      </c>
      <c r="HQ108" s="66">
        <f t="shared" si="422"/>
        <v>0</v>
      </c>
      <c r="HR108" s="66"/>
      <c r="HS108" s="66"/>
      <c r="HT108" s="66"/>
      <c r="HU108" s="66"/>
      <c r="HV108" s="63"/>
      <c r="HW108" s="81">
        <f t="shared" si="423"/>
        <v>0</v>
      </c>
      <c r="HX108" s="66">
        <f t="shared" si="424"/>
        <v>0</v>
      </c>
      <c r="HZ108" s="66">
        <f t="shared" si="425"/>
        <v>0</v>
      </c>
      <c r="IA108" s="66">
        <f t="shared" si="425"/>
        <v>0</v>
      </c>
      <c r="IB108" s="66">
        <f t="shared" si="425"/>
        <v>0</v>
      </c>
      <c r="IC108" s="66">
        <f t="shared" si="426"/>
        <v>0</v>
      </c>
      <c r="ID108" s="66">
        <f t="shared" si="427"/>
        <v>0</v>
      </c>
      <c r="IE108" s="66"/>
      <c r="IF108" s="66"/>
      <c r="IG108" s="66"/>
      <c r="IH108" s="66">
        <f t="shared" si="428"/>
        <v>0</v>
      </c>
      <c r="II108" s="66">
        <f t="shared" si="429"/>
        <v>0</v>
      </c>
      <c r="IJ108" s="66"/>
      <c r="IK108" s="66"/>
      <c r="IL108" s="66"/>
      <c r="IM108" s="66">
        <f t="shared" si="430"/>
        <v>0</v>
      </c>
      <c r="IN108" s="66">
        <f t="shared" si="431"/>
        <v>0</v>
      </c>
      <c r="IO108" s="66">
        <f t="shared" si="266"/>
        <v>0</v>
      </c>
      <c r="IP108" s="66">
        <f t="shared" si="432"/>
        <v>0</v>
      </c>
      <c r="IQ108" s="66"/>
      <c r="IR108" s="66"/>
      <c r="IS108" s="88"/>
      <c r="IT108" s="88"/>
      <c r="IU108" s="88"/>
      <c r="IV108" s="66"/>
      <c r="IW108" s="88">
        <f t="shared" si="433"/>
        <v>0</v>
      </c>
      <c r="IX108" s="102">
        <f t="shared" si="434"/>
        <v>0</v>
      </c>
      <c r="IY108" s="88" t="str">
        <f t="shared" si="435"/>
        <v>STOCK KOSONG</v>
      </c>
      <c r="IZ108" s="101"/>
      <c r="JA108" s="102">
        <f t="shared" si="436"/>
        <v>0</v>
      </c>
      <c r="JB108" s="102">
        <f t="shared" si="437"/>
        <v>0</v>
      </c>
      <c r="JC108" s="102">
        <f t="shared" si="438"/>
        <v>0</v>
      </c>
      <c r="JD108" s="102">
        <f t="shared" si="439"/>
        <v>0</v>
      </c>
      <c r="JE108" s="101"/>
    </row>
    <row r="109" spans="1:265">
      <c r="A109" s="108"/>
      <c r="B109" s="71">
        <f>IF(A109='ESTIMASI FORECAST &amp; ORDER-STOK'!A39,'ESTIMASI FORECAST &amp; ORDER-STOK'!B39,0)</f>
        <v>0</v>
      </c>
      <c r="C109" s="63"/>
      <c r="D109" s="88"/>
      <c r="E109" s="88"/>
      <c r="F109" s="88"/>
      <c r="G109" s="88"/>
      <c r="H109" s="88">
        <f t="shared" si="353"/>
        <v>0</v>
      </c>
      <c r="I109" s="63"/>
      <c r="J109" s="66"/>
      <c r="K109" s="66"/>
      <c r="L109" s="66"/>
      <c r="M109" s="63"/>
      <c r="N109" s="81">
        <f t="shared" si="354"/>
        <v>0</v>
      </c>
      <c r="O109" s="66">
        <f t="shared" si="355"/>
        <v>0</v>
      </c>
      <c r="P109" s="66"/>
      <c r="Q109" s="66"/>
      <c r="R109" s="66"/>
      <c r="S109" s="63"/>
      <c r="T109" s="81">
        <f t="shared" si="356"/>
        <v>0</v>
      </c>
      <c r="U109" s="66">
        <f t="shared" si="357"/>
        <v>0</v>
      </c>
      <c r="V109" s="66"/>
      <c r="W109" s="66"/>
      <c r="X109" s="66"/>
      <c r="Y109" s="63"/>
      <c r="Z109" s="81">
        <f t="shared" si="358"/>
        <v>0</v>
      </c>
      <c r="AA109" s="66">
        <f t="shared" si="359"/>
        <v>0</v>
      </c>
      <c r="AB109" s="66"/>
      <c r="AC109" s="66"/>
      <c r="AD109" s="66"/>
      <c r="AE109" s="63"/>
      <c r="AF109" s="81">
        <f t="shared" si="360"/>
        <v>0</v>
      </c>
      <c r="AG109" s="66">
        <f t="shared" si="361"/>
        <v>0</v>
      </c>
      <c r="AH109" s="66"/>
      <c r="AI109" s="76">
        <f t="shared" si="181"/>
        <v>0</v>
      </c>
      <c r="AJ109" s="76">
        <f t="shared" si="259"/>
        <v>0</v>
      </c>
      <c r="AK109" s="76">
        <f t="shared" si="182"/>
        <v>0</v>
      </c>
      <c r="AL109" s="66">
        <f t="shared" si="362"/>
        <v>0</v>
      </c>
      <c r="AM109" s="66"/>
      <c r="AN109" s="66"/>
      <c r="AO109" s="66"/>
      <c r="AP109" s="66"/>
      <c r="AQ109" s="63"/>
      <c r="AR109" s="81">
        <f t="shared" si="363"/>
        <v>0</v>
      </c>
      <c r="AS109" s="66">
        <f t="shared" si="364"/>
        <v>0</v>
      </c>
      <c r="AT109" s="66"/>
      <c r="AU109" s="66"/>
      <c r="AV109" s="66"/>
      <c r="AW109" s="63"/>
      <c r="AX109" s="81">
        <f t="shared" si="365"/>
        <v>0</v>
      </c>
      <c r="AY109" s="66">
        <f t="shared" si="366"/>
        <v>0</v>
      </c>
      <c r="AZ109" s="66"/>
      <c r="BA109" s="66"/>
      <c r="BB109" s="66"/>
      <c r="BC109" s="63"/>
      <c r="BD109" s="81">
        <f t="shared" si="367"/>
        <v>0</v>
      </c>
      <c r="BE109" s="66">
        <f t="shared" si="368"/>
        <v>0</v>
      </c>
      <c r="BF109" s="66"/>
      <c r="BG109" s="76">
        <f t="shared" si="190"/>
        <v>0</v>
      </c>
      <c r="BH109" s="76">
        <f t="shared" si="191"/>
        <v>0</v>
      </c>
      <c r="BI109" s="76">
        <f t="shared" si="192"/>
        <v>0</v>
      </c>
      <c r="BJ109" s="66">
        <f t="shared" si="369"/>
        <v>0</v>
      </c>
      <c r="BK109" s="66"/>
      <c r="BL109" s="66"/>
      <c r="BM109" s="66"/>
      <c r="BN109" s="66"/>
      <c r="BO109" s="63"/>
      <c r="BP109" s="81">
        <f t="shared" si="370"/>
        <v>0</v>
      </c>
      <c r="BQ109" s="66">
        <f t="shared" si="371"/>
        <v>0</v>
      </c>
      <c r="BR109" s="66"/>
      <c r="BS109" s="66"/>
      <c r="BT109" s="66"/>
      <c r="BU109" s="63"/>
      <c r="BV109" s="81">
        <f t="shared" si="372"/>
        <v>0</v>
      </c>
      <c r="BW109" s="66">
        <f t="shared" si="373"/>
        <v>0</v>
      </c>
      <c r="BX109" s="66"/>
      <c r="BY109" s="76">
        <f t="shared" si="198"/>
        <v>0</v>
      </c>
      <c r="BZ109" s="76">
        <f t="shared" si="199"/>
        <v>0</v>
      </c>
      <c r="CA109" s="76">
        <f t="shared" si="200"/>
        <v>0</v>
      </c>
      <c r="CB109" s="66">
        <f t="shared" si="374"/>
        <v>0</v>
      </c>
      <c r="CC109" s="66"/>
      <c r="CD109" s="76">
        <f t="shared" si="375"/>
        <v>0</v>
      </c>
      <c r="CE109" s="76">
        <f t="shared" si="376"/>
        <v>0</v>
      </c>
      <c r="CF109" s="76">
        <f t="shared" si="377"/>
        <v>0</v>
      </c>
      <c r="CG109" s="66">
        <f t="shared" si="378"/>
        <v>0</v>
      </c>
      <c r="CH109" s="66"/>
      <c r="CI109" s="66"/>
      <c r="CJ109" s="66"/>
      <c r="CK109" s="66"/>
      <c r="CL109" s="63"/>
      <c r="CM109" s="81">
        <f t="shared" si="379"/>
        <v>0</v>
      </c>
      <c r="CN109" s="66">
        <f t="shared" si="380"/>
        <v>0</v>
      </c>
      <c r="CO109" s="66"/>
      <c r="CP109" s="66"/>
      <c r="CQ109" s="66"/>
      <c r="CR109" s="63"/>
      <c r="CS109" s="81">
        <f t="shared" si="381"/>
        <v>0</v>
      </c>
      <c r="CT109" s="66">
        <f t="shared" si="382"/>
        <v>0</v>
      </c>
      <c r="CU109" s="66"/>
      <c r="CV109" s="66"/>
      <c r="CW109" s="66"/>
      <c r="CX109" s="63"/>
      <c r="CY109" s="81">
        <f t="shared" si="383"/>
        <v>0</v>
      </c>
      <c r="CZ109" s="66">
        <f t="shared" si="384"/>
        <v>0</v>
      </c>
      <c r="DA109" s="66"/>
      <c r="DB109" s="66"/>
      <c r="DC109" s="66"/>
      <c r="DD109" s="63"/>
      <c r="DE109" s="81">
        <f t="shared" si="385"/>
        <v>0</v>
      </c>
      <c r="DF109" s="66">
        <f t="shared" si="386"/>
        <v>0</v>
      </c>
      <c r="DG109" s="66"/>
      <c r="DH109" s="66"/>
      <c r="DI109" s="66"/>
      <c r="DJ109" s="63"/>
      <c r="DK109" s="81">
        <f t="shared" si="387"/>
        <v>0</v>
      </c>
      <c r="DL109" s="66">
        <f t="shared" si="388"/>
        <v>0</v>
      </c>
      <c r="DM109" s="66"/>
      <c r="DN109" s="66"/>
      <c r="DO109" s="66"/>
      <c r="DP109" s="63"/>
      <c r="DQ109" s="81">
        <f t="shared" si="389"/>
        <v>0</v>
      </c>
      <c r="DR109" s="66">
        <f t="shared" si="390"/>
        <v>0</v>
      </c>
      <c r="DS109" s="66"/>
      <c r="DT109" s="76">
        <f t="shared" si="215"/>
        <v>0</v>
      </c>
      <c r="DU109" s="76">
        <f t="shared" si="216"/>
        <v>0</v>
      </c>
      <c r="DV109" s="76">
        <f t="shared" si="217"/>
        <v>0</v>
      </c>
      <c r="DW109" s="66">
        <f t="shared" si="391"/>
        <v>0</v>
      </c>
      <c r="DX109" s="66"/>
      <c r="DY109" s="66"/>
      <c r="DZ109" s="66"/>
      <c r="EA109" s="66"/>
      <c r="EB109" s="63"/>
      <c r="EC109" s="81">
        <f t="shared" si="392"/>
        <v>0</v>
      </c>
      <c r="ED109" s="66">
        <f t="shared" si="393"/>
        <v>0</v>
      </c>
      <c r="EE109" s="66"/>
      <c r="EF109" s="66"/>
      <c r="EG109" s="66"/>
      <c r="EH109" s="63"/>
      <c r="EI109" s="81">
        <f t="shared" si="394"/>
        <v>0</v>
      </c>
      <c r="EJ109" s="66">
        <f t="shared" si="395"/>
        <v>0</v>
      </c>
      <c r="EK109" s="66"/>
      <c r="EL109" s="66">
        <f t="shared" si="396"/>
        <v>0</v>
      </c>
      <c r="EM109" s="66">
        <f t="shared" si="397"/>
        <v>0</v>
      </c>
      <c r="EN109" s="66">
        <f t="shared" si="398"/>
        <v>0</v>
      </c>
      <c r="EO109" s="66">
        <f t="shared" si="399"/>
        <v>0</v>
      </c>
      <c r="EP109" s="66"/>
      <c r="EQ109" s="66"/>
      <c r="ER109" s="66"/>
      <c r="ES109" s="66"/>
      <c r="ET109" s="63"/>
      <c r="EU109" s="81">
        <f t="shared" si="400"/>
        <v>0</v>
      </c>
      <c r="EV109" s="66">
        <f t="shared" si="401"/>
        <v>0</v>
      </c>
      <c r="EW109" s="66"/>
      <c r="EX109" s="66"/>
      <c r="EY109" s="66"/>
      <c r="EZ109" s="66"/>
      <c r="FA109" s="63"/>
      <c r="FB109" s="81">
        <f t="shared" si="402"/>
        <v>0</v>
      </c>
      <c r="FC109" s="66">
        <f t="shared" si="403"/>
        <v>0</v>
      </c>
      <c r="FD109" s="66"/>
      <c r="FE109" s="66"/>
      <c r="FF109" s="66"/>
      <c r="FG109" s="66"/>
      <c r="FH109" s="63"/>
      <c r="FI109" s="81">
        <f t="shared" si="404"/>
        <v>0</v>
      </c>
      <c r="FJ109" s="66">
        <f t="shared" si="405"/>
        <v>0</v>
      </c>
      <c r="FK109" s="66"/>
      <c r="FL109" s="66"/>
      <c r="FM109" s="66"/>
      <c r="FN109" s="66"/>
      <c r="FO109" s="63"/>
      <c r="FP109" s="81">
        <f t="shared" si="406"/>
        <v>0</v>
      </c>
      <c r="FQ109" s="66">
        <f t="shared" si="407"/>
        <v>0</v>
      </c>
      <c r="FR109" s="66"/>
      <c r="FS109" s="66"/>
      <c r="FT109" s="66"/>
      <c r="FU109" s="66"/>
      <c r="FV109" s="63"/>
      <c r="FW109" s="81">
        <f t="shared" si="408"/>
        <v>0</v>
      </c>
      <c r="FX109" s="66">
        <f t="shared" si="409"/>
        <v>0</v>
      </c>
      <c r="FY109" s="66"/>
      <c r="FZ109" s="66"/>
      <c r="GA109" s="66"/>
      <c r="GB109" s="63"/>
      <c r="GC109" s="81">
        <f t="shared" si="410"/>
        <v>0</v>
      </c>
      <c r="GD109" s="66">
        <f t="shared" si="411"/>
        <v>0</v>
      </c>
      <c r="GE109" s="66"/>
      <c r="GF109" s="66"/>
      <c r="GG109" s="66"/>
      <c r="GH109" s="63"/>
      <c r="GI109" s="81">
        <f t="shared" si="412"/>
        <v>0</v>
      </c>
      <c r="GJ109" s="66">
        <f t="shared" si="413"/>
        <v>0</v>
      </c>
      <c r="GK109" s="66"/>
      <c r="GL109" s="76">
        <f t="shared" si="238"/>
        <v>0</v>
      </c>
      <c r="GM109" s="76">
        <f t="shared" si="239"/>
        <v>0</v>
      </c>
      <c r="GN109" s="76">
        <f t="shared" si="240"/>
        <v>0</v>
      </c>
      <c r="GO109" s="66">
        <f t="shared" si="414"/>
        <v>0</v>
      </c>
      <c r="GP109" s="66"/>
      <c r="GQ109" s="66"/>
      <c r="GR109" s="66"/>
      <c r="GS109" s="66"/>
      <c r="GT109" s="63"/>
      <c r="GU109" s="81">
        <f t="shared" si="415"/>
        <v>0</v>
      </c>
      <c r="GV109" s="66">
        <f t="shared" si="416"/>
        <v>0</v>
      </c>
      <c r="GW109" s="66"/>
      <c r="GX109" s="66"/>
      <c r="GY109" s="66"/>
      <c r="GZ109" s="66"/>
      <c r="HA109" s="63"/>
      <c r="HB109" s="81">
        <f t="shared" si="417"/>
        <v>0</v>
      </c>
      <c r="HC109" s="66">
        <f t="shared" si="418"/>
        <v>0</v>
      </c>
      <c r="HD109" s="66"/>
      <c r="HE109" s="66"/>
      <c r="HF109" s="66"/>
      <c r="HG109" s="66"/>
      <c r="HH109" s="63"/>
      <c r="HI109" s="81">
        <f t="shared" si="419"/>
        <v>0</v>
      </c>
      <c r="HJ109" s="66">
        <f t="shared" si="420"/>
        <v>0</v>
      </c>
      <c r="HK109" s="66"/>
      <c r="HL109" s="66"/>
      <c r="HM109" s="66"/>
      <c r="HN109" s="66"/>
      <c r="HO109" s="63"/>
      <c r="HP109" s="81">
        <f t="shared" si="421"/>
        <v>0</v>
      </c>
      <c r="HQ109" s="66">
        <f t="shared" si="422"/>
        <v>0</v>
      </c>
      <c r="HR109" s="66"/>
      <c r="HS109" s="66"/>
      <c r="HT109" s="66"/>
      <c r="HU109" s="66"/>
      <c r="HV109" s="63"/>
      <c r="HW109" s="81">
        <f t="shared" si="423"/>
        <v>0</v>
      </c>
      <c r="HX109" s="66">
        <f t="shared" si="424"/>
        <v>0</v>
      </c>
      <c r="HZ109" s="66">
        <f t="shared" si="425"/>
        <v>0</v>
      </c>
      <c r="IA109" s="66">
        <f t="shared" si="425"/>
        <v>0</v>
      </c>
      <c r="IB109" s="66">
        <f t="shared" si="425"/>
        <v>0</v>
      </c>
      <c r="IC109" s="66">
        <f t="shared" si="426"/>
        <v>0</v>
      </c>
      <c r="ID109" s="66">
        <f t="shared" si="427"/>
        <v>0</v>
      </c>
      <c r="IE109" s="66"/>
      <c r="IF109" s="66"/>
      <c r="IG109" s="66"/>
      <c r="IH109" s="66">
        <f t="shared" si="428"/>
        <v>0</v>
      </c>
      <c r="II109" s="66">
        <f t="shared" si="429"/>
        <v>0</v>
      </c>
      <c r="IJ109" s="66"/>
      <c r="IK109" s="66"/>
      <c r="IL109" s="66"/>
      <c r="IM109" s="66">
        <f t="shared" si="430"/>
        <v>0</v>
      </c>
      <c r="IN109" s="66">
        <f t="shared" si="431"/>
        <v>0</v>
      </c>
      <c r="IO109" s="66">
        <f t="shared" si="266"/>
        <v>0</v>
      </c>
      <c r="IP109" s="66">
        <f t="shared" si="432"/>
        <v>0</v>
      </c>
      <c r="IQ109" s="66"/>
      <c r="IR109" s="66"/>
      <c r="IS109" s="88"/>
      <c r="IT109" s="88"/>
      <c r="IU109" s="88"/>
      <c r="IV109" s="66"/>
      <c r="IW109" s="88">
        <f t="shared" si="433"/>
        <v>0</v>
      </c>
      <c r="IX109" s="102">
        <f t="shared" si="434"/>
        <v>0</v>
      </c>
      <c r="IY109" s="88" t="str">
        <f t="shared" si="435"/>
        <v>STOCK KOSONG</v>
      </c>
      <c r="IZ109" s="101"/>
      <c r="JA109" s="102">
        <f t="shared" si="436"/>
        <v>0</v>
      </c>
      <c r="JB109" s="102">
        <f t="shared" si="437"/>
        <v>0</v>
      </c>
      <c r="JC109" s="102">
        <f t="shared" si="438"/>
        <v>0</v>
      </c>
      <c r="JD109" s="102">
        <f t="shared" si="439"/>
        <v>0</v>
      </c>
      <c r="JE109" s="101"/>
    </row>
    <row r="110" spans="1:265">
      <c r="A110" s="108"/>
      <c r="B110" s="71">
        <f>IF(A110='ESTIMASI FORECAST &amp; ORDER-STOK'!A40,'ESTIMASI FORECAST &amp; ORDER-STOK'!B40,0)</f>
        <v>0</v>
      </c>
      <c r="C110" s="63"/>
      <c r="D110" s="88"/>
      <c r="E110" s="88"/>
      <c r="F110" s="88"/>
      <c r="G110" s="88"/>
      <c r="H110" s="88">
        <f t="shared" si="353"/>
        <v>0</v>
      </c>
      <c r="I110" s="63"/>
      <c r="J110" s="66"/>
      <c r="K110" s="66"/>
      <c r="L110" s="66"/>
      <c r="M110" s="63"/>
      <c r="N110" s="81">
        <f t="shared" si="354"/>
        <v>0</v>
      </c>
      <c r="O110" s="66">
        <f t="shared" si="355"/>
        <v>0</v>
      </c>
      <c r="P110" s="66"/>
      <c r="Q110" s="66"/>
      <c r="R110" s="66"/>
      <c r="S110" s="63"/>
      <c r="T110" s="81">
        <f t="shared" si="356"/>
        <v>0</v>
      </c>
      <c r="U110" s="66">
        <f t="shared" si="357"/>
        <v>0</v>
      </c>
      <c r="V110" s="66"/>
      <c r="W110" s="66"/>
      <c r="X110" s="66"/>
      <c r="Y110" s="63"/>
      <c r="Z110" s="81">
        <f t="shared" si="358"/>
        <v>0</v>
      </c>
      <c r="AA110" s="66">
        <f t="shared" si="359"/>
        <v>0</v>
      </c>
      <c r="AB110" s="66"/>
      <c r="AC110" s="66"/>
      <c r="AD110" s="66"/>
      <c r="AE110" s="63"/>
      <c r="AF110" s="81">
        <f t="shared" si="360"/>
        <v>0</v>
      </c>
      <c r="AG110" s="66">
        <f t="shared" si="361"/>
        <v>0</v>
      </c>
      <c r="AH110" s="66"/>
      <c r="AI110" s="76">
        <f t="shared" si="181"/>
        <v>0</v>
      </c>
      <c r="AJ110" s="76">
        <f t="shared" si="259"/>
        <v>0</v>
      </c>
      <c r="AK110" s="76">
        <f t="shared" si="182"/>
        <v>0</v>
      </c>
      <c r="AL110" s="66">
        <f t="shared" si="362"/>
        <v>0</v>
      </c>
      <c r="AM110" s="66"/>
      <c r="AN110" s="66"/>
      <c r="AO110" s="66"/>
      <c r="AP110" s="66"/>
      <c r="AQ110" s="63"/>
      <c r="AR110" s="81">
        <f t="shared" si="363"/>
        <v>0</v>
      </c>
      <c r="AS110" s="66">
        <f t="shared" si="364"/>
        <v>0</v>
      </c>
      <c r="AT110" s="66"/>
      <c r="AU110" s="66"/>
      <c r="AV110" s="66"/>
      <c r="AW110" s="63"/>
      <c r="AX110" s="81">
        <f t="shared" si="365"/>
        <v>0</v>
      </c>
      <c r="AY110" s="66">
        <f t="shared" si="366"/>
        <v>0</v>
      </c>
      <c r="AZ110" s="66"/>
      <c r="BA110" s="66"/>
      <c r="BB110" s="66"/>
      <c r="BC110" s="63"/>
      <c r="BD110" s="81">
        <f t="shared" si="367"/>
        <v>0</v>
      </c>
      <c r="BE110" s="66">
        <f t="shared" si="368"/>
        <v>0</v>
      </c>
      <c r="BF110" s="66"/>
      <c r="BG110" s="76">
        <f t="shared" si="190"/>
        <v>0</v>
      </c>
      <c r="BH110" s="76">
        <f t="shared" si="191"/>
        <v>0</v>
      </c>
      <c r="BI110" s="76">
        <f t="shared" si="192"/>
        <v>0</v>
      </c>
      <c r="BJ110" s="66">
        <f t="shared" si="369"/>
        <v>0</v>
      </c>
      <c r="BK110" s="66"/>
      <c r="BL110" s="66"/>
      <c r="BM110" s="66"/>
      <c r="BN110" s="66"/>
      <c r="BO110" s="63"/>
      <c r="BP110" s="81">
        <f t="shared" si="370"/>
        <v>0</v>
      </c>
      <c r="BQ110" s="66">
        <f t="shared" si="371"/>
        <v>0</v>
      </c>
      <c r="BR110" s="66"/>
      <c r="BS110" s="66"/>
      <c r="BT110" s="66"/>
      <c r="BU110" s="63"/>
      <c r="BV110" s="81">
        <f t="shared" si="372"/>
        <v>0</v>
      </c>
      <c r="BW110" s="66">
        <f t="shared" si="373"/>
        <v>0</v>
      </c>
      <c r="BX110" s="66"/>
      <c r="BY110" s="76">
        <f t="shared" si="198"/>
        <v>0</v>
      </c>
      <c r="BZ110" s="76">
        <f t="shared" si="199"/>
        <v>0</v>
      </c>
      <c r="CA110" s="76">
        <f t="shared" si="200"/>
        <v>0</v>
      </c>
      <c r="CB110" s="66">
        <f t="shared" si="374"/>
        <v>0</v>
      </c>
      <c r="CC110" s="66"/>
      <c r="CD110" s="76">
        <f t="shared" si="375"/>
        <v>0</v>
      </c>
      <c r="CE110" s="76">
        <f t="shared" si="376"/>
        <v>0</v>
      </c>
      <c r="CF110" s="76">
        <f t="shared" si="377"/>
        <v>0</v>
      </c>
      <c r="CG110" s="66">
        <f t="shared" si="378"/>
        <v>0</v>
      </c>
      <c r="CH110" s="66"/>
      <c r="CI110" s="66"/>
      <c r="CJ110" s="66"/>
      <c r="CK110" s="66"/>
      <c r="CL110" s="63"/>
      <c r="CM110" s="81">
        <f t="shared" si="379"/>
        <v>0</v>
      </c>
      <c r="CN110" s="66">
        <f t="shared" si="380"/>
        <v>0</v>
      </c>
      <c r="CO110" s="66"/>
      <c r="CP110" s="66"/>
      <c r="CQ110" s="66"/>
      <c r="CR110" s="63"/>
      <c r="CS110" s="81">
        <f t="shared" si="381"/>
        <v>0</v>
      </c>
      <c r="CT110" s="66">
        <f t="shared" si="382"/>
        <v>0</v>
      </c>
      <c r="CU110" s="66"/>
      <c r="CV110" s="66"/>
      <c r="CW110" s="66"/>
      <c r="CX110" s="63"/>
      <c r="CY110" s="81">
        <f t="shared" si="383"/>
        <v>0</v>
      </c>
      <c r="CZ110" s="66">
        <f t="shared" si="384"/>
        <v>0</v>
      </c>
      <c r="DA110" s="66"/>
      <c r="DB110" s="66"/>
      <c r="DC110" s="66"/>
      <c r="DD110" s="63"/>
      <c r="DE110" s="81">
        <f t="shared" si="385"/>
        <v>0</v>
      </c>
      <c r="DF110" s="66">
        <f t="shared" si="386"/>
        <v>0</v>
      </c>
      <c r="DG110" s="66"/>
      <c r="DH110" s="66"/>
      <c r="DI110" s="66"/>
      <c r="DJ110" s="63"/>
      <c r="DK110" s="81">
        <f t="shared" si="387"/>
        <v>0</v>
      </c>
      <c r="DL110" s="66">
        <f t="shared" si="388"/>
        <v>0</v>
      </c>
      <c r="DM110" s="66"/>
      <c r="DN110" s="66"/>
      <c r="DO110" s="66"/>
      <c r="DP110" s="63"/>
      <c r="DQ110" s="81">
        <f t="shared" si="389"/>
        <v>0</v>
      </c>
      <c r="DR110" s="66">
        <f t="shared" si="390"/>
        <v>0</v>
      </c>
      <c r="DS110" s="66"/>
      <c r="DT110" s="76">
        <f t="shared" si="215"/>
        <v>0</v>
      </c>
      <c r="DU110" s="76">
        <f t="shared" si="216"/>
        <v>0</v>
      </c>
      <c r="DV110" s="76">
        <f t="shared" si="217"/>
        <v>0</v>
      </c>
      <c r="DW110" s="66">
        <f t="shared" si="391"/>
        <v>0</v>
      </c>
      <c r="DX110" s="66"/>
      <c r="DY110" s="66"/>
      <c r="DZ110" s="66"/>
      <c r="EA110" s="66"/>
      <c r="EB110" s="63"/>
      <c r="EC110" s="81">
        <f t="shared" si="392"/>
        <v>0</v>
      </c>
      <c r="ED110" s="66">
        <f t="shared" si="393"/>
        <v>0</v>
      </c>
      <c r="EE110" s="66"/>
      <c r="EF110" s="66"/>
      <c r="EG110" s="66"/>
      <c r="EH110" s="63"/>
      <c r="EI110" s="81">
        <f t="shared" si="394"/>
        <v>0</v>
      </c>
      <c r="EJ110" s="66">
        <f t="shared" si="395"/>
        <v>0</v>
      </c>
      <c r="EK110" s="66"/>
      <c r="EL110" s="66">
        <f t="shared" si="396"/>
        <v>0</v>
      </c>
      <c r="EM110" s="66">
        <f t="shared" si="397"/>
        <v>0</v>
      </c>
      <c r="EN110" s="66">
        <f t="shared" si="398"/>
        <v>0</v>
      </c>
      <c r="EO110" s="66">
        <f t="shared" si="399"/>
        <v>0</v>
      </c>
      <c r="EP110" s="66"/>
      <c r="EQ110" s="66"/>
      <c r="ER110" s="66"/>
      <c r="ES110" s="66"/>
      <c r="ET110" s="63"/>
      <c r="EU110" s="81">
        <f t="shared" si="400"/>
        <v>0</v>
      </c>
      <c r="EV110" s="66">
        <f t="shared" si="401"/>
        <v>0</v>
      </c>
      <c r="EW110" s="66"/>
      <c r="EX110" s="66"/>
      <c r="EY110" s="66"/>
      <c r="EZ110" s="66"/>
      <c r="FA110" s="63"/>
      <c r="FB110" s="81">
        <f t="shared" si="402"/>
        <v>0</v>
      </c>
      <c r="FC110" s="66">
        <f t="shared" si="403"/>
        <v>0</v>
      </c>
      <c r="FD110" s="66"/>
      <c r="FE110" s="66"/>
      <c r="FF110" s="66"/>
      <c r="FG110" s="66"/>
      <c r="FH110" s="63"/>
      <c r="FI110" s="81">
        <f t="shared" si="404"/>
        <v>0</v>
      </c>
      <c r="FJ110" s="66">
        <f t="shared" si="405"/>
        <v>0</v>
      </c>
      <c r="FK110" s="66"/>
      <c r="FL110" s="66"/>
      <c r="FM110" s="66"/>
      <c r="FN110" s="66"/>
      <c r="FO110" s="63"/>
      <c r="FP110" s="81">
        <f t="shared" si="406"/>
        <v>0</v>
      </c>
      <c r="FQ110" s="66">
        <f t="shared" si="407"/>
        <v>0</v>
      </c>
      <c r="FR110" s="66"/>
      <c r="FS110" s="66"/>
      <c r="FT110" s="66"/>
      <c r="FU110" s="66"/>
      <c r="FV110" s="63"/>
      <c r="FW110" s="81">
        <f t="shared" si="408"/>
        <v>0</v>
      </c>
      <c r="FX110" s="66">
        <f t="shared" si="409"/>
        <v>0</v>
      </c>
      <c r="FY110" s="66"/>
      <c r="FZ110" s="66"/>
      <c r="GA110" s="66"/>
      <c r="GB110" s="63"/>
      <c r="GC110" s="81">
        <f t="shared" si="410"/>
        <v>0</v>
      </c>
      <c r="GD110" s="66">
        <f t="shared" si="411"/>
        <v>0</v>
      </c>
      <c r="GE110" s="66"/>
      <c r="GF110" s="66"/>
      <c r="GG110" s="66"/>
      <c r="GH110" s="63"/>
      <c r="GI110" s="81">
        <f t="shared" si="412"/>
        <v>0</v>
      </c>
      <c r="GJ110" s="66">
        <f t="shared" si="413"/>
        <v>0</v>
      </c>
      <c r="GK110" s="66"/>
      <c r="GL110" s="76">
        <f t="shared" si="238"/>
        <v>0</v>
      </c>
      <c r="GM110" s="76">
        <f t="shared" si="239"/>
        <v>0</v>
      </c>
      <c r="GN110" s="76">
        <f t="shared" si="240"/>
        <v>0</v>
      </c>
      <c r="GO110" s="66">
        <f t="shared" si="414"/>
        <v>0</v>
      </c>
      <c r="GP110" s="66"/>
      <c r="GQ110" s="66"/>
      <c r="GR110" s="66"/>
      <c r="GS110" s="66"/>
      <c r="GT110" s="63"/>
      <c r="GU110" s="81">
        <f t="shared" si="415"/>
        <v>0</v>
      </c>
      <c r="GV110" s="66">
        <f t="shared" si="416"/>
        <v>0</v>
      </c>
      <c r="GW110" s="66"/>
      <c r="GX110" s="66"/>
      <c r="GY110" s="66"/>
      <c r="GZ110" s="66"/>
      <c r="HA110" s="63"/>
      <c r="HB110" s="81">
        <f t="shared" si="417"/>
        <v>0</v>
      </c>
      <c r="HC110" s="66">
        <f t="shared" si="418"/>
        <v>0</v>
      </c>
      <c r="HD110" s="66"/>
      <c r="HE110" s="66"/>
      <c r="HF110" s="66"/>
      <c r="HG110" s="66"/>
      <c r="HH110" s="63"/>
      <c r="HI110" s="81">
        <f t="shared" si="419"/>
        <v>0</v>
      </c>
      <c r="HJ110" s="66">
        <f t="shared" si="420"/>
        <v>0</v>
      </c>
      <c r="HK110" s="66"/>
      <c r="HL110" s="66"/>
      <c r="HM110" s="66"/>
      <c r="HN110" s="66"/>
      <c r="HO110" s="63"/>
      <c r="HP110" s="81">
        <f t="shared" si="421"/>
        <v>0</v>
      </c>
      <c r="HQ110" s="66">
        <f t="shared" si="422"/>
        <v>0</v>
      </c>
      <c r="HR110" s="66"/>
      <c r="HS110" s="66"/>
      <c r="HT110" s="66"/>
      <c r="HU110" s="66"/>
      <c r="HV110" s="63"/>
      <c r="HW110" s="81">
        <f t="shared" si="423"/>
        <v>0</v>
      </c>
      <c r="HX110" s="66">
        <f t="shared" si="424"/>
        <v>0</v>
      </c>
      <c r="HZ110" s="66">
        <f t="shared" si="425"/>
        <v>0</v>
      </c>
      <c r="IA110" s="66">
        <f t="shared" si="425"/>
        <v>0</v>
      </c>
      <c r="IB110" s="66">
        <f t="shared" si="425"/>
        <v>0</v>
      </c>
      <c r="IC110" s="66">
        <f t="shared" si="426"/>
        <v>0</v>
      </c>
      <c r="ID110" s="66">
        <f t="shared" si="427"/>
        <v>0</v>
      </c>
      <c r="IE110" s="66"/>
      <c r="IF110" s="66"/>
      <c r="IG110" s="66"/>
      <c r="IH110" s="66">
        <f t="shared" si="428"/>
        <v>0</v>
      </c>
      <c r="II110" s="66">
        <f t="shared" si="429"/>
        <v>0</v>
      </c>
      <c r="IJ110" s="66"/>
      <c r="IK110" s="66"/>
      <c r="IL110" s="66"/>
      <c r="IM110" s="66">
        <f t="shared" si="430"/>
        <v>0</v>
      </c>
      <c r="IN110" s="66">
        <f t="shared" si="431"/>
        <v>0</v>
      </c>
      <c r="IO110" s="66">
        <f t="shared" si="266"/>
        <v>0</v>
      </c>
      <c r="IP110" s="66">
        <f t="shared" si="432"/>
        <v>0</v>
      </c>
      <c r="IQ110" s="66"/>
      <c r="IR110" s="66"/>
      <c r="IS110" s="88"/>
      <c r="IT110" s="88"/>
      <c r="IU110" s="88"/>
      <c r="IV110" s="66"/>
      <c r="IW110" s="88">
        <f t="shared" si="433"/>
        <v>0</v>
      </c>
      <c r="IX110" s="102">
        <f t="shared" si="434"/>
        <v>0</v>
      </c>
      <c r="IY110" s="88" t="str">
        <f t="shared" si="435"/>
        <v>STOCK KOSONG</v>
      </c>
      <c r="IZ110" s="101"/>
      <c r="JA110" s="102">
        <f t="shared" si="436"/>
        <v>0</v>
      </c>
      <c r="JB110" s="102">
        <f t="shared" si="437"/>
        <v>0</v>
      </c>
      <c r="JC110" s="102">
        <f t="shared" si="438"/>
        <v>0</v>
      </c>
      <c r="JD110" s="102">
        <f t="shared" si="439"/>
        <v>0</v>
      </c>
      <c r="JE110" s="101"/>
    </row>
    <row r="111" spans="1:265">
      <c r="A111" s="108"/>
      <c r="B111" s="71">
        <f>IF(A111='ESTIMASI FORECAST &amp; ORDER-STOK'!A41,'ESTIMASI FORECAST &amp; ORDER-STOK'!B41,0)</f>
        <v>0</v>
      </c>
      <c r="C111" s="63"/>
      <c r="D111" s="88"/>
      <c r="E111" s="88"/>
      <c r="F111" s="88"/>
      <c r="G111" s="88"/>
      <c r="H111" s="88">
        <f t="shared" si="353"/>
        <v>0</v>
      </c>
      <c r="I111" s="63"/>
      <c r="J111" s="66"/>
      <c r="K111" s="66"/>
      <c r="L111" s="66"/>
      <c r="M111" s="63"/>
      <c r="N111" s="81">
        <f t="shared" si="354"/>
        <v>0</v>
      </c>
      <c r="O111" s="66">
        <f t="shared" si="355"/>
        <v>0</v>
      </c>
      <c r="P111" s="66"/>
      <c r="Q111" s="66"/>
      <c r="R111" s="66"/>
      <c r="S111" s="63"/>
      <c r="T111" s="81">
        <f t="shared" si="356"/>
        <v>0</v>
      </c>
      <c r="U111" s="66">
        <f t="shared" si="357"/>
        <v>0</v>
      </c>
      <c r="V111" s="66"/>
      <c r="W111" s="66"/>
      <c r="X111" s="66"/>
      <c r="Y111" s="63"/>
      <c r="Z111" s="81">
        <f t="shared" si="358"/>
        <v>0</v>
      </c>
      <c r="AA111" s="66">
        <f t="shared" si="359"/>
        <v>0</v>
      </c>
      <c r="AB111" s="66"/>
      <c r="AC111" s="66"/>
      <c r="AD111" s="66"/>
      <c r="AE111" s="63"/>
      <c r="AF111" s="81">
        <f t="shared" si="360"/>
        <v>0</v>
      </c>
      <c r="AG111" s="66">
        <f t="shared" si="361"/>
        <v>0</v>
      </c>
      <c r="AH111" s="66"/>
      <c r="AI111" s="76">
        <f t="shared" si="181"/>
        <v>0</v>
      </c>
      <c r="AJ111" s="76">
        <f t="shared" si="259"/>
        <v>0</v>
      </c>
      <c r="AK111" s="76">
        <f t="shared" si="182"/>
        <v>0</v>
      </c>
      <c r="AL111" s="66">
        <f t="shared" si="362"/>
        <v>0</v>
      </c>
      <c r="AM111" s="66"/>
      <c r="AN111" s="66"/>
      <c r="AO111" s="66"/>
      <c r="AP111" s="66"/>
      <c r="AQ111" s="63"/>
      <c r="AR111" s="81">
        <f t="shared" si="363"/>
        <v>0</v>
      </c>
      <c r="AS111" s="66">
        <f t="shared" si="364"/>
        <v>0</v>
      </c>
      <c r="AT111" s="66"/>
      <c r="AU111" s="66"/>
      <c r="AV111" s="66"/>
      <c r="AW111" s="63"/>
      <c r="AX111" s="81">
        <f t="shared" si="365"/>
        <v>0</v>
      </c>
      <c r="AY111" s="66">
        <f t="shared" si="366"/>
        <v>0</v>
      </c>
      <c r="AZ111" s="66"/>
      <c r="BA111" s="66"/>
      <c r="BB111" s="66"/>
      <c r="BC111" s="63"/>
      <c r="BD111" s="81">
        <f t="shared" si="367"/>
        <v>0</v>
      </c>
      <c r="BE111" s="66">
        <f t="shared" si="368"/>
        <v>0</v>
      </c>
      <c r="BF111" s="66"/>
      <c r="BG111" s="76">
        <f t="shared" si="190"/>
        <v>0</v>
      </c>
      <c r="BH111" s="76">
        <f t="shared" si="191"/>
        <v>0</v>
      </c>
      <c r="BI111" s="76">
        <f t="shared" si="192"/>
        <v>0</v>
      </c>
      <c r="BJ111" s="66">
        <f t="shared" si="369"/>
        <v>0</v>
      </c>
      <c r="BK111" s="66"/>
      <c r="BL111" s="66"/>
      <c r="BM111" s="66"/>
      <c r="BN111" s="66"/>
      <c r="BO111" s="63"/>
      <c r="BP111" s="81">
        <f t="shared" si="370"/>
        <v>0</v>
      </c>
      <c r="BQ111" s="66">
        <f t="shared" si="371"/>
        <v>0</v>
      </c>
      <c r="BR111" s="66"/>
      <c r="BS111" s="66"/>
      <c r="BT111" s="66"/>
      <c r="BU111" s="63"/>
      <c r="BV111" s="81">
        <f t="shared" si="372"/>
        <v>0</v>
      </c>
      <c r="BW111" s="66">
        <f t="shared" si="373"/>
        <v>0</v>
      </c>
      <c r="BX111" s="66"/>
      <c r="BY111" s="76">
        <f t="shared" si="198"/>
        <v>0</v>
      </c>
      <c r="BZ111" s="76">
        <f t="shared" si="199"/>
        <v>0</v>
      </c>
      <c r="CA111" s="76">
        <f t="shared" si="200"/>
        <v>0</v>
      </c>
      <c r="CB111" s="66">
        <f t="shared" si="374"/>
        <v>0</v>
      </c>
      <c r="CC111" s="66"/>
      <c r="CD111" s="76">
        <f t="shared" si="375"/>
        <v>0</v>
      </c>
      <c r="CE111" s="76">
        <f t="shared" si="376"/>
        <v>0</v>
      </c>
      <c r="CF111" s="76">
        <f t="shared" si="377"/>
        <v>0</v>
      </c>
      <c r="CG111" s="66">
        <f t="shared" si="378"/>
        <v>0</v>
      </c>
      <c r="CH111" s="66"/>
      <c r="CI111" s="66"/>
      <c r="CJ111" s="66"/>
      <c r="CK111" s="66"/>
      <c r="CL111" s="63"/>
      <c r="CM111" s="81">
        <f t="shared" si="379"/>
        <v>0</v>
      </c>
      <c r="CN111" s="66">
        <f t="shared" si="380"/>
        <v>0</v>
      </c>
      <c r="CO111" s="66"/>
      <c r="CP111" s="66"/>
      <c r="CQ111" s="66"/>
      <c r="CR111" s="63"/>
      <c r="CS111" s="81">
        <f t="shared" si="381"/>
        <v>0</v>
      </c>
      <c r="CT111" s="66">
        <f t="shared" si="382"/>
        <v>0</v>
      </c>
      <c r="CU111" s="66"/>
      <c r="CV111" s="66"/>
      <c r="CW111" s="66"/>
      <c r="CX111" s="63"/>
      <c r="CY111" s="81">
        <f t="shared" si="383"/>
        <v>0</v>
      </c>
      <c r="CZ111" s="66">
        <f t="shared" si="384"/>
        <v>0</v>
      </c>
      <c r="DA111" s="66"/>
      <c r="DB111" s="66"/>
      <c r="DC111" s="66"/>
      <c r="DD111" s="63"/>
      <c r="DE111" s="81">
        <f t="shared" si="385"/>
        <v>0</v>
      </c>
      <c r="DF111" s="66">
        <f t="shared" si="386"/>
        <v>0</v>
      </c>
      <c r="DG111" s="66"/>
      <c r="DH111" s="66"/>
      <c r="DI111" s="66"/>
      <c r="DJ111" s="63"/>
      <c r="DK111" s="81">
        <f t="shared" si="387"/>
        <v>0</v>
      </c>
      <c r="DL111" s="66">
        <f t="shared" si="388"/>
        <v>0</v>
      </c>
      <c r="DM111" s="66"/>
      <c r="DN111" s="66"/>
      <c r="DO111" s="66"/>
      <c r="DP111" s="63"/>
      <c r="DQ111" s="81">
        <f t="shared" si="389"/>
        <v>0</v>
      </c>
      <c r="DR111" s="66">
        <f t="shared" si="390"/>
        <v>0</v>
      </c>
      <c r="DS111" s="66"/>
      <c r="DT111" s="76">
        <f t="shared" si="215"/>
        <v>0</v>
      </c>
      <c r="DU111" s="76">
        <f t="shared" si="216"/>
        <v>0</v>
      </c>
      <c r="DV111" s="76">
        <f t="shared" si="217"/>
        <v>0</v>
      </c>
      <c r="DW111" s="66">
        <f t="shared" si="391"/>
        <v>0</v>
      </c>
      <c r="DX111" s="66"/>
      <c r="DY111" s="66"/>
      <c r="DZ111" s="66"/>
      <c r="EA111" s="66"/>
      <c r="EB111" s="63"/>
      <c r="EC111" s="81">
        <f t="shared" si="392"/>
        <v>0</v>
      </c>
      <c r="ED111" s="66">
        <f t="shared" si="393"/>
        <v>0</v>
      </c>
      <c r="EE111" s="66"/>
      <c r="EF111" s="66"/>
      <c r="EG111" s="66"/>
      <c r="EH111" s="63"/>
      <c r="EI111" s="81">
        <f t="shared" si="394"/>
        <v>0</v>
      </c>
      <c r="EJ111" s="66">
        <f t="shared" si="395"/>
        <v>0</v>
      </c>
      <c r="EK111" s="66"/>
      <c r="EL111" s="66">
        <f t="shared" si="396"/>
        <v>0</v>
      </c>
      <c r="EM111" s="66">
        <f t="shared" si="397"/>
        <v>0</v>
      </c>
      <c r="EN111" s="66">
        <f t="shared" si="398"/>
        <v>0</v>
      </c>
      <c r="EO111" s="66">
        <f t="shared" si="399"/>
        <v>0</v>
      </c>
      <c r="EP111" s="66"/>
      <c r="EQ111" s="66"/>
      <c r="ER111" s="66"/>
      <c r="ES111" s="66"/>
      <c r="ET111" s="63"/>
      <c r="EU111" s="81">
        <f t="shared" si="400"/>
        <v>0</v>
      </c>
      <c r="EV111" s="66">
        <f t="shared" si="401"/>
        <v>0</v>
      </c>
      <c r="EW111" s="66"/>
      <c r="EX111" s="66"/>
      <c r="EY111" s="66"/>
      <c r="EZ111" s="66"/>
      <c r="FA111" s="63"/>
      <c r="FB111" s="81">
        <f t="shared" si="402"/>
        <v>0</v>
      </c>
      <c r="FC111" s="66">
        <f t="shared" si="403"/>
        <v>0</v>
      </c>
      <c r="FD111" s="66"/>
      <c r="FE111" s="66"/>
      <c r="FF111" s="66"/>
      <c r="FG111" s="66"/>
      <c r="FH111" s="63"/>
      <c r="FI111" s="81">
        <f t="shared" si="404"/>
        <v>0</v>
      </c>
      <c r="FJ111" s="66">
        <f t="shared" si="405"/>
        <v>0</v>
      </c>
      <c r="FK111" s="66"/>
      <c r="FL111" s="66"/>
      <c r="FM111" s="66"/>
      <c r="FN111" s="66"/>
      <c r="FO111" s="63"/>
      <c r="FP111" s="81">
        <f t="shared" si="406"/>
        <v>0</v>
      </c>
      <c r="FQ111" s="66">
        <f t="shared" si="407"/>
        <v>0</v>
      </c>
      <c r="FR111" s="66"/>
      <c r="FS111" s="66"/>
      <c r="FT111" s="66"/>
      <c r="FU111" s="66"/>
      <c r="FV111" s="63"/>
      <c r="FW111" s="81">
        <f t="shared" si="408"/>
        <v>0</v>
      </c>
      <c r="FX111" s="66">
        <f t="shared" si="409"/>
        <v>0</v>
      </c>
      <c r="FY111" s="66"/>
      <c r="FZ111" s="66"/>
      <c r="GA111" s="66"/>
      <c r="GB111" s="63"/>
      <c r="GC111" s="81">
        <f t="shared" si="410"/>
        <v>0</v>
      </c>
      <c r="GD111" s="66">
        <f t="shared" si="411"/>
        <v>0</v>
      </c>
      <c r="GE111" s="66"/>
      <c r="GF111" s="66"/>
      <c r="GG111" s="66"/>
      <c r="GH111" s="63"/>
      <c r="GI111" s="81">
        <f t="shared" si="412"/>
        <v>0</v>
      </c>
      <c r="GJ111" s="66">
        <f t="shared" si="413"/>
        <v>0</v>
      </c>
      <c r="GK111" s="66"/>
      <c r="GL111" s="76">
        <f t="shared" si="238"/>
        <v>0</v>
      </c>
      <c r="GM111" s="76">
        <f t="shared" si="239"/>
        <v>0</v>
      </c>
      <c r="GN111" s="76">
        <f t="shared" si="240"/>
        <v>0</v>
      </c>
      <c r="GO111" s="66">
        <f t="shared" si="414"/>
        <v>0</v>
      </c>
      <c r="GP111" s="66"/>
      <c r="GQ111" s="66"/>
      <c r="GR111" s="66"/>
      <c r="GS111" s="66"/>
      <c r="GT111" s="63"/>
      <c r="GU111" s="81">
        <f t="shared" si="415"/>
        <v>0</v>
      </c>
      <c r="GV111" s="66">
        <f t="shared" si="416"/>
        <v>0</v>
      </c>
      <c r="GW111" s="66"/>
      <c r="GX111" s="66"/>
      <c r="GY111" s="66"/>
      <c r="GZ111" s="66"/>
      <c r="HA111" s="63"/>
      <c r="HB111" s="81">
        <f t="shared" si="417"/>
        <v>0</v>
      </c>
      <c r="HC111" s="66">
        <f t="shared" si="418"/>
        <v>0</v>
      </c>
      <c r="HD111" s="66"/>
      <c r="HE111" s="66"/>
      <c r="HF111" s="66"/>
      <c r="HG111" s="66"/>
      <c r="HH111" s="63"/>
      <c r="HI111" s="81">
        <f t="shared" si="419"/>
        <v>0</v>
      </c>
      <c r="HJ111" s="66">
        <f t="shared" si="420"/>
        <v>0</v>
      </c>
      <c r="HK111" s="66"/>
      <c r="HL111" s="66"/>
      <c r="HM111" s="66"/>
      <c r="HN111" s="66"/>
      <c r="HO111" s="63"/>
      <c r="HP111" s="81">
        <f t="shared" si="421"/>
        <v>0</v>
      </c>
      <c r="HQ111" s="66">
        <f t="shared" si="422"/>
        <v>0</v>
      </c>
      <c r="HR111" s="66"/>
      <c r="HS111" s="66"/>
      <c r="HT111" s="66"/>
      <c r="HU111" s="66"/>
      <c r="HV111" s="63"/>
      <c r="HW111" s="81">
        <f t="shared" si="423"/>
        <v>0</v>
      </c>
      <c r="HX111" s="66">
        <f t="shared" si="424"/>
        <v>0</v>
      </c>
      <c r="HZ111" s="66">
        <f t="shared" si="425"/>
        <v>0</v>
      </c>
      <c r="IA111" s="66">
        <f t="shared" si="425"/>
        <v>0</v>
      </c>
      <c r="IB111" s="66">
        <f t="shared" si="425"/>
        <v>0</v>
      </c>
      <c r="IC111" s="66">
        <f t="shared" si="426"/>
        <v>0</v>
      </c>
      <c r="ID111" s="66">
        <f t="shared" si="427"/>
        <v>0</v>
      </c>
      <c r="IE111" s="66"/>
      <c r="IF111" s="66"/>
      <c r="IG111" s="66"/>
      <c r="IH111" s="66">
        <f t="shared" si="428"/>
        <v>0</v>
      </c>
      <c r="II111" s="66">
        <f t="shared" si="429"/>
        <v>0</v>
      </c>
      <c r="IJ111" s="66"/>
      <c r="IK111" s="66"/>
      <c r="IL111" s="66"/>
      <c r="IM111" s="66">
        <f t="shared" si="430"/>
        <v>0</v>
      </c>
      <c r="IN111" s="66">
        <f t="shared" si="431"/>
        <v>0</v>
      </c>
      <c r="IO111" s="66">
        <f t="shared" si="266"/>
        <v>0</v>
      </c>
      <c r="IP111" s="66">
        <f t="shared" si="432"/>
        <v>0</v>
      </c>
      <c r="IQ111" s="66"/>
      <c r="IR111" s="66"/>
      <c r="IS111" s="88"/>
      <c r="IT111" s="88"/>
      <c r="IU111" s="88"/>
      <c r="IV111" s="66"/>
      <c r="IW111" s="88">
        <f t="shared" si="433"/>
        <v>0</v>
      </c>
      <c r="IX111" s="102">
        <f t="shared" si="434"/>
        <v>0</v>
      </c>
      <c r="IY111" s="88" t="str">
        <f t="shared" si="435"/>
        <v>STOCK KOSONG</v>
      </c>
      <c r="IZ111" s="101"/>
      <c r="JA111" s="102">
        <f t="shared" si="436"/>
        <v>0</v>
      </c>
      <c r="JB111" s="102">
        <f t="shared" si="437"/>
        <v>0</v>
      </c>
      <c r="JC111" s="102">
        <f t="shared" si="438"/>
        <v>0</v>
      </c>
      <c r="JD111" s="102">
        <f t="shared" si="439"/>
        <v>0</v>
      </c>
      <c r="JE111" s="101"/>
    </row>
    <row r="112" spans="1:265">
      <c r="A112" s="108"/>
      <c r="B112" s="71">
        <f>IF(A112='ESTIMASI FORECAST &amp; ORDER-STOK'!A42,'ESTIMASI FORECAST &amp; ORDER-STOK'!B42,0)</f>
        <v>0</v>
      </c>
      <c r="C112" s="63"/>
      <c r="D112" s="88"/>
      <c r="E112" s="88"/>
      <c r="F112" s="88"/>
      <c r="G112" s="88"/>
      <c r="H112" s="88">
        <f t="shared" si="353"/>
        <v>0</v>
      </c>
      <c r="I112" s="63"/>
      <c r="J112" s="66"/>
      <c r="K112" s="66"/>
      <c r="L112" s="66"/>
      <c r="M112" s="63"/>
      <c r="N112" s="81">
        <f t="shared" si="354"/>
        <v>0</v>
      </c>
      <c r="O112" s="66">
        <f t="shared" si="355"/>
        <v>0</v>
      </c>
      <c r="P112" s="66"/>
      <c r="Q112" s="66"/>
      <c r="R112" s="66"/>
      <c r="S112" s="63"/>
      <c r="T112" s="81">
        <f t="shared" si="356"/>
        <v>0</v>
      </c>
      <c r="U112" s="66">
        <f t="shared" si="357"/>
        <v>0</v>
      </c>
      <c r="V112" s="66"/>
      <c r="W112" s="66"/>
      <c r="X112" s="66"/>
      <c r="Y112" s="63"/>
      <c r="Z112" s="81">
        <f t="shared" si="358"/>
        <v>0</v>
      </c>
      <c r="AA112" s="66">
        <f t="shared" si="359"/>
        <v>0</v>
      </c>
      <c r="AB112" s="66"/>
      <c r="AC112" s="66"/>
      <c r="AD112" s="66"/>
      <c r="AE112" s="63"/>
      <c r="AF112" s="81">
        <f t="shared" si="360"/>
        <v>0</v>
      </c>
      <c r="AG112" s="66">
        <f t="shared" si="361"/>
        <v>0</v>
      </c>
      <c r="AH112" s="66"/>
      <c r="AI112" s="76">
        <f t="shared" si="181"/>
        <v>0</v>
      </c>
      <c r="AJ112" s="76">
        <f t="shared" si="259"/>
        <v>0</v>
      </c>
      <c r="AK112" s="76">
        <f t="shared" si="182"/>
        <v>0</v>
      </c>
      <c r="AL112" s="66">
        <f t="shared" si="362"/>
        <v>0</v>
      </c>
      <c r="AM112" s="66"/>
      <c r="AN112" s="66"/>
      <c r="AO112" s="66"/>
      <c r="AP112" s="66"/>
      <c r="AQ112" s="63"/>
      <c r="AR112" s="81">
        <f t="shared" si="363"/>
        <v>0</v>
      </c>
      <c r="AS112" s="66">
        <f t="shared" si="364"/>
        <v>0</v>
      </c>
      <c r="AT112" s="66"/>
      <c r="AU112" s="66"/>
      <c r="AV112" s="66"/>
      <c r="AW112" s="63"/>
      <c r="AX112" s="81">
        <f t="shared" si="365"/>
        <v>0</v>
      </c>
      <c r="AY112" s="66">
        <f t="shared" si="366"/>
        <v>0</v>
      </c>
      <c r="AZ112" s="66"/>
      <c r="BA112" s="66"/>
      <c r="BB112" s="66"/>
      <c r="BC112" s="63"/>
      <c r="BD112" s="81">
        <f t="shared" si="367"/>
        <v>0</v>
      </c>
      <c r="BE112" s="66">
        <f t="shared" si="368"/>
        <v>0</v>
      </c>
      <c r="BF112" s="66"/>
      <c r="BG112" s="76">
        <f t="shared" si="190"/>
        <v>0</v>
      </c>
      <c r="BH112" s="76">
        <f t="shared" si="191"/>
        <v>0</v>
      </c>
      <c r="BI112" s="76">
        <f t="shared" si="192"/>
        <v>0</v>
      </c>
      <c r="BJ112" s="66">
        <f t="shared" si="369"/>
        <v>0</v>
      </c>
      <c r="BK112" s="66"/>
      <c r="BL112" s="66"/>
      <c r="BM112" s="66"/>
      <c r="BN112" s="66"/>
      <c r="BO112" s="63"/>
      <c r="BP112" s="81">
        <f t="shared" si="370"/>
        <v>0</v>
      </c>
      <c r="BQ112" s="66">
        <f t="shared" si="371"/>
        <v>0</v>
      </c>
      <c r="BR112" s="66"/>
      <c r="BS112" s="66"/>
      <c r="BT112" s="66"/>
      <c r="BU112" s="63"/>
      <c r="BV112" s="81">
        <f t="shared" si="372"/>
        <v>0</v>
      </c>
      <c r="BW112" s="66">
        <f t="shared" si="373"/>
        <v>0</v>
      </c>
      <c r="BX112" s="66"/>
      <c r="BY112" s="76">
        <f t="shared" si="198"/>
        <v>0</v>
      </c>
      <c r="BZ112" s="76">
        <f t="shared" si="199"/>
        <v>0</v>
      </c>
      <c r="CA112" s="76">
        <f t="shared" si="200"/>
        <v>0</v>
      </c>
      <c r="CB112" s="66">
        <f t="shared" si="374"/>
        <v>0</v>
      </c>
      <c r="CC112" s="66"/>
      <c r="CD112" s="76">
        <f t="shared" si="375"/>
        <v>0</v>
      </c>
      <c r="CE112" s="76">
        <f t="shared" si="376"/>
        <v>0</v>
      </c>
      <c r="CF112" s="76">
        <f t="shared" si="377"/>
        <v>0</v>
      </c>
      <c r="CG112" s="66">
        <f t="shared" si="378"/>
        <v>0</v>
      </c>
      <c r="CH112" s="66"/>
      <c r="CI112" s="66"/>
      <c r="CJ112" s="66"/>
      <c r="CK112" s="66"/>
      <c r="CL112" s="63"/>
      <c r="CM112" s="81">
        <f t="shared" si="379"/>
        <v>0</v>
      </c>
      <c r="CN112" s="66">
        <f t="shared" si="380"/>
        <v>0</v>
      </c>
      <c r="CO112" s="66"/>
      <c r="CP112" s="66"/>
      <c r="CQ112" s="66"/>
      <c r="CR112" s="63"/>
      <c r="CS112" s="81">
        <f t="shared" si="381"/>
        <v>0</v>
      </c>
      <c r="CT112" s="66">
        <f t="shared" si="382"/>
        <v>0</v>
      </c>
      <c r="CU112" s="66"/>
      <c r="CV112" s="66"/>
      <c r="CW112" s="66"/>
      <c r="CX112" s="63"/>
      <c r="CY112" s="81">
        <f t="shared" si="383"/>
        <v>0</v>
      </c>
      <c r="CZ112" s="66">
        <f t="shared" si="384"/>
        <v>0</v>
      </c>
      <c r="DA112" s="66"/>
      <c r="DB112" s="66"/>
      <c r="DC112" s="66"/>
      <c r="DD112" s="63"/>
      <c r="DE112" s="81">
        <f t="shared" si="385"/>
        <v>0</v>
      </c>
      <c r="DF112" s="66">
        <f t="shared" si="386"/>
        <v>0</v>
      </c>
      <c r="DG112" s="66"/>
      <c r="DH112" s="66"/>
      <c r="DI112" s="66"/>
      <c r="DJ112" s="63"/>
      <c r="DK112" s="81">
        <f t="shared" si="387"/>
        <v>0</v>
      </c>
      <c r="DL112" s="66">
        <f t="shared" si="388"/>
        <v>0</v>
      </c>
      <c r="DM112" s="66"/>
      <c r="DN112" s="66"/>
      <c r="DO112" s="66"/>
      <c r="DP112" s="63"/>
      <c r="DQ112" s="81">
        <f t="shared" si="389"/>
        <v>0</v>
      </c>
      <c r="DR112" s="66">
        <f t="shared" si="390"/>
        <v>0</v>
      </c>
      <c r="DS112" s="66"/>
      <c r="DT112" s="76">
        <f t="shared" si="215"/>
        <v>0</v>
      </c>
      <c r="DU112" s="76">
        <f t="shared" si="216"/>
        <v>0</v>
      </c>
      <c r="DV112" s="76">
        <f t="shared" si="217"/>
        <v>0</v>
      </c>
      <c r="DW112" s="66">
        <f t="shared" si="391"/>
        <v>0</v>
      </c>
      <c r="DX112" s="66"/>
      <c r="DY112" s="66"/>
      <c r="DZ112" s="66"/>
      <c r="EA112" s="66"/>
      <c r="EB112" s="63"/>
      <c r="EC112" s="81">
        <f t="shared" si="392"/>
        <v>0</v>
      </c>
      <c r="ED112" s="66">
        <f t="shared" si="393"/>
        <v>0</v>
      </c>
      <c r="EE112" s="66"/>
      <c r="EF112" s="66"/>
      <c r="EG112" s="66"/>
      <c r="EH112" s="63"/>
      <c r="EI112" s="81">
        <f t="shared" si="394"/>
        <v>0</v>
      </c>
      <c r="EJ112" s="66">
        <f t="shared" si="395"/>
        <v>0</v>
      </c>
      <c r="EK112" s="66"/>
      <c r="EL112" s="66">
        <f t="shared" si="396"/>
        <v>0</v>
      </c>
      <c r="EM112" s="66">
        <f t="shared" si="397"/>
        <v>0</v>
      </c>
      <c r="EN112" s="66">
        <f t="shared" si="398"/>
        <v>0</v>
      </c>
      <c r="EO112" s="66">
        <f t="shared" si="399"/>
        <v>0</v>
      </c>
      <c r="EP112" s="66"/>
      <c r="EQ112" s="66"/>
      <c r="ER112" s="66"/>
      <c r="ES112" s="66"/>
      <c r="ET112" s="63"/>
      <c r="EU112" s="81">
        <f t="shared" si="400"/>
        <v>0</v>
      </c>
      <c r="EV112" s="66">
        <f t="shared" si="401"/>
        <v>0</v>
      </c>
      <c r="EW112" s="66"/>
      <c r="EX112" s="66"/>
      <c r="EY112" s="66"/>
      <c r="EZ112" s="66"/>
      <c r="FA112" s="63"/>
      <c r="FB112" s="81">
        <f t="shared" si="402"/>
        <v>0</v>
      </c>
      <c r="FC112" s="66">
        <f t="shared" si="403"/>
        <v>0</v>
      </c>
      <c r="FD112" s="66"/>
      <c r="FE112" s="66"/>
      <c r="FF112" s="66"/>
      <c r="FG112" s="66"/>
      <c r="FH112" s="63"/>
      <c r="FI112" s="81">
        <f t="shared" si="404"/>
        <v>0</v>
      </c>
      <c r="FJ112" s="66">
        <f t="shared" si="405"/>
        <v>0</v>
      </c>
      <c r="FK112" s="66"/>
      <c r="FL112" s="66"/>
      <c r="FM112" s="66"/>
      <c r="FN112" s="66"/>
      <c r="FO112" s="63"/>
      <c r="FP112" s="81">
        <f t="shared" si="406"/>
        <v>0</v>
      </c>
      <c r="FQ112" s="66">
        <f t="shared" si="407"/>
        <v>0</v>
      </c>
      <c r="FR112" s="66"/>
      <c r="FS112" s="66"/>
      <c r="FT112" s="66"/>
      <c r="FU112" s="66"/>
      <c r="FV112" s="63"/>
      <c r="FW112" s="81">
        <f t="shared" si="408"/>
        <v>0</v>
      </c>
      <c r="FX112" s="66">
        <f t="shared" si="409"/>
        <v>0</v>
      </c>
      <c r="FY112" s="66"/>
      <c r="FZ112" s="66"/>
      <c r="GA112" s="66"/>
      <c r="GB112" s="63"/>
      <c r="GC112" s="81">
        <f t="shared" si="410"/>
        <v>0</v>
      </c>
      <c r="GD112" s="66">
        <f t="shared" si="411"/>
        <v>0</v>
      </c>
      <c r="GE112" s="66"/>
      <c r="GF112" s="66"/>
      <c r="GG112" s="66"/>
      <c r="GH112" s="63"/>
      <c r="GI112" s="81">
        <f t="shared" si="412"/>
        <v>0</v>
      </c>
      <c r="GJ112" s="66">
        <f t="shared" si="413"/>
        <v>0</v>
      </c>
      <c r="GK112" s="66"/>
      <c r="GL112" s="76">
        <f t="shared" si="238"/>
        <v>0</v>
      </c>
      <c r="GM112" s="76">
        <f t="shared" si="239"/>
        <v>0</v>
      </c>
      <c r="GN112" s="76">
        <f t="shared" si="240"/>
        <v>0</v>
      </c>
      <c r="GO112" s="66">
        <f t="shared" si="414"/>
        <v>0</v>
      </c>
      <c r="GP112" s="66"/>
      <c r="GQ112" s="66"/>
      <c r="GR112" s="66"/>
      <c r="GS112" s="66"/>
      <c r="GT112" s="63"/>
      <c r="GU112" s="81">
        <f t="shared" si="415"/>
        <v>0</v>
      </c>
      <c r="GV112" s="66">
        <f t="shared" si="416"/>
        <v>0</v>
      </c>
      <c r="GW112" s="66"/>
      <c r="GX112" s="66"/>
      <c r="GY112" s="66"/>
      <c r="GZ112" s="66"/>
      <c r="HA112" s="63"/>
      <c r="HB112" s="81">
        <f t="shared" si="417"/>
        <v>0</v>
      </c>
      <c r="HC112" s="66">
        <f t="shared" si="418"/>
        <v>0</v>
      </c>
      <c r="HD112" s="66"/>
      <c r="HE112" s="66"/>
      <c r="HF112" s="66"/>
      <c r="HG112" s="66"/>
      <c r="HH112" s="63"/>
      <c r="HI112" s="81">
        <f t="shared" si="419"/>
        <v>0</v>
      </c>
      <c r="HJ112" s="66">
        <f t="shared" si="420"/>
        <v>0</v>
      </c>
      <c r="HK112" s="66"/>
      <c r="HL112" s="66"/>
      <c r="HM112" s="66"/>
      <c r="HN112" s="66"/>
      <c r="HO112" s="63"/>
      <c r="HP112" s="81">
        <f t="shared" si="421"/>
        <v>0</v>
      </c>
      <c r="HQ112" s="66">
        <f t="shared" si="422"/>
        <v>0</v>
      </c>
      <c r="HR112" s="66"/>
      <c r="HS112" s="66"/>
      <c r="HT112" s="66"/>
      <c r="HU112" s="66"/>
      <c r="HV112" s="63"/>
      <c r="HW112" s="81">
        <f t="shared" si="423"/>
        <v>0</v>
      </c>
      <c r="HX112" s="66">
        <f t="shared" si="424"/>
        <v>0</v>
      </c>
      <c r="HZ112" s="66">
        <f t="shared" si="425"/>
        <v>0</v>
      </c>
      <c r="IA112" s="66">
        <f t="shared" si="425"/>
        <v>0</v>
      </c>
      <c r="IB112" s="66">
        <f t="shared" si="425"/>
        <v>0</v>
      </c>
      <c r="IC112" s="66">
        <f t="shared" si="426"/>
        <v>0</v>
      </c>
      <c r="ID112" s="66">
        <f t="shared" si="427"/>
        <v>0</v>
      </c>
      <c r="IE112" s="66"/>
      <c r="IF112" s="66"/>
      <c r="IG112" s="66"/>
      <c r="IH112" s="66">
        <f t="shared" si="428"/>
        <v>0</v>
      </c>
      <c r="II112" s="66">
        <f t="shared" si="429"/>
        <v>0</v>
      </c>
      <c r="IJ112" s="66"/>
      <c r="IK112" s="66"/>
      <c r="IL112" s="66"/>
      <c r="IM112" s="66">
        <f t="shared" si="430"/>
        <v>0</v>
      </c>
      <c r="IN112" s="66">
        <f t="shared" si="431"/>
        <v>0</v>
      </c>
      <c r="IO112" s="66">
        <f t="shared" si="266"/>
        <v>0</v>
      </c>
      <c r="IP112" s="66">
        <f t="shared" si="432"/>
        <v>0</v>
      </c>
      <c r="IQ112" s="66"/>
      <c r="IR112" s="66"/>
      <c r="IS112" s="88"/>
      <c r="IT112" s="88"/>
      <c r="IU112" s="88"/>
      <c r="IV112" s="66"/>
      <c r="IW112" s="88">
        <f t="shared" si="433"/>
        <v>0</v>
      </c>
      <c r="IX112" s="102">
        <f t="shared" si="434"/>
        <v>0</v>
      </c>
      <c r="IY112" s="88" t="str">
        <f t="shared" si="435"/>
        <v>STOCK KOSONG</v>
      </c>
      <c r="IZ112" s="101"/>
      <c r="JA112" s="102">
        <f t="shared" si="436"/>
        <v>0</v>
      </c>
      <c r="JB112" s="102">
        <f t="shared" si="437"/>
        <v>0</v>
      </c>
      <c r="JC112" s="102">
        <f t="shared" si="438"/>
        <v>0</v>
      </c>
      <c r="JD112" s="102">
        <f t="shared" si="439"/>
        <v>0</v>
      </c>
      <c r="JE112" s="101"/>
    </row>
    <row r="113" spans="1:265">
      <c r="A113" s="108"/>
      <c r="B113" s="71">
        <f>IF(A113='ESTIMASI FORECAST &amp; ORDER-STOK'!A43,'ESTIMASI FORECAST &amp; ORDER-STOK'!B43,0)</f>
        <v>0</v>
      </c>
      <c r="C113" s="63"/>
      <c r="D113" s="88"/>
      <c r="E113" s="88"/>
      <c r="F113" s="88"/>
      <c r="G113" s="88"/>
      <c r="H113" s="88">
        <f t="shared" si="353"/>
        <v>0</v>
      </c>
      <c r="I113" s="63"/>
      <c r="J113" s="66"/>
      <c r="K113" s="66"/>
      <c r="L113" s="66"/>
      <c r="M113" s="63"/>
      <c r="N113" s="81">
        <f t="shared" si="354"/>
        <v>0</v>
      </c>
      <c r="O113" s="66">
        <f t="shared" si="355"/>
        <v>0</v>
      </c>
      <c r="P113" s="66"/>
      <c r="Q113" s="66"/>
      <c r="R113" s="66"/>
      <c r="S113" s="63"/>
      <c r="T113" s="81">
        <f t="shared" si="356"/>
        <v>0</v>
      </c>
      <c r="U113" s="66">
        <f t="shared" si="357"/>
        <v>0</v>
      </c>
      <c r="V113" s="66"/>
      <c r="W113" s="66"/>
      <c r="X113" s="66"/>
      <c r="Y113" s="63"/>
      <c r="Z113" s="81">
        <f t="shared" si="358"/>
        <v>0</v>
      </c>
      <c r="AA113" s="66">
        <f t="shared" si="359"/>
        <v>0</v>
      </c>
      <c r="AB113" s="66"/>
      <c r="AC113" s="66"/>
      <c r="AD113" s="66"/>
      <c r="AE113" s="63"/>
      <c r="AF113" s="81">
        <f t="shared" si="360"/>
        <v>0</v>
      </c>
      <c r="AG113" s="66">
        <f t="shared" si="361"/>
        <v>0</v>
      </c>
      <c r="AH113" s="66"/>
      <c r="AI113" s="76">
        <f t="shared" si="181"/>
        <v>0</v>
      </c>
      <c r="AJ113" s="76">
        <f t="shared" si="259"/>
        <v>0</v>
      </c>
      <c r="AK113" s="76">
        <f t="shared" si="182"/>
        <v>0</v>
      </c>
      <c r="AL113" s="66">
        <f t="shared" si="362"/>
        <v>0</v>
      </c>
      <c r="AM113" s="66"/>
      <c r="AN113" s="66"/>
      <c r="AO113" s="66"/>
      <c r="AP113" s="66"/>
      <c r="AQ113" s="63"/>
      <c r="AR113" s="81">
        <f t="shared" si="363"/>
        <v>0</v>
      </c>
      <c r="AS113" s="66">
        <f t="shared" si="364"/>
        <v>0</v>
      </c>
      <c r="AT113" s="66"/>
      <c r="AU113" s="66"/>
      <c r="AV113" s="66"/>
      <c r="AW113" s="63"/>
      <c r="AX113" s="81">
        <f t="shared" si="365"/>
        <v>0</v>
      </c>
      <c r="AY113" s="66">
        <f t="shared" si="366"/>
        <v>0</v>
      </c>
      <c r="AZ113" s="66"/>
      <c r="BA113" s="66"/>
      <c r="BB113" s="66"/>
      <c r="BC113" s="63"/>
      <c r="BD113" s="81">
        <f t="shared" si="367"/>
        <v>0</v>
      </c>
      <c r="BE113" s="66">
        <f t="shared" si="368"/>
        <v>0</v>
      </c>
      <c r="BF113" s="66"/>
      <c r="BG113" s="76">
        <f t="shared" si="190"/>
        <v>0</v>
      </c>
      <c r="BH113" s="76">
        <f t="shared" si="191"/>
        <v>0</v>
      </c>
      <c r="BI113" s="76">
        <f t="shared" si="192"/>
        <v>0</v>
      </c>
      <c r="BJ113" s="66">
        <f t="shared" si="369"/>
        <v>0</v>
      </c>
      <c r="BK113" s="66"/>
      <c r="BL113" s="66"/>
      <c r="BM113" s="66"/>
      <c r="BN113" s="66"/>
      <c r="BO113" s="63"/>
      <c r="BP113" s="81">
        <f t="shared" si="370"/>
        <v>0</v>
      </c>
      <c r="BQ113" s="66">
        <f t="shared" si="371"/>
        <v>0</v>
      </c>
      <c r="BR113" s="66"/>
      <c r="BS113" s="66"/>
      <c r="BT113" s="66"/>
      <c r="BU113" s="63"/>
      <c r="BV113" s="81">
        <f t="shared" si="372"/>
        <v>0</v>
      </c>
      <c r="BW113" s="66">
        <f t="shared" si="373"/>
        <v>0</v>
      </c>
      <c r="BX113" s="66"/>
      <c r="BY113" s="76">
        <f t="shared" si="198"/>
        <v>0</v>
      </c>
      <c r="BZ113" s="76">
        <f t="shared" si="199"/>
        <v>0</v>
      </c>
      <c r="CA113" s="76">
        <f t="shared" si="200"/>
        <v>0</v>
      </c>
      <c r="CB113" s="66">
        <f t="shared" si="374"/>
        <v>0</v>
      </c>
      <c r="CC113" s="66"/>
      <c r="CD113" s="76">
        <f t="shared" si="375"/>
        <v>0</v>
      </c>
      <c r="CE113" s="76">
        <f t="shared" si="376"/>
        <v>0</v>
      </c>
      <c r="CF113" s="76">
        <f t="shared" si="377"/>
        <v>0</v>
      </c>
      <c r="CG113" s="66">
        <f t="shared" si="378"/>
        <v>0</v>
      </c>
      <c r="CH113" s="66"/>
      <c r="CI113" s="66"/>
      <c r="CJ113" s="66"/>
      <c r="CK113" s="66"/>
      <c r="CL113" s="63"/>
      <c r="CM113" s="81">
        <f t="shared" si="379"/>
        <v>0</v>
      </c>
      <c r="CN113" s="66">
        <f t="shared" si="380"/>
        <v>0</v>
      </c>
      <c r="CO113" s="66"/>
      <c r="CP113" s="66"/>
      <c r="CQ113" s="66"/>
      <c r="CR113" s="63"/>
      <c r="CS113" s="81">
        <f t="shared" si="381"/>
        <v>0</v>
      </c>
      <c r="CT113" s="66">
        <f t="shared" si="382"/>
        <v>0</v>
      </c>
      <c r="CU113" s="66"/>
      <c r="CV113" s="66"/>
      <c r="CW113" s="66"/>
      <c r="CX113" s="63"/>
      <c r="CY113" s="81">
        <f t="shared" si="383"/>
        <v>0</v>
      </c>
      <c r="CZ113" s="66">
        <f t="shared" si="384"/>
        <v>0</v>
      </c>
      <c r="DA113" s="66"/>
      <c r="DB113" s="66"/>
      <c r="DC113" s="66"/>
      <c r="DD113" s="63"/>
      <c r="DE113" s="81">
        <f t="shared" si="385"/>
        <v>0</v>
      </c>
      <c r="DF113" s="66">
        <f t="shared" si="386"/>
        <v>0</v>
      </c>
      <c r="DG113" s="66"/>
      <c r="DH113" s="66"/>
      <c r="DI113" s="66"/>
      <c r="DJ113" s="63"/>
      <c r="DK113" s="81">
        <f t="shared" si="387"/>
        <v>0</v>
      </c>
      <c r="DL113" s="66">
        <f t="shared" si="388"/>
        <v>0</v>
      </c>
      <c r="DM113" s="66"/>
      <c r="DN113" s="66"/>
      <c r="DO113" s="66"/>
      <c r="DP113" s="63"/>
      <c r="DQ113" s="81">
        <f t="shared" si="389"/>
        <v>0</v>
      </c>
      <c r="DR113" s="66">
        <f t="shared" si="390"/>
        <v>0</v>
      </c>
      <c r="DS113" s="66"/>
      <c r="DT113" s="76">
        <f t="shared" si="215"/>
        <v>0</v>
      </c>
      <c r="DU113" s="76">
        <f t="shared" si="216"/>
        <v>0</v>
      </c>
      <c r="DV113" s="76">
        <f t="shared" si="217"/>
        <v>0</v>
      </c>
      <c r="DW113" s="66">
        <f t="shared" si="391"/>
        <v>0</v>
      </c>
      <c r="DX113" s="66"/>
      <c r="DY113" s="66"/>
      <c r="DZ113" s="66"/>
      <c r="EA113" s="66"/>
      <c r="EB113" s="63"/>
      <c r="EC113" s="81">
        <f t="shared" si="392"/>
        <v>0</v>
      </c>
      <c r="ED113" s="66">
        <f t="shared" si="393"/>
        <v>0</v>
      </c>
      <c r="EE113" s="66"/>
      <c r="EF113" s="66"/>
      <c r="EG113" s="66"/>
      <c r="EH113" s="63"/>
      <c r="EI113" s="81">
        <f t="shared" si="394"/>
        <v>0</v>
      </c>
      <c r="EJ113" s="66">
        <f t="shared" si="395"/>
        <v>0</v>
      </c>
      <c r="EK113" s="66"/>
      <c r="EL113" s="66">
        <f t="shared" si="396"/>
        <v>0</v>
      </c>
      <c r="EM113" s="66">
        <f t="shared" si="397"/>
        <v>0</v>
      </c>
      <c r="EN113" s="66">
        <f t="shared" si="398"/>
        <v>0</v>
      </c>
      <c r="EO113" s="66">
        <f t="shared" si="399"/>
        <v>0</v>
      </c>
      <c r="EP113" s="66"/>
      <c r="EQ113" s="66"/>
      <c r="ER113" s="66"/>
      <c r="ES113" s="66"/>
      <c r="ET113" s="63"/>
      <c r="EU113" s="81">
        <f t="shared" si="400"/>
        <v>0</v>
      </c>
      <c r="EV113" s="66">
        <f t="shared" si="401"/>
        <v>0</v>
      </c>
      <c r="EW113" s="66"/>
      <c r="EX113" s="66"/>
      <c r="EY113" s="66"/>
      <c r="EZ113" s="66"/>
      <c r="FA113" s="63"/>
      <c r="FB113" s="81">
        <f t="shared" si="402"/>
        <v>0</v>
      </c>
      <c r="FC113" s="66">
        <f t="shared" si="403"/>
        <v>0</v>
      </c>
      <c r="FD113" s="66"/>
      <c r="FE113" s="66"/>
      <c r="FF113" s="66"/>
      <c r="FG113" s="66"/>
      <c r="FH113" s="63"/>
      <c r="FI113" s="81">
        <f t="shared" si="404"/>
        <v>0</v>
      </c>
      <c r="FJ113" s="66">
        <f t="shared" si="405"/>
        <v>0</v>
      </c>
      <c r="FK113" s="66"/>
      <c r="FL113" s="66"/>
      <c r="FM113" s="66"/>
      <c r="FN113" s="66"/>
      <c r="FO113" s="63"/>
      <c r="FP113" s="81">
        <f t="shared" si="406"/>
        <v>0</v>
      </c>
      <c r="FQ113" s="66">
        <f t="shared" si="407"/>
        <v>0</v>
      </c>
      <c r="FR113" s="66"/>
      <c r="FS113" s="66"/>
      <c r="FT113" s="66"/>
      <c r="FU113" s="66"/>
      <c r="FV113" s="63"/>
      <c r="FW113" s="81">
        <f t="shared" si="408"/>
        <v>0</v>
      </c>
      <c r="FX113" s="66">
        <f t="shared" si="409"/>
        <v>0</v>
      </c>
      <c r="FY113" s="66"/>
      <c r="FZ113" s="66"/>
      <c r="GA113" s="66"/>
      <c r="GB113" s="63"/>
      <c r="GC113" s="81">
        <f t="shared" si="410"/>
        <v>0</v>
      </c>
      <c r="GD113" s="66">
        <f t="shared" si="411"/>
        <v>0</v>
      </c>
      <c r="GE113" s="66"/>
      <c r="GF113" s="66"/>
      <c r="GG113" s="66"/>
      <c r="GH113" s="63"/>
      <c r="GI113" s="81">
        <f t="shared" si="412"/>
        <v>0</v>
      </c>
      <c r="GJ113" s="66">
        <f t="shared" si="413"/>
        <v>0</v>
      </c>
      <c r="GK113" s="66"/>
      <c r="GL113" s="76">
        <f t="shared" si="238"/>
        <v>0</v>
      </c>
      <c r="GM113" s="76">
        <f t="shared" si="239"/>
        <v>0</v>
      </c>
      <c r="GN113" s="76">
        <f t="shared" si="240"/>
        <v>0</v>
      </c>
      <c r="GO113" s="66">
        <f t="shared" si="414"/>
        <v>0</v>
      </c>
      <c r="GP113" s="66"/>
      <c r="GQ113" s="66"/>
      <c r="GR113" s="66"/>
      <c r="GS113" s="66"/>
      <c r="GT113" s="63"/>
      <c r="GU113" s="81">
        <f t="shared" si="415"/>
        <v>0</v>
      </c>
      <c r="GV113" s="66">
        <f t="shared" si="416"/>
        <v>0</v>
      </c>
      <c r="GW113" s="66"/>
      <c r="GX113" s="66"/>
      <c r="GY113" s="66"/>
      <c r="GZ113" s="66"/>
      <c r="HA113" s="63"/>
      <c r="HB113" s="81">
        <f t="shared" si="417"/>
        <v>0</v>
      </c>
      <c r="HC113" s="66">
        <f t="shared" si="418"/>
        <v>0</v>
      </c>
      <c r="HD113" s="66"/>
      <c r="HE113" s="66"/>
      <c r="HF113" s="66"/>
      <c r="HG113" s="66"/>
      <c r="HH113" s="63"/>
      <c r="HI113" s="81">
        <f t="shared" si="419"/>
        <v>0</v>
      </c>
      <c r="HJ113" s="66">
        <f t="shared" si="420"/>
        <v>0</v>
      </c>
      <c r="HK113" s="66"/>
      <c r="HL113" s="66"/>
      <c r="HM113" s="66"/>
      <c r="HN113" s="66"/>
      <c r="HO113" s="63"/>
      <c r="HP113" s="81">
        <f t="shared" si="421"/>
        <v>0</v>
      </c>
      <c r="HQ113" s="66">
        <f t="shared" si="422"/>
        <v>0</v>
      </c>
      <c r="HR113" s="66"/>
      <c r="HS113" s="66"/>
      <c r="HT113" s="66"/>
      <c r="HU113" s="66"/>
      <c r="HV113" s="63"/>
      <c r="HW113" s="81">
        <f t="shared" si="423"/>
        <v>0</v>
      </c>
      <c r="HX113" s="66">
        <f t="shared" si="424"/>
        <v>0</v>
      </c>
      <c r="HZ113" s="66">
        <f t="shared" si="425"/>
        <v>0</v>
      </c>
      <c r="IA113" s="66">
        <f t="shared" si="425"/>
        <v>0</v>
      </c>
      <c r="IB113" s="66">
        <f t="shared" si="425"/>
        <v>0</v>
      </c>
      <c r="IC113" s="66">
        <f t="shared" si="426"/>
        <v>0</v>
      </c>
      <c r="ID113" s="66">
        <f t="shared" si="427"/>
        <v>0</v>
      </c>
      <c r="IE113" s="66"/>
      <c r="IF113" s="66"/>
      <c r="IG113" s="66"/>
      <c r="IH113" s="66">
        <f t="shared" si="428"/>
        <v>0</v>
      </c>
      <c r="II113" s="66">
        <f t="shared" si="429"/>
        <v>0</v>
      </c>
      <c r="IJ113" s="66"/>
      <c r="IK113" s="66"/>
      <c r="IL113" s="66"/>
      <c r="IM113" s="66">
        <f t="shared" si="430"/>
        <v>0</v>
      </c>
      <c r="IN113" s="66">
        <f t="shared" si="431"/>
        <v>0</v>
      </c>
      <c r="IO113" s="66">
        <f t="shared" si="266"/>
        <v>0</v>
      </c>
      <c r="IP113" s="66">
        <f t="shared" si="432"/>
        <v>0</v>
      </c>
      <c r="IQ113" s="66"/>
      <c r="IR113" s="66"/>
      <c r="IS113" s="88"/>
      <c r="IT113" s="88"/>
      <c r="IU113" s="88"/>
      <c r="IV113" s="66"/>
      <c r="IW113" s="88">
        <f t="shared" si="433"/>
        <v>0</v>
      </c>
      <c r="IX113" s="102">
        <f t="shared" si="434"/>
        <v>0</v>
      </c>
      <c r="IY113" s="88" t="str">
        <f t="shared" si="435"/>
        <v>STOCK KOSONG</v>
      </c>
      <c r="IZ113" s="101"/>
      <c r="JA113" s="102">
        <f t="shared" si="436"/>
        <v>0</v>
      </c>
      <c r="JB113" s="102">
        <f t="shared" si="437"/>
        <v>0</v>
      </c>
      <c r="JC113" s="102">
        <f t="shared" si="438"/>
        <v>0</v>
      </c>
      <c r="JD113" s="102">
        <f t="shared" si="439"/>
        <v>0</v>
      </c>
      <c r="JE113" s="101"/>
    </row>
    <row r="114" spans="1:265">
      <c r="A114" s="108"/>
      <c r="B114" s="71">
        <f>IF(A114='ESTIMASI FORECAST &amp; ORDER-STOK'!A44,'ESTIMASI FORECAST &amp; ORDER-STOK'!B44,0)</f>
        <v>0</v>
      </c>
      <c r="C114" s="63"/>
      <c r="D114" s="88"/>
      <c r="E114" s="88"/>
      <c r="F114" s="88"/>
      <c r="G114" s="88"/>
      <c r="H114" s="88">
        <f t="shared" si="353"/>
        <v>0</v>
      </c>
      <c r="I114" s="63"/>
      <c r="J114" s="66"/>
      <c r="K114" s="66"/>
      <c r="L114" s="66"/>
      <c r="M114" s="63"/>
      <c r="N114" s="81">
        <f t="shared" si="354"/>
        <v>0</v>
      </c>
      <c r="O114" s="66">
        <f t="shared" si="355"/>
        <v>0</v>
      </c>
      <c r="P114" s="66"/>
      <c r="Q114" s="66"/>
      <c r="R114" s="66"/>
      <c r="S114" s="63"/>
      <c r="T114" s="81">
        <f t="shared" si="356"/>
        <v>0</v>
      </c>
      <c r="U114" s="66">
        <f t="shared" si="357"/>
        <v>0</v>
      </c>
      <c r="V114" s="66"/>
      <c r="W114" s="66"/>
      <c r="X114" s="66"/>
      <c r="Y114" s="63"/>
      <c r="Z114" s="81">
        <f t="shared" si="358"/>
        <v>0</v>
      </c>
      <c r="AA114" s="66">
        <f t="shared" si="359"/>
        <v>0</v>
      </c>
      <c r="AB114" s="66"/>
      <c r="AC114" s="66"/>
      <c r="AD114" s="66"/>
      <c r="AE114" s="63"/>
      <c r="AF114" s="81">
        <f t="shared" si="360"/>
        <v>0</v>
      </c>
      <c r="AG114" s="66">
        <f t="shared" si="361"/>
        <v>0</v>
      </c>
      <c r="AH114" s="66"/>
      <c r="AI114" s="76">
        <f t="shared" si="181"/>
        <v>0</v>
      </c>
      <c r="AJ114" s="76">
        <f t="shared" si="259"/>
        <v>0</v>
      </c>
      <c r="AK114" s="76">
        <f t="shared" si="182"/>
        <v>0</v>
      </c>
      <c r="AL114" s="66">
        <f t="shared" si="362"/>
        <v>0</v>
      </c>
      <c r="AM114" s="66"/>
      <c r="AN114" s="66"/>
      <c r="AO114" s="66"/>
      <c r="AP114" s="66"/>
      <c r="AQ114" s="63"/>
      <c r="AR114" s="81">
        <f t="shared" si="363"/>
        <v>0</v>
      </c>
      <c r="AS114" s="66">
        <f t="shared" si="364"/>
        <v>0</v>
      </c>
      <c r="AT114" s="66"/>
      <c r="AU114" s="66"/>
      <c r="AV114" s="66"/>
      <c r="AW114" s="63"/>
      <c r="AX114" s="81">
        <f t="shared" si="365"/>
        <v>0</v>
      </c>
      <c r="AY114" s="66">
        <f t="shared" si="366"/>
        <v>0</v>
      </c>
      <c r="AZ114" s="66"/>
      <c r="BA114" s="66"/>
      <c r="BB114" s="66"/>
      <c r="BC114" s="63"/>
      <c r="BD114" s="81">
        <f t="shared" si="367"/>
        <v>0</v>
      </c>
      <c r="BE114" s="66">
        <f t="shared" si="368"/>
        <v>0</v>
      </c>
      <c r="BF114" s="66"/>
      <c r="BG114" s="76">
        <f t="shared" si="190"/>
        <v>0</v>
      </c>
      <c r="BH114" s="76">
        <f t="shared" si="191"/>
        <v>0</v>
      </c>
      <c r="BI114" s="76">
        <f t="shared" si="192"/>
        <v>0</v>
      </c>
      <c r="BJ114" s="66">
        <f t="shared" si="369"/>
        <v>0</v>
      </c>
      <c r="BK114" s="66"/>
      <c r="BL114" s="66"/>
      <c r="BM114" s="66"/>
      <c r="BN114" s="66"/>
      <c r="BO114" s="63"/>
      <c r="BP114" s="81">
        <f t="shared" si="370"/>
        <v>0</v>
      </c>
      <c r="BQ114" s="66">
        <f t="shared" si="371"/>
        <v>0</v>
      </c>
      <c r="BR114" s="66"/>
      <c r="BS114" s="66"/>
      <c r="BT114" s="66"/>
      <c r="BU114" s="63"/>
      <c r="BV114" s="81">
        <f t="shared" si="372"/>
        <v>0</v>
      </c>
      <c r="BW114" s="66">
        <f t="shared" si="373"/>
        <v>0</v>
      </c>
      <c r="BX114" s="66"/>
      <c r="BY114" s="76">
        <f t="shared" si="198"/>
        <v>0</v>
      </c>
      <c r="BZ114" s="76">
        <f t="shared" si="199"/>
        <v>0</v>
      </c>
      <c r="CA114" s="76">
        <f t="shared" si="200"/>
        <v>0</v>
      </c>
      <c r="CB114" s="66">
        <f t="shared" si="374"/>
        <v>0</v>
      </c>
      <c r="CC114" s="66"/>
      <c r="CD114" s="76">
        <f t="shared" si="375"/>
        <v>0</v>
      </c>
      <c r="CE114" s="76">
        <f t="shared" si="376"/>
        <v>0</v>
      </c>
      <c r="CF114" s="76">
        <f t="shared" si="377"/>
        <v>0</v>
      </c>
      <c r="CG114" s="66">
        <f t="shared" si="378"/>
        <v>0</v>
      </c>
      <c r="CH114" s="66"/>
      <c r="CI114" s="66"/>
      <c r="CJ114" s="66"/>
      <c r="CK114" s="66"/>
      <c r="CL114" s="63"/>
      <c r="CM114" s="81">
        <f t="shared" si="379"/>
        <v>0</v>
      </c>
      <c r="CN114" s="66">
        <f t="shared" si="380"/>
        <v>0</v>
      </c>
      <c r="CO114" s="66"/>
      <c r="CP114" s="66"/>
      <c r="CQ114" s="66"/>
      <c r="CR114" s="63"/>
      <c r="CS114" s="81">
        <f t="shared" si="381"/>
        <v>0</v>
      </c>
      <c r="CT114" s="66">
        <f t="shared" si="382"/>
        <v>0</v>
      </c>
      <c r="CU114" s="66"/>
      <c r="CV114" s="66"/>
      <c r="CW114" s="66"/>
      <c r="CX114" s="63"/>
      <c r="CY114" s="81">
        <f t="shared" si="383"/>
        <v>0</v>
      </c>
      <c r="CZ114" s="66">
        <f t="shared" si="384"/>
        <v>0</v>
      </c>
      <c r="DA114" s="66"/>
      <c r="DB114" s="66"/>
      <c r="DC114" s="66"/>
      <c r="DD114" s="63"/>
      <c r="DE114" s="81">
        <f t="shared" si="385"/>
        <v>0</v>
      </c>
      <c r="DF114" s="66">
        <f t="shared" si="386"/>
        <v>0</v>
      </c>
      <c r="DG114" s="66"/>
      <c r="DH114" s="66"/>
      <c r="DI114" s="66"/>
      <c r="DJ114" s="63"/>
      <c r="DK114" s="81">
        <f t="shared" si="387"/>
        <v>0</v>
      </c>
      <c r="DL114" s="66">
        <f t="shared" si="388"/>
        <v>0</v>
      </c>
      <c r="DM114" s="66"/>
      <c r="DN114" s="66"/>
      <c r="DO114" s="66"/>
      <c r="DP114" s="63"/>
      <c r="DQ114" s="81">
        <f t="shared" si="389"/>
        <v>0</v>
      </c>
      <c r="DR114" s="66">
        <f t="shared" si="390"/>
        <v>0</v>
      </c>
      <c r="DS114" s="66"/>
      <c r="DT114" s="76">
        <f t="shared" si="215"/>
        <v>0</v>
      </c>
      <c r="DU114" s="76">
        <f t="shared" si="216"/>
        <v>0</v>
      </c>
      <c r="DV114" s="76">
        <f t="shared" si="217"/>
        <v>0</v>
      </c>
      <c r="DW114" s="66">
        <f t="shared" si="391"/>
        <v>0</v>
      </c>
      <c r="DX114" s="66"/>
      <c r="DY114" s="66"/>
      <c r="DZ114" s="66"/>
      <c r="EA114" s="66"/>
      <c r="EB114" s="63"/>
      <c r="EC114" s="81">
        <f t="shared" si="392"/>
        <v>0</v>
      </c>
      <c r="ED114" s="66">
        <f t="shared" si="393"/>
        <v>0</v>
      </c>
      <c r="EE114" s="66"/>
      <c r="EF114" s="66"/>
      <c r="EG114" s="66"/>
      <c r="EH114" s="63"/>
      <c r="EI114" s="81">
        <f t="shared" si="394"/>
        <v>0</v>
      </c>
      <c r="EJ114" s="66">
        <f t="shared" si="395"/>
        <v>0</v>
      </c>
      <c r="EK114" s="66"/>
      <c r="EL114" s="66">
        <f t="shared" si="396"/>
        <v>0</v>
      </c>
      <c r="EM114" s="66">
        <f t="shared" si="397"/>
        <v>0</v>
      </c>
      <c r="EN114" s="66">
        <f t="shared" si="398"/>
        <v>0</v>
      </c>
      <c r="EO114" s="66">
        <f t="shared" si="399"/>
        <v>0</v>
      </c>
      <c r="EP114" s="66"/>
      <c r="EQ114" s="66"/>
      <c r="ER114" s="66"/>
      <c r="ES114" s="66"/>
      <c r="ET114" s="63"/>
      <c r="EU114" s="81">
        <f t="shared" si="400"/>
        <v>0</v>
      </c>
      <c r="EV114" s="66">
        <f t="shared" si="401"/>
        <v>0</v>
      </c>
      <c r="EW114" s="66"/>
      <c r="EX114" s="66"/>
      <c r="EY114" s="66"/>
      <c r="EZ114" s="66"/>
      <c r="FA114" s="63"/>
      <c r="FB114" s="81">
        <f t="shared" si="402"/>
        <v>0</v>
      </c>
      <c r="FC114" s="66">
        <f t="shared" si="403"/>
        <v>0</v>
      </c>
      <c r="FD114" s="66"/>
      <c r="FE114" s="66"/>
      <c r="FF114" s="66"/>
      <c r="FG114" s="66"/>
      <c r="FH114" s="63"/>
      <c r="FI114" s="81">
        <f t="shared" si="404"/>
        <v>0</v>
      </c>
      <c r="FJ114" s="66">
        <f t="shared" si="405"/>
        <v>0</v>
      </c>
      <c r="FK114" s="66"/>
      <c r="FL114" s="66"/>
      <c r="FM114" s="66"/>
      <c r="FN114" s="66"/>
      <c r="FO114" s="63"/>
      <c r="FP114" s="81">
        <f t="shared" si="406"/>
        <v>0</v>
      </c>
      <c r="FQ114" s="66">
        <f t="shared" si="407"/>
        <v>0</v>
      </c>
      <c r="FR114" s="66"/>
      <c r="FS114" s="66"/>
      <c r="FT114" s="66"/>
      <c r="FU114" s="66"/>
      <c r="FV114" s="63"/>
      <c r="FW114" s="81">
        <f t="shared" si="408"/>
        <v>0</v>
      </c>
      <c r="FX114" s="66">
        <f t="shared" si="409"/>
        <v>0</v>
      </c>
      <c r="FY114" s="66"/>
      <c r="FZ114" s="66"/>
      <c r="GA114" s="66"/>
      <c r="GB114" s="63"/>
      <c r="GC114" s="81">
        <f t="shared" si="410"/>
        <v>0</v>
      </c>
      <c r="GD114" s="66">
        <f t="shared" si="411"/>
        <v>0</v>
      </c>
      <c r="GE114" s="66"/>
      <c r="GF114" s="66"/>
      <c r="GG114" s="66"/>
      <c r="GH114" s="63"/>
      <c r="GI114" s="81">
        <f t="shared" si="412"/>
        <v>0</v>
      </c>
      <c r="GJ114" s="66">
        <f t="shared" si="413"/>
        <v>0</v>
      </c>
      <c r="GK114" s="66"/>
      <c r="GL114" s="76">
        <f t="shared" si="238"/>
        <v>0</v>
      </c>
      <c r="GM114" s="76">
        <f t="shared" si="239"/>
        <v>0</v>
      </c>
      <c r="GN114" s="76">
        <f t="shared" si="240"/>
        <v>0</v>
      </c>
      <c r="GO114" s="66">
        <f t="shared" si="414"/>
        <v>0</v>
      </c>
      <c r="GP114" s="66"/>
      <c r="GQ114" s="66"/>
      <c r="GR114" s="66"/>
      <c r="GS114" s="66"/>
      <c r="GT114" s="63"/>
      <c r="GU114" s="81">
        <f t="shared" si="415"/>
        <v>0</v>
      </c>
      <c r="GV114" s="66">
        <f t="shared" si="416"/>
        <v>0</v>
      </c>
      <c r="GW114" s="66"/>
      <c r="GX114" s="66"/>
      <c r="GY114" s="66"/>
      <c r="GZ114" s="66"/>
      <c r="HA114" s="63"/>
      <c r="HB114" s="81">
        <f t="shared" si="417"/>
        <v>0</v>
      </c>
      <c r="HC114" s="66">
        <f t="shared" si="418"/>
        <v>0</v>
      </c>
      <c r="HD114" s="66"/>
      <c r="HE114" s="66"/>
      <c r="HF114" s="66"/>
      <c r="HG114" s="66"/>
      <c r="HH114" s="63"/>
      <c r="HI114" s="81">
        <f t="shared" si="419"/>
        <v>0</v>
      </c>
      <c r="HJ114" s="66">
        <f t="shared" si="420"/>
        <v>0</v>
      </c>
      <c r="HK114" s="66"/>
      <c r="HL114" s="66"/>
      <c r="HM114" s="66"/>
      <c r="HN114" s="66"/>
      <c r="HO114" s="63"/>
      <c r="HP114" s="81">
        <f t="shared" si="421"/>
        <v>0</v>
      </c>
      <c r="HQ114" s="66">
        <f t="shared" si="422"/>
        <v>0</v>
      </c>
      <c r="HR114" s="66"/>
      <c r="HS114" s="66"/>
      <c r="HT114" s="66"/>
      <c r="HU114" s="66"/>
      <c r="HV114" s="63"/>
      <c r="HW114" s="81">
        <f t="shared" si="423"/>
        <v>0</v>
      </c>
      <c r="HX114" s="66">
        <f t="shared" si="424"/>
        <v>0</v>
      </c>
      <c r="HZ114" s="66">
        <f t="shared" si="425"/>
        <v>0</v>
      </c>
      <c r="IA114" s="66">
        <f t="shared" si="425"/>
        <v>0</v>
      </c>
      <c r="IB114" s="66">
        <f t="shared" si="425"/>
        <v>0</v>
      </c>
      <c r="IC114" s="66">
        <f t="shared" si="426"/>
        <v>0</v>
      </c>
      <c r="ID114" s="66">
        <f t="shared" si="427"/>
        <v>0</v>
      </c>
      <c r="IE114" s="66"/>
      <c r="IF114" s="66"/>
      <c r="IG114" s="66"/>
      <c r="IH114" s="66">
        <f t="shared" si="428"/>
        <v>0</v>
      </c>
      <c r="II114" s="66">
        <f t="shared" si="429"/>
        <v>0</v>
      </c>
      <c r="IJ114" s="66"/>
      <c r="IK114" s="66"/>
      <c r="IL114" s="66"/>
      <c r="IM114" s="66">
        <f t="shared" si="430"/>
        <v>0</v>
      </c>
      <c r="IN114" s="66">
        <f t="shared" si="431"/>
        <v>0</v>
      </c>
      <c r="IO114" s="66">
        <f t="shared" si="266"/>
        <v>0</v>
      </c>
      <c r="IP114" s="66">
        <f t="shared" si="432"/>
        <v>0</v>
      </c>
      <c r="IQ114" s="66"/>
      <c r="IR114" s="66"/>
      <c r="IS114" s="88"/>
      <c r="IT114" s="88"/>
      <c r="IU114" s="88"/>
      <c r="IV114" s="66"/>
      <c r="IW114" s="88">
        <f t="shared" si="433"/>
        <v>0</v>
      </c>
      <c r="IX114" s="102">
        <f t="shared" si="434"/>
        <v>0</v>
      </c>
      <c r="IY114" s="88" t="str">
        <f t="shared" si="435"/>
        <v>STOCK KOSONG</v>
      </c>
      <c r="IZ114" s="101"/>
      <c r="JA114" s="102">
        <f t="shared" si="436"/>
        <v>0</v>
      </c>
      <c r="JB114" s="102">
        <f t="shared" si="437"/>
        <v>0</v>
      </c>
      <c r="JC114" s="102">
        <f t="shared" si="438"/>
        <v>0</v>
      </c>
      <c r="JD114" s="102">
        <f t="shared" si="439"/>
        <v>0</v>
      </c>
      <c r="JE114" s="101"/>
    </row>
    <row r="115" spans="1:265">
      <c r="A115" s="108"/>
      <c r="B115" s="71">
        <f>IF(A115='ESTIMASI FORECAST &amp; ORDER-STOK'!A45,'ESTIMASI FORECAST &amp; ORDER-STOK'!B45,0)</f>
        <v>0</v>
      </c>
      <c r="C115" s="63"/>
      <c r="D115" s="88"/>
      <c r="E115" s="88"/>
      <c r="F115" s="88"/>
      <c r="G115" s="88"/>
      <c r="H115" s="88">
        <f t="shared" si="353"/>
        <v>0</v>
      </c>
      <c r="I115" s="63"/>
      <c r="J115" s="66"/>
      <c r="K115" s="66"/>
      <c r="L115" s="66"/>
      <c r="M115" s="63"/>
      <c r="N115" s="81">
        <f t="shared" si="354"/>
        <v>0</v>
      </c>
      <c r="O115" s="66">
        <f t="shared" si="355"/>
        <v>0</v>
      </c>
      <c r="P115" s="66"/>
      <c r="Q115" s="66"/>
      <c r="R115" s="66"/>
      <c r="S115" s="63"/>
      <c r="T115" s="81">
        <f t="shared" si="356"/>
        <v>0</v>
      </c>
      <c r="U115" s="66">
        <f t="shared" si="357"/>
        <v>0</v>
      </c>
      <c r="V115" s="66"/>
      <c r="W115" s="66"/>
      <c r="X115" s="66"/>
      <c r="Y115" s="63"/>
      <c r="Z115" s="81">
        <f t="shared" si="358"/>
        <v>0</v>
      </c>
      <c r="AA115" s="66">
        <f t="shared" si="359"/>
        <v>0</v>
      </c>
      <c r="AB115" s="66"/>
      <c r="AC115" s="66"/>
      <c r="AD115" s="66"/>
      <c r="AE115" s="63"/>
      <c r="AF115" s="81">
        <f t="shared" si="360"/>
        <v>0</v>
      </c>
      <c r="AG115" s="66">
        <f t="shared" si="361"/>
        <v>0</v>
      </c>
      <c r="AH115" s="66"/>
      <c r="AI115" s="76">
        <f t="shared" si="181"/>
        <v>0</v>
      </c>
      <c r="AJ115" s="76">
        <f t="shared" si="259"/>
        <v>0</v>
      </c>
      <c r="AK115" s="76">
        <f t="shared" si="182"/>
        <v>0</v>
      </c>
      <c r="AL115" s="66">
        <f t="shared" si="362"/>
        <v>0</v>
      </c>
      <c r="AM115" s="66"/>
      <c r="AN115" s="66"/>
      <c r="AO115" s="66"/>
      <c r="AP115" s="66"/>
      <c r="AQ115" s="63"/>
      <c r="AR115" s="81">
        <f t="shared" si="363"/>
        <v>0</v>
      </c>
      <c r="AS115" s="66">
        <f t="shared" si="364"/>
        <v>0</v>
      </c>
      <c r="AT115" s="66"/>
      <c r="AU115" s="66"/>
      <c r="AV115" s="66"/>
      <c r="AW115" s="63"/>
      <c r="AX115" s="81">
        <f t="shared" si="365"/>
        <v>0</v>
      </c>
      <c r="AY115" s="66">
        <f t="shared" si="366"/>
        <v>0</v>
      </c>
      <c r="AZ115" s="66"/>
      <c r="BA115" s="66"/>
      <c r="BB115" s="66"/>
      <c r="BC115" s="63"/>
      <c r="BD115" s="81">
        <f t="shared" si="367"/>
        <v>0</v>
      </c>
      <c r="BE115" s="66">
        <f t="shared" si="368"/>
        <v>0</v>
      </c>
      <c r="BF115" s="66"/>
      <c r="BG115" s="76">
        <f t="shared" si="190"/>
        <v>0</v>
      </c>
      <c r="BH115" s="76">
        <f t="shared" si="191"/>
        <v>0</v>
      </c>
      <c r="BI115" s="76">
        <f t="shared" si="192"/>
        <v>0</v>
      </c>
      <c r="BJ115" s="66">
        <f t="shared" si="369"/>
        <v>0</v>
      </c>
      <c r="BK115" s="66"/>
      <c r="BL115" s="66"/>
      <c r="BM115" s="66"/>
      <c r="BN115" s="66"/>
      <c r="BO115" s="63"/>
      <c r="BP115" s="81">
        <f t="shared" si="370"/>
        <v>0</v>
      </c>
      <c r="BQ115" s="66">
        <f t="shared" si="371"/>
        <v>0</v>
      </c>
      <c r="BR115" s="66"/>
      <c r="BS115" s="66"/>
      <c r="BT115" s="66"/>
      <c r="BU115" s="63"/>
      <c r="BV115" s="81">
        <f t="shared" si="372"/>
        <v>0</v>
      </c>
      <c r="BW115" s="66">
        <f t="shared" si="373"/>
        <v>0</v>
      </c>
      <c r="BX115" s="66"/>
      <c r="BY115" s="76">
        <f t="shared" si="198"/>
        <v>0</v>
      </c>
      <c r="BZ115" s="76">
        <f t="shared" si="199"/>
        <v>0</v>
      </c>
      <c r="CA115" s="76">
        <f t="shared" si="200"/>
        <v>0</v>
      </c>
      <c r="CB115" s="66">
        <f t="shared" si="374"/>
        <v>0</v>
      </c>
      <c r="CC115" s="66"/>
      <c r="CD115" s="76">
        <f t="shared" si="375"/>
        <v>0</v>
      </c>
      <c r="CE115" s="76">
        <f t="shared" si="376"/>
        <v>0</v>
      </c>
      <c r="CF115" s="76">
        <f t="shared" si="377"/>
        <v>0</v>
      </c>
      <c r="CG115" s="66">
        <f t="shared" si="378"/>
        <v>0</v>
      </c>
      <c r="CH115" s="66"/>
      <c r="CI115" s="66"/>
      <c r="CJ115" s="66"/>
      <c r="CK115" s="66"/>
      <c r="CL115" s="63"/>
      <c r="CM115" s="81">
        <f t="shared" si="379"/>
        <v>0</v>
      </c>
      <c r="CN115" s="66">
        <f t="shared" si="380"/>
        <v>0</v>
      </c>
      <c r="CO115" s="66"/>
      <c r="CP115" s="66"/>
      <c r="CQ115" s="66"/>
      <c r="CR115" s="63"/>
      <c r="CS115" s="81">
        <f t="shared" si="381"/>
        <v>0</v>
      </c>
      <c r="CT115" s="66">
        <f t="shared" si="382"/>
        <v>0</v>
      </c>
      <c r="CU115" s="66"/>
      <c r="CV115" s="66"/>
      <c r="CW115" s="66"/>
      <c r="CX115" s="63"/>
      <c r="CY115" s="81">
        <f t="shared" si="383"/>
        <v>0</v>
      </c>
      <c r="CZ115" s="66">
        <f t="shared" si="384"/>
        <v>0</v>
      </c>
      <c r="DA115" s="66"/>
      <c r="DB115" s="66"/>
      <c r="DC115" s="66"/>
      <c r="DD115" s="63"/>
      <c r="DE115" s="81">
        <f t="shared" si="385"/>
        <v>0</v>
      </c>
      <c r="DF115" s="66">
        <f t="shared" si="386"/>
        <v>0</v>
      </c>
      <c r="DG115" s="66"/>
      <c r="DH115" s="66"/>
      <c r="DI115" s="66"/>
      <c r="DJ115" s="63"/>
      <c r="DK115" s="81">
        <f t="shared" si="387"/>
        <v>0</v>
      </c>
      <c r="DL115" s="66">
        <f t="shared" si="388"/>
        <v>0</v>
      </c>
      <c r="DM115" s="66"/>
      <c r="DN115" s="66"/>
      <c r="DO115" s="66"/>
      <c r="DP115" s="63"/>
      <c r="DQ115" s="81">
        <f t="shared" si="389"/>
        <v>0</v>
      </c>
      <c r="DR115" s="66">
        <f t="shared" si="390"/>
        <v>0</v>
      </c>
      <c r="DS115" s="66"/>
      <c r="DT115" s="76">
        <f t="shared" si="215"/>
        <v>0</v>
      </c>
      <c r="DU115" s="76">
        <f t="shared" si="216"/>
        <v>0</v>
      </c>
      <c r="DV115" s="76">
        <f t="shared" si="217"/>
        <v>0</v>
      </c>
      <c r="DW115" s="66">
        <f t="shared" si="391"/>
        <v>0</v>
      </c>
      <c r="DX115" s="66"/>
      <c r="DY115" s="66"/>
      <c r="DZ115" s="66"/>
      <c r="EA115" s="66"/>
      <c r="EB115" s="63"/>
      <c r="EC115" s="81">
        <f t="shared" si="392"/>
        <v>0</v>
      </c>
      <c r="ED115" s="66">
        <f t="shared" si="393"/>
        <v>0</v>
      </c>
      <c r="EE115" s="66"/>
      <c r="EF115" s="66"/>
      <c r="EG115" s="66"/>
      <c r="EH115" s="63"/>
      <c r="EI115" s="81">
        <f t="shared" si="394"/>
        <v>0</v>
      </c>
      <c r="EJ115" s="66">
        <f t="shared" si="395"/>
        <v>0</v>
      </c>
      <c r="EK115" s="66"/>
      <c r="EL115" s="66">
        <f t="shared" si="396"/>
        <v>0</v>
      </c>
      <c r="EM115" s="66">
        <f t="shared" si="397"/>
        <v>0</v>
      </c>
      <c r="EN115" s="66">
        <f t="shared" si="398"/>
        <v>0</v>
      </c>
      <c r="EO115" s="66">
        <f t="shared" si="399"/>
        <v>0</v>
      </c>
      <c r="EP115" s="66"/>
      <c r="EQ115" s="66"/>
      <c r="ER115" s="66"/>
      <c r="ES115" s="66"/>
      <c r="ET115" s="63"/>
      <c r="EU115" s="81">
        <f t="shared" si="400"/>
        <v>0</v>
      </c>
      <c r="EV115" s="66">
        <f t="shared" si="401"/>
        <v>0</v>
      </c>
      <c r="EW115" s="66"/>
      <c r="EX115" s="66"/>
      <c r="EY115" s="66"/>
      <c r="EZ115" s="66"/>
      <c r="FA115" s="63"/>
      <c r="FB115" s="81">
        <f t="shared" si="402"/>
        <v>0</v>
      </c>
      <c r="FC115" s="66">
        <f t="shared" si="403"/>
        <v>0</v>
      </c>
      <c r="FD115" s="66"/>
      <c r="FE115" s="66"/>
      <c r="FF115" s="66"/>
      <c r="FG115" s="66"/>
      <c r="FH115" s="63"/>
      <c r="FI115" s="81">
        <f t="shared" si="404"/>
        <v>0</v>
      </c>
      <c r="FJ115" s="66">
        <f t="shared" si="405"/>
        <v>0</v>
      </c>
      <c r="FK115" s="66"/>
      <c r="FL115" s="66"/>
      <c r="FM115" s="66"/>
      <c r="FN115" s="66"/>
      <c r="FO115" s="63"/>
      <c r="FP115" s="81">
        <f t="shared" si="406"/>
        <v>0</v>
      </c>
      <c r="FQ115" s="66">
        <f t="shared" si="407"/>
        <v>0</v>
      </c>
      <c r="FR115" s="66"/>
      <c r="FS115" s="66"/>
      <c r="FT115" s="66"/>
      <c r="FU115" s="66"/>
      <c r="FV115" s="63"/>
      <c r="FW115" s="81">
        <f t="shared" si="408"/>
        <v>0</v>
      </c>
      <c r="FX115" s="66">
        <f t="shared" si="409"/>
        <v>0</v>
      </c>
      <c r="FY115" s="66"/>
      <c r="FZ115" s="66"/>
      <c r="GA115" s="66"/>
      <c r="GB115" s="63"/>
      <c r="GC115" s="81">
        <f t="shared" si="410"/>
        <v>0</v>
      </c>
      <c r="GD115" s="66">
        <f t="shared" si="411"/>
        <v>0</v>
      </c>
      <c r="GE115" s="66"/>
      <c r="GF115" s="66"/>
      <c r="GG115" s="66"/>
      <c r="GH115" s="63"/>
      <c r="GI115" s="81">
        <f t="shared" si="412"/>
        <v>0</v>
      </c>
      <c r="GJ115" s="66">
        <f t="shared" si="413"/>
        <v>0</v>
      </c>
      <c r="GK115" s="66"/>
      <c r="GL115" s="76">
        <f t="shared" si="238"/>
        <v>0</v>
      </c>
      <c r="GM115" s="76">
        <f t="shared" si="239"/>
        <v>0</v>
      </c>
      <c r="GN115" s="76">
        <f t="shared" si="240"/>
        <v>0</v>
      </c>
      <c r="GO115" s="66">
        <f t="shared" si="414"/>
        <v>0</v>
      </c>
      <c r="GP115" s="66"/>
      <c r="GQ115" s="66"/>
      <c r="GR115" s="66"/>
      <c r="GS115" s="66"/>
      <c r="GT115" s="63"/>
      <c r="GU115" s="81">
        <f t="shared" si="415"/>
        <v>0</v>
      </c>
      <c r="GV115" s="66">
        <f t="shared" si="416"/>
        <v>0</v>
      </c>
      <c r="GW115" s="66"/>
      <c r="GX115" s="66"/>
      <c r="GY115" s="66"/>
      <c r="GZ115" s="66"/>
      <c r="HA115" s="63"/>
      <c r="HB115" s="81">
        <f t="shared" si="417"/>
        <v>0</v>
      </c>
      <c r="HC115" s="66">
        <f t="shared" si="418"/>
        <v>0</v>
      </c>
      <c r="HD115" s="66"/>
      <c r="HE115" s="66"/>
      <c r="HF115" s="66"/>
      <c r="HG115" s="66"/>
      <c r="HH115" s="63"/>
      <c r="HI115" s="81">
        <f t="shared" si="419"/>
        <v>0</v>
      </c>
      <c r="HJ115" s="66">
        <f t="shared" si="420"/>
        <v>0</v>
      </c>
      <c r="HK115" s="66"/>
      <c r="HL115" s="66"/>
      <c r="HM115" s="66"/>
      <c r="HN115" s="66"/>
      <c r="HO115" s="63"/>
      <c r="HP115" s="81">
        <f t="shared" si="421"/>
        <v>0</v>
      </c>
      <c r="HQ115" s="66">
        <f t="shared" si="422"/>
        <v>0</v>
      </c>
      <c r="HR115" s="66"/>
      <c r="HS115" s="66"/>
      <c r="HT115" s="66"/>
      <c r="HU115" s="66"/>
      <c r="HV115" s="63"/>
      <c r="HW115" s="81">
        <f t="shared" si="423"/>
        <v>0</v>
      </c>
      <c r="HX115" s="66">
        <f t="shared" si="424"/>
        <v>0</v>
      </c>
      <c r="HZ115" s="66">
        <f t="shared" si="425"/>
        <v>0</v>
      </c>
      <c r="IA115" s="66">
        <f t="shared" si="425"/>
        <v>0</v>
      </c>
      <c r="IB115" s="66">
        <f t="shared" si="425"/>
        <v>0</v>
      </c>
      <c r="IC115" s="66">
        <f t="shared" si="426"/>
        <v>0</v>
      </c>
      <c r="ID115" s="66">
        <f t="shared" si="427"/>
        <v>0</v>
      </c>
      <c r="IE115" s="66"/>
      <c r="IF115" s="66"/>
      <c r="IG115" s="66"/>
      <c r="IH115" s="66">
        <f t="shared" si="428"/>
        <v>0</v>
      </c>
      <c r="II115" s="66">
        <f t="shared" si="429"/>
        <v>0</v>
      </c>
      <c r="IJ115" s="66"/>
      <c r="IK115" s="66"/>
      <c r="IL115" s="66"/>
      <c r="IM115" s="66">
        <f t="shared" si="430"/>
        <v>0</v>
      </c>
      <c r="IN115" s="66">
        <f t="shared" si="431"/>
        <v>0</v>
      </c>
      <c r="IO115" s="66">
        <f t="shared" si="266"/>
        <v>0</v>
      </c>
      <c r="IP115" s="66">
        <f t="shared" si="432"/>
        <v>0</v>
      </c>
      <c r="IQ115" s="66"/>
      <c r="IR115" s="66"/>
      <c r="IS115" s="88"/>
      <c r="IT115" s="88"/>
      <c r="IU115" s="88"/>
      <c r="IV115" s="66"/>
      <c r="IW115" s="88">
        <f t="shared" si="433"/>
        <v>0</v>
      </c>
      <c r="IX115" s="102">
        <f t="shared" si="434"/>
        <v>0</v>
      </c>
      <c r="IY115" s="88" t="str">
        <f t="shared" si="435"/>
        <v>STOCK KOSONG</v>
      </c>
      <c r="IZ115" s="101"/>
      <c r="JA115" s="102">
        <f t="shared" si="436"/>
        <v>0</v>
      </c>
      <c r="JB115" s="102">
        <f t="shared" si="437"/>
        <v>0</v>
      </c>
      <c r="JC115" s="102">
        <f t="shared" si="438"/>
        <v>0</v>
      </c>
      <c r="JD115" s="102">
        <f t="shared" si="439"/>
        <v>0</v>
      </c>
      <c r="JE115" s="101"/>
    </row>
    <row r="116" spans="1:265">
      <c r="A116" s="108"/>
      <c r="B116" s="71">
        <f>IF(A116='ESTIMASI FORECAST &amp; ORDER-STOK'!A46,'ESTIMASI FORECAST &amp; ORDER-STOK'!B46,0)</f>
        <v>0</v>
      </c>
      <c r="C116" s="63"/>
      <c r="D116" s="88"/>
      <c r="E116" s="88"/>
      <c r="F116" s="88"/>
      <c r="G116" s="88"/>
      <c r="H116" s="88">
        <f t="shared" si="353"/>
        <v>0</v>
      </c>
      <c r="I116" s="63"/>
      <c r="J116" s="66"/>
      <c r="K116" s="66"/>
      <c r="L116" s="66"/>
      <c r="M116" s="63"/>
      <c r="N116" s="81">
        <f t="shared" si="354"/>
        <v>0</v>
      </c>
      <c r="O116" s="66">
        <f t="shared" si="355"/>
        <v>0</v>
      </c>
      <c r="P116" s="66"/>
      <c r="Q116" s="66"/>
      <c r="R116" s="66"/>
      <c r="S116" s="63"/>
      <c r="T116" s="81">
        <f t="shared" si="356"/>
        <v>0</v>
      </c>
      <c r="U116" s="66">
        <f t="shared" si="357"/>
        <v>0</v>
      </c>
      <c r="V116" s="66"/>
      <c r="W116" s="66"/>
      <c r="X116" s="66"/>
      <c r="Y116" s="63"/>
      <c r="Z116" s="81">
        <f t="shared" si="358"/>
        <v>0</v>
      </c>
      <c r="AA116" s="66">
        <f t="shared" si="359"/>
        <v>0</v>
      </c>
      <c r="AB116" s="66"/>
      <c r="AC116" s="66"/>
      <c r="AD116" s="66"/>
      <c r="AE116" s="63"/>
      <c r="AF116" s="81">
        <f t="shared" si="360"/>
        <v>0</v>
      </c>
      <c r="AG116" s="66">
        <f t="shared" si="361"/>
        <v>0</v>
      </c>
      <c r="AH116" s="66"/>
      <c r="AI116" s="76">
        <f t="shared" si="181"/>
        <v>0</v>
      </c>
      <c r="AJ116" s="76">
        <f t="shared" si="259"/>
        <v>0</v>
      </c>
      <c r="AK116" s="76">
        <f t="shared" si="182"/>
        <v>0</v>
      </c>
      <c r="AL116" s="66">
        <f t="shared" si="362"/>
        <v>0</v>
      </c>
      <c r="AM116" s="66"/>
      <c r="AN116" s="66"/>
      <c r="AO116" s="66"/>
      <c r="AP116" s="66"/>
      <c r="AQ116" s="63"/>
      <c r="AR116" s="81">
        <f t="shared" si="363"/>
        <v>0</v>
      </c>
      <c r="AS116" s="66">
        <f t="shared" si="364"/>
        <v>0</v>
      </c>
      <c r="AT116" s="66"/>
      <c r="AU116" s="66"/>
      <c r="AV116" s="66"/>
      <c r="AW116" s="63"/>
      <c r="AX116" s="81">
        <f t="shared" si="365"/>
        <v>0</v>
      </c>
      <c r="AY116" s="66">
        <f t="shared" si="366"/>
        <v>0</v>
      </c>
      <c r="AZ116" s="66"/>
      <c r="BA116" s="66"/>
      <c r="BB116" s="66"/>
      <c r="BC116" s="63"/>
      <c r="BD116" s="81">
        <f t="shared" si="367"/>
        <v>0</v>
      </c>
      <c r="BE116" s="66">
        <f t="shared" si="368"/>
        <v>0</v>
      </c>
      <c r="BF116" s="66"/>
      <c r="BG116" s="76">
        <f t="shared" si="190"/>
        <v>0</v>
      </c>
      <c r="BH116" s="76">
        <f t="shared" si="191"/>
        <v>0</v>
      </c>
      <c r="BI116" s="76">
        <f t="shared" si="192"/>
        <v>0</v>
      </c>
      <c r="BJ116" s="66">
        <f t="shared" si="369"/>
        <v>0</v>
      </c>
      <c r="BK116" s="66"/>
      <c r="BL116" s="66"/>
      <c r="BM116" s="66"/>
      <c r="BN116" s="66"/>
      <c r="BO116" s="63"/>
      <c r="BP116" s="81">
        <f t="shared" si="370"/>
        <v>0</v>
      </c>
      <c r="BQ116" s="66">
        <f t="shared" si="371"/>
        <v>0</v>
      </c>
      <c r="BR116" s="66"/>
      <c r="BS116" s="66"/>
      <c r="BT116" s="66"/>
      <c r="BU116" s="63"/>
      <c r="BV116" s="81">
        <f t="shared" si="372"/>
        <v>0</v>
      </c>
      <c r="BW116" s="66">
        <f t="shared" si="373"/>
        <v>0</v>
      </c>
      <c r="BX116" s="66"/>
      <c r="BY116" s="76">
        <f t="shared" si="198"/>
        <v>0</v>
      </c>
      <c r="BZ116" s="76">
        <f t="shared" si="199"/>
        <v>0</v>
      </c>
      <c r="CA116" s="76">
        <f t="shared" si="200"/>
        <v>0</v>
      </c>
      <c r="CB116" s="66">
        <f t="shared" si="374"/>
        <v>0</v>
      </c>
      <c r="CC116" s="66"/>
      <c r="CD116" s="76">
        <f t="shared" si="375"/>
        <v>0</v>
      </c>
      <c r="CE116" s="76">
        <f t="shared" si="376"/>
        <v>0</v>
      </c>
      <c r="CF116" s="76">
        <f t="shared" si="377"/>
        <v>0</v>
      </c>
      <c r="CG116" s="66">
        <f t="shared" si="378"/>
        <v>0</v>
      </c>
      <c r="CH116" s="66"/>
      <c r="CI116" s="66"/>
      <c r="CJ116" s="66"/>
      <c r="CK116" s="66"/>
      <c r="CL116" s="63"/>
      <c r="CM116" s="81">
        <f t="shared" si="379"/>
        <v>0</v>
      </c>
      <c r="CN116" s="66">
        <f t="shared" si="380"/>
        <v>0</v>
      </c>
      <c r="CO116" s="66"/>
      <c r="CP116" s="66"/>
      <c r="CQ116" s="66"/>
      <c r="CR116" s="63"/>
      <c r="CS116" s="81">
        <f t="shared" si="381"/>
        <v>0</v>
      </c>
      <c r="CT116" s="66">
        <f t="shared" si="382"/>
        <v>0</v>
      </c>
      <c r="CU116" s="66"/>
      <c r="CV116" s="66"/>
      <c r="CW116" s="66"/>
      <c r="CX116" s="63"/>
      <c r="CY116" s="81">
        <f t="shared" si="383"/>
        <v>0</v>
      </c>
      <c r="CZ116" s="66">
        <f t="shared" si="384"/>
        <v>0</v>
      </c>
      <c r="DA116" s="66"/>
      <c r="DB116" s="66"/>
      <c r="DC116" s="66"/>
      <c r="DD116" s="63"/>
      <c r="DE116" s="81">
        <f t="shared" si="385"/>
        <v>0</v>
      </c>
      <c r="DF116" s="66">
        <f t="shared" si="386"/>
        <v>0</v>
      </c>
      <c r="DG116" s="66"/>
      <c r="DH116" s="66"/>
      <c r="DI116" s="66"/>
      <c r="DJ116" s="63"/>
      <c r="DK116" s="81">
        <f t="shared" si="387"/>
        <v>0</v>
      </c>
      <c r="DL116" s="66">
        <f t="shared" si="388"/>
        <v>0</v>
      </c>
      <c r="DM116" s="66"/>
      <c r="DN116" s="66"/>
      <c r="DO116" s="66"/>
      <c r="DP116" s="63"/>
      <c r="DQ116" s="81">
        <f t="shared" si="389"/>
        <v>0</v>
      </c>
      <c r="DR116" s="66">
        <f t="shared" si="390"/>
        <v>0</v>
      </c>
      <c r="DS116" s="66"/>
      <c r="DT116" s="76">
        <f t="shared" si="215"/>
        <v>0</v>
      </c>
      <c r="DU116" s="76">
        <f t="shared" si="216"/>
        <v>0</v>
      </c>
      <c r="DV116" s="76">
        <f t="shared" si="217"/>
        <v>0</v>
      </c>
      <c r="DW116" s="66">
        <f t="shared" si="391"/>
        <v>0</v>
      </c>
      <c r="DX116" s="66"/>
      <c r="DY116" s="66"/>
      <c r="DZ116" s="66"/>
      <c r="EA116" s="66"/>
      <c r="EB116" s="63"/>
      <c r="EC116" s="81">
        <f t="shared" si="392"/>
        <v>0</v>
      </c>
      <c r="ED116" s="66">
        <f t="shared" si="393"/>
        <v>0</v>
      </c>
      <c r="EE116" s="66"/>
      <c r="EF116" s="66"/>
      <c r="EG116" s="66"/>
      <c r="EH116" s="63"/>
      <c r="EI116" s="81">
        <f t="shared" si="394"/>
        <v>0</v>
      </c>
      <c r="EJ116" s="66">
        <f t="shared" si="395"/>
        <v>0</v>
      </c>
      <c r="EK116" s="66"/>
      <c r="EL116" s="66">
        <f t="shared" si="396"/>
        <v>0</v>
      </c>
      <c r="EM116" s="66">
        <f t="shared" si="397"/>
        <v>0</v>
      </c>
      <c r="EN116" s="66">
        <f t="shared" si="398"/>
        <v>0</v>
      </c>
      <c r="EO116" s="66">
        <f t="shared" si="399"/>
        <v>0</v>
      </c>
      <c r="EP116" s="66"/>
      <c r="EQ116" s="66"/>
      <c r="ER116" s="66"/>
      <c r="ES116" s="66"/>
      <c r="ET116" s="63"/>
      <c r="EU116" s="81">
        <f t="shared" si="400"/>
        <v>0</v>
      </c>
      <c r="EV116" s="66">
        <f t="shared" si="401"/>
        <v>0</v>
      </c>
      <c r="EW116" s="66"/>
      <c r="EX116" s="66"/>
      <c r="EY116" s="66"/>
      <c r="EZ116" s="66"/>
      <c r="FA116" s="63"/>
      <c r="FB116" s="81">
        <f t="shared" si="402"/>
        <v>0</v>
      </c>
      <c r="FC116" s="66">
        <f t="shared" si="403"/>
        <v>0</v>
      </c>
      <c r="FD116" s="66"/>
      <c r="FE116" s="66"/>
      <c r="FF116" s="66"/>
      <c r="FG116" s="66"/>
      <c r="FH116" s="63"/>
      <c r="FI116" s="81">
        <f t="shared" si="404"/>
        <v>0</v>
      </c>
      <c r="FJ116" s="66">
        <f t="shared" si="405"/>
        <v>0</v>
      </c>
      <c r="FK116" s="66"/>
      <c r="FL116" s="66"/>
      <c r="FM116" s="66"/>
      <c r="FN116" s="66"/>
      <c r="FO116" s="63"/>
      <c r="FP116" s="81">
        <f t="shared" si="406"/>
        <v>0</v>
      </c>
      <c r="FQ116" s="66">
        <f t="shared" si="407"/>
        <v>0</v>
      </c>
      <c r="FR116" s="66"/>
      <c r="FS116" s="66"/>
      <c r="FT116" s="66"/>
      <c r="FU116" s="66"/>
      <c r="FV116" s="63"/>
      <c r="FW116" s="81">
        <f t="shared" si="408"/>
        <v>0</v>
      </c>
      <c r="FX116" s="66">
        <f t="shared" si="409"/>
        <v>0</v>
      </c>
      <c r="FY116" s="66"/>
      <c r="FZ116" s="66"/>
      <c r="GA116" s="66"/>
      <c r="GB116" s="63"/>
      <c r="GC116" s="81">
        <f t="shared" si="410"/>
        <v>0</v>
      </c>
      <c r="GD116" s="66">
        <f t="shared" si="411"/>
        <v>0</v>
      </c>
      <c r="GE116" s="66"/>
      <c r="GF116" s="66"/>
      <c r="GG116" s="66"/>
      <c r="GH116" s="63"/>
      <c r="GI116" s="81">
        <f t="shared" si="412"/>
        <v>0</v>
      </c>
      <c r="GJ116" s="66">
        <f t="shared" si="413"/>
        <v>0</v>
      </c>
      <c r="GK116" s="66"/>
      <c r="GL116" s="76">
        <f t="shared" si="238"/>
        <v>0</v>
      </c>
      <c r="GM116" s="76">
        <f t="shared" si="239"/>
        <v>0</v>
      </c>
      <c r="GN116" s="76">
        <f t="shared" si="240"/>
        <v>0</v>
      </c>
      <c r="GO116" s="66">
        <f t="shared" si="414"/>
        <v>0</v>
      </c>
      <c r="GP116" s="66"/>
      <c r="GQ116" s="66"/>
      <c r="GR116" s="66"/>
      <c r="GS116" s="66"/>
      <c r="GT116" s="63"/>
      <c r="GU116" s="81">
        <f t="shared" si="415"/>
        <v>0</v>
      </c>
      <c r="GV116" s="66">
        <f t="shared" si="416"/>
        <v>0</v>
      </c>
      <c r="GW116" s="66"/>
      <c r="GX116" s="66"/>
      <c r="GY116" s="66"/>
      <c r="GZ116" s="66"/>
      <c r="HA116" s="63"/>
      <c r="HB116" s="81">
        <f t="shared" si="417"/>
        <v>0</v>
      </c>
      <c r="HC116" s="66">
        <f t="shared" si="418"/>
        <v>0</v>
      </c>
      <c r="HD116" s="66"/>
      <c r="HE116" s="66"/>
      <c r="HF116" s="66"/>
      <c r="HG116" s="66"/>
      <c r="HH116" s="63"/>
      <c r="HI116" s="81">
        <f t="shared" si="419"/>
        <v>0</v>
      </c>
      <c r="HJ116" s="66">
        <f t="shared" si="420"/>
        <v>0</v>
      </c>
      <c r="HK116" s="66"/>
      <c r="HL116" s="66"/>
      <c r="HM116" s="66"/>
      <c r="HN116" s="66"/>
      <c r="HO116" s="63"/>
      <c r="HP116" s="81">
        <f t="shared" si="421"/>
        <v>0</v>
      </c>
      <c r="HQ116" s="66">
        <f t="shared" si="422"/>
        <v>0</v>
      </c>
      <c r="HR116" s="66"/>
      <c r="HS116" s="66"/>
      <c r="HT116" s="66"/>
      <c r="HU116" s="66"/>
      <c r="HV116" s="63"/>
      <c r="HW116" s="81">
        <f t="shared" si="423"/>
        <v>0</v>
      </c>
      <c r="HX116" s="66">
        <f t="shared" si="424"/>
        <v>0</v>
      </c>
      <c r="HZ116" s="66">
        <f t="shared" si="425"/>
        <v>0</v>
      </c>
      <c r="IA116" s="66">
        <f t="shared" si="425"/>
        <v>0</v>
      </c>
      <c r="IB116" s="66">
        <f t="shared" si="425"/>
        <v>0</v>
      </c>
      <c r="IC116" s="66">
        <f t="shared" si="426"/>
        <v>0</v>
      </c>
      <c r="ID116" s="66">
        <f t="shared" si="427"/>
        <v>0</v>
      </c>
      <c r="IE116" s="66"/>
      <c r="IF116" s="66"/>
      <c r="IG116" s="66"/>
      <c r="IH116" s="66">
        <f t="shared" si="428"/>
        <v>0</v>
      </c>
      <c r="II116" s="66">
        <f t="shared" si="429"/>
        <v>0</v>
      </c>
      <c r="IJ116" s="66"/>
      <c r="IK116" s="66"/>
      <c r="IL116" s="66"/>
      <c r="IM116" s="66">
        <f t="shared" si="430"/>
        <v>0</v>
      </c>
      <c r="IN116" s="66">
        <f t="shared" si="431"/>
        <v>0</v>
      </c>
      <c r="IO116" s="66">
        <f t="shared" si="266"/>
        <v>0</v>
      </c>
      <c r="IP116" s="66">
        <f t="shared" si="432"/>
        <v>0</v>
      </c>
      <c r="IQ116" s="66"/>
      <c r="IR116" s="66"/>
      <c r="IS116" s="88"/>
      <c r="IT116" s="88"/>
      <c r="IU116" s="88"/>
      <c r="IV116" s="66"/>
      <c r="IW116" s="88">
        <f t="shared" si="433"/>
        <v>0</v>
      </c>
      <c r="IX116" s="102">
        <f t="shared" si="434"/>
        <v>0</v>
      </c>
      <c r="IY116" s="88" t="str">
        <f t="shared" si="435"/>
        <v>STOCK KOSONG</v>
      </c>
      <c r="IZ116" s="101"/>
      <c r="JA116" s="102">
        <f t="shared" si="436"/>
        <v>0</v>
      </c>
      <c r="JB116" s="102">
        <f t="shared" si="437"/>
        <v>0</v>
      </c>
      <c r="JC116" s="102">
        <f t="shared" si="438"/>
        <v>0</v>
      </c>
      <c r="JD116" s="102">
        <f t="shared" si="439"/>
        <v>0</v>
      </c>
      <c r="JE116" s="101"/>
    </row>
    <row r="117" spans="1:265">
      <c r="A117" s="108"/>
      <c r="B117" s="71">
        <f>IF(A117='ESTIMASI FORECAST &amp; ORDER-STOK'!A47,'ESTIMASI FORECAST &amp; ORDER-STOK'!B47,0)</f>
        <v>0</v>
      </c>
      <c r="C117" s="63"/>
      <c r="D117" s="88"/>
      <c r="E117" s="88"/>
      <c r="F117" s="88"/>
      <c r="G117" s="88"/>
      <c r="H117" s="88">
        <f t="shared" si="353"/>
        <v>0</v>
      </c>
      <c r="I117" s="63"/>
      <c r="J117" s="66"/>
      <c r="K117" s="66"/>
      <c r="L117" s="66"/>
      <c r="M117" s="63"/>
      <c r="N117" s="81">
        <f t="shared" si="354"/>
        <v>0</v>
      </c>
      <c r="O117" s="66">
        <f t="shared" si="355"/>
        <v>0</v>
      </c>
      <c r="P117" s="66"/>
      <c r="Q117" s="66"/>
      <c r="R117" s="66"/>
      <c r="S117" s="63"/>
      <c r="T117" s="81">
        <f t="shared" si="356"/>
        <v>0</v>
      </c>
      <c r="U117" s="66">
        <f t="shared" si="357"/>
        <v>0</v>
      </c>
      <c r="V117" s="66"/>
      <c r="W117" s="66"/>
      <c r="X117" s="66"/>
      <c r="Y117" s="63"/>
      <c r="Z117" s="81">
        <f t="shared" si="358"/>
        <v>0</v>
      </c>
      <c r="AA117" s="66">
        <f t="shared" si="359"/>
        <v>0</v>
      </c>
      <c r="AB117" s="66"/>
      <c r="AC117" s="66"/>
      <c r="AD117" s="66"/>
      <c r="AE117" s="63"/>
      <c r="AF117" s="81">
        <f t="shared" si="360"/>
        <v>0</v>
      </c>
      <c r="AG117" s="66">
        <f t="shared" si="361"/>
        <v>0</v>
      </c>
      <c r="AH117" s="66"/>
      <c r="AI117" s="76">
        <f t="shared" si="181"/>
        <v>0</v>
      </c>
      <c r="AJ117" s="76">
        <f t="shared" si="259"/>
        <v>0</v>
      </c>
      <c r="AK117" s="76">
        <f t="shared" si="182"/>
        <v>0</v>
      </c>
      <c r="AL117" s="66">
        <f t="shared" si="362"/>
        <v>0</v>
      </c>
      <c r="AM117" s="66"/>
      <c r="AN117" s="66"/>
      <c r="AO117" s="66"/>
      <c r="AP117" s="66"/>
      <c r="AQ117" s="63"/>
      <c r="AR117" s="81">
        <f t="shared" si="363"/>
        <v>0</v>
      </c>
      <c r="AS117" s="66">
        <f t="shared" si="364"/>
        <v>0</v>
      </c>
      <c r="AT117" s="66"/>
      <c r="AU117" s="66"/>
      <c r="AV117" s="66"/>
      <c r="AW117" s="63"/>
      <c r="AX117" s="81">
        <f t="shared" si="365"/>
        <v>0</v>
      </c>
      <c r="AY117" s="66">
        <f t="shared" si="366"/>
        <v>0</v>
      </c>
      <c r="AZ117" s="66"/>
      <c r="BA117" s="66"/>
      <c r="BB117" s="66"/>
      <c r="BC117" s="63"/>
      <c r="BD117" s="81">
        <f t="shared" si="367"/>
        <v>0</v>
      </c>
      <c r="BE117" s="66">
        <f t="shared" si="368"/>
        <v>0</v>
      </c>
      <c r="BF117" s="66"/>
      <c r="BG117" s="76">
        <f t="shared" si="190"/>
        <v>0</v>
      </c>
      <c r="BH117" s="76">
        <f t="shared" si="191"/>
        <v>0</v>
      </c>
      <c r="BI117" s="76">
        <f t="shared" si="192"/>
        <v>0</v>
      </c>
      <c r="BJ117" s="66">
        <f t="shared" si="369"/>
        <v>0</v>
      </c>
      <c r="BK117" s="66"/>
      <c r="BL117" s="66"/>
      <c r="BM117" s="66"/>
      <c r="BN117" s="66"/>
      <c r="BO117" s="63"/>
      <c r="BP117" s="81">
        <f t="shared" si="370"/>
        <v>0</v>
      </c>
      <c r="BQ117" s="66">
        <f t="shared" si="371"/>
        <v>0</v>
      </c>
      <c r="BR117" s="66"/>
      <c r="BS117" s="66"/>
      <c r="BT117" s="66"/>
      <c r="BU117" s="63"/>
      <c r="BV117" s="81">
        <f t="shared" si="372"/>
        <v>0</v>
      </c>
      <c r="BW117" s="66">
        <f t="shared" si="373"/>
        <v>0</v>
      </c>
      <c r="BX117" s="66"/>
      <c r="BY117" s="76">
        <f t="shared" si="198"/>
        <v>0</v>
      </c>
      <c r="BZ117" s="76">
        <f t="shared" si="199"/>
        <v>0</v>
      </c>
      <c r="CA117" s="76">
        <f t="shared" si="200"/>
        <v>0</v>
      </c>
      <c r="CB117" s="66">
        <f t="shared" si="374"/>
        <v>0</v>
      </c>
      <c r="CC117" s="66"/>
      <c r="CD117" s="76">
        <f t="shared" si="375"/>
        <v>0</v>
      </c>
      <c r="CE117" s="76">
        <f t="shared" si="376"/>
        <v>0</v>
      </c>
      <c r="CF117" s="76">
        <f t="shared" si="377"/>
        <v>0</v>
      </c>
      <c r="CG117" s="66">
        <f t="shared" si="378"/>
        <v>0</v>
      </c>
      <c r="CH117" s="66"/>
      <c r="CI117" s="66"/>
      <c r="CJ117" s="66"/>
      <c r="CK117" s="66"/>
      <c r="CL117" s="63"/>
      <c r="CM117" s="81">
        <f t="shared" si="379"/>
        <v>0</v>
      </c>
      <c r="CN117" s="66">
        <f t="shared" si="380"/>
        <v>0</v>
      </c>
      <c r="CO117" s="66"/>
      <c r="CP117" s="66"/>
      <c r="CQ117" s="66"/>
      <c r="CR117" s="63"/>
      <c r="CS117" s="81">
        <f t="shared" si="381"/>
        <v>0</v>
      </c>
      <c r="CT117" s="66">
        <f t="shared" si="382"/>
        <v>0</v>
      </c>
      <c r="CU117" s="66"/>
      <c r="CV117" s="66"/>
      <c r="CW117" s="66"/>
      <c r="CX117" s="63"/>
      <c r="CY117" s="81">
        <f t="shared" si="383"/>
        <v>0</v>
      </c>
      <c r="CZ117" s="66">
        <f t="shared" si="384"/>
        <v>0</v>
      </c>
      <c r="DA117" s="66"/>
      <c r="DB117" s="66"/>
      <c r="DC117" s="66"/>
      <c r="DD117" s="63"/>
      <c r="DE117" s="81">
        <f t="shared" si="385"/>
        <v>0</v>
      </c>
      <c r="DF117" s="66">
        <f t="shared" si="386"/>
        <v>0</v>
      </c>
      <c r="DG117" s="66"/>
      <c r="DH117" s="66"/>
      <c r="DI117" s="66"/>
      <c r="DJ117" s="63"/>
      <c r="DK117" s="81">
        <f t="shared" si="387"/>
        <v>0</v>
      </c>
      <c r="DL117" s="66">
        <f t="shared" si="388"/>
        <v>0</v>
      </c>
      <c r="DM117" s="66"/>
      <c r="DN117" s="66"/>
      <c r="DO117" s="66"/>
      <c r="DP117" s="63"/>
      <c r="DQ117" s="81">
        <f t="shared" si="389"/>
        <v>0</v>
      </c>
      <c r="DR117" s="66">
        <f t="shared" si="390"/>
        <v>0</v>
      </c>
      <c r="DS117" s="66"/>
      <c r="DT117" s="76">
        <f t="shared" si="215"/>
        <v>0</v>
      </c>
      <c r="DU117" s="76">
        <f t="shared" si="216"/>
        <v>0</v>
      </c>
      <c r="DV117" s="76">
        <f t="shared" si="217"/>
        <v>0</v>
      </c>
      <c r="DW117" s="66">
        <f t="shared" si="391"/>
        <v>0</v>
      </c>
      <c r="DX117" s="66"/>
      <c r="DY117" s="66"/>
      <c r="DZ117" s="66"/>
      <c r="EA117" s="66"/>
      <c r="EB117" s="63"/>
      <c r="EC117" s="81">
        <f t="shared" si="392"/>
        <v>0</v>
      </c>
      <c r="ED117" s="66">
        <f t="shared" si="393"/>
        <v>0</v>
      </c>
      <c r="EE117" s="66"/>
      <c r="EF117" s="66"/>
      <c r="EG117" s="66"/>
      <c r="EH117" s="63"/>
      <c r="EI117" s="81">
        <f t="shared" si="394"/>
        <v>0</v>
      </c>
      <c r="EJ117" s="66">
        <f t="shared" si="395"/>
        <v>0</v>
      </c>
      <c r="EK117" s="66"/>
      <c r="EL117" s="66">
        <f t="shared" si="396"/>
        <v>0</v>
      </c>
      <c r="EM117" s="66">
        <f t="shared" si="397"/>
        <v>0</v>
      </c>
      <c r="EN117" s="66">
        <f t="shared" si="398"/>
        <v>0</v>
      </c>
      <c r="EO117" s="66">
        <f t="shared" si="399"/>
        <v>0</v>
      </c>
      <c r="EP117" s="66"/>
      <c r="EQ117" s="66"/>
      <c r="ER117" s="66"/>
      <c r="ES117" s="66"/>
      <c r="ET117" s="63"/>
      <c r="EU117" s="81">
        <f t="shared" si="400"/>
        <v>0</v>
      </c>
      <c r="EV117" s="66">
        <f t="shared" si="401"/>
        <v>0</v>
      </c>
      <c r="EW117" s="66"/>
      <c r="EX117" s="66"/>
      <c r="EY117" s="66"/>
      <c r="EZ117" s="66"/>
      <c r="FA117" s="63"/>
      <c r="FB117" s="81">
        <f t="shared" si="402"/>
        <v>0</v>
      </c>
      <c r="FC117" s="66">
        <f t="shared" si="403"/>
        <v>0</v>
      </c>
      <c r="FD117" s="66"/>
      <c r="FE117" s="66"/>
      <c r="FF117" s="66"/>
      <c r="FG117" s="66"/>
      <c r="FH117" s="63"/>
      <c r="FI117" s="81">
        <f t="shared" si="404"/>
        <v>0</v>
      </c>
      <c r="FJ117" s="66">
        <f t="shared" si="405"/>
        <v>0</v>
      </c>
      <c r="FK117" s="66"/>
      <c r="FL117" s="66"/>
      <c r="FM117" s="66"/>
      <c r="FN117" s="66"/>
      <c r="FO117" s="63"/>
      <c r="FP117" s="81">
        <f t="shared" si="406"/>
        <v>0</v>
      </c>
      <c r="FQ117" s="66">
        <f t="shared" si="407"/>
        <v>0</v>
      </c>
      <c r="FR117" s="66"/>
      <c r="FS117" s="66"/>
      <c r="FT117" s="66"/>
      <c r="FU117" s="66"/>
      <c r="FV117" s="63"/>
      <c r="FW117" s="81">
        <f t="shared" si="408"/>
        <v>0</v>
      </c>
      <c r="FX117" s="66">
        <f t="shared" si="409"/>
        <v>0</v>
      </c>
      <c r="FY117" s="66"/>
      <c r="FZ117" s="66"/>
      <c r="GA117" s="66"/>
      <c r="GB117" s="63"/>
      <c r="GC117" s="81">
        <f t="shared" si="410"/>
        <v>0</v>
      </c>
      <c r="GD117" s="66">
        <f t="shared" si="411"/>
        <v>0</v>
      </c>
      <c r="GE117" s="66"/>
      <c r="GF117" s="66"/>
      <c r="GG117" s="66"/>
      <c r="GH117" s="63"/>
      <c r="GI117" s="81">
        <f t="shared" si="412"/>
        <v>0</v>
      </c>
      <c r="GJ117" s="66">
        <f t="shared" si="413"/>
        <v>0</v>
      </c>
      <c r="GK117" s="66"/>
      <c r="GL117" s="76">
        <f t="shared" si="238"/>
        <v>0</v>
      </c>
      <c r="GM117" s="76">
        <f t="shared" si="239"/>
        <v>0</v>
      </c>
      <c r="GN117" s="76">
        <f t="shared" si="240"/>
        <v>0</v>
      </c>
      <c r="GO117" s="66">
        <f t="shared" si="414"/>
        <v>0</v>
      </c>
      <c r="GP117" s="66"/>
      <c r="GQ117" s="66"/>
      <c r="GR117" s="66"/>
      <c r="GS117" s="66"/>
      <c r="GT117" s="63"/>
      <c r="GU117" s="81">
        <f t="shared" si="415"/>
        <v>0</v>
      </c>
      <c r="GV117" s="66">
        <f t="shared" si="416"/>
        <v>0</v>
      </c>
      <c r="GW117" s="66"/>
      <c r="GX117" s="66"/>
      <c r="GY117" s="66"/>
      <c r="GZ117" s="66"/>
      <c r="HA117" s="63"/>
      <c r="HB117" s="81">
        <f t="shared" si="417"/>
        <v>0</v>
      </c>
      <c r="HC117" s="66">
        <f t="shared" si="418"/>
        <v>0</v>
      </c>
      <c r="HD117" s="66"/>
      <c r="HE117" s="66"/>
      <c r="HF117" s="66"/>
      <c r="HG117" s="66"/>
      <c r="HH117" s="63"/>
      <c r="HI117" s="81">
        <f t="shared" si="419"/>
        <v>0</v>
      </c>
      <c r="HJ117" s="66">
        <f t="shared" si="420"/>
        <v>0</v>
      </c>
      <c r="HK117" s="66"/>
      <c r="HL117" s="66"/>
      <c r="HM117" s="66"/>
      <c r="HN117" s="66"/>
      <c r="HO117" s="63"/>
      <c r="HP117" s="81">
        <f t="shared" si="421"/>
        <v>0</v>
      </c>
      <c r="HQ117" s="66">
        <f t="shared" si="422"/>
        <v>0</v>
      </c>
      <c r="HR117" s="66"/>
      <c r="HS117" s="66"/>
      <c r="HT117" s="66"/>
      <c r="HU117" s="66"/>
      <c r="HV117" s="63"/>
      <c r="HW117" s="81">
        <f t="shared" si="423"/>
        <v>0</v>
      </c>
      <c r="HX117" s="66">
        <f t="shared" si="424"/>
        <v>0</v>
      </c>
      <c r="HZ117" s="66">
        <f t="shared" si="425"/>
        <v>0</v>
      </c>
      <c r="IA117" s="66">
        <f t="shared" si="425"/>
        <v>0</v>
      </c>
      <c r="IB117" s="66">
        <f t="shared" si="425"/>
        <v>0</v>
      </c>
      <c r="IC117" s="66">
        <f t="shared" si="426"/>
        <v>0</v>
      </c>
      <c r="ID117" s="66">
        <f t="shared" si="427"/>
        <v>0</v>
      </c>
      <c r="IE117" s="66"/>
      <c r="IF117" s="66"/>
      <c r="IG117" s="66"/>
      <c r="IH117" s="66">
        <f t="shared" si="428"/>
        <v>0</v>
      </c>
      <c r="II117" s="66">
        <f t="shared" si="429"/>
        <v>0</v>
      </c>
      <c r="IJ117" s="66"/>
      <c r="IK117" s="66"/>
      <c r="IL117" s="66"/>
      <c r="IM117" s="66">
        <f t="shared" si="430"/>
        <v>0</v>
      </c>
      <c r="IN117" s="66">
        <f t="shared" si="431"/>
        <v>0</v>
      </c>
      <c r="IO117" s="66">
        <f t="shared" si="266"/>
        <v>0</v>
      </c>
      <c r="IP117" s="66">
        <f t="shared" si="432"/>
        <v>0</v>
      </c>
      <c r="IQ117" s="66"/>
      <c r="IR117" s="66"/>
      <c r="IS117" s="88"/>
      <c r="IT117" s="88"/>
      <c r="IU117" s="88"/>
      <c r="IV117" s="66"/>
      <c r="IW117" s="88">
        <f t="shared" si="433"/>
        <v>0</v>
      </c>
      <c r="IX117" s="102">
        <f t="shared" si="434"/>
        <v>0</v>
      </c>
      <c r="IY117" s="88" t="str">
        <f t="shared" si="435"/>
        <v>STOCK KOSONG</v>
      </c>
      <c r="IZ117" s="101"/>
      <c r="JA117" s="102">
        <f t="shared" si="436"/>
        <v>0</v>
      </c>
      <c r="JB117" s="102">
        <f t="shared" si="437"/>
        <v>0</v>
      </c>
      <c r="JC117" s="102">
        <f t="shared" si="438"/>
        <v>0</v>
      </c>
      <c r="JD117" s="102">
        <f t="shared" si="439"/>
        <v>0</v>
      </c>
      <c r="JE117" s="101"/>
    </row>
    <row r="118" spans="1:265">
      <c r="A118" s="108"/>
      <c r="B118" s="71">
        <f>IF(A118='ESTIMASI FORECAST &amp; ORDER-STOK'!A48,'ESTIMASI FORECAST &amp; ORDER-STOK'!B48,0)</f>
        <v>0</v>
      </c>
      <c r="C118" s="63"/>
      <c r="D118" s="88"/>
      <c r="E118" s="88"/>
      <c r="F118" s="88"/>
      <c r="G118" s="88"/>
      <c r="H118" s="88">
        <f t="shared" si="353"/>
        <v>0</v>
      </c>
      <c r="I118" s="63"/>
      <c r="J118" s="66"/>
      <c r="K118" s="66"/>
      <c r="L118" s="66"/>
      <c r="M118" s="63"/>
      <c r="N118" s="81">
        <f t="shared" si="354"/>
        <v>0</v>
      </c>
      <c r="O118" s="66">
        <f t="shared" si="355"/>
        <v>0</v>
      </c>
      <c r="P118" s="66"/>
      <c r="Q118" s="66"/>
      <c r="R118" s="66"/>
      <c r="S118" s="63"/>
      <c r="T118" s="81">
        <f t="shared" si="356"/>
        <v>0</v>
      </c>
      <c r="U118" s="66">
        <f t="shared" si="357"/>
        <v>0</v>
      </c>
      <c r="V118" s="66"/>
      <c r="W118" s="66"/>
      <c r="X118" s="66"/>
      <c r="Y118" s="63"/>
      <c r="Z118" s="81">
        <f t="shared" si="358"/>
        <v>0</v>
      </c>
      <c r="AA118" s="66">
        <f t="shared" si="359"/>
        <v>0</v>
      </c>
      <c r="AB118" s="66"/>
      <c r="AC118" s="66"/>
      <c r="AD118" s="66"/>
      <c r="AE118" s="63"/>
      <c r="AF118" s="81">
        <f t="shared" si="360"/>
        <v>0</v>
      </c>
      <c r="AG118" s="66">
        <f t="shared" si="361"/>
        <v>0</v>
      </c>
      <c r="AH118" s="66"/>
      <c r="AI118" s="76">
        <f t="shared" si="181"/>
        <v>0</v>
      </c>
      <c r="AJ118" s="76">
        <f t="shared" si="259"/>
        <v>0</v>
      </c>
      <c r="AK118" s="76">
        <f t="shared" si="182"/>
        <v>0</v>
      </c>
      <c r="AL118" s="66">
        <f t="shared" si="362"/>
        <v>0</v>
      </c>
      <c r="AM118" s="66"/>
      <c r="AN118" s="66"/>
      <c r="AO118" s="66"/>
      <c r="AP118" s="66"/>
      <c r="AQ118" s="63"/>
      <c r="AR118" s="81">
        <f t="shared" si="363"/>
        <v>0</v>
      </c>
      <c r="AS118" s="66">
        <f t="shared" si="364"/>
        <v>0</v>
      </c>
      <c r="AT118" s="66"/>
      <c r="AU118" s="66"/>
      <c r="AV118" s="66"/>
      <c r="AW118" s="63"/>
      <c r="AX118" s="81">
        <f t="shared" si="365"/>
        <v>0</v>
      </c>
      <c r="AY118" s="66">
        <f t="shared" si="366"/>
        <v>0</v>
      </c>
      <c r="AZ118" s="66"/>
      <c r="BA118" s="66"/>
      <c r="BB118" s="66"/>
      <c r="BC118" s="63"/>
      <c r="BD118" s="81">
        <f t="shared" si="367"/>
        <v>0</v>
      </c>
      <c r="BE118" s="66">
        <f t="shared" si="368"/>
        <v>0</v>
      </c>
      <c r="BF118" s="66"/>
      <c r="BG118" s="76">
        <f t="shared" si="190"/>
        <v>0</v>
      </c>
      <c r="BH118" s="76">
        <f t="shared" si="191"/>
        <v>0</v>
      </c>
      <c r="BI118" s="76">
        <f t="shared" si="192"/>
        <v>0</v>
      </c>
      <c r="BJ118" s="66">
        <f t="shared" si="369"/>
        <v>0</v>
      </c>
      <c r="BK118" s="66"/>
      <c r="BL118" s="66"/>
      <c r="BM118" s="66"/>
      <c r="BN118" s="66"/>
      <c r="BO118" s="63"/>
      <c r="BP118" s="81">
        <f t="shared" si="370"/>
        <v>0</v>
      </c>
      <c r="BQ118" s="66">
        <f t="shared" si="371"/>
        <v>0</v>
      </c>
      <c r="BR118" s="66"/>
      <c r="BS118" s="66"/>
      <c r="BT118" s="66"/>
      <c r="BU118" s="63"/>
      <c r="BV118" s="81">
        <f t="shared" si="372"/>
        <v>0</v>
      </c>
      <c r="BW118" s="66">
        <f t="shared" si="373"/>
        <v>0</v>
      </c>
      <c r="BX118" s="66"/>
      <c r="BY118" s="76">
        <f t="shared" si="198"/>
        <v>0</v>
      </c>
      <c r="BZ118" s="76">
        <f t="shared" si="199"/>
        <v>0</v>
      </c>
      <c r="CA118" s="76">
        <f t="shared" si="200"/>
        <v>0</v>
      </c>
      <c r="CB118" s="66">
        <f t="shared" si="374"/>
        <v>0</v>
      </c>
      <c r="CC118" s="66"/>
      <c r="CD118" s="76">
        <f t="shared" si="375"/>
        <v>0</v>
      </c>
      <c r="CE118" s="76">
        <f t="shared" si="376"/>
        <v>0</v>
      </c>
      <c r="CF118" s="76">
        <f t="shared" si="377"/>
        <v>0</v>
      </c>
      <c r="CG118" s="66">
        <f t="shared" si="378"/>
        <v>0</v>
      </c>
      <c r="CH118" s="66"/>
      <c r="CI118" s="66"/>
      <c r="CJ118" s="66"/>
      <c r="CK118" s="66"/>
      <c r="CL118" s="63"/>
      <c r="CM118" s="81">
        <f t="shared" si="379"/>
        <v>0</v>
      </c>
      <c r="CN118" s="66">
        <f t="shared" si="380"/>
        <v>0</v>
      </c>
      <c r="CO118" s="66"/>
      <c r="CP118" s="66"/>
      <c r="CQ118" s="66"/>
      <c r="CR118" s="63"/>
      <c r="CS118" s="81">
        <f t="shared" si="381"/>
        <v>0</v>
      </c>
      <c r="CT118" s="66">
        <f t="shared" si="382"/>
        <v>0</v>
      </c>
      <c r="CU118" s="66"/>
      <c r="CV118" s="66"/>
      <c r="CW118" s="66"/>
      <c r="CX118" s="63"/>
      <c r="CY118" s="81">
        <f t="shared" si="383"/>
        <v>0</v>
      </c>
      <c r="CZ118" s="66">
        <f t="shared" si="384"/>
        <v>0</v>
      </c>
      <c r="DA118" s="66"/>
      <c r="DB118" s="66"/>
      <c r="DC118" s="66"/>
      <c r="DD118" s="63"/>
      <c r="DE118" s="81">
        <f t="shared" si="385"/>
        <v>0</v>
      </c>
      <c r="DF118" s="66">
        <f t="shared" si="386"/>
        <v>0</v>
      </c>
      <c r="DG118" s="66"/>
      <c r="DH118" s="66"/>
      <c r="DI118" s="66"/>
      <c r="DJ118" s="63"/>
      <c r="DK118" s="81">
        <f t="shared" si="387"/>
        <v>0</v>
      </c>
      <c r="DL118" s="66">
        <f t="shared" si="388"/>
        <v>0</v>
      </c>
      <c r="DM118" s="66"/>
      <c r="DN118" s="66"/>
      <c r="DO118" s="66"/>
      <c r="DP118" s="63"/>
      <c r="DQ118" s="81">
        <f t="shared" si="389"/>
        <v>0</v>
      </c>
      <c r="DR118" s="66">
        <f t="shared" si="390"/>
        <v>0</v>
      </c>
      <c r="DS118" s="66"/>
      <c r="DT118" s="76">
        <f t="shared" si="215"/>
        <v>0</v>
      </c>
      <c r="DU118" s="76">
        <f t="shared" si="216"/>
        <v>0</v>
      </c>
      <c r="DV118" s="76">
        <f t="shared" si="217"/>
        <v>0</v>
      </c>
      <c r="DW118" s="66">
        <f t="shared" si="391"/>
        <v>0</v>
      </c>
      <c r="DX118" s="66"/>
      <c r="DY118" s="66"/>
      <c r="DZ118" s="66"/>
      <c r="EA118" s="66"/>
      <c r="EB118" s="63"/>
      <c r="EC118" s="81">
        <f t="shared" si="392"/>
        <v>0</v>
      </c>
      <c r="ED118" s="66">
        <f t="shared" si="393"/>
        <v>0</v>
      </c>
      <c r="EE118" s="66"/>
      <c r="EF118" s="66"/>
      <c r="EG118" s="66"/>
      <c r="EH118" s="63"/>
      <c r="EI118" s="81">
        <f t="shared" si="394"/>
        <v>0</v>
      </c>
      <c r="EJ118" s="66">
        <f t="shared" si="395"/>
        <v>0</v>
      </c>
      <c r="EK118" s="66"/>
      <c r="EL118" s="66">
        <f t="shared" si="396"/>
        <v>0</v>
      </c>
      <c r="EM118" s="66">
        <f t="shared" si="397"/>
        <v>0</v>
      </c>
      <c r="EN118" s="66">
        <f t="shared" si="398"/>
        <v>0</v>
      </c>
      <c r="EO118" s="66">
        <f t="shared" si="399"/>
        <v>0</v>
      </c>
      <c r="EP118" s="66"/>
      <c r="EQ118" s="66"/>
      <c r="ER118" s="66"/>
      <c r="ES118" s="66"/>
      <c r="ET118" s="63"/>
      <c r="EU118" s="81">
        <f t="shared" si="400"/>
        <v>0</v>
      </c>
      <c r="EV118" s="66">
        <f t="shared" si="401"/>
        <v>0</v>
      </c>
      <c r="EW118" s="66"/>
      <c r="EX118" s="66"/>
      <c r="EY118" s="66"/>
      <c r="EZ118" s="66"/>
      <c r="FA118" s="63"/>
      <c r="FB118" s="81">
        <f t="shared" si="402"/>
        <v>0</v>
      </c>
      <c r="FC118" s="66">
        <f t="shared" si="403"/>
        <v>0</v>
      </c>
      <c r="FD118" s="66"/>
      <c r="FE118" s="66"/>
      <c r="FF118" s="66"/>
      <c r="FG118" s="66"/>
      <c r="FH118" s="63"/>
      <c r="FI118" s="81">
        <f t="shared" si="404"/>
        <v>0</v>
      </c>
      <c r="FJ118" s="66">
        <f t="shared" si="405"/>
        <v>0</v>
      </c>
      <c r="FK118" s="66"/>
      <c r="FL118" s="66"/>
      <c r="FM118" s="66"/>
      <c r="FN118" s="66"/>
      <c r="FO118" s="63"/>
      <c r="FP118" s="81">
        <f t="shared" si="406"/>
        <v>0</v>
      </c>
      <c r="FQ118" s="66">
        <f t="shared" si="407"/>
        <v>0</v>
      </c>
      <c r="FR118" s="66"/>
      <c r="FS118" s="66"/>
      <c r="FT118" s="66"/>
      <c r="FU118" s="66"/>
      <c r="FV118" s="63"/>
      <c r="FW118" s="81">
        <f t="shared" si="408"/>
        <v>0</v>
      </c>
      <c r="FX118" s="66">
        <f t="shared" si="409"/>
        <v>0</v>
      </c>
      <c r="FY118" s="66"/>
      <c r="FZ118" s="66"/>
      <c r="GA118" s="66"/>
      <c r="GB118" s="63"/>
      <c r="GC118" s="81">
        <f t="shared" si="410"/>
        <v>0</v>
      </c>
      <c r="GD118" s="66">
        <f t="shared" si="411"/>
        <v>0</v>
      </c>
      <c r="GE118" s="66"/>
      <c r="GF118" s="66"/>
      <c r="GG118" s="66"/>
      <c r="GH118" s="63"/>
      <c r="GI118" s="81">
        <f t="shared" si="412"/>
        <v>0</v>
      </c>
      <c r="GJ118" s="66">
        <f t="shared" si="413"/>
        <v>0</v>
      </c>
      <c r="GK118" s="66"/>
      <c r="GL118" s="76">
        <f t="shared" si="238"/>
        <v>0</v>
      </c>
      <c r="GM118" s="76">
        <f t="shared" si="239"/>
        <v>0</v>
      </c>
      <c r="GN118" s="76">
        <f t="shared" si="240"/>
        <v>0</v>
      </c>
      <c r="GO118" s="66">
        <f t="shared" si="414"/>
        <v>0</v>
      </c>
      <c r="GP118" s="66"/>
      <c r="GQ118" s="66"/>
      <c r="GR118" s="66"/>
      <c r="GS118" s="66"/>
      <c r="GT118" s="63"/>
      <c r="GU118" s="81">
        <f t="shared" si="415"/>
        <v>0</v>
      </c>
      <c r="GV118" s="66">
        <f t="shared" si="416"/>
        <v>0</v>
      </c>
      <c r="GW118" s="66"/>
      <c r="GX118" s="66"/>
      <c r="GY118" s="66"/>
      <c r="GZ118" s="66"/>
      <c r="HA118" s="63"/>
      <c r="HB118" s="81">
        <f t="shared" si="417"/>
        <v>0</v>
      </c>
      <c r="HC118" s="66">
        <f t="shared" si="418"/>
        <v>0</v>
      </c>
      <c r="HD118" s="66"/>
      <c r="HE118" s="66"/>
      <c r="HF118" s="66"/>
      <c r="HG118" s="66"/>
      <c r="HH118" s="63"/>
      <c r="HI118" s="81">
        <f t="shared" si="419"/>
        <v>0</v>
      </c>
      <c r="HJ118" s="66">
        <f t="shared" si="420"/>
        <v>0</v>
      </c>
      <c r="HK118" s="66"/>
      <c r="HL118" s="66"/>
      <c r="HM118" s="66"/>
      <c r="HN118" s="66"/>
      <c r="HO118" s="63"/>
      <c r="HP118" s="81">
        <f t="shared" si="421"/>
        <v>0</v>
      </c>
      <c r="HQ118" s="66">
        <f t="shared" si="422"/>
        <v>0</v>
      </c>
      <c r="HR118" s="66"/>
      <c r="HS118" s="66"/>
      <c r="HT118" s="66"/>
      <c r="HU118" s="66"/>
      <c r="HV118" s="63"/>
      <c r="HW118" s="81">
        <f t="shared" si="423"/>
        <v>0</v>
      </c>
      <c r="HX118" s="66">
        <f t="shared" si="424"/>
        <v>0</v>
      </c>
      <c r="HZ118" s="66">
        <f t="shared" si="425"/>
        <v>0</v>
      </c>
      <c r="IA118" s="66">
        <f t="shared" si="425"/>
        <v>0</v>
      </c>
      <c r="IB118" s="66">
        <f t="shared" si="425"/>
        <v>0</v>
      </c>
      <c r="IC118" s="66">
        <f t="shared" si="426"/>
        <v>0</v>
      </c>
      <c r="ID118" s="66">
        <f t="shared" si="427"/>
        <v>0</v>
      </c>
      <c r="IE118" s="66"/>
      <c r="IF118" s="66"/>
      <c r="IG118" s="66"/>
      <c r="IH118" s="66">
        <f t="shared" si="428"/>
        <v>0</v>
      </c>
      <c r="II118" s="66">
        <f t="shared" si="429"/>
        <v>0</v>
      </c>
      <c r="IJ118" s="66"/>
      <c r="IK118" s="66"/>
      <c r="IL118" s="66"/>
      <c r="IM118" s="66">
        <f t="shared" si="430"/>
        <v>0</v>
      </c>
      <c r="IN118" s="66">
        <f t="shared" si="431"/>
        <v>0</v>
      </c>
      <c r="IO118" s="66">
        <f t="shared" si="266"/>
        <v>0</v>
      </c>
      <c r="IP118" s="66">
        <f t="shared" si="432"/>
        <v>0</v>
      </c>
      <c r="IQ118" s="66"/>
      <c r="IR118" s="66"/>
      <c r="IS118" s="88"/>
      <c r="IT118" s="88"/>
      <c r="IU118" s="88"/>
      <c r="IV118" s="66"/>
      <c r="IW118" s="88">
        <f t="shared" si="433"/>
        <v>0</v>
      </c>
      <c r="IX118" s="102">
        <f t="shared" si="434"/>
        <v>0</v>
      </c>
      <c r="IY118" s="88" t="str">
        <f t="shared" si="435"/>
        <v>STOCK KOSONG</v>
      </c>
      <c r="IZ118" s="101"/>
      <c r="JA118" s="102">
        <f t="shared" si="436"/>
        <v>0</v>
      </c>
      <c r="JB118" s="102">
        <f t="shared" si="437"/>
        <v>0</v>
      </c>
      <c r="JC118" s="102">
        <f t="shared" si="438"/>
        <v>0</v>
      </c>
      <c r="JD118" s="102">
        <f t="shared" si="439"/>
        <v>0</v>
      </c>
      <c r="JE118" s="101"/>
    </row>
    <row r="119" spans="1:265">
      <c r="A119" s="108"/>
      <c r="B119" s="72">
        <f>IF(A119='ESTIMASI FORECAST &amp; ORDER-STOK'!A49,'ESTIMASI FORECAST &amp; ORDER-STOK'!B49,0)</f>
        <v>0</v>
      </c>
      <c r="C119" s="63"/>
      <c r="D119" s="90"/>
      <c r="E119" s="90"/>
      <c r="F119" s="90"/>
      <c r="G119" s="90"/>
      <c r="H119" s="90">
        <f t="shared" si="353"/>
        <v>0</v>
      </c>
      <c r="I119" s="63"/>
      <c r="J119" s="66"/>
      <c r="K119" s="66"/>
      <c r="L119" s="66"/>
      <c r="M119" s="63"/>
      <c r="N119" s="81">
        <f t="shared" si="354"/>
        <v>0</v>
      </c>
      <c r="O119" s="66">
        <f t="shared" si="355"/>
        <v>0</v>
      </c>
      <c r="P119" s="66"/>
      <c r="Q119" s="66"/>
      <c r="R119" s="66"/>
      <c r="S119" s="63"/>
      <c r="T119" s="81">
        <f t="shared" si="356"/>
        <v>0</v>
      </c>
      <c r="U119" s="66">
        <f t="shared" si="357"/>
        <v>0</v>
      </c>
      <c r="V119" s="66"/>
      <c r="W119" s="66"/>
      <c r="X119" s="66"/>
      <c r="Y119" s="63"/>
      <c r="Z119" s="81">
        <f t="shared" si="358"/>
        <v>0</v>
      </c>
      <c r="AA119" s="66">
        <f t="shared" si="359"/>
        <v>0</v>
      </c>
      <c r="AB119" s="66"/>
      <c r="AC119" s="66"/>
      <c r="AD119" s="66"/>
      <c r="AE119" s="63"/>
      <c r="AF119" s="81">
        <f t="shared" si="360"/>
        <v>0</v>
      </c>
      <c r="AG119" s="66">
        <f t="shared" si="361"/>
        <v>0</v>
      </c>
      <c r="AH119" s="66"/>
      <c r="AI119" s="76">
        <f t="shared" si="181"/>
        <v>0</v>
      </c>
      <c r="AJ119" s="76">
        <f t="shared" si="259"/>
        <v>0</v>
      </c>
      <c r="AK119" s="76">
        <f t="shared" si="182"/>
        <v>0</v>
      </c>
      <c r="AL119" s="66">
        <f t="shared" si="362"/>
        <v>0</v>
      </c>
      <c r="AM119" s="66"/>
      <c r="AN119" s="66"/>
      <c r="AO119" s="66"/>
      <c r="AP119" s="66"/>
      <c r="AQ119" s="63"/>
      <c r="AR119" s="81">
        <f t="shared" si="363"/>
        <v>0</v>
      </c>
      <c r="AS119" s="66">
        <f t="shared" si="364"/>
        <v>0</v>
      </c>
      <c r="AT119" s="66"/>
      <c r="AU119" s="66"/>
      <c r="AV119" s="66"/>
      <c r="AW119" s="63"/>
      <c r="AX119" s="81">
        <f t="shared" si="365"/>
        <v>0</v>
      </c>
      <c r="AY119" s="66">
        <f t="shared" si="366"/>
        <v>0</v>
      </c>
      <c r="AZ119" s="66"/>
      <c r="BA119" s="66"/>
      <c r="BB119" s="66"/>
      <c r="BC119" s="63"/>
      <c r="BD119" s="81">
        <f t="shared" si="367"/>
        <v>0</v>
      </c>
      <c r="BE119" s="66">
        <f t="shared" si="368"/>
        <v>0</v>
      </c>
      <c r="BF119" s="66"/>
      <c r="BG119" s="76">
        <f t="shared" si="190"/>
        <v>0</v>
      </c>
      <c r="BH119" s="76">
        <f t="shared" si="191"/>
        <v>0</v>
      </c>
      <c r="BI119" s="76">
        <f t="shared" si="192"/>
        <v>0</v>
      </c>
      <c r="BJ119" s="66">
        <f t="shared" si="369"/>
        <v>0</v>
      </c>
      <c r="BK119" s="66"/>
      <c r="BL119" s="66"/>
      <c r="BM119" s="66"/>
      <c r="BN119" s="66"/>
      <c r="BO119" s="63"/>
      <c r="BP119" s="81">
        <f t="shared" si="370"/>
        <v>0</v>
      </c>
      <c r="BQ119" s="66">
        <f t="shared" si="371"/>
        <v>0</v>
      </c>
      <c r="BR119" s="66"/>
      <c r="BS119" s="66"/>
      <c r="BT119" s="66"/>
      <c r="BU119" s="63"/>
      <c r="BV119" s="81">
        <f t="shared" si="372"/>
        <v>0</v>
      </c>
      <c r="BW119" s="66">
        <f t="shared" si="373"/>
        <v>0</v>
      </c>
      <c r="BX119" s="66"/>
      <c r="BY119" s="76">
        <f t="shared" si="198"/>
        <v>0</v>
      </c>
      <c r="BZ119" s="76">
        <f t="shared" si="199"/>
        <v>0</v>
      </c>
      <c r="CA119" s="76">
        <f t="shared" si="200"/>
        <v>0</v>
      </c>
      <c r="CB119" s="66">
        <f t="shared" si="374"/>
        <v>0</v>
      </c>
      <c r="CC119" s="66"/>
      <c r="CD119" s="76">
        <f t="shared" si="375"/>
        <v>0</v>
      </c>
      <c r="CE119" s="76">
        <f t="shared" si="376"/>
        <v>0</v>
      </c>
      <c r="CF119" s="76">
        <f t="shared" si="377"/>
        <v>0</v>
      </c>
      <c r="CG119" s="66">
        <f t="shared" si="378"/>
        <v>0</v>
      </c>
      <c r="CH119" s="66"/>
      <c r="CI119" s="66"/>
      <c r="CJ119" s="66"/>
      <c r="CK119" s="66"/>
      <c r="CL119" s="63"/>
      <c r="CM119" s="81">
        <f t="shared" si="379"/>
        <v>0</v>
      </c>
      <c r="CN119" s="66">
        <f t="shared" si="380"/>
        <v>0</v>
      </c>
      <c r="CO119" s="66"/>
      <c r="CP119" s="66"/>
      <c r="CQ119" s="66"/>
      <c r="CR119" s="63"/>
      <c r="CS119" s="81">
        <f t="shared" si="381"/>
        <v>0</v>
      </c>
      <c r="CT119" s="66">
        <f t="shared" si="382"/>
        <v>0</v>
      </c>
      <c r="CU119" s="66"/>
      <c r="CV119" s="66"/>
      <c r="CW119" s="66"/>
      <c r="CX119" s="63"/>
      <c r="CY119" s="81">
        <f t="shared" si="383"/>
        <v>0</v>
      </c>
      <c r="CZ119" s="66">
        <f t="shared" si="384"/>
        <v>0</v>
      </c>
      <c r="DA119" s="66"/>
      <c r="DB119" s="66"/>
      <c r="DC119" s="66"/>
      <c r="DD119" s="63"/>
      <c r="DE119" s="81">
        <f t="shared" si="385"/>
        <v>0</v>
      </c>
      <c r="DF119" s="66">
        <f t="shared" si="386"/>
        <v>0</v>
      </c>
      <c r="DG119" s="66"/>
      <c r="DH119" s="66"/>
      <c r="DI119" s="66"/>
      <c r="DJ119" s="63"/>
      <c r="DK119" s="81">
        <f t="shared" si="387"/>
        <v>0</v>
      </c>
      <c r="DL119" s="66">
        <f t="shared" si="388"/>
        <v>0</v>
      </c>
      <c r="DM119" s="66"/>
      <c r="DN119" s="66"/>
      <c r="DO119" s="66"/>
      <c r="DP119" s="63"/>
      <c r="DQ119" s="81">
        <f t="shared" si="389"/>
        <v>0</v>
      </c>
      <c r="DR119" s="66">
        <f t="shared" si="390"/>
        <v>0</v>
      </c>
      <c r="DS119" s="66"/>
      <c r="DT119" s="76">
        <f t="shared" si="215"/>
        <v>0</v>
      </c>
      <c r="DU119" s="76">
        <f t="shared" si="216"/>
        <v>0</v>
      </c>
      <c r="DV119" s="76">
        <f t="shared" si="217"/>
        <v>0</v>
      </c>
      <c r="DW119" s="66">
        <f t="shared" si="391"/>
        <v>0</v>
      </c>
      <c r="DX119" s="66"/>
      <c r="DY119" s="66"/>
      <c r="DZ119" s="66"/>
      <c r="EA119" s="66"/>
      <c r="EB119" s="63"/>
      <c r="EC119" s="81">
        <f t="shared" si="392"/>
        <v>0</v>
      </c>
      <c r="ED119" s="66">
        <f t="shared" si="393"/>
        <v>0</v>
      </c>
      <c r="EE119" s="66"/>
      <c r="EF119" s="66"/>
      <c r="EG119" s="66"/>
      <c r="EH119" s="63"/>
      <c r="EI119" s="81">
        <f t="shared" si="394"/>
        <v>0</v>
      </c>
      <c r="EJ119" s="66">
        <f t="shared" si="395"/>
        <v>0</v>
      </c>
      <c r="EK119" s="66"/>
      <c r="EL119" s="66">
        <f t="shared" si="396"/>
        <v>0</v>
      </c>
      <c r="EM119" s="66">
        <f t="shared" si="397"/>
        <v>0</v>
      </c>
      <c r="EN119" s="66">
        <f t="shared" si="398"/>
        <v>0</v>
      </c>
      <c r="EO119" s="66">
        <f t="shared" si="399"/>
        <v>0</v>
      </c>
      <c r="EP119" s="66"/>
      <c r="EQ119" s="66"/>
      <c r="ER119" s="66"/>
      <c r="ES119" s="66"/>
      <c r="ET119" s="63"/>
      <c r="EU119" s="81">
        <f t="shared" si="400"/>
        <v>0</v>
      </c>
      <c r="EV119" s="66">
        <f t="shared" si="401"/>
        <v>0</v>
      </c>
      <c r="EW119" s="66"/>
      <c r="EX119" s="66"/>
      <c r="EY119" s="66"/>
      <c r="EZ119" s="66"/>
      <c r="FA119" s="63"/>
      <c r="FB119" s="81">
        <f t="shared" si="402"/>
        <v>0</v>
      </c>
      <c r="FC119" s="66">
        <f t="shared" si="403"/>
        <v>0</v>
      </c>
      <c r="FD119" s="66"/>
      <c r="FE119" s="66"/>
      <c r="FF119" s="66"/>
      <c r="FG119" s="66"/>
      <c r="FH119" s="63"/>
      <c r="FI119" s="81">
        <f t="shared" si="404"/>
        <v>0</v>
      </c>
      <c r="FJ119" s="66">
        <f t="shared" si="405"/>
        <v>0</v>
      </c>
      <c r="FK119" s="66"/>
      <c r="FL119" s="66"/>
      <c r="FM119" s="66"/>
      <c r="FN119" s="66"/>
      <c r="FO119" s="63"/>
      <c r="FP119" s="81">
        <f t="shared" si="406"/>
        <v>0</v>
      </c>
      <c r="FQ119" s="66">
        <f t="shared" si="407"/>
        <v>0</v>
      </c>
      <c r="FR119" s="66"/>
      <c r="FS119" s="66"/>
      <c r="FT119" s="66"/>
      <c r="FU119" s="66"/>
      <c r="FV119" s="63"/>
      <c r="FW119" s="81">
        <f t="shared" si="408"/>
        <v>0</v>
      </c>
      <c r="FX119" s="66">
        <f t="shared" si="409"/>
        <v>0</v>
      </c>
      <c r="FY119" s="66"/>
      <c r="FZ119" s="66"/>
      <c r="GA119" s="66"/>
      <c r="GB119" s="63"/>
      <c r="GC119" s="81">
        <f t="shared" si="410"/>
        <v>0</v>
      </c>
      <c r="GD119" s="66">
        <f t="shared" si="411"/>
        <v>0</v>
      </c>
      <c r="GE119" s="66"/>
      <c r="GF119" s="66"/>
      <c r="GG119" s="66"/>
      <c r="GH119" s="63"/>
      <c r="GI119" s="81">
        <f t="shared" si="412"/>
        <v>0</v>
      </c>
      <c r="GJ119" s="66">
        <f t="shared" si="413"/>
        <v>0</v>
      </c>
      <c r="GK119" s="66"/>
      <c r="GL119" s="76">
        <f t="shared" si="238"/>
        <v>0</v>
      </c>
      <c r="GM119" s="76">
        <f t="shared" si="239"/>
        <v>0</v>
      </c>
      <c r="GN119" s="76">
        <f t="shared" si="240"/>
        <v>0</v>
      </c>
      <c r="GO119" s="66">
        <f t="shared" si="414"/>
        <v>0</v>
      </c>
      <c r="GP119" s="66"/>
      <c r="GQ119" s="66"/>
      <c r="GR119" s="66"/>
      <c r="GS119" s="66"/>
      <c r="GT119" s="63"/>
      <c r="GU119" s="81">
        <f t="shared" si="415"/>
        <v>0</v>
      </c>
      <c r="GV119" s="66">
        <f t="shared" si="416"/>
        <v>0</v>
      </c>
      <c r="GW119" s="66"/>
      <c r="GX119" s="66"/>
      <c r="GY119" s="66"/>
      <c r="GZ119" s="66"/>
      <c r="HA119" s="63"/>
      <c r="HB119" s="81">
        <f t="shared" si="417"/>
        <v>0</v>
      </c>
      <c r="HC119" s="66">
        <f t="shared" si="418"/>
        <v>0</v>
      </c>
      <c r="HD119" s="66"/>
      <c r="HE119" s="66"/>
      <c r="HF119" s="66"/>
      <c r="HG119" s="66"/>
      <c r="HH119" s="63"/>
      <c r="HI119" s="81">
        <f t="shared" si="419"/>
        <v>0</v>
      </c>
      <c r="HJ119" s="66">
        <f t="shared" si="420"/>
        <v>0</v>
      </c>
      <c r="HK119" s="66"/>
      <c r="HL119" s="66"/>
      <c r="HM119" s="66"/>
      <c r="HN119" s="66"/>
      <c r="HO119" s="63"/>
      <c r="HP119" s="81">
        <f t="shared" si="421"/>
        <v>0</v>
      </c>
      <c r="HQ119" s="66">
        <f t="shared" si="422"/>
        <v>0</v>
      </c>
      <c r="HR119" s="66"/>
      <c r="HS119" s="66"/>
      <c r="HT119" s="66"/>
      <c r="HU119" s="66"/>
      <c r="HV119" s="63"/>
      <c r="HW119" s="81">
        <f t="shared" si="423"/>
        <v>0</v>
      </c>
      <c r="HX119" s="66">
        <f t="shared" si="424"/>
        <v>0</v>
      </c>
      <c r="HZ119" s="67">
        <f t="shared" si="425"/>
        <v>0</v>
      </c>
      <c r="IA119" s="67">
        <f t="shared" si="425"/>
        <v>0</v>
      </c>
      <c r="IB119" s="67">
        <f t="shared" si="425"/>
        <v>0</v>
      </c>
      <c r="IC119" s="67">
        <f t="shared" si="426"/>
        <v>0</v>
      </c>
      <c r="ID119" s="66">
        <f t="shared" si="427"/>
        <v>0</v>
      </c>
      <c r="IE119" s="67"/>
      <c r="IF119" s="67"/>
      <c r="IG119" s="67"/>
      <c r="IH119" s="67">
        <f t="shared" si="428"/>
        <v>0</v>
      </c>
      <c r="II119" s="67">
        <f t="shared" si="429"/>
        <v>0</v>
      </c>
      <c r="IJ119" s="67"/>
      <c r="IK119" s="67"/>
      <c r="IL119" s="67"/>
      <c r="IM119" s="67">
        <f t="shared" si="430"/>
        <v>0</v>
      </c>
      <c r="IN119" s="67">
        <f t="shared" si="431"/>
        <v>0</v>
      </c>
      <c r="IO119" s="67">
        <f t="shared" si="266"/>
        <v>0</v>
      </c>
      <c r="IP119" s="67">
        <f t="shared" si="432"/>
        <v>0</v>
      </c>
      <c r="IQ119" s="67"/>
      <c r="IR119" s="67"/>
      <c r="IS119" s="90"/>
      <c r="IT119" s="90"/>
      <c r="IU119" s="90"/>
      <c r="IV119" s="67"/>
      <c r="IW119" s="90">
        <f t="shared" si="433"/>
        <v>0</v>
      </c>
      <c r="IX119" s="107">
        <f t="shared" si="434"/>
        <v>0</v>
      </c>
      <c r="IY119" s="90" t="str">
        <f t="shared" si="435"/>
        <v>STOCK KOSONG</v>
      </c>
      <c r="IZ119" s="106"/>
      <c r="JA119" s="107">
        <f t="shared" si="436"/>
        <v>0</v>
      </c>
      <c r="JB119" s="107">
        <f t="shared" si="437"/>
        <v>0</v>
      </c>
      <c r="JC119" s="107">
        <f t="shared" si="438"/>
        <v>0</v>
      </c>
      <c r="JD119" s="107">
        <f t="shared" si="439"/>
        <v>0</v>
      </c>
      <c r="JE119" s="106"/>
    </row>
    <row r="120" spans="1:265" s="3" customFormat="1">
      <c r="A120" s="27" t="s">
        <v>118</v>
      </c>
      <c r="B120" s="58"/>
      <c r="C120" s="116"/>
      <c r="D120" s="31"/>
      <c r="E120" s="31"/>
      <c r="F120" s="31"/>
      <c r="G120" s="31"/>
      <c r="H120" s="31"/>
      <c r="I120" s="54"/>
      <c r="J120" s="29"/>
      <c r="K120" s="29"/>
      <c r="L120" s="29"/>
      <c r="M120" s="49"/>
      <c r="N120" s="29"/>
      <c r="O120" s="29"/>
      <c r="P120" s="29"/>
      <c r="Q120" s="29"/>
      <c r="R120" s="29"/>
      <c r="S120" s="49"/>
      <c r="T120" s="29"/>
      <c r="U120" s="29"/>
      <c r="V120" s="29"/>
      <c r="W120" s="29"/>
      <c r="X120" s="29"/>
      <c r="Y120" s="49"/>
      <c r="Z120" s="29"/>
      <c r="AA120" s="29"/>
      <c r="AB120" s="29"/>
      <c r="AC120" s="29"/>
      <c r="AD120" s="29"/>
      <c r="AE120" s="49"/>
      <c r="AF120" s="29"/>
      <c r="AG120" s="29"/>
      <c r="AH120" s="54"/>
      <c r="AI120" s="29"/>
      <c r="AJ120" s="29"/>
      <c r="AK120" s="29"/>
      <c r="AL120" s="29"/>
      <c r="AM120" s="29"/>
      <c r="AN120" s="29"/>
      <c r="AO120" s="29"/>
      <c r="AP120" s="51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  <c r="EL120" s="29"/>
      <c r="EM120" s="29"/>
      <c r="EN120" s="29"/>
      <c r="EO120" s="29"/>
      <c r="EP120" s="29"/>
      <c r="EQ120" s="29"/>
      <c r="ER120" s="29"/>
      <c r="ES120" s="29"/>
      <c r="ET120" s="29"/>
      <c r="EU120" s="29"/>
      <c r="EV120" s="29"/>
      <c r="EW120" s="29"/>
      <c r="EX120" s="29"/>
      <c r="EY120" s="29"/>
      <c r="EZ120" s="29"/>
      <c r="FA120" s="29"/>
      <c r="FB120" s="29"/>
      <c r="FC120" s="29"/>
      <c r="FD120" s="29"/>
      <c r="FE120" s="29"/>
      <c r="FF120" s="29"/>
      <c r="FG120" s="29"/>
      <c r="FH120" s="29"/>
      <c r="FI120" s="29"/>
      <c r="FJ120" s="29"/>
      <c r="FK120" s="29"/>
      <c r="FL120" s="29"/>
      <c r="FM120" s="29"/>
      <c r="FN120" s="29"/>
      <c r="FO120" s="29"/>
      <c r="FP120" s="29"/>
      <c r="FQ120" s="29"/>
      <c r="FR120" s="29"/>
      <c r="FS120" s="29"/>
      <c r="FT120" s="29"/>
      <c r="FU120" s="29"/>
      <c r="FV120" s="29"/>
      <c r="FW120" s="29"/>
      <c r="FX120" s="29"/>
      <c r="FY120" s="29"/>
      <c r="FZ120" s="29"/>
      <c r="GA120" s="29"/>
      <c r="GB120" s="29"/>
      <c r="GC120" s="29"/>
      <c r="GD120" s="29"/>
      <c r="GE120" s="29"/>
      <c r="GF120" s="29"/>
      <c r="GG120" s="29"/>
      <c r="GH120" s="29"/>
      <c r="GI120" s="29"/>
      <c r="GJ120" s="29"/>
      <c r="GK120" s="29"/>
      <c r="GL120" s="29"/>
      <c r="GM120" s="29"/>
      <c r="GN120" s="29"/>
      <c r="GO120" s="29"/>
      <c r="GP120" s="29"/>
      <c r="GQ120" s="29"/>
      <c r="GR120" s="29"/>
      <c r="GS120" s="29"/>
      <c r="GT120" s="29"/>
      <c r="GU120" s="29"/>
      <c r="GV120" s="29"/>
      <c r="GW120" s="29"/>
      <c r="GX120" s="29"/>
      <c r="GY120" s="29"/>
      <c r="GZ120" s="29"/>
      <c r="HA120" s="29"/>
      <c r="HB120" s="29"/>
      <c r="HC120" s="29"/>
      <c r="HD120" s="29"/>
      <c r="HE120" s="29"/>
      <c r="HF120" s="29"/>
      <c r="HG120" s="29"/>
      <c r="HH120" s="29"/>
      <c r="HI120" s="29"/>
      <c r="HJ120" s="29"/>
      <c r="HK120" s="29"/>
      <c r="HL120" s="29"/>
      <c r="HM120" s="29"/>
      <c r="HN120" s="29"/>
      <c r="HO120" s="29"/>
      <c r="HP120" s="29"/>
      <c r="HQ120" s="29"/>
      <c r="HR120" s="29"/>
      <c r="HS120" s="29"/>
      <c r="HT120" s="29"/>
      <c r="HU120" s="29"/>
      <c r="HV120" s="29"/>
      <c r="HW120" s="29"/>
      <c r="HX120" s="51"/>
      <c r="HY120" s="26"/>
      <c r="HZ120" s="91"/>
      <c r="IA120" s="92"/>
      <c r="IB120" s="92"/>
      <c r="IC120" s="93"/>
      <c r="ID120" s="139"/>
      <c r="IE120" s="40"/>
      <c r="IF120" s="26"/>
      <c r="IG120" s="26"/>
      <c r="IH120" s="26"/>
      <c r="II120" s="26"/>
      <c r="IJ120" s="40"/>
      <c r="IK120" s="26"/>
      <c r="IL120" s="26"/>
      <c r="IM120" s="26"/>
      <c r="IN120" s="26"/>
      <c r="IO120" s="26"/>
      <c r="IP120" s="26"/>
      <c r="IQ120" s="26"/>
      <c r="IR120" s="26"/>
      <c r="IV120" s="52"/>
      <c r="IW120" s="1"/>
    </row>
    <row r="121" spans="1:265">
      <c r="A121" s="108"/>
      <c r="B121" s="70">
        <f>IF(A121='ESTIMASI FORECAST &amp; ORDER-STOK'!A51,'ESTIMASI FORECAST &amp; ORDER-STOK'!B51,0)</f>
        <v>0</v>
      </c>
      <c r="C121" s="63"/>
      <c r="D121" s="86"/>
      <c r="E121" s="86"/>
      <c r="F121" s="86"/>
      <c r="G121" s="86"/>
      <c r="H121" s="86">
        <f t="shared" ref="H121:H132" si="440">D121+E121+F121</f>
        <v>0</v>
      </c>
      <c r="I121" s="63"/>
      <c r="J121" s="66"/>
      <c r="K121" s="66"/>
      <c r="L121" s="66"/>
      <c r="M121" s="63"/>
      <c r="N121" s="81">
        <f t="shared" ref="N121:N132" si="441">SUM(L121:M121)</f>
        <v>0</v>
      </c>
      <c r="O121" s="66">
        <f t="shared" ref="O121:O132" si="442">J121+K121-N121</f>
        <v>0</v>
      </c>
      <c r="P121" s="66"/>
      <c r="Q121" s="66"/>
      <c r="R121" s="66"/>
      <c r="S121" s="63"/>
      <c r="T121" s="81">
        <f t="shared" ref="T121:T132" si="443">SUM(R121:S121)</f>
        <v>0</v>
      </c>
      <c r="U121" s="66">
        <f t="shared" ref="U121:U132" si="444">P121+Q121-T121</f>
        <v>0</v>
      </c>
      <c r="V121" s="66"/>
      <c r="W121" s="66"/>
      <c r="X121" s="66"/>
      <c r="Y121" s="63"/>
      <c r="Z121" s="81">
        <f t="shared" ref="Z121:Z132" si="445">SUM(X121:Y121)</f>
        <v>0</v>
      </c>
      <c r="AA121" s="66">
        <f t="shared" ref="AA121:AA132" si="446">V121+W121-Z121</f>
        <v>0</v>
      </c>
      <c r="AB121" s="66"/>
      <c r="AC121" s="66"/>
      <c r="AD121" s="66"/>
      <c r="AE121" s="63"/>
      <c r="AF121" s="81">
        <f t="shared" ref="AF121:AF132" si="447">SUM(AD121:AE121)</f>
        <v>0</v>
      </c>
      <c r="AG121" s="66">
        <f t="shared" ref="AG121:AG132" si="448">AB121+AC121-AF121</f>
        <v>0</v>
      </c>
      <c r="AH121" s="66"/>
      <c r="AI121" s="76">
        <f t="shared" si="181"/>
        <v>0</v>
      </c>
      <c r="AJ121" s="76">
        <f t="shared" si="259"/>
        <v>0</v>
      </c>
      <c r="AK121" s="76">
        <f t="shared" si="182"/>
        <v>0</v>
      </c>
      <c r="AL121" s="66">
        <f t="shared" ref="AL121:AL132" si="449">AI121+AJ121-AK121</f>
        <v>0</v>
      </c>
      <c r="AM121" s="66"/>
      <c r="AN121" s="66"/>
      <c r="AO121" s="66"/>
      <c r="AP121" s="66"/>
      <c r="AQ121" s="63"/>
      <c r="AR121" s="81">
        <f t="shared" ref="AR121:AR132" si="450">SUM(AP121:AQ121)</f>
        <v>0</v>
      </c>
      <c r="AS121" s="66">
        <f t="shared" ref="AS121:AS132" si="451">AN121+AO121-AR121</f>
        <v>0</v>
      </c>
      <c r="AT121" s="66"/>
      <c r="AU121" s="66"/>
      <c r="AV121" s="66"/>
      <c r="AW121" s="63"/>
      <c r="AX121" s="81">
        <f t="shared" ref="AX121:AX132" si="452">SUM(AV121:AW121)</f>
        <v>0</v>
      </c>
      <c r="AY121" s="66">
        <f t="shared" ref="AY121:AY132" si="453">AT121+AU121-AX121</f>
        <v>0</v>
      </c>
      <c r="AZ121" s="66"/>
      <c r="BA121" s="66"/>
      <c r="BB121" s="66"/>
      <c r="BC121" s="63"/>
      <c r="BD121" s="81">
        <f t="shared" ref="BD121:BD132" si="454">SUM(BB121:BC121)</f>
        <v>0</v>
      </c>
      <c r="BE121" s="66">
        <f t="shared" ref="BE121:BE132" si="455">AZ121+BA121-BD121</f>
        <v>0</v>
      </c>
      <c r="BF121" s="66"/>
      <c r="BG121" s="76">
        <f t="shared" si="190"/>
        <v>0</v>
      </c>
      <c r="BH121" s="76">
        <f t="shared" si="191"/>
        <v>0</v>
      </c>
      <c r="BI121" s="76">
        <f t="shared" si="192"/>
        <v>0</v>
      </c>
      <c r="BJ121" s="66">
        <f t="shared" ref="BJ121:BJ132" si="456">BG121+BH121-BI121</f>
        <v>0</v>
      </c>
      <c r="BK121" s="66"/>
      <c r="BL121" s="66"/>
      <c r="BM121" s="66"/>
      <c r="BN121" s="66"/>
      <c r="BO121" s="63"/>
      <c r="BP121" s="81">
        <f t="shared" ref="BP121:BP132" si="457">SUM(BN121:BO121)</f>
        <v>0</v>
      </c>
      <c r="BQ121" s="66">
        <f t="shared" ref="BQ121:BQ132" si="458">BL121+BM121-BP121</f>
        <v>0</v>
      </c>
      <c r="BR121" s="66"/>
      <c r="BS121" s="66"/>
      <c r="BT121" s="66"/>
      <c r="BU121" s="63"/>
      <c r="BV121" s="81">
        <f t="shared" ref="BV121:BV132" si="459">SUM(BT121:BU121)</f>
        <v>0</v>
      </c>
      <c r="BW121" s="66">
        <f t="shared" ref="BW121:BW132" si="460">BR121+BS121-BV121</f>
        <v>0</v>
      </c>
      <c r="BX121" s="66"/>
      <c r="BY121" s="76">
        <f t="shared" si="198"/>
        <v>0</v>
      </c>
      <c r="BZ121" s="76">
        <f t="shared" si="199"/>
        <v>0</v>
      </c>
      <c r="CA121" s="76">
        <f t="shared" si="200"/>
        <v>0</v>
      </c>
      <c r="CB121" s="66">
        <f t="shared" ref="CB121:CB132" si="461">BY121+BZ121-CA121</f>
        <v>0</v>
      </c>
      <c r="CC121" s="66"/>
      <c r="CD121" s="76">
        <f t="shared" ref="CD121:CD132" si="462">AI121+BG121+BY121</f>
        <v>0</v>
      </c>
      <c r="CE121" s="76">
        <f t="shared" ref="CE121:CE132" si="463">AJ121+BH121+BZ121</f>
        <v>0</v>
      </c>
      <c r="CF121" s="76">
        <f t="shared" ref="CF121:CF132" si="464">AK121+BI121+CA121</f>
        <v>0</v>
      </c>
      <c r="CG121" s="66">
        <f t="shared" ref="CG121:CG132" si="465">CD121+CE121-CF121</f>
        <v>0</v>
      </c>
      <c r="CH121" s="66"/>
      <c r="CI121" s="66"/>
      <c r="CJ121" s="66"/>
      <c r="CK121" s="66"/>
      <c r="CL121" s="63"/>
      <c r="CM121" s="81">
        <f t="shared" ref="CM121:CM132" si="466">SUM(CK121:CL121)</f>
        <v>0</v>
      </c>
      <c r="CN121" s="66">
        <f t="shared" ref="CN121:CN132" si="467">CI121+CJ121-CM121</f>
        <v>0</v>
      </c>
      <c r="CO121" s="66"/>
      <c r="CP121" s="66"/>
      <c r="CQ121" s="66"/>
      <c r="CR121" s="63"/>
      <c r="CS121" s="81">
        <f t="shared" ref="CS121:CS132" si="468">SUM(CQ121:CR121)</f>
        <v>0</v>
      </c>
      <c r="CT121" s="66">
        <f t="shared" ref="CT121:CT132" si="469">CO121+CP121-CS121</f>
        <v>0</v>
      </c>
      <c r="CU121" s="66"/>
      <c r="CV121" s="66"/>
      <c r="CW121" s="66"/>
      <c r="CX121" s="63"/>
      <c r="CY121" s="81">
        <f t="shared" ref="CY121:CY132" si="470">SUM(CW121:CX121)</f>
        <v>0</v>
      </c>
      <c r="CZ121" s="66">
        <f t="shared" ref="CZ121:CZ132" si="471">CU121+CV121-CY121</f>
        <v>0</v>
      </c>
      <c r="DA121" s="66"/>
      <c r="DB121" s="66"/>
      <c r="DC121" s="66"/>
      <c r="DD121" s="63"/>
      <c r="DE121" s="81">
        <f t="shared" ref="DE121:DE132" si="472">SUM(DC121:DD121)</f>
        <v>0</v>
      </c>
      <c r="DF121" s="66">
        <f t="shared" ref="DF121:DF132" si="473">DA121+DB121-DE121</f>
        <v>0</v>
      </c>
      <c r="DG121" s="66"/>
      <c r="DH121" s="66"/>
      <c r="DI121" s="66"/>
      <c r="DJ121" s="63"/>
      <c r="DK121" s="81">
        <f t="shared" ref="DK121:DK132" si="474">SUM(DI121:DJ121)</f>
        <v>0</v>
      </c>
      <c r="DL121" s="66">
        <f t="shared" ref="DL121:DL132" si="475">DG121+DH121-DK121</f>
        <v>0</v>
      </c>
      <c r="DM121" s="66"/>
      <c r="DN121" s="66"/>
      <c r="DO121" s="66"/>
      <c r="DP121" s="63"/>
      <c r="DQ121" s="81">
        <f t="shared" ref="DQ121:DQ132" si="476">SUM(DO121:DP121)</f>
        <v>0</v>
      </c>
      <c r="DR121" s="66">
        <f t="shared" ref="DR121:DR132" si="477">DM121+DN121-DQ121</f>
        <v>0</v>
      </c>
      <c r="DS121" s="66"/>
      <c r="DT121" s="76">
        <f t="shared" si="215"/>
        <v>0</v>
      </c>
      <c r="DU121" s="76">
        <f t="shared" si="216"/>
        <v>0</v>
      </c>
      <c r="DV121" s="76">
        <f t="shared" si="217"/>
        <v>0</v>
      </c>
      <c r="DW121" s="66">
        <f t="shared" ref="DW121:DW132" si="478">DT121+DU121-DV121</f>
        <v>0</v>
      </c>
      <c r="DX121" s="66"/>
      <c r="DY121" s="66"/>
      <c r="DZ121" s="66"/>
      <c r="EA121" s="66"/>
      <c r="EB121" s="63"/>
      <c r="EC121" s="81">
        <f t="shared" ref="EC121:EC132" si="479">SUM(EA121:EB121)</f>
        <v>0</v>
      </c>
      <c r="ED121" s="66">
        <f t="shared" ref="ED121:ED132" si="480">DY121+DZ121-EC121</f>
        <v>0</v>
      </c>
      <c r="EE121" s="66"/>
      <c r="EF121" s="66"/>
      <c r="EG121" s="66"/>
      <c r="EH121" s="63"/>
      <c r="EI121" s="81">
        <f t="shared" ref="EI121:EI132" si="481">SUM(EG121:EH121)</f>
        <v>0</v>
      </c>
      <c r="EJ121" s="66">
        <f t="shared" ref="EJ121:EJ132" si="482">EE121+EF121-EI121</f>
        <v>0</v>
      </c>
      <c r="EK121" s="66"/>
      <c r="EL121" s="66">
        <f t="shared" ref="EL121:EL132" si="483">DT121+DY121+EE121</f>
        <v>0</v>
      </c>
      <c r="EM121" s="66">
        <f t="shared" ref="EM121:EM132" si="484">DU121+DZ121+EF121</f>
        <v>0</v>
      </c>
      <c r="EN121" s="66">
        <f t="shared" ref="EN121:EN132" si="485">DV121+EC121+EI121</f>
        <v>0</v>
      </c>
      <c r="EO121" s="66">
        <f t="shared" ref="EO121:EO132" si="486">EL121+EM121-EN121</f>
        <v>0</v>
      </c>
      <c r="EP121" s="66"/>
      <c r="EQ121" s="66"/>
      <c r="ER121" s="66"/>
      <c r="ES121" s="66"/>
      <c r="ET121" s="63"/>
      <c r="EU121" s="81">
        <f t="shared" ref="EU121:EU132" si="487">SUM(ES121:ET121)</f>
        <v>0</v>
      </c>
      <c r="EV121" s="66">
        <f t="shared" ref="EV121:EV132" si="488">EQ121+ER121-EU121</f>
        <v>0</v>
      </c>
      <c r="EW121" s="66"/>
      <c r="EX121" s="66"/>
      <c r="EY121" s="66"/>
      <c r="EZ121" s="66"/>
      <c r="FA121" s="63"/>
      <c r="FB121" s="81">
        <f t="shared" ref="FB121:FB132" si="489">SUM(EZ121:FA121)</f>
        <v>0</v>
      </c>
      <c r="FC121" s="66">
        <f t="shared" ref="FC121:FC132" si="490">EX121+EY121-FB121</f>
        <v>0</v>
      </c>
      <c r="FD121" s="66"/>
      <c r="FE121" s="66"/>
      <c r="FF121" s="66"/>
      <c r="FG121" s="66"/>
      <c r="FH121" s="63"/>
      <c r="FI121" s="81">
        <f t="shared" ref="FI121:FI132" si="491">SUM(FG121:FH121)</f>
        <v>0</v>
      </c>
      <c r="FJ121" s="66">
        <f t="shared" ref="FJ121:FJ132" si="492">FE121+FF121-FI121</f>
        <v>0</v>
      </c>
      <c r="FK121" s="66"/>
      <c r="FL121" s="66"/>
      <c r="FM121" s="66"/>
      <c r="FN121" s="66"/>
      <c r="FO121" s="63"/>
      <c r="FP121" s="81">
        <f t="shared" ref="FP121:FP132" si="493">SUM(FN121:FO121)</f>
        <v>0</v>
      </c>
      <c r="FQ121" s="66">
        <f t="shared" ref="FQ121:FQ132" si="494">FL121+FM121-FP121</f>
        <v>0</v>
      </c>
      <c r="FR121" s="66"/>
      <c r="FS121" s="66"/>
      <c r="FT121" s="66"/>
      <c r="FU121" s="66"/>
      <c r="FV121" s="63"/>
      <c r="FW121" s="81">
        <f t="shared" ref="FW121:FW132" si="495">SUM(FU121:FV121)</f>
        <v>0</v>
      </c>
      <c r="FX121" s="66">
        <f t="shared" ref="FX121:FX132" si="496">FS121+FT121-FW121</f>
        <v>0</v>
      </c>
      <c r="FY121" s="66"/>
      <c r="FZ121" s="66"/>
      <c r="GA121" s="66"/>
      <c r="GB121" s="63"/>
      <c r="GC121" s="81">
        <f t="shared" ref="GC121:GC132" si="497">SUM(GA121:GB121)</f>
        <v>0</v>
      </c>
      <c r="GD121" s="66">
        <f t="shared" ref="GD121:GD132" si="498">FY121+FZ121-GC121</f>
        <v>0</v>
      </c>
      <c r="GE121" s="66"/>
      <c r="GF121" s="66"/>
      <c r="GG121" s="66"/>
      <c r="GH121" s="63"/>
      <c r="GI121" s="81">
        <f t="shared" ref="GI121:GI132" si="499">SUM(GG121:GH121)</f>
        <v>0</v>
      </c>
      <c r="GJ121" s="66">
        <f t="shared" ref="GJ121:GJ132" si="500">GE121+GF121-GI121</f>
        <v>0</v>
      </c>
      <c r="GK121" s="66"/>
      <c r="GL121" s="76">
        <f t="shared" si="238"/>
        <v>0</v>
      </c>
      <c r="GM121" s="76">
        <f t="shared" si="239"/>
        <v>0</v>
      </c>
      <c r="GN121" s="76">
        <f t="shared" si="240"/>
        <v>0</v>
      </c>
      <c r="GO121" s="66">
        <f t="shared" ref="GO121:GO132" si="501">GL121+GM121-GN121</f>
        <v>0</v>
      </c>
      <c r="GP121" s="66"/>
      <c r="GQ121" s="66"/>
      <c r="GR121" s="66"/>
      <c r="GS121" s="66"/>
      <c r="GT121" s="63"/>
      <c r="GU121" s="81">
        <f t="shared" ref="GU121:GU132" si="502">SUM(GS121:GT121)</f>
        <v>0</v>
      </c>
      <c r="GV121" s="66">
        <f t="shared" ref="GV121:GV132" si="503">GQ121+GR121-GU121</f>
        <v>0</v>
      </c>
      <c r="GW121" s="66"/>
      <c r="GX121" s="66"/>
      <c r="GY121" s="66"/>
      <c r="GZ121" s="66"/>
      <c r="HA121" s="63"/>
      <c r="HB121" s="81">
        <f t="shared" ref="HB121:HB132" si="504">SUM(GZ121:HA121)</f>
        <v>0</v>
      </c>
      <c r="HC121" s="66">
        <f t="shared" ref="HC121:HC132" si="505">GX121+GY121-HB121</f>
        <v>0</v>
      </c>
      <c r="HD121" s="66"/>
      <c r="HE121" s="66"/>
      <c r="HF121" s="66"/>
      <c r="HG121" s="66"/>
      <c r="HH121" s="63"/>
      <c r="HI121" s="81">
        <f t="shared" ref="HI121:HI132" si="506">SUM(HG121:HH121)</f>
        <v>0</v>
      </c>
      <c r="HJ121" s="66">
        <f t="shared" ref="HJ121:HJ132" si="507">HE121+HF121-HI121</f>
        <v>0</v>
      </c>
      <c r="HK121" s="66"/>
      <c r="HL121" s="66"/>
      <c r="HM121" s="66"/>
      <c r="HN121" s="66"/>
      <c r="HO121" s="63"/>
      <c r="HP121" s="81">
        <f t="shared" ref="HP121:HP132" si="508">SUM(HN121:HO121)</f>
        <v>0</v>
      </c>
      <c r="HQ121" s="66">
        <f t="shared" ref="HQ121:HQ132" si="509">HL121+HM121-HP121</f>
        <v>0</v>
      </c>
      <c r="HR121" s="66"/>
      <c r="HS121" s="66"/>
      <c r="HT121" s="66"/>
      <c r="HU121" s="66"/>
      <c r="HV121" s="63"/>
      <c r="HW121" s="81">
        <f t="shared" ref="HW121:HW132" si="510">SUM(HU121:HV121)</f>
        <v>0</v>
      </c>
      <c r="HX121" s="66">
        <f t="shared" ref="HX121:HX132" si="511">HS121+HT121-HW121</f>
        <v>0</v>
      </c>
      <c r="HZ121" s="65">
        <f t="shared" ref="HZ121:IB132" si="512">SUMIF($I$5:$HY$5,HZ$5,$I121:$HY121)</f>
        <v>0</v>
      </c>
      <c r="IA121" s="65">
        <f t="shared" si="512"/>
        <v>0</v>
      </c>
      <c r="IB121" s="65">
        <f t="shared" si="512"/>
        <v>0</v>
      </c>
      <c r="IC121" s="65">
        <f t="shared" ref="IC121:IC132" si="513">HZ121+IA121-IB121</f>
        <v>0</v>
      </c>
      <c r="ID121" s="66">
        <f t="shared" ref="ID121:ID132" si="514">D121-IB121</f>
        <v>0</v>
      </c>
      <c r="IE121" s="65"/>
      <c r="IF121" s="65"/>
      <c r="IG121" s="65"/>
      <c r="IH121" s="65">
        <f t="shared" ref="IH121:IH132" si="515">SUM(IE121:IG121)</f>
        <v>0</v>
      </c>
      <c r="II121" s="65">
        <f t="shared" ref="II121:II132" si="516">E121-IH121</f>
        <v>0</v>
      </c>
      <c r="IJ121" s="65"/>
      <c r="IK121" s="65"/>
      <c r="IL121" s="65"/>
      <c r="IM121" s="65">
        <f t="shared" ref="IM121:IM132" si="517">SUM(IJ121:IL121)</f>
        <v>0</v>
      </c>
      <c r="IN121" s="65">
        <f t="shared" ref="IN121:IN132" si="518">F121-IM121</f>
        <v>0</v>
      </c>
      <c r="IO121" s="65">
        <f t="shared" si="266"/>
        <v>0</v>
      </c>
      <c r="IP121" s="65">
        <f t="shared" ref="IP121:IP132" si="519">H121-IO121</f>
        <v>0</v>
      </c>
      <c r="IQ121" s="65"/>
      <c r="IR121" s="65"/>
      <c r="IS121" s="86"/>
      <c r="IT121" s="86"/>
      <c r="IU121" s="86"/>
      <c r="IV121" s="65"/>
      <c r="IW121" s="86">
        <f t="shared" ref="IW121:IW132" si="520">SUM(IR121:IV121)</f>
        <v>0</v>
      </c>
      <c r="IX121" s="98">
        <f t="shared" ref="IX121:IX132" si="521">IW121-IB121+IQ121</f>
        <v>0</v>
      </c>
      <c r="IY121" s="86" t="str">
        <f t="shared" ref="IY121:IY132" si="522">IF(IX121=0,"STOCK KOSONG",IF(AND((IX121&lt;IU121),(IX121&gt;0)),"STOK KURANG",IF(IX121=IU121,"STOK CUKUP",IF(IX121&gt;IU121,"STOK CUKUP"))))</f>
        <v>STOCK KOSONG</v>
      </c>
      <c r="IZ121" s="97"/>
      <c r="JA121" s="98">
        <f t="shared" ref="JA121:JA132" si="523">IX121-IC121</f>
        <v>0</v>
      </c>
      <c r="JB121" s="98">
        <f t="shared" ref="JB121:JB132" si="524">IW121-D121</f>
        <v>0</v>
      </c>
      <c r="JC121" s="98">
        <f t="shared" ref="JC121:JC132" si="525">IW121-(HZ121+IA121)</f>
        <v>0</v>
      </c>
      <c r="JD121" s="98">
        <f t="shared" ref="JD121:JD132" si="526">D121-(HZ121+IA121)</f>
        <v>0</v>
      </c>
      <c r="JE121" s="97"/>
    </row>
    <row r="122" spans="1:265">
      <c r="A122" s="108"/>
      <c r="B122" s="71">
        <f>IF(A122='ESTIMASI FORECAST &amp; ORDER-STOK'!A52,'ESTIMASI FORECAST &amp; ORDER-STOK'!B52,0)</f>
        <v>0</v>
      </c>
      <c r="C122" s="63"/>
      <c r="D122" s="88"/>
      <c r="E122" s="88"/>
      <c r="F122" s="88"/>
      <c r="G122" s="88"/>
      <c r="H122" s="88">
        <f t="shared" si="440"/>
        <v>0</v>
      </c>
      <c r="I122" s="63"/>
      <c r="J122" s="66"/>
      <c r="K122" s="66"/>
      <c r="L122" s="66"/>
      <c r="M122" s="63"/>
      <c r="N122" s="81">
        <f t="shared" si="441"/>
        <v>0</v>
      </c>
      <c r="O122" s="66">
        <f t="shared" si="442"/>
        <v>0</v>
      </c>
      <c r="P122" s="66"/>
      <c r="Q122" s="66"/>
      <c r="R122" s="66"/>
      <c r="S122" s="63"/>
      <c r="T122" s="81">
        <f t="shared" si="443"/>
        <v>0</v>
      </c>
      <c r="U122" s="66">
        <f t="shared" si="444"/>
        <v>0</v>
      </c>
      <c r="V122" s="66"/>
      <c r="W122" s="66"/>
      <c r="X122" s="66"/>
      <c r="Y122" s="63"/>
      <c r="Z122" s="81">
        <f t="shared" si="445"/>
        <v>0</v>
      </c>
      <c r="AA122" s="66">
        <f t="shared" si="446"/>
        <v>0</v>
      </c>
      <c r="AB122" s="66"/>
      <c r="AC122" s="66"/>
      <c r="AD122" s="66"/>
      <c r="AE122" s="63"/>
      <c r="AF122" s="81">
        <f t="shared" si="447"/>
        <v>0</v>
      </c>
      <c r="AG122" s="66">
        <f t="shared" si="448"/>
        <v>0</v>
      </c>
      <c r="AH122" s="66"/>
      <c r="AI122" s="76">
        <f t="shared" si="181"/>
        <v>0</v>
      </c>
      <c r="AJ122" s="76">
        <f t="shared" si="259"/>
        <v>0</v>
      </c>
      <c r="AK122" s="76">
        <f t="shared" si="182"/>
        <v>0</v>
      </c>
      <c r="AL122" s="66">
        <f t="shared" si="449"/>
        <v>0</v>
      </c>
      <c r="AM122" s="66"/>
      <c r="AN122" s="66"/>
      <c r="AO122" s="66"/>
      <c r="AP122" s="66"/>
      <c r="AQ122" s="63"/>
      <c r="AR122" s="81">
        <f t="shared" si="450"/>
        <v>0</v>
      </c>
      <c r="AS122" s="66">
        <f t="shared" si="451"/>
        <v>0</v>
      </c>
      <c r="AT122" s="66"/>
      <c r="AU122" s="66"/>
      <c r="AV122" s="66"/>
      <c r="AW122" s="63"/>
      <c r="AX122" s="81">
        <f t="shared" si="452"/>
        <v>0</v>
      </c>
      <c r="AY122" s="66">
        <f t="shared" si="453"/>
        <v>0</v>
      </c>
      <c r="AZ122" s="66"/>
      <c r="BA122" s="66"/>
      <c r="BB122" s="66"/>
      <c r="BC122" s="63"/>
      <c r="BD122" s="81">
        <f t="shared" si="454"/>
        <v>0</v>
      </c>
      <c r="BE122" s="66">
        <f t="shared" si="455"/>
        <v>0</v>
      </c>
      <c r="BF122" s="66"/>
      <c r="BG122" s="76">
        <f t="shared" si="190"/>
        <v>0</v>
      </c>
      <c r="BH122" s="76">
        <f t="shared" si="191"/>
        <v>0</v>
      </c>
      <c r="BI122" s="76">
        <f t="shared" si="192"/>
        <v>0</v>
      </c>
      <c r="BJ122" s="66">
        <f t="shared" si="456"/>
        <v>0</v>
      </c>
      <c r="BK122" s="66"/>
      <c r="BL122" s="66"/>
      <c r="BM122" s="66"/>
      <c r="BN122" s="66"/>
      <c r="BO122" s="63"/>
      <c r="BP122" s="81">
        <f t="shared" si="457"/>
        <v>0</v>
      </c>
      <c r="BQ122" s="66">
        <f t="shared" si="458"/>
        <v>0</v>
      </c>
      <c r="BR122" s="66"/>
      <c r="BS122" s="66"/>
      <c r="BT122" s="66"/>
      <c r="BU122" s="63"/>
      <c r="BV122" s="81">
        <f t="shared" si="459"/>
        <v>0</v>
      </c>
      <c r="BW122" s="66">
        <f t="shared" si="460"/>
        <v>0</v>
      </c>
      <c r="BX122" s="66"/>
      <c r="BY122" s="76">
        <f t="shared" si="198"/>
        <v>0</v>
      </c>
      <c r="BZ122" s="76">
        <f t="shared" si="199"/>
        <v>0</v>
      </c>
      <c r="CA122" s="76">
        <f t="shared" si="200"/>
        <v>0</v>
      </c>
      <c r="CB122" s="66">
        <f t="shared" si="461"/>
        <v>0</v>
      </c>
      <c r="CC122" s="66"/>
      <c r="CD122" s="76">
        <f t="shared" si="462"/>
        <v>0</v>
      </c>
      <c r="CE122" s="76">
        <f t="shared" si="463"/>
        <v>0</v>
      </c>
      <c r="CF122" s="76">
        <f t="shared" si="464"/>
        <v>0</v>
      </c>
      <c r="CG122" s="66">
        <f t="shared" si="465"/>
        <v>0</v>
      </c>
      <c r="CH122" s="66"/>
      <c r="CI122" s="66"/>
      <c r="CJ122" s="66"/>
      <c r="CK122" s="66"/>
      <c r="CL122" s="63"/>
      <c r="CM122" s="81">
        <f t="shared" si="466"/>
        <v>0</v>
      </c>
      <c r="CN122" s="66">
        <f t="shared" si="467"/>
        <v>0</v>
      </c>
      <c r="CO122" s="66"/>
      <c r="CP122" s="66"/>
      <c r="CQ122" s="66"/>
      <c r="CR122" s="63"/>
      <c r="CS122" s="81">
        <f t="shared" si="468"/>
        <v>0</v>
      </c>
      <c r="CT122" s="66">
        <f t="shared" si="469"/>
        <v>0</v>
      </c>
      <c r="CU122" s="66"/>
      <c r="CV122" s="66"/>
      <c r="CW122" s="66"/>
      <c r="CX122" s="63"/>
      <c r="CY122" s="81">
        <f t="shared" si="470"/>
        <v>0</v>
      </c>
      <c r="CZ122" s="66">
        <f t="shared" si="471"/>
        <v>0</v>
      </c>
      <c r="DA122" s="66"/>
      <c r="DB122" s="66"/>
      <c r="DC122" s="66"/>
      <c r="DD122" s="63"/>
      <c r="DE122" s="81">
        <f t="shared" si="472"/>
        <v>0</v>
      </c>
      <c r="DF122" s="66">
        <f t="shared" si="473"/>
        <v>0</v>
      </c>
      <c r="DG122" s="66"/>
      <c r="DH122" s="66"/>
      <c r="DI122" s="66"/>
      <c r="DJ122" s="63"/>
      <c r="DK122" s="81">
        <f t="shared" si="474"/>
        <v>0</v>
      </c>
      <c r="DL122" s="66">
        <f t="shared" si="475"/>
        <v>0</v>
      </c>
      <c r="DM122" s="66"/>
      <c r="DN122" s="66"/>
      <c r="DO122" s="66"/>
      <c r="DP122" s="63"/>
      <c r="DQ122" s="81">
        <f t="shared" si="476"/>
        <v>0</v>
      </c>
      <c r="DR122" s="66">
        <f t="shared" si="477"/>
        <v>0</v>
      </c>
      <c r="DS122" s="66"/>
      <c r="DT122" s="76">
        <f t="shared" si="215"/>
        <v>0</v>
      </c>
      <c r="DU122" s="76">
        <f t="shared" si="216"/>
        <v>0</v>
      </c>
      <c r="DV122" s="76">
        <f t="shared" si="217"/>
        <v>0</v>
      </c>
      <c r="DW122" s="66">
        <f t="shared" si="478"/>
        <v>0</v>
      </c>
      <c r="DX122" s="66"/>
      <c r="DY122" s="66"/>
      <c r="DZ122" s="66"/>
      <c r="EA122" s="66"/>
      <c r="EB122" s="63"/>
      <c r="EC122" s="81">
        <f t="shared" si="479"/>
        <v>0</v>
      </c>
      <c r="ED122" s="66">
        <f t="shared" si="480"/>
        <v>0</v>
      </c>
      <c r="EE122" s="66"/>
      <c r="EF122" s="66"/>
      <c r="EG122" s="66"/>
      <c r="EH122" s="63"/>
      <c r="EI122" s="81">
        <f t="shared" si="481"/>
        <v>0</v>
      </c>
      <c r="EJ122" s="66">
        <f t="shared" si="482"/>
        <v>0</v>
      </c>
      <c r="EK122" s="66"/>
      <c r="EL122" s="66">
        <f t="shared" si="483"/>
        <v>0</v>
      </c>
      <c r="EM122" s="66">
        <f t="shared" si="484"/>
        <v>0</v>
      </c>
      <c r="EN122" s="66">
        <f t="shared" si="485"/>
        <v>0</v>
      </c>
      <c r="EO122" s="66">
        <f t="shared" si="486"/>
        <v>0</v>
      </c>
      <c r="EP122" s="66"/>
      <c r="EQ122" s="66"/>
      <c r="ER122" s="66"/>
      <c r="ES122" s="66"/>
      <c r="ET122" s="63"/>
      <c r="EU122" s="81">
        <f t="shared" si="487"/>
        <v>0</v>
      </c>
      <c r="EV122" s="66">
        <f t="shared" si="488"/>
        <v>0</v>
      </c>
      <c r="EW122" s="66"/>
      <c r="EX122" s="66"/>
      <c r="EY122" s="66"/>
      <c r="EZ122" s="66"/>
      <c r="FA122" s="63"/>
      <c r="FB122" s="81">
        <f t="shared" si="489"/>
        <v>0</v>
      </c>
      <c r="FC122" s="66">
        <f t="shared" si="490"/>
        <v>0</v>
      </c>
      <c r="FD122" s="66"/>
      <c r="FE122" s="66"/>
      <c r="FF122" s="66"/>
      <c r="FG122" s="66"/>
      <c r="FH122" s="63"/>
      <c r="FI122" s="81">
        <f t="shared" si="491"/>
        <v>0</v>
      </c>
      <c r="FJ122" s="66">
        <f t="shared" si="492"/>
        <v>0</v>
      </c>
      <c r="FK122" s="66"/>
      <c r="FL122" s="66"/>
      <c r="FM122" s="66"/>
      <c r="FN122" s="66"/>
      <c r="FO122" s="63"/>
      <c r="FP122" s="81">
        <f t="shared" si="493"/>
        <v>0</v>
      </c>
      <c r="FQ122" s="66">
        <f t="shared" si="494"/>
        <v>0</v>
      </c>
      <c r="FR122" s="66"/>
      <c r="FS122" s="66"/>
      <c r="FT122" s="66"/>
      <c r="FU122" s="66"/>
      <c r="FV122" s="63"/>
      <c r="FW122" s="81">
        <f t="shared" si="495"/>
        <v>0</v>
      </c>
      <c r="FX122" s="66">
        <f t="shared" si="496"/>
        <v>0</v>
      </c>
      <c r="FY122" s="66"/>
      <c r="FZ122" s="66"/>
      <c r="GA122" s="66"/>
      <c r="GB122" s="63"/>
      <c r="GC122" s="81">
        <f t="shared" si="497"/>
        <v>0</v>
      </c>
      <c r="GD122" s="66">
        <f t="shared" si="498"/>
        <v>0</v>
      </c>
      <c r="GE122" s="66"/>
      <c r="GF122" s="66"/>
      <c r="GG122" s="66"/>
      <c r="GH122" s="63"/>
      <c r="GI122" s="81">
        <f t="shared" si="499"/>
        <v>0</v>
      </c>
      <c r="GJ122" s="66">
        <f t="shared" si="500"/>
        <v>0</v>
      </c>
      <c r="GK122" s="66"/>
      <c r="GL122" s="76">
        <f t="shared" si="238"/>
        <v>0</v>
      </c>
      <c r="GM122" s="76">
        <f t="shared" si="239"/>
        <v>0</v>
      </c>
      <c r="GN122" s="76">
        <f t="shared" si="240"/>
        <v>0</v>
      </c>
      <c r="GO122" s="66">
        <f t="shared" si="501"/>
        <v>0</v>
      </c>
      <c r="GP122" s="66"/>
      <c r="GQ122" s="66"/>
      <c r="GR122" s="66"/>
      <c r="GS122" s="66"/>
      <c r="GT122" s="63"/>
      <c r="GU122" s="81">
        <f t="shared" si="502"/>
        <v>0</v>
      </c>
      <c r="GV122" s="66">
        <f t="shared" si="503"/>
        <v>0</v>
      </c>
      <c r="GW122" s="66"/>
      <c r="GX122" s="66"/>
      <c r="GY122" s="66"/>
      <c r="GZ122" s="66"/>
      <c r="HA122" s="63"/>
      <c r="HB122" s="81">
        <f t="shared" si="504"/>
        <v>0</v>
      </c>
      <c r="HC122" s="66">
        <f t="shared" si="505"/>
        <v>0</v>
      </c>
      <c r="HD122" s="66"/>
      <c r="HE122" s="66"/>
      <c r="HF122" s="66"/>
      <c r="HG122" s="66"/>
      <c r="HH122" s="63"/>
      <c r="HI122" s="81">
        <f t="shared" si="506"/>
        <v>0</v>
      </c>
      <c r="HJ122" s="66">
        <f t="shared" si="507"/>
        <v>0</v>
      </c>
      <c r="HK122" s="66"/>
      <c r="HL122" s="66"/>
      <c r="HM122" s="66"/>
      <c r="HN122" s="66"/>
      <c r="HO122" s="63"/>
      <c r="HP122" s="81">
        <f t="shared" si="508"/>
        <v>0</v>
      </c>
      <c r="HQ122" s="66">
        <f t="shared" si="509"/>
        <v>0</v>
      </c>
      <c r="HR122" s="66"/>
      <c r="HS122" s="66"/>
      <c r="HT122" s="66"/>
      <c r="HU122" s="66"/>
      <c r="HV122" s="63"/>
      <c r="HW122" s="81">
        <f t="shared" si="510"/>
        <v>0</v>
      </c>
      <c r="HX122" s="66">
        <f t="shared" si="511"/>
        <v>0</v>
      </c>
      <c r="HZ122" s="66">
        <f t="shared" si="512"/>
        <v>0</v>
      </c>
      <c r="IA122" s="66">
        <f t="shared" si="512"/>
        <v>0</v>
      </c>
      <c r="IB122" s="66">
        <f t="shared" si="512"/>
        <v>0</v>
      </c>
      <c r="IC122" s="66">
        <f t="shared" si="513"/>
        <v>0</v>
      </c>
      <c r="ID122" s="66">
        <f t="shared" si="514"/>
        <v>0</v>
      </c>
      <c r="IE122" s="66"/>
      <c r="IF122" s="66"/>
      <c r="IG122" s="66"/>
      <c r="IH122" s="66">
        <f t="shared" si="515"/>
        <v>0</v>
      </c>
      <c r="II122" s="66">
        <f t="shared" si="516"/>
        <v>0</v>
      </c>
      <c r="IJ122" s="66"/>
      <c r="IK122" s="66"/>
      <c r="IL122" s="66"/>
      <c r="IM122" s="66">
        <f t="shared" si="517"/>
        <v>0</v>
      </c>
      <c r="IN122" s="66">
        <f t="shared" si="518"/>
        <v>0</v>
      </c>
      <c r="IO122" s="66">
        <f t="shared" si="266"/>
        <v>0</v>
      </c>
      <c r="IP122" s="66">
        <f t="shared" si="519"/>
        <v>0</v>
      </c>
      <c r="IQ122" s="66"/>
      <c r="IR122" s="66"/>
      <c r="IS122" s="88"/>
      <c r="IT122" s="88"/>
      <c r="IU122" s="88"/>
      <c r="IV122" s="66"/>
      <c r="IW122" s="88">
        <f t="shared" si="520"/>
        <v>0</v>
      </c>
      <c r="IX122" s="102">
        <f t="shared" si="521"/>
        <v>0</v>
      </c>
      <c r="IY122" s="88" t="str">
        <f t="shared" si="522"/>
        <v>STOCK KOSONG</v>
      </c>
      <c r="IZ122" s="101"/>
      <c r="JA122" s="102">
        <f t="shared" si="523"/>
        <v>0</v>
      </c>
      <c r="JB122" s="102">
        <f t="shared" si="524"/>
        <v>0</v>
      </c>
      <c r="JC122" s="102">
        <f t="shared" si="525"/>
        <v>0</v>
      </c>
      <c r="JD122" s="102">
        <f t="shared" si="526"/>
        <v>0</v>
      </c>
      <c r="JE122" s="101"/>
    </row>
    <row r="123" spans="1:265">
      <c r="A123" s="108"/>
      <c r="B123" s="71">
        <f>IF(A123='ESTIMASI FORECAST &amp; ORDER-STOK'!A53,'ESTIMASI FORECAST &amp; ORDER-STOK'!B53,0)</f>
        <v>0</v>
      </c>
      <c r="C123" s="63"/>
      <c r="D123" s="88"/>
      <c r="E123" s="88"/>
      <c r="F123" s="88"/>
      <c r="G123" s="88"/>
      <c r="H123" s="88">
        <f t="shared" si="440"/>
        <v>0</v>
      </c>
      <c r="I123" s="63"/>
      <c r="J123" s="66"/>
      <c r="K123" s="66"/>
      <c r="L123" s="66"/>
      <c r="M123" s="63"/>
      <c r="N123" s="81">
        <f t="shared" si="441"/>
        <v>0</v>
      </c>
      <c r="O123" s="66">
        <f t="shared" si="442"/>
        <v>0</v>
      </c>
      <c r="P123" s="66"/>
      <c r="Q123" s="66"/>
      <c r="R123" s="66"/>
      <c r="S123" s="63"/>
      <c r="T123" s="81">
        <f t="shared" si="443"/>
        <v>0</v>
      </c>
      <c r="U123" s="66">
        <f t="shared" si="444"/>
        <v>0</v>
      </c>
      <c r="V123" s="66"/>
      <c r="W123" s="66"/>
      <c r="X123" s="66"/>
      <c r="Y123" s="63"/>
      <c r="Z123" s="81">
        <f t="shared" si="445"/>
        <v>0</v>
      </c>
      <c r="AA123" s="66">
        <f t="shared" si="446"/>
        <v>0</v>
      </c>
      <c r="AB123" s="66"/>
      <c r="AC123" s="66"/>
      <c r="AD123" s="66"/>
      <c r="AE123" s="63"/>
      <c r="AF123" s="81">
        <f t="shared" si="447"/>
        <v>0</v>
      </c>
      <c r="AG123" s="66">
        <f t="shared" si="448"/>
        <v>0</v>
      </c>
      <c r="AH123" s="66"/>
      <c r="AI123" s="76">
        <f t="shared" si="181"/>
        <v>0</v>
      </c>
      <c r="AJ123" s="76">
        <f t="shared" si="259"/>
        <v>0</v>
      </c>
      <c r="AK123" s="76">
        <f t="shared" si="182"/>
        <v>0</v>
      </c>
      <c r="AL123" s="66">
        <f t="shared" si="449"/>
        <v>0</v>
      </c>
      <c r="AM123" s="66"/>
      <c r="AN123" s="66"/>
      <c r="AO123" s="66"/>
      <c r="AP123" s="66"/>
      <c r="AQ123" s="63"/>
      <c r="AR123" s="81">
        <f t="shared" si="450"/>
        <v>0</v>
      </c>
      <c r="AS123" s="66">
        <f t="shared" si="451"/>
        <v>0</v>
      </c>
      <c r="AT123" s="66"/>
      <c r="AU123" s="66"/>
      <c r="AV123" s="66"/>
      <c r="AW123" s="63"/>
      <c r="AX123" s="81">
        <f t="shared" si="452"/>
        <v>0</v>
      </c>
      <c r="AY123" s="66">
        <f t="shared" si="453"/>
        <v>0</v>
      </c>
      <c r="AZ123" s="66"/>
      <c r="BA123" s="66"/>
      <c r="BB123" s="66"/>
      <c r="BC123" s="63"/>
      <c r="BD123" s="81">
        <f t="shared" si="454"/>
        <v>0</v>
      </c>
      <c r="BE123" s="66">
        <f t="shared" si="455"/>
        <v>0</v>
      </c>
      <c r="BF123" s="66"/>
      <c r="BG123" s="76">
        <f t="shared" si="190"/>
        <v>0</v>
      </c>
      <c r="BH123" s="76">
        <f t="shared" si="191"/>
        <v>0</v>
      </c>
      <c r="BI123" s="76">
        <f t="shared" si="192"/>
        <v>0</v>
      </c>
      <c r="BJ123" s="66">
        <f t="shared" si="456"/>
        <v>0</v>
      </c>
      <c r="BK123" s="66"/>
      <c r="BL123" s="66"/>
      <c r="BM123" s="66"/>
      <c r="BN123" s="66"/>
      <c r="BO123" s="63"/>
      <c r="BP123" s="81">
        <f t="shared" si="457"/>
        <v>0</v>
      </c>
      <c r="BQ123" s="66">
        <f t="shared" si="458"/>
        <v>0</v>
      </c>
      <c r="BR123" s="66"/>
      <c r="BS123" s="66"/>
      <c r="BT123" s="66"/>
      <c r="BU123" s="63"/>
      <c r="BV123" s="81">
        <f t="shared" si="459"/>
        <v>0</v>
      </c>
      <c r="BW123" s="66">
        <f t="shared" si="460"/>
        <v>0</v>
      </c>
      <c r="BX123" s="66"/>
      <c r="BY123" s="76">
        <f t="shared" si="198"/>
        <v>0</v>
      </c>
      <c r="BZ123" s="76">
        <f t="shared" si="199"/>
        <v>0</v>
      </c>
      <c r="CA123" s="76">
        <f t="shared" si="200"/>
        <v>0</v>
      </c>
      <c r="CB123" s="66">
        <f t="shared" si="461"/>
        <v>0</v>
      </c>
      <c r="CC123" s="66"/>
      <c r="CD123" s="76">
        <f t="shared" si="462"/>
        <v>0</v>
      </c>
      <c r="CE123" s="76">
        <f t="shared" si="463"/>
        <v>0</v>
      </c>
      <c r="CF123" s="76">
        <f t="shared" si="464"/>
        <v>0</v>
      </c>
      <c r="CG123" s="66">
        <f t="shared" si="465"/>
        <v>0</v>
      </c>
      <c r="CH123" s="66"/>
      <c r="CI123" s="66"/>
      <c r="CJ123" s="66"/>
      <c r="CK123" s="66"/>
      <c r="CL123" s="63"/>
      <c r="CM123" s="81">
        <f t="shared" si="466"/>
        <v>0</v>
      </c>
      <c r="CN123" s="66">
        <f t="shared" si="467"/>
        <v>0</v>
      </c>
      <c r="CO123" s="66"/>
      <c r="CP123" s="66"/>
      <c r="CQ123" s="66"/>
      <c r="CR123" s="63"/>
      <c r="CS123" s="81">
        <f t="shared" si="468"/>
        <v>0</v>
      </c>
      <c r="CT123" s="66">
        <f t="shared" si="469"/>
        <v>0</v>
      </c>
      <c r="CU123" s="66"/>
      <c r="CV123" s="66"/>
      <c r="CW123" s="66"/>
      <c r="CX123" s="63"/>
      <c r="CY123" s="81">
        <f t="shared" si="470"/>
        <v>0</v>
      </c>
      <c r="CZ123" s="66">
        <f t="shared" si="471"/>
        <v>0</v>
      </c>
      <c r="DA123" s="66"/>
      <c r="DB123" s="66"/>
      <c r="DC123" s="66"/>
      <c r="DD123" s="63"/>
      <c r="DE123" s="81">
        <f t="shared" si="472"/>
        <v>0</v>
      </c>
      <c r="DF123" s="66">
        <f t="shared" si="473"/>
        <v>0</v>
      </c>
      <c r="DG123" s="66"/>
      <c r="DH123" s="66"/>
      <c r="DI123" s="66"/>
      <c r="DJ123" s="63"/>
      <c r="DK123" s="81">
        <f t="shared" si="474"/>
        <v>0</v>
      </c>
      <c r="DL123" s="66">
        <f t="shared" si="475"/>
        <v>0</v>
      </c>
      <c r="DM123" s="66"/>
      <c r="DN123" s="66"/>
      <c r="DO123" s="66"/>
      <c r="DP123" s="63"/>
      <c r="DQ123" s="81">
        <f t="shared" si="476"/>
        <v>0</v>
      </c>
      <c r="DR123" s="66">
        <f t="shared" si="477"/>
        <v>0</v>
      </c>
      <c r="DS123" s="66"/>
      <c r="DT123" s="76">
        <f t="shared" si="215"/>
        <v>0</v>
      </c>
      <c r="DU123" s="76">
        <f t="shared" si="216"/>
        <v>0</v>
      </c>
      <c r="DV123" s="76">
        <f t="shared" si="217"/>
        <v>0</v>
      </c>
      <c r="DW123" s="66">
        <f t="shared" si="478"/>
        <v>0</v>
      </c>
      <c r="DX123" s="66"/>
      <c r="DY123" s="66"/>
      <c r="DZ123" s="66"/>
      <c r="EA123" s="66"/>
      <c r="EB123" s="63"/>
      <c r="EC123" s="81">
        <f t="shared" si="479"/>
        <v>0</v>
      </c>
      <c r="ED123" s="66">
        <f t="shared" si="480"/>
        <v>0</v>
      </c>
      <c r="EE123" s="66"/>
      <c r="EF123" s="66"/>
      <c r="EG123" s="66"/>
      <c r="EH123" s="63"/>
      <c r="EI123" s="81">
        <f t="shared" si="481"/>
        <v>0</v>
      </c>
      <c r="EJ123" s="66">
        <f t="shared" si="482"/>
        <v>0</v>
      </c>
      <c r="EK123" s="66"/>
      <c r="EL123" s="66">
        <f t="shared" si="483"/>
        <v>0</v>
      </c>
      <c r="EM123" s="66">
        <f t="shared" si="484"/>
        <v>0</v>
      </c>
      <c r="EN123" s="66">
        <f t="shared" si="485"/>
        <v>0</v>
      </c>
      <c r="EO123" s="66">
        <f t="shared" si="486"/>
        <v>0</v>
      </c>
      <c r="EP123" s="66"/>
      <c r="EQ123" s="66"/>
      <c r="ER123" s="66"/>
      <c r="ES123" s="66"/>
      <c r="ET123" s="63"/>
      <c r="EU123" s="81">
        <f t="shared" si="487"/>
        <v>0</v>
      </c>
      <c r="EV123" s="66">
        <f t="shared" si="488"/>
        <v>0</v>
      </c>
      <c r="EW123" s="66"/>
      <c r="EX123" s="66"/>
      <c r="EY123" s="66"/>
      <c r="EZ123" s="66"/>
      <c r="FA123" s="63"/>
      <c r="FB123" s="81">
        <f t="shared" si="489"/>
        <v>0</v>
      </c>
      <c r="FC123" s="66">
        <f t="shared" si="490"/>
        <v>0</v>
      </c>
      <c r="FD123" s="66"/>
      <c r="FE123" s="66"/>
      <c r="FF123" s="66"/>
      <c r="FG123" s="66"/>
      <c r="FH123" s="63"/>
      <c r="FI123" s="81">
        <f t="shared" si="491"/>
        <v>0</v>
      </c>
      <c r="FJ123" s="66">
        <f t="shared" si="492"/>
        <v>0</v>
      </c>
      <c r="FK123" s="66"/>
      <c r="FL123" s="66"/>
      <c r="FM123" s="66"/>
      <c r="FN123" s="66"/>
      <c r="FO123" s="63"/>
      <c r="FP123" s="81">
        <f t="shared" si="493"/>
        <v>0</v>
      </c>
      <c r="FQ123" s="66">
        <f t="shared" si="494"/>
        <v>0</v>
      </c>
      <c r="FR123" s="66"/>
      <c r="FS123" s="66"/>
      <c r="FT123" s="66"/>
      <c r="FU123" s="66"/>
      <c r="FV123" s="63"/>
      <c r="FW123" s="81">
        <f t="shared" si="495"/>
        <v>0</v>
      </c>
      <c r="FX123" s="66">
        <f t="shared" si="496"/>
        <v>0</v>
      </c>
      <c r="FY123" s="66"/>
      <c r="FZ123" s="66"/>
      <c r="GA123" s="66"/>
      <c r="GB123" s="63"/>
      <c r="GC123" s="81">
        <f t="shared" si="497"/>
        <v>0</v>
      </c>
      <c r="GD123" s="66">
        <f t="shared" si="498"/>
        <v>0</v>
      </c>
      <c r="GE123" s="66"/>
      <c r="GF123" s="66"/>
      <c r="GG123" s="66"/>
      <c r="GH123" s="63"/>
      <c r="GI123" s="81">
        <f t="shared" si="499"/>
        <v>0</v>
      </c>
      <c r="GJ123" s="66">
        <f t="shared" si="500"/>
        <v>0</v>
      </c>
      <c r="GK123" s="66"/>
      <c r="GL123" s="76">
        <f t="shared" si="238"/>
        <v>0</v>
      </c>
      <c r="GM123" s="76">
        <f t="shared" si="239"/>
        <v>0</v>
      </c>
      <c r="GN123" s="76">
        <f t="shared" si="240"/>
        <v>0</v>
      </c>
      <c r="GO123" s="66">
        <f t="shared" si="501"/>
        <v>0</v>
      </c>
      <c r="GP123" s="66"/>
      <c r="GQ123" s="66"/>
      <c r="GR123" s="66"/>
      <c r="GS123" s="66"/>
      <c r="GT123" s="63"/>
      <c r="GU123" s="81">
        <f t="shared" si="502"/>
        <v>0</v>
      </c>
      <c r="GV123" s="66">
        <f t="shared" si="503"/>
        <v>0</v>
      </c>
      <c r="GW123" s="66"/>
      <c r="GX123" s="66"/>
      <c r="GY123" s="66"/>
      <c r="GZ123" s="66"/>
      <c r="HA123" s="63"/>
      <c r="HB123" s="81">
        <f t="shared" si="504"/>
        <v>0</v>
      </c>
      <c r="HC123" s="66">
        <f t="shared" si="505"/>
        <v>0</v>
      </c>
      <c r="HD123" s="66"/>
      <c r="HE123" s="66"/>
      <c r="HF123" s="66"/>
      <c r="HG123" s="66"/>
      <c r="HH123" s="63"/>
      <c r="HI123" s="81">
        <f t="shared" si="506"/>
        <v>0</v>
      </c>
      <c r="HJ123" s="66">
        <f t="shared" si="507"/>
        <v>0</v>
      </c>
      <c r="HK123" s="66"/>
      <c r="HL123" s="66"/>
      <c r="HM123" s="66"/>
      <c r="HN123" s="66"/>
      <c r="HO123" s="63"/>
      <c r="HP123" s="81">
        <f t="shared" si="508"/>
        <v>0</v>
      </c>
      <c r="HQ123" s="66">
        <f t="shared" si="509"/>
        <v>0</v>
      </c>
      <c r="HR123" s="66"/>
      <c r="HS123" s="66"/>
      <c r="HT123" s="66"/>
      <c r="HU123" s="66"/>
      <c r="HV123" s="63"/>
      <c r="HW123" s="81">
        <f t="shared" si="510"/>
        <v>0</v>
      </c>
      <c r="HX123" s="66">
        <f t="shared" si="511"/>
        <v>0</v>
      </c>
      <c r="HZ123" s="66">
        <f t="shared" si="512"/>
        <v>0</v>
      </c>
      <c r="IA123" s="66">
        <f t="shared" si="512"/>
        <v>0</v>
      </c>
      <c r="IB123" s="66">
        <f t="shared" si="512"/>
        <v>0</v>
      </c>
      <c r="IC123" s="66">
        <f t="shared" si="513"/>
        <v>0</v>
      </c>
      <c r="ID123" s="66">
        <f t="shared" si="514"/>
        <v>0</v>
      </c>
      <c r="IE123" s="66"/>
      <c r="IF123" s="66"/>
      <c r="IG123" s="66"/>
      <c r="IH123" s="66">
        <f t="shared" si="515"/>
        <v>0</v>
      </c>
      <c r="II123" s="66">
        <f t="shared" si="516"/>
        <v>0</v>
      </c>
      <c r="IJ123" s="66"/>
      <c r="IK123" s="66"/>
      <c r="IL123" s="66"/>
      <c r="IM123" s="66">
        <f t="shared" si="517"/>
        <v>0</v>
      </c>
      <c r="IN123" s="66">
        <f t="shared" si="518"/>
        <v>0</v>
      </c>
      <c r="IO123" s="66">
        <f t="shared" si="266"/>
        <v>0</v>
      </c>
      <c r="IP123" s="66">
        <f t="shared" si="519"/>
        <v>0</v>
      </c>
      <c r="IQ123" s="66"/>
      <c r="IR123" s="66"/>
      <c r="IS123" s="88"/>
      <c r="IT123" s="88"/>
      <c r="IU123" s="88"/>
      <c r="IV123" s="66"/>
      <c r="IW123" s="88">
        <f t="shared" si="520"/>
        <v>0</v>
      </c>
      <c r="IX123" s="102">
        <f t="shared" si="521"/>
        <v>0</v>
      </c>
      <c r="IY123" s="88" t="str">
        <f t="shared" si="522"/>
        <v>STOCK KOSONG</v>
      </c>
      <c r="IZ123" s="101"/>
      <c r="JA123" s="102">
        <f t="shared" si="523"/>
        <v>0</v>
      </c>
      <c r="JB123" s="102">
        <f t="shared" si="524"/>
        <v>0</v>
      </c>
      <c r="JC123" s="102">
        <f t="shared" si="525"/>
        <v>0</v>
      </c>
      <c r="JD123" s="102">
        <f t="shared" si="526"/>
        <v>0</v>
      </c>
      <c r="JE123" s="101"/>
    </row>
    <row r="124" spans="1:265">
      <c r="A124" s="108"/>
      <c r="B124" s="71">
        <f>IF(A124='ESTIMASI FORECAST &amp; ORDER-STOK'!A54,'ESTIMASI FORECAST &amp; ORDER-STOK'!B54,0)</f>
        <v>0</v>
      </c>
      <c r="C124" s="63"/>
      <c r="D124" s="88"/>
      <c r="E124" s="88"/>
      <c r="F124" s="88"/>
      <c r="G124" s="88"/>
      <c r="H124" s="88">
        <f t="shared" si="440"/>
        <v>0</v>
      </c>
      <c r="I124" s="63"/>
      <c r="J124" s="66"/>
      <c r="K124" s="66"/>
      <c r="L124" s="66"/>
      <c r="M124" s="63"/>
      <c r="N124" s="81">
        <f t="shared" si="441"/>
        <v>0</v>
      </c>
      <c r="O124" s="66">
        <f t="shared" si="442"/>
        <v>0</v>
      </c>
      <c r="P124" s="66"/>
      <c r="Q124" s="66"/>
      <c r="R124" s="66"/>
      <c r="S124" s="63"/>
      <c r="T124" s="81">
        <f t="shared" si="443"/>
        <v>0</v>
      </c>
      <c r="U124" s="66">
        <f t="shared" si="444"/>
        <v>0</v>
      </c>
      <c r="V124" s="66"/>
      <c r="W124" s="66"/>
      <c r="X124" s="66"/>
      <c r="Y124" s="63"/>
      <c r="Z124" s="81">
        <f t="shared" si="445"/>
        <v>0</v>
      </c>
      <c r="AA124" s="66">
        <f t="shared" si="446"/>
        <v>0</v>
      </c>
      <c r="AB124" s="66"/>
      <c r="AC124" s="66"/>
      <c r="AD124" s="66"/>
      <c r="AE124" s="63"/>
      <c r="AF124" s="81">
        <f t="shared" si="447"/>
        <v>0</v>
      </c>
      <c r="AG124" s="66">
        <f t="shared" si="448"/>
        <v>0</v>
      </c>
      <c r="AH124" s="66"/>
      <c r="AI124" s="76">
        <f t="shared" si="181"/>
        <v>0</v>
      </c>
      <c r="AJ124" s="76">
        <f t="shared" si="259"/>
        <v>0</v>
      </c>
      <c r="AK124" s="76">
        <f t="shared" si="182"/>
        <v>0</v>
      </c>
      <c r="AL124" s="66">
        <f t="shared" si="449"/>
        <v>0</v>
      </c>
      <c r="AM124" s="66"/>
      <c r="AN124" s="66"/>
      <c r="AO124" s="66"/>
      <c r="AP124" s="66"/>
      <c r="AQ124" s="63"/>
      <c r="AR124" s="81">
        <f t="shared" si="450"/>
        <v>0</v>
      </c>
      <c r="AS124" s="66">
        <f t="shared" si="451"/>
        <v>0</v>
      </c>
      <c r="AT124" s="66"/>
      <c r="AU124" s="66"/>
      <c r="AV124" s="66"/>
      <c r="AW124" s="63"/>
      <c r="AX124" s="81">
        <f t="shared" si="452"/>
        <v>0</v>
      </c>
      <c r="AY124" s="66">
        <f t="shared" si="453"/>
        <v>0</v>
      </c>
      <c r="AZ124" s="66"/>
      <c r="BA124" s="66"/>
      <c r="BB124" s="66"/>
      <c r="BC124" s="63"/>
      <c r="BD124" s="81">
        <f t="shared" si="454"/>
        <v>0</v>
      </c>
      <c r="BE124" s="66">
        <f t="shared" si="455"/>
        <v>0</v>
      </c>
      <c r="BF124" s="66"/>
      <c r="BG124" s="76">
        <f t="shared" si="190"/>
        <v>0</v>
      </c>
      <c r="BH124" s="76">
        <f t="shared" si="191"/>
        <v>0</v>
      </c>
      <c r="BI124" s="76">
        <f t="shared" si="192"/>
        <v>0</v>
      </c>
      <c r="BJ124" s="66">
        <f t="shared" si="456"/>
        <v>0</v>
      </c>
      <c r="BK124" s="66"/>
      <c r="BL124" s="66"/>
      <c r="BM124" s="66"/>
      <c r="BN124" s="66"/>
      <c r="BO124" s="63"/>
      <c r="BP124" s="81">
        <f t="shared" si="457"/>
        <v>0</v>
      </c>
      <c r="BQ124" s="66">
        <f t="shared" si="458"/>
        <v>0</v>
      </c>
      <c r="BR124" s="66"/>
      <c r="BS124" s="66"/>
      <c r="BT124" s="66"/>
      <c r="BU124" s="63"/>
      <c r="BV124" s="81">
        <f t="shared" si="459"/>
        <v>0</v>
      </c>
      <c r="BW124" s="66">
        <f t="shared" si="460"/>
        <v>0</v>
      </c>
      <c r="BX124" s="66"/>
      <c r="BY124" s="76">
        <f t="shared" si="198"/>
        <v>0</v>
      </c>
      <c r="BZ124" s="76">
        <f t="shared" si="199"/>
        <v>0</v>
      </c>
      <c r="CA124" s="76">
        <f t="shared" si="200"/>
        <v>0</v>
      </c>
      <c r="CB124" s="66">
        <f t="shared" si="461"/>
        <v>0</v>
      </c>
      <c r="CC124" s="66"/>
      <c r="CD124" s="76">
        <f t="shared" si="462"/>
        <v>0</v>
      </c>
      <c r="CE124" s="76">
        <f t="shared" si="463"/>
        <v>0</v>
      </c>
      <c r="CF124" s="76">
        <f t="shared" si="464"/>
        <v>0</v>
      </c>
      <c r="CG124" s="66">
        <f t="shared" si="465"/>
        <v>0</v>
      </c>
      <c r="CH124" s="66"/>
      <c r="CI124" s="66"/>
      <c r="CJ124" s="66"/>
      <c r="CK124" s="66"/>
      <c r="CL124" s="63"/>
      <c r="CM124" s="81">
        <f t="shared" si="466"/>
        <v>0</v>
      </c>
      <c r="CN124" s="66">
        <f t="shared" si="467"/>
        <v>0</v>
      </c>
      <c r="CO124" s="66"/>
      <c r="CP124" s="66"/>
      <c r="CQ124" s="66"/>
      <c r="CR124" s="63"/>
      <c r="CS124" s="81">
        <f t="shared" si="468"/>
        <v>0</v>
      </c>
      <c r="CT124" s="66">
        <f t="shared" si="469"/>
        <v>0</v>
      </c>
      <c r="CU124" s="66"/>
      <c r="CV124" s="66"/>
      <c r="CW124" s="66"/>
      <c r="CX124" s="63"/>
      <c r="CY124" s="81">
        <f t="shared" si="470"/>
        <v>0</v>
      </c>
      <c r="CZ124" s="66">
        <f t="shared" si="471"/>
        <v>0</v>
      </c>
      <c r="DA124" s="66"/>
      <c r="DB124" s="66"/>
      <c r="DC124" s="66"/>
      <c r="DD124" s="63"/>
      <c r="DE124" s="81">
        <f t="shared" si="472"/>
        <v>0</v>
      </c>
      <c r="DF124" s="66">
        <f t="shared" si="473"/>
        <v>0</v>
      </c>
      <c r="DG124" s="66"/>
      <c r="DH124" s="66"/>
      <c r="DI124" s="66"/>
      <c r="DJ124" s="63"/>
      <c r="DK124" s="81">
        <f t="shared" si="474"/>
        <v>0</v>
      </c>
      <c r="DL124" s="66">
        <f t="shared" si="475"/>
        <v>0</v>
      </c>
      <c r="DM124" s="66"/>
      <c r="DN124" s="66"/>
      <c r="DO124" s="66"/>
      <c r="DP124" s="63"/>
      <c r="DQ124" s="81">
        <f t="shared" si="476"/>
        <v>0</v>
      </c>
      <c r="DR124" s="66">
        <f t="shared" si="477"/>
        <v>0</v>
      </c>
      <c r="DS124" s="66"/>
      <c r="DT124" s="76">
        <f t="shared" si="215"/>
        <v>0</v>
      </c>
      <c r="DU124" s="76">
        <f t="shared" si="216"/>
        <v>0</v>
      </c>
      <c r="DV124" s="76">
        <f t="shared" si="217"/>
        <v>0</v>
      </c>
      <c r="DW124" s="66">
        <f t="shared" si="478"/>
        <v>0</v>
      </c>
      <c r="DX124" s="66"/>
      <c r="DY124" s="66"/>
      <c r="DZ124" s="66"/>
      <c r="EA124" s="66"/>
      <c r="EB124" s="63"/>
      <c r="EC124" s="81">
        <f t="shared" si="479"/>
        <v>0</v>
      </c>
      <c r="ED124" s="66">
        <f t="shared" si="480"/>
        <v>0</v>
      </c>
      <c r="EE124" s="66"/>
      <c r="EF124" s="66"/>
      <c r="EG124" s="66"/>
      <c r="EH124" s="63"/>
      <c r="EI124" s="81">
        <f t="shared" si="481"/>
        <v>0</v>
      </c>
      <c r="EJ124" s="66">
        <f t="shared" si="482"/>
        <v>0</v>
      </c>
      <c r="EK124" s="66"/>
      <c r="EL124" s="66">
        <f t="shared" si="483"/>
        <v>0</v>
      </c>
      <c r="EM124" s="66">
        <f t="shared" si="484"/>
        <v>0</v>
      </c>
      <c r="EN124" s="66">
        <f t="shared" si="485"/>
        <v>0</v>
      </c>
      <c r="EO124" s="66">
        <f t="shared" si="486"/>
        <v>0</v>
      </c>
      <c r="EP124" s="66"/>
      <c r="EQ124" s="66"/>
      <c r="ER124" s="66"/>
      <c r="ES124" s="66"/>
      <c r="ET124" s="63"/>
      <c r="EU124" s="81">
        <f t="shared" si="487"/>
        <v>0</v>
      </c>
      <c r="EV124" s="66">
        <f t="shared" si="488"/>
        <v>0</v>
      </c>
      <c r="EW124" s="66"/>
      <c r="EX124" s="66"/>
      <c r="EY124" s="66"/>
      <c r="EZ124" s="66"/>
      <c r="FA124" s="63"/>
      <c r="FB124" s="81">
        <f t="shared" si="489"/>
        <v>0</v>
      </c>
      <c r="FC124" s="66">
        <f t="shared" si="490"/>
        <v>0</v>
      </c>
      <c r="FD124" s="66"/>
      <c r="FE124" s="66"/>
      <c r="FF124" s="66"/>
      <c r="FG124" s="66"/>
      <c r="FH124" s="63"/>
      <c r="FI124" s="81">
        <f t="shared" si="491"/>
        <v>0</v>
      </c>
      <c r="FJ124" s="66">
        <f t="shared" si="492"/>
        <v>0</v>
      </c>
      <c r="FK124" s="66"/>
      <c r="FL124" s="66"/>
      <c r="FM124" s="66"/>
      <c r="FN124" s="66"/>
      <c r="FO124" s="63"/>
      <c r="FP124" s="81">
        <f t="shared" si="493"/>
        <v>0</v>
      </c>
      <c r="FQ124" s="66">
        <f t="shared" si="494"/>
        <v>0</v>
      </c>
      <c r="FR124" s="66"/>
      <c r="FS124" s="66"/>
      <c r="FT124" s="66"/>
      <c r="FU124" s="66"/>
      <c r="FV124" s="63"/>
      <c r="FW124" s="81">
        <f t="shared" si="495"/>
        <v>0</v>
      </c>
      <c r="FX124" s="66">
        <f t="shared" si="496"/>
        <v>0</v>
      </c>
      <c r="FY124" s="66"/>
      <c r="FZ124" s="66"/>
      <c r="GA124" s="66"/>
      <c r="GB124" s="63"/>
      <c r="GC124" s="81">
        <f t="shared" si="497"/>
        <v>0</v>
      </c>
      <c r="GD124" s="66">
        <f t="shared" si="498"/>
        <v>0</v>
      </c>
      <c r="GE124" s="66"/>
      <c r="GF124" s="66"/>
      <c r="GG124" s="66"/>
      <c r="GH124" s="63"/>
      <c r="GI124" s="81">
        <f t="shared" si="499"/>
        <v>0</v>
      </c>
      <c r="GJ124" s="66">
        <f t="shared" si="500"/>
        <v>0</v>
      </c>
      <c r="GK124" s="66"/>
      <c r="GL124" s="76">
        <f t="shared" si="238"/>
        <v>0</v>
      </c>
      <c r="GM124" s="76">
        <f t="shared" si="239"/>
        <v>0</v>
      </c>
      <c r="GN124" s="76">
        <f t="shared" si="240"/>
        <v>0</v>
      </c>
      <c r="GO124" s="66">
        <f t="shared" si="501"/>
        <v>0</v>
      </c>
      <c r="GP124" s="66"/>
      <c r="GQ124" s="66"/>
      <c r="GR124" s="66"/>
      <c r="GS124" s="66"/>
      <c r="GT124" s="63"/>
      <c r="GU124" s="81">
        <f t="shared" si="502"/>
        <v>0</v>
      </c>
      <c r="GV124" s="66">
        <f t="shared" si="503"/>
        <v>0</v>
      </c>
      <c r="GW124" s="66"/>
      <c r="GX124" s="66"/>
      <c r="GY124" s="66"/>
      <c r="GZ124" s="66"/>
      <c r="HA124" s="63"/>
      <c r="HB124" s="81">
        <f t="shared" si="504"/>
        <v>0</v>
      </c>
      <c r="HC124" s="66">
        <f t="shared" si="505"/>
        <v>0</v>
      </c>
      <c r="HD124" s="66"/>
      <c r="HE124" s="66"/>
      <c r="HF124" s="66"/>
      <c r="HG124" s="66"/>
      <c r="HH124" s="63"/>
      <c r="HI124" s="81">
        <f t="shared" si="506"/>
        <v>0</v>
      </c>
      <c r="HJ124" s="66">
        <f t="shared" si="507"/>
        <v>0</v>
      </c>
      <c r="HK124" s="66"/>
      <c r="HL124" s="66"/>
      <c r="HM124" s="66"/>
      <c r="HN124" s="66"/>
      <c r="HO124" s="63"/>
      <c r="HP124" s="81">
        <f t="shared" si="508"/>
        <v>0</v>
      </c>
      <c r="HQ124" s="66">
        <f t="shared" si="509"/>
        <v>0</v>
      </c>
      <c r="HR124" s="66"/>
      <c r="HS124" s="66"/>
      <c r="HT124" s="66"/>
      <c r="HU124" s="66"/>
      <c r="HV124" s="63"/>
      <c r="HW124" s="81">
        <f t="shared" si="510"/>
        <v>0</v>
      </c>
      <c r="HX124" s="66">
        <f t="shared" si="511"/>
        <v>0</v>
      </c>
      <c r="HZ124" s="66">
        <f t="shared" si="512"/>
        <v>0</v>
      </c>
      <c r="IA124" s="66">
        <f t="shared" si="512"/>
        <v>0</v>
      </c>
      <c r="IB124" s="66">
        <f t="shared" si="512"/>
        <v>0</v>
      </c>
      <c r="IC124" s="66">
        <f t="shared" si="513"/>
        <v>0</v>
      </c>
      <c r="ID124" s="66">
        <f t="shared" si="514"/>
        <v>0</v>
      </c>
      <c r="IE124" s="66"/>
      <c r="IF124" s="66"/>
      <c r="IG124" s="66"/>
      <c r="IH124" s="66">
        <f t="shared" si="515"/>
        <v>0</v>
      </c>
      <c r="II124" s="66">
        <f t="shared" si="516"/>
        <v>0</v>
      </c>
      <c r="IJ124" s="66"/>
      <c r="IK124" s="66"/>
      <c r="IL124" s="66"/>
      <c r="IM124" s="66">
        <f t="shared" si="517"/>
        <v>0</v>
      </c>
      <c r="IN124" s="66">
        <f t="shared" si="518"/>
        <v>0</v>
      </c>
      <c r="IO124" s="66">
        <f t="shared" si="266"/>
        <v>0</v>
      </c>
      <c r="IP124" s="66">
        <f t="shared" si="519"/>
        <v>0</v>
      </c>
      <c r="IQ124" s="66"/>
      <c r="IR124" s="66"/>
      <c r="IS124" s="88"/>
      <c r="IT124" s="88"/>
      <c r="IU124" s="88"/>
      <c r="IV124" s="66"/>
      <c r="IW124" s="88">
        <f t="shared" si="520"/>
        <v>0</v>
      </c>
      <c r="IX124" s="102">
        <f t="shared" si="521"/>
        <v>0</v>
      </c>
      <c r="IY124" s="88" t="str">
        <f t="shared" si="522"/>
        <v>STOCK KOSONG</v>
      </c>
      <c r="IZ124" s="101"/>
      <c r="JA124" s="102">
        <f t="shared" si="523"/>
        <v>0</v>
      </c>
      <c r="JB124" s="102">
        <f t="shared" si="524"/>
        <v>0</v>
      </c>
      <c r="JC124" s="102">
        <f t="shared" si="525"/>
        <v>0</v>
      </c>
      <c r="JD124" s="102">
        <f t="shared" si="526"/>
        <v>0</v>
      </c>
      <c r="JE124" s="101"/>
    </row>
    <row r="125" spans="1:265">
      <c r="A125" s="108"/>
      <c r="B125" s="71">
        <f>IF(A125='ESTIMASI FORECAST &amp; ORDER-STOK'!A55,'ESTIMASI FORECAST &amp; ORDER-STOK'!B55,0)</f>
        <v>0</v>
      </c>
      <c r="C125" s="63"/>
      <c r="D125" s="88"/>
      <c r="E125" s="88"/>
      <c r="F125" s="88"/>
      <c r="G125" s="88"/>
      <c r="H125" s="88">
        <f t="shared" si="440"/>
        <v>0</v>
      </c>
      <c r="I125" s="63"/>
      <c r="J125" s="66"/>
      <c r="K125" s="66"/>
      <c r="L125" s="66"/>
      <c r="M125" s="63"/>
      <c r="N125" s="81">
        <f t="shared" si="441"/>
        <v>0</v>
      </c>
      <c r="O125" s="66">
        <f t="shared" si="442"/>
        <v>0</v>
      </c>
      <c r="P125" s="66"/>
      <c r="Q125" s="66"/>
      <c r="R125" s="66"/>
      <c r="S125" s="63"/>
      <c r="T125" s="81">
        <f t="shared" si="443"/>
        <v>0</v>
      </c>
      <c r="U125" s="66">
        <f t="shared" si="444"/>
        <v>0</v>
      </c>
      <c r="V125" s="66"/>
      <c r="W125" s="66"/>
      <c r="X125" s="66"/>
      <c r="Y125" s="63"/>
      <c r="Z125" s="81">
        <f t="shared" si="445"/>
        <v>0</v>
      </c>
      <c r="AA125" s="66">
        <f t="shared" si="446"/>
        <v>0</v>
      </c>
      <c r="AB125" s="66"/>
      <c r="AC125" s="66"/>
      <c r="AD125" s="66"/>
      <c r="AE125" s="63"/>
      <c r="AF125" s="81">
        <f t="shared" si="447"/>
        <v>0</v>
      </c>
      <c r="AG125" s="66">
        <f t="shared" si="448"/>
        <v>0</v>
      </c>
      <c r="AH125" s="66"/>
      <c r="AI125" s="76">
        <f t="shared" si="181"/>
        <v>0</v>
      </c>
      <c r="AJ125" s="76">
        <f t="shared" si="259"/>
        <v>0</v>
      </c>
      <c r="AK125" s="76">
        <f t="shared" si="182"/>
        <v>0</v>
      </c>
      <c r="AL125" s="66">
        <f t="shared" si="449"/>
        <v>0</v>
      </c>
      <c r="AM125" s="66"/>
      <c r="AN125" s="66"/>
      <c r="AO125" s="66"/>
      <c r="AP125" s="66"/>
      <c r="AQ125" s="63"/>
      <c r="AR125" s="81">
        <f t="shared" si="450"/>
        <v>0</v>
      </c>
      <c r="AS125" s="66">
        <f t="shared" si="451"/>
        <v>0</v>
      </c>
      <c r="AT125" s="66"/>
      <c r="AU125" s="66"/>
      <c r="AV125" s="66"/>
      <c r="AW125" s="63"/>
      <c r="AX125" s="81">
        <f t="shared" si="452"/>
        <v>0</v>
      </c>
      <c r="AY125" s="66">
        <f t="shared" si="453"/>
        <v>0</v>
      </c>
      <c r="AZ125" s="66"/>
      <c r="BA125" s="66"/>
      <c r="BB125" s="66"/>
      <c r="BC125" s="63"/>
      <c r="BD125" s="81">
        <f t="shared" si="454"/>
        <v>0</v>
      </c>
      <c r="BE125" s="66">
        <f t="shared" si="455"/>
        <v>0</v>
      </c>
      <c r="BF125" s="66"/>
      <c r="BG125" s="76">
        <f t="shared" si="190"/>
        <v>0</v>
      </c>
      <c r="BH125" s="76">
        <f t="shared" si="191"/>
        <v>0</v>
      </c>
      <c r="BI125" s="76">
        <f t="shared" si="192"/>
        <v>0</v>
      </c>
      <c r="BJ125" s="66">
        <f t="shared" si="456"/>
        <v>0</v>
      </c>
      <c r="BK125" s="66"/>
      <c r="BL125" s="66"/>
      <c r="BM125" s="66"/>
      <c r="BN125" s="66"/>
      <c r="BO125" s="63"/>
      <c r="BP125" s="81">
        <f t="shared" si="457"/>
        <v>0</v>
      </c>
      <c r="BQ125" s="66">
        <f t="shared" si="458"/>
        <v>0</v>
      </c>
      <c r="BR125" s="66"/>
      <c r="BS125" s="66"/>
      <c r="BT125" s="66"/>
      <c r="BU125" s="63"/>
      <c r="BV125" s="81">
        <f t="shared" si="459"/>
        <v>0</v>
      </c>
      <c r="BW125" s="66">
        <f t="shared" si="460"/>
        <v>0</v>
      </c>
      <c r="BX125" s="66"/>
      <c r="BY125" s="76">
        <f t="shared" si="198"/>
        <v>0</v>
      </c>
      <c r="BZ125" s="76">
        <f t="shared" si="199"/>
        <v>0</v>
      </c>
      <c r="CA125" s="76">
        <f t="shared" si="200"/>
        <v>0</v>
      </c>
      <c r="CB125" s="66">
        <f t="shared" si="461"/>
        <v>0</v>
      </c>
      <c r="CC125" s="66"/>
      <c r="CD125" s="76">
        <f t="shared" si="462"/>
        <v>0</v>
      </c>
      <c r="CE125" s="76">
        <f t="shared" si="463"/>
        <v>0</v>
      </c>
      <c r="CF125" s="76">
        <f t="shared" si="464"/>
        <v>0</v>
      </c>
      <c r="CG125" s="66">
        <f t="shared" si="465"/>
        <v>0</v>
      </c>
      <c r="CH125" s="66"/>
      <c r="CI125" s="66"/>
      <c r="CJ125" s="66"/>
      <c r="CK125" s="66"/>
      <c r="CL125" s="63"/>
      <c r="CM125" s="81">
        <f t="shared" si="466"/>
        <v>0</v>
      </c>
      <c r="CN125" s="66">
        <f t="shared" si="467"/>
        <v>0</v>
      </c>
      <c r="CO125" s="66"/>
      <c r="CP125" s="66"/>
      <c r="CQ125" s="66"/>
      <c r="CR125" s="63"/>
      <c r="CS125" s="81">
        <f t="shared" si="468"/>
        <v>0</v>
      </c>
      <c r="CT125" s="66">
        <f t="shared" si="469"/>
        <v>0</v>
      </c>
      <c r="CU125" s="66"/>
      <c r="CV125" s="66"/>
      <c r="CW125" s="66"/>
      <c r="CX125" s="63"/>
      <c r="CY125" s="81">
        <f t="shared" si="470"/>
        <v>0</v>
      </c>
      <c r="CZ125" s="66">
        <f t="shared" si="471"/>
        <v>0</v>
      </c>
      <c r="DA125" s="66"/>
      <c r="DB125" s="66"/>
      <c r="DC125" s="66"/>
      <c r="DD125" s="63"/>
      <c r="DE125" s="81">
        <f t="shared" si="472"/>
        <v>0</v>
      </c>
      <c r="DF125" s="66">
        <f t="shared" si="473"/>
        <v>0</v>
      </c>
      <c r="DG125" s="66"/>
      <c r="DH125" s="66"/>
      <c r="DI125" s="66"/>
      <c r="DJ125" s="63"/>
      <c r="DK125" s="81">
        <f t="shared" si="474"/>
        <v>0</v>
      </c>
      <c r="DL125" s="66">
        <f t="shared" si="475"/>
        <v>0</v>
      </c>
      <c r="DM125" s="66"/>
      <c r="DN125" s="66"/>
      <c r="DO125" s="66"/>
      <c r="DP125" s="63"/>
      <c r="DQ125" s="81">
        <f t="shared" si="476"/>
        <v>0</v>
      </c>
      <c r="DR125" s="66">
        <f t="shared" si="477"/>
        <v>0</v>
      </c>
      <c r="DS125" s="66"/>
      <c r="DT125" s="76">
        <f t="shared" si="215"/>
        <v>0</v>
      </c>
      <c r="DU125" s="76">
        <f t="shared" si="216"/>
        <v>0</v>
      </c>
      <c r="DV125" s="76">
        <f t="shared" si="217"/>
        <v>0</v>
      </c>
      <c r="DW125" s="66">
        <f t="shared" si="478"/>
        <v>0</v>
      </c>
      <c r="DX125" s="66"/>
      <c r="DY125" s="66"/>
      <c r="DZ125" s="66"/>
      <c r="EA125" s="66"/>
      <c r="EB125" s="63"/>
      <c r="EC125" s="81">
        <f t="shared" si="479"/>
        <v>0</v>
      </c>
      <c r="ED125" s="66">
        <f t="shared" si="480"/>
        <v>0</v>
      </c>
      <c r="EE125" s="66"/>
      <c r="EF125" s="66"/>
      <c r="EG125" s="66"/>
      <c r="EH125" s="63"/>
      <c r="EI125" s="81">
        <f t="shared" si="481"/>
        <v>0</v>
      </c>
      <c r="EJ125" s="66">
        <f t="shared" si="482"/>
        <v>0</v>
      </c>
      <c r="EK125" s="66"/>
      <c r="EL125" s="66">
        <f t="shared" si="483"/>
        <v>0</v>
      </c>
      <c r="EM125" s="66">
        <f t="shared" si="484"/>
        <v>0</v>
      </c>
      <c r="EN125" s="66">
        <f t="shared" si="485"/>
        <v>0</v>
      </c>
      <c r="EO125" s="66">
        <f t="shared" si="486"/>
        <v>0</v>
      </c>
      <c r="EP125" s="66"/>
      <c r="EQ125" s="66"/>
      <c r="ER125" s="66"/>
      <c r="ES125" s="66"/>
      <c r="ET125" s="63"/>
      <c r="EU125" s="81">
        <f t="shared" si="487"/>
        <v>0</v>
      </c>
      <c r="EV125" s="66">
        <f t="shared" si="488"/>
        <v>0</v>
      </c>
      <c r="EW125" s="66"/>
      <c r="EX125" s="66"/>
      <c r="EY125" s="66"/>
      <c r="EZ125" s="66"/>
      <c r="FA125" s="63"/>
      <c r="FB125" s="81">
        <f t="shared" si="489"/>
        <v>0</v>
      </c>
      <c r="FC125" s="66">
        <f t="shared" si="490"/>
        <v>0</v>
      </c>
      <c r="FD125" s="66"/>
      <c r="FE125" s="66"/>
      <c r="FF125" s="66"/>
      <c r="FG125" s="66"/>
      <c r="FH125" s="63"/>
      <c r="FI125" s="81">
        <f t="shared" si="491"/>
        <v>0</v>
      </c>
      <c r="FJ125" s="66">
        <f t="shared" si="492"/>
        <v>0</v>
      </c>
      <c r="FK125" s="66"/>
      <c r="FL125" s="66"/>
      <c r="FM125" s="66"/>
      <c r="FN125" s="66"/>
      <c r="FO125" s="63"/>
      <c r="FP125" s="81">
        <f t="shared" si="493"/>
        <v>0</v>
      </c>
      <c r="FQ125" s="66">
        <f t="shared" si="494"/>
        <v>0</v>
      </c>
      <c r="FR125" s="66"/>
      <c r="FS125" s="66"/>
      <c r="FT125" s="66"/>
      <c r="FU125" s="66"/>
      <c r="FV125" s="63"/>
      <c r="FW125" s="81">
        <f t="shared" si="495"/>
        <v>0</v>
      </c>
      <c r="FX125" s="66">
        <f t="shared" si="496"/>
        <v>0</v>
      </c>
      <c r="FY125" s="66"/>
      <c r="FZ125" s="66"/>
      <c r="GA125" s="66"/>
      <c r="GB125" s="63"/>
      <c r="GC125" s="81">
        <f t="shared" si="497"/>
        <v>0</v>
      </c>
      <c r="GD125" s="66">
        <f t="shared" si="498"/>
        <v>0</v>
      </c>
      <c r="GE125" s="66"/>
      <c r="GF125" s="66"/>
      <c r="GG125" s="66"/>
      <c r="GH125" s="63"/>
      <c r="GI125" s="81">
        <f t="shared" si="499"/>
        <v>0</v>
      </c>
      <c r="GJ125" s="66">
        <f t="shared" si="500"/>
        <v>0</v>
      </c>
      <c r="GK125" s="66"/>
      <c r="GL125" s="76">
        <f t="shared" si="238"/>
        <v>0</v>
      </c>
      <c r="GM125" s="76">
        <f t="shared" si="239"/>
        <v>0</v>
      </c>
      <c r="GN125" s="76">
        <f t="shared" si="240"/>
        <v>0</v>
      </c>
      <c r="GO125" s="66">
        <f t="shared" si="501"/>
        <v>0</v>
      </c>
      <c r="GP125" s="66"/>
      <c r="GQ125" s="66"/>
      <c r="GR125" s="66"/>
      <c r="GS125" s="66"/>
      <c r="GT125" s="63"/>
      <c r="GU125" s="81">
        <f t="shared" si="502"/>
        <v>0</v>
      </c>
      <c r="GV125" s="66">
        <f t="shared" si="503"/>
        <v>0</v>
      </c>
      <c r="GW125" s="66"/>
      <c r="GX125" s="66"/>
      <c r="GY125" s="66"/>
      <c r="GZ125" s="66"/>
      <c r="HA125" s="63"/>
      <c r="HB125" s="81">
        <f t="shared" si="504"/>
        <v>0</v>
      </c>
      <c r="HC125" s="66">
        <f t="shared" si="505"/>
        <v>0</v>
      </c>
      <c r="HD125" s="66"/>
      <c r="HE125" s="66"/>
      <c r="HF125" s="66"/>
      <c r="HG125" s="66"/>
      <c r="HH125" s="63"/>
      <c r="HI125" s="81">
        <f t="shared" si="506"/>
        <v>0</v>
      </c>
      <c r="HJ125" s="66">
        <f t="shared" si="507"/>
        <v>0</v>
      </c>
      <c r="HK125" s="66"/>
      <c r="HL125" s="66"/>
      <c r="HM125" s="66"/>
      <c r="HN125" s="66"/>
      <c r="HO125" s="63"/>
      <c r="HP125" s="81">
        <f t="shared" si="508"/>
        <v>0</v>
      </c>
      <c r="HQ125" s="66">
        <f t="shared" si="509"/>
        <v>0</v>
      </c>
      <c r="HR125" s="66"/>
      <c r="HS125" s="66"/>
      <c r="HT125" s="66"/>
      <c r="HU125" s="66"/>
      <c r="HV125" s="63"/>
      <c r="HW125" s="81">
        <f t="shared" si="510"/>
        <v>0</v>
      </c>
      <c r="HX125" s="66">
        <f t="shared" si="511"/>
        <v>0</v>
      </c>
      <c r="HZ125" s="66">
        <f t="shared" si="512"/>
        <v>0</v>
      </c>
      <c r="IA125" s="66">
        <f t="shared" si="512"/>
        <v>0</v>
      </c>
      <c r="IB125" s="66">
        <f t="shared" si="512"/>
        <v>0</v>
      </c>
      <c r="IC125" s="66">
        <f t="shared" si="513"/>
        <v>0</v>
      </c>
      <c r="ID125" s="66">
        <f t="shared" si="514"/>
        <v>0</v>
      </c>
      <c r="IE125" s="66"/>
      <c r="IF125" s="66"/>
      <c r="IG125" s="66"/>
      <c r="IH125" s="66">
        <f t="shared" si="515"/>
        <v>0</v>
      </c>
      <c r="II125" s="66">
        <f t="shared" si="516"/>
        <v>0</v>
      </c>
      <c r="IJ125" s="66"/>
      <c r="IK125" s="66"/>
      <c r="IL125" s="66"/>
      <c r="IM125" s="66">
        <f t="shared" si="517"/>
        <v>0</v>
      </c>
      <c r="IN125" s="66">
        <f t="shared" si="518"/>
        <v>0</v>
      </c>
      <c r="IO125" s="66">
        <f t="shared" si="266"/>
        <v>0</v>
      </c>
      <c r="IP125" s="66">
        <f t="shared" si="519"/>
        <v>0</v>
      </c>
      <c r="IQ125" s="66"/>
      <c r="IR125" s="66"/>
      <c r="IS125" s="88"/>
      <c r="IT125" s="88"/>
      <c r="IU125" s="88"/>
      <c r="IV125" s="66"/>
      <c r="IW125" s="88">
        <f t="shared" si="520"/>
        <v>0</v>
      </c>
      <c r="IX125" s="102">
        <f t="shared" si="521"/>
        <v>0</v>
      </c>
      <c r="IY125" s="88" t="str">
        <f t="shared" si="522"/>
        <v>STOCK KOSONG</v>
      </c>
      <c r="IZ125" s="101"/>
      <c r="JA125" s="102">
        <f t="shared" si="523"/>
        <v>0</v>
      </c>
      <c r="JB125" s="102">
        <f t="shared" si="524"/>
        <v>0</v>
      </c>
      <c r="JC125" s="102">
        <f t="shared" si="525"/>
        <v>0</v>
      </c>
      <c r="JD125" s="102">
        <f t="shared" si="526"/>
        <v>0</v>
      </c>
      <c r="JE125" s="101"/>
    </row>
    <row r="126" spans="1:265">
      <c r="A126" s="108"/>
      <c r="B126" s="71">
        <f>IF(A126='ESTIMASI FORECAST &amp; ORDER-STOK'!A56,'ESTIMASI FORECAST &amp; ORDER-STOK'!B56,0)</f>
        <v>0</v>
      </c>
      <c r="C126" s="63"/>
      <c r="D126" s="88"/>
      <c r="E126" s="88"/>
      <c r="F126" s="88"/>
      <c r="G126" s="88"/>
      <c r="H126" s="88">
        <f t="shared" si="440"/>
        <v>0</v>
      </c>
      <c r="I126" s="63"/>
      <c r="J126" s="66"/>
      <c r="K126" s="66"/>
      <c r="L126" s="66"/>
      <c r="M126" s="63"/>
      <c r="N126" s="81">
        <f t="shared" si="441"/>
        <v>0</v>
      </c>
      <c r="O126" s="66">
        <f t="shared" si="442"/>
        <v>0</v>
      </c>
      <c r="P126" s="66"/>
      <c r="Q126" s="66"/>
      <c r="R126" s="66"/>
      <c r="S126" s="63"/>
      <c r="T126" s="81">
        <f t="shared" si="443"/>
        <v>0</v>
      </c>
      <c r="U126" s="66">
        <f t="shared" si="444"/>
        <v>0</v>
      </c>
      <c r="V126" s="66"/>
      <c r="W126" s="66"/>
      <c r="X126" s="66"/>
      <c r="Y126" s="63"/>
      <c r="Z126" s="81">
        <f t="shared" si="445"/>
        <v>0</v>
      </c>
      <c r="AA126" s="66">
        <f t="shared" si="446"/>
        <v>0</v>
      </c>
      <c r="AB126" s="66"/>
      <c r="AC126" s="66"/>
      <c r="AD126" s="66"/>
      <c r="AE126" s="63"/>
      <c r="AF126" s="81">
        <f t="shared" si="447"/>
        <v>0</v>
      </c>
      <c r="AG126" s="66">
        <f t="shared" si="448"/>
        <v>0</v>
      </c>
      <c r="AH126" s="66"/>
      <c r="AI126" s="76">
        <f t="shared" si="181"/>
        <v>0</v>
      </c>
      <c r="AJ126" s="76">
        <f t="shared" si="259"/>
        <v>0</v>
      </c>
      <c r="AK126" s="76">
        <f t="shared" si="182"/>
        <v>0</v>
      </c>
      <c r="AL126" s="66">
        <f t="shared" si="449"/>
        <v>0</v>
      </c>
      <c r="AM126" s="66"/>
      <c r="AN126" s="66"/>
      <c r="AO126" s="66"/>
      <c r="AP126" s="66"/>
      <c r="AQ126" s="63"/>
      <c r="AR126" s="81">
        <f t="shared" si="450"/>
        <v>0</v>
      </c>
      <c r="AS126" s="66">
        <f t="shared" si="451"/>
        <v>0</v>
      </c>
      <c r="AT126" s="66"/>
      <c r="AU126" s="66"/>
      <c r="AV126" s="66"/>
      <c r="AW126" s="63"/>
      <c r="AX126" s="81">
        <f t="shared" si="452"/>
        <v>0</v>
      </c>
      <c r="AY126" s="66">
        <f t="shared" si="453"/>
        <v>0</v>
      </c>
      <c r="AZ126" s="66"/>
      <c r="BA126" s="66"/>
      <c r="BB126" s="66"/>
      <c r="BC126" s="63"/>
      <c r="BD126" s="81">
        <f t="shared" si="454"/>
        <v>0</v>
      </c>
      <c r="BE126" s="66">
        <f t="shared" si="455"/>
        <v>0</v>
      </c>
      <c r="BF126" s="66"/>
      <c r="BG126" s="76">
        <f t="shared" si="190"/>
        <v>0</v>
      </c>
      <c r="BH126" s="76">
        <f t="shared" si="191"/>
        <v>0</v>
      </c>
      <c r="BI126" s="76">
        <f t="shared" si="192"/>
        <v>0</v>
      </c>
      <c r="BJ126" s="66">
        <f t="shared" si="456"/>
        <v>0</v>
      </c>
      <c r="BK126" s="66"/>
      <c r="BL126" s="66"/>
      <c r="BM126" s="66"/>
      <c r="BN126" s="66"/>
      <c r="BO126" s="63"/>
      <c r="BP126" s="81">
        <f t="shared" si="457"/>
        <v>0</v>
      </c>
      <c r="BQ126" s="66">
        <f t="shared" si="458"/>
        <v>0</v>
      </c>
      <c r="BR126" s="66"/>
      <c r="BS126" s="66"/>
      <c r="BT126" s="66"/>
      <c r="BU126" s="63"/>
      <c r="BV126" s="81">
        <f t="shared" si="459"/>
        <v>0</v>
      </c>
      <c r="BW126" s="66">
        <f t="shared" si="460"/>
        <v>0</v>
      </c>
      <c r="BX126" s="66"/>
      <c r="BY126" s="76">
        <f t="shared" si="198"/>
        <v>0</v>
      </c>
      <c r="BZ126" s="76">
        <f t="shared" si="199"/>
        <v>0</v>
      </c>
      <c r="CA126" s="76">
        <f t="shared" si="200"/>
        <v>0</v>
      </c>
      <c r="CB126" s="66">
        <f t="shared" si="461"/>
        <v>0</v>
      </c>
      <c r="CC126" s="66"/>
      <c r="CD126" s="76">
        <f t="shared" si="462"/>
        <v>0</v>
      </c>
      <c r="CE126" s="76">
        <f t="shared" si="463"/>
        <v>0</v>
      </c>
      <c r="CF126" s="76">
        <f t="shared" si="464"/>
        <v>0</v>
      </c>
      <c r="CG126" s="66">
        <f t="shared" si="465"/>
        <v>0</v>
      </c>
      <c r="CH126" s="66"/>
      <c r="CI126" s="66"/>
      <c r="CJ126" s="66"/>
      <c r="CK126" s="66"/>
      <c r="CL126" s="63"/>
      <c r="CM126" s="81">
        <f t="shared" si="466"/>
        <v>0</v>
      </c>
      <c r="CN126" s="66">
        <f t="shared" si="467"/>
        <v>0</v>
      </c>
      <c r="CO126" s="66"/>
      <c r="CP126" s="66"/>
      <c r="CQ126" s="66"/>
      <c r="CR126" s="63"/>
      <c r="CS126" s="81">
        <f t="shared" si="468"/>
        <v>0</v>
      </c>
      <c r="CT126" s="66">
        <f t="shared" si="469"/>
        <v>0</v>
      </c>
      <c r="CU126" s="66"/>
      <c r="CV126" s="66"/>
      <c r="CW126" s="66"/>
      <c r="CX126" s="63"/>
      <c r="CY126" s="81">
        <f t="shared" si="470"/>
        <v>0</v>
      </c>
      <c r="CZ126" s="66">
        <f t="shared" si="471"/>
        <v>0</v>
      </c>
      <c r="DA126" s="66"/>
      <c r="DB126" s="66"/>
      <c r="DC126" s="66"/>
      <c r="DD126" s="63"/>
      <c r="DE126" s="81">
        <f t="shared" si="472"/>
        <v>0</v>
      </c>
      <c r="DF126" s="66">
        <f t="shared" si="473"/>
        <v>0</v>
      </c>
      <c r="DG126" s="66"/>
      <c r="DH126" s="66"/>
      <c r="DI126" s="66"/>
      <c r="DJ126" s="63"/>
      <c r="DK126" s="81">
        <f t="shared" si="474"/>
        <v>0</v>
      </c>
      <c r="DL126" s="66">
        <f t="shared" si="475"/>
        <v>0</v>
      </c>
      <c r="DM126" s="66"/>
      <c r="DN126" s="66"/>
      <c r="DO126" s="66"/>
      <c r="DP126" s="63"/>
      <c r="DQ126" s="81">
        <f t="shared" si="476"/>
        <v>0</v>
      </c>
      <c r="DR126" s="66">
        <f t="shared" si="477"/>
        <v>0</v>
      </c>
      <c r="DS126" s="66"/>
      <c r="DT126" s="76">
        <f t="shared" si="215"/>
        <v>0</v>
      </c>
      <c r="DU126" s="76">
        <f t="shared" si="216"/>
        <v>0</v>
      </c>
      <c r="DV126" s="76">
        <f t="shared" si="217"/>
        <v>0</v>
      </c>
      <c r="DW126" s="66">
        <f t="shared" si="478"/>
        <v>0</v>
      </c>
      <c r="DX126" s="66"/>
      <c r="DY126" s="66"/>
      <c r="DZ126" s="66"/>
      <c r="EA126" s="66"/>
      <c r="EB126" s="63"/>
      <c r="EC126" s="81">
        <f t="shared" si="479"/>
        <v>0</v>
      </c>
      <c r="ED126" s="66">
        <f t="shared" si="480"/>
        <v>0</v>
      </c>
      <c r="EE126" s="66"/>
      <c r="EF126" s="66"/>
      <c r="EG126" s="66"/>
      <c r="EH126" s="63"/>
      <c r="EI126" s="81">
        <f t="shared" si="481"/>
        <v>0</v>
      </c>
      <c r="EJ126" s="66">
        <f t="shared" si="482"/>
        <v>0</v>
      </c>
      <c r="EK126" s="66"/>
      <c r="EL126" s="66">
        <f t="shared" si="483"/>
        <v>0</v>
      </c>
      <c r="EM126" s="66">
        <f t="shared" si="484"/>
        <v>0</v>
      </c>
      <c r="EN126" s="66">
        <f t="shared" si="485"/>
        <v>0</v>
      </c>
      <c r="EO126" s="66">
        <f t="shared" si="486"/>
        <v>0</v>
      </c>
      <c r="EP126" s="66"/>
      <c r="EQ126" s="66"/>
      <c r="ER126" s="66"/>
      <c r="ES126" s="66"/>
      <c r="ET126" s="63"/>
      <c r="EU126" s="81">
        <f t="shared" si="487"/>
        <v>0</v>
      </c>
      <c r="EV126" s="66">
        <f t="shared" si="488"/>
        <v>0</v>
      </c>
      <c r="EW126" s="66"/>
      <c r="EX126" s="66"/>
      <c r="EY126" s="66"/>
      <c r="EZ126" s="66"/>
      <c r="FA126" s="63"/>
      <c r="FB126" s="81">
        <f t="shared" si="489"/>
        <v>0</v>
      </c>
      <c r="FC126" s="66">
        <f t="shared" si="490"/>
        <v>0</v>
      </c>
      <c r="FD126" s="66"/>
      <c r="FE126" s="66"/>
      <c r="FF126" s="66"/>
      <c r="FG126" s="66"/>
      <c r="FH126" s="63"/>
      <c r="FI126" s="81">
        <f t="shared" si="491"/>
        <v>0</v>
      </c>
      <c r="FJ126" s="66">
        <f t="shared" si="492"/>
        <v>0</v>
      </c>
      <c r="FK126" s="66"/>
      <c r="FL126" s="66"/>
      <c r="FM126" s="66"/>
      <c r="FN126" s="66"/>
      <c r="FO126" s="63"/>
      <c r="FP126" s="81">
        <f t="shared" si="493"/>
        <v>0</v>
      </c>
      <c r="FQ126" s="66">
        <f t="shared" si="494"/>
        <v>0</v>
      </c>
      <c r="FR126" s="66"/>
      <c r="FS126" s="66"/>
      <c r="FT126" s="66"/>
      <c r="FU126" s="66"/>
      <c r="FV126" s="63"/>
      <c r="FW126" s="81">
        <f t="shared" si="495"/>
        <v>0</v>
      </c>
      <c r="FX126" s="66">
        <f t="shared" si="496"/>
        <v>0</v>
      </c>
      <c r="FY126" s="66"/>
      <c r="FZ126" s="66"/>
      <c r="GA126" s="66"/>
      <c r="GB126" s="63"/>
      <c r="GC126" s="81">
        <f t="shared" si="497"/>
        <v>0</v>
      </c>
      <c r="GD126" s="66">
        <f t="shared" si="498"/>
        <v>0</v>
      </c>
      <c r="GE126" s="66"/>
      <c r="GF126" s="66"/>
      <c r="GG126" s="66"/>
      <c r="GH126" s="63"/>
      <c r="GI126" s="81">
        <f t="shared" si="499"/>
        <v>0</v>
      </c>
      <c r="GJ126" s="66">
        <f t="shared" si="500"/>
        <v>0</v>
      </c>
      <c r="GK126" s="66"/>
      <c r="GL126" s="76">
        <f t="shared" si="238"/>
        <v>0</v>
      </c>
      <c r="GM126" s="76">
        <f t="shared" si="239"/>
        <v>0</v>
      </c>
      <c r="GN126" s="76">
        <f t="shared" si="240"/>
        <v>0</v>
      </c>
      <c r="GO126" s="66">
        <f t="shared" si="501"/>
        <v>0</v>
      </c>
      <c r="GP126" s="66"/>
      <c r="GQ126" s="66"/>
      <c r="GR126" s="66"/>
      <c r="GS126" s="66"/>
      <c r="GT126" s="63"/>
      <c r="GU126" s="81">
        <f t="shared" si="502"/>
        <v>0</v>
      </c>
      <c r="GV126" s="66">
        <f t="shared" si="503"/>
        <v>0</v>
      </c>
      <c r="GW126" s="66"/>
      <c r="GX126" s="66"/>
      <c r="GY126" s="66"/>
      <c r="GZ126" s="66"/>
      <c r="HA126" s="63"/>
      <c r="HB126" s="81">
        <f t="shared" si="504"/>
        <v>0</v>
      </c>
      <c r="HC126" s="66">
        <f t="shared" si="505"/>
        <v>0</v>
      </c>
      <c r="HD126" s="66"/>
      <c r="HE126" s="66"/>
      <c r="HF126" s="66"/>
      <c r="HG126" s="66"/>
      <c r="HH126" s="63"/>
      <c r="HI126" s="81">
        <f t="shared" si="506"/>
        <v>0</v>
      </c>
      <c r="HJ126" s="66">
        <f t="shared" si="507"/>
        <v>0</v>
      </c>
      <c r="HK126" s="66"/>
      <c r="HL126" s="66"/>
      <c r="HM126" s="66"/>
      <c r="HN126" s="66"/>
      <c r="HO126" s="63"/>
      <c r="HP126" s="81">
        <f t="shared" si="508"/>
        <v>0</v>
      </c>
      <c r="HQ126" s="66">
        <f t="shared" si="509"/>
        <v>0</v>
      </c>
      <c r="HR126" s="66"/>
      <c r="HS126" s="66"/>
      <c r="HT126" s="66"/>
      <c r="HU126" s="66"/>
      <c r="HV126" s="63"/>
      <c r="HW126" s="81">
        <f t="shared" si="510"/>
        <v>0</v>
      </c>
      <c r="HX126" s="66">
        <f t="shared" si="511"/>
        <v>0</v>
      </c>
      <c r="HZ126" s="66">
        <f t="shared" si="512"/>
        <v>0</v>
      </c>
      <c r="IA126" s="66">
        <f t="shared" si="512"/>
        <v>0</v>
      </c>
      <c r="IB126" s="66">
        <f t="shared" si="512"/>
        <v>0</v>
      </c>
      <c r="IC126" s="66">
        <f t="shared" si="513"/>
        <v>0</v>
      </c>
      <c r="ID126" s="66">
        <f t="shared" si="514"/>
        <v>0</v>
      </c>
      <c r="IE126" s="66"/>
      <c r="IF126" s="66"/>
      <c r="IG126" s="66"/>
      <c r="IH126" s="66">
        <f t="shared" si="515"/>
        <v>0</v>
      </c>
      <c r="II126" s="66">
        <f t="shared" si="516"/>
        <v>0</v>
      </c>
      <c r="IJ126" s="66"/>
      <c r="IK126" s="66"/>
      <c r="IL126" s="66"/>
      <c r="IM126" s="66">
        <f t="shared" si="517"/>
        <v>0</v>
      </c>
      <c r="IN126" s="66">
        <f t="shared" si="518"/>
        <v>0</v>
      </c>
      <c r="IO126" s="66">
        <f t="shared" si="266"/>
        <v>0</v>
      </c>
      <c r="IP126" s="66">
        <f t="shared" si="519"/>
        <v>0</v>
      </c>
      <c r="IQ126" s="66"/>
      <c r="IR126" s="66"/>
      <c r="IS126" s="88"/>
      <c r="IT126" s="88"/>
      <c r="IU126" s="88"/>
      <c r="IV126" s="66"/>
      <c r="IW126" s="88">
        <f t="shared" si="520"/>
        <v>0</v>
      </c>
      <c r="IX126" s="102">
        <f t="shared" si="521"/>
        <v>0</v>
      </c>
      <c r="IY126" s="88" t="str">
        <f t="shared" si="522"/>
        <v>STOCK KOSONG</v>
      </c>
      <c r="IZ126" s="101"/>
      <c r="JA126" s="102">
        <f t="shared" si="523"/>
        <v>0</v>
      </c>
      <c r="JB126" s="102">
        <f t="shared" si="524"/>
        <v>0</v>
      </c>
      <c r="JC126" s="102">
        <f t="shared" si="525"/>
        <v>0</v>
      </c>
      <c r="JD126" s="102">
        <f t="shared" si="526"/>
        <v>0</v>
      </c>
      <c r="JE126" s="101"/>
    </row>
    <row r="127" spans="1:265">
      <c r="A127" s="108"/>
      <c r="B127" s="71">
        <f>IF(A127='ESTIMASI FORECAST &amp; ORDER-STOK'!A57,'ESTIMASI FORECAST &amp; ORDER-STOK'!B57,0)</f>
        <v>0</v>
      </c>
      <c r="C127" s="63"/>
      <c r="D127" s="88"/>
      <c r="E127" s="88"/>
      <c r="F127" s="88"/>
      <c r="G127" s="88"/>
      <c r="H127" s="88">
        <f t="shared" si="440"/>
        <v>0</v>
      </c>
      <c r="I127" s="63"/>
      <c r="J127" s="66"/>
      <c r="K127" s="66"/>
      <c r="L127" s="66"/>
      <c r="M127" s="63"/>
      <c r="N127" s="81">
        <f t="shared" si="441"/>
        <v>0</v>
      </c>
      <c r="O127" s="66">
        <f t="shared" si="442"/>
        <v>0</v>
      </c>
      <c r="P127" s="66"/>
      <c r="Q127" s="66"/>
      <c r="R127" s="66"/>
      <c r="S127" s="63"/>
      <c r="T127" s="81">
        <f t="shared" si="443"/>
        <v>0</v>
      </c>
      <c r="U127" s="66">
        <f t="shared" si="444"/>
        <v>0</v>
      </c>
      <c r="V127" s="66"/>
      <c r="W127" s="66"/>
      <c r="X127" s="66"/>
      <c r="Y127" s="63"/>
      <c r="Z127" s="81">
        <f t="shared" si="445"/>
        <v>0</v>
      </c>
      <c r="AA127" s="66">
        <f t="shared" si="446"/>
        <v>0</v>
      </c>
      <c r="AB127" s="66"/>
      <c r="AC127" s="66"/>
      <c r="AD127" s="66"/>
      <c r="AE127" s="63"/>
      <c r="AF127" s="81">
        <f t="shared" si="447"/>
        <v>0</v>
      </c>
      <c r="AG127" s="66">
        <f t="shared" si="448"/>
        <v>0</v>
      </c>
      <c r="AH127" s="66"/>
      <c r="AI127" s="76">
        <f t="shared" si="181"/>
        <v>0</v>
      </c>
      <c r="AJ127" s="76">
        <f t="shared" si="259"/>
        <v>0</v>
      </c>
      <c r="AK127" s="76">
        <f t="shared" si="182"/>
        <v>0</v>
      </c>
      <c r="AL127" s="66">
        <f t="shared" si="449"/>
        <v>0</v>
      </c>
      <c r="AM127" s="66"/>
      <c r="AN127" s="66"/>
      <c r="AO127" s="66"/>
      <c r="AP127" s="66"/>
      <c r="AQ127" s="63"/>
      <c r="AR127" s="81">
        <f t="shared" si="450"/>
        <v>0</v>
      </c>
      <c r="AS127" s="66">
        <f t="shared" si="451"/>
        <v>0</v>
      </c>
      <c r="AT127" s="66"/>
      <c r="AU127" s="66"/>
      <c r="AV127" s="66"/>
      <c r="AW127" s="63"/>
      <c r="AX127" s="81">
        <f t="shared" si="452"/>
        <v>0</v>
      </c>
      <c r="AY127" s="66">
        <f t="shared" si="453"/>
        <v>0</v>
      </c>
      <c r="AZ127" s="66"/>
      <c r="BA127" s="66"/>
      <c r="BB127" s="66"/>
      <c r="BC127" s="63"/>
      <c r="BD127" s="81">
        <f t="shared" si="454"/>
        <v>0</v>
      </c>
      <c r="BE127" s="66">
        <f t="shared" si="455"/>
        <v>0</v>
      </c>
      <c r="BF127" s="66"/>
      <c r="BG127" s="76">
        <f t="shared" si="190"/>
        <v>0</v>
      </c>
      <c r="BH127" s="76">
        <f t="shared" si="191"/>
        <v>0</v>
      </c>
      <c r="BI127" s="76">
        <f t="shared" si="192"/>
        <v>0</v>
      </c>
      <c r="BJ127" s="66">
        <f t="shared" si="456"/>
        <v>0</v>
      </c>
      <c r="BK127" s="66"/>
      <c r="BL127" s="66"/>
      <c r="BM127" s="66"/>
      <c r="BN127" s="66"/>
      <c r="BO127" s="63"/>
      <c r="BP127" s="81">
        <f t="shared" si="457"/>
        <v>0</v>
      </c>
      <c r="BQ127" s="66">
        <f t="shared" si="458"/>
        <v>0</v>
      </c>
      <c r="BR127" s="66"/>
      <c r="BS127" s="66"/>
      <c r="BT127" s="66"/>
      <c r="BU127" s="63"/>
      <c r="BV127" s="81">
        <f t="shared" si="459"/>
        <v>0</v>
      </c>
      <c r="BW127" s="66">
        <f t="shared" si="460"/>
        <v>0</v>
      </c>
      <c r="BX127" s="66"/>
      <c r="BY127" s="76">
        <f t="shared" si="198"/>
        <v>0</v>
      </c>
      <c r="BZ127" s="76">
        <f t="shared" si="199"/>
        <v>0</v>
      </c>
      <c r="CA127" s="76">
        <f t="shared" si="200"/>
        <v>0</v>
      </c>
      <c r="CB127" s="66">
        <f t="shared" si="461"/>
        <v>0</v>
      </c>
      <c r="CC127" s="66"/>
      <c r="CD127" s="76">
        <f t="shared" si="462"/>
        <v>0</v>
      </c>
      <c r="CE127" s="76">
        <f t="shared" si="463"/>
        <v>0</v>
      </c>
      <c r="CF127" s="76">
        <f t="shared" si="464"/>
        <v>0</v>
      </c>
      <c r="CG127" s="66">
        <f t="shared" si="465"/>
        <v>0</v>
      </c>
      <c r="CH127" s="66"/>
      <c r="CI127" s="66"/>
      <c r="CJ127" s="66"/>
      <c r="CK127" s="66"/>
      <c r="CL127" s="63"/>
      <c r="CM127" s="81">
        <f t="shared" si="466"/>
        <v>0</v>
      </c>
      <c r="CN127" s="66">
        <f t="shared" si="467"/>
        <v>0</v>
      </c>
      <c r="CO127" s="66"/>
      <c r="CP127" s="66"/>
      <c r="CQ127" s="66"/>
      <c r="CR127" s="63"/>
      <c r="CS127" s="81">
        <f t="shared" si="468"/>
        <v>0</v>
      </c>
      <c r="CT127" s="66">
        <f t="shared" si="469"/>
        <v>0</v>
      </c>
      <c r="CU127" s="66"/>
      <c r="CV127" s="66"/>
      <c r="CW127" s="66"/>
      <c r="CX127" s="63"/>
      <c r="CY127" s="81">
        <f t="shared" si="470"/>
        <v>0</v>
      </c>
      <c r="CZ127" s="66">
        <f t="shared" si="471"/>
        <v>0</v>
      </c>
      <c r="DA127" s="66"/>
      <c r="DB127" s="66"/>
      <c r="DC127" s="66"/>
      <c r="DD127" s="63"/>
      <c r="DE127" s="81">
        <f t="shared" si="472"/>
        <v>0</v>
      </c>
      <c r="DF127" s="66">
        <f t="shared" si="473"/>
        <v>0</v>
      </c>
      <c r="DG127" s="66"/>
      <c r="DH127" s="66"/>
      <c r="DI127" s="66"/>
      <c r="DJ127" s="63"/>
      <c r="DK127" s="81">
        <f t="shared" si="474"/>
        <v>0</v>
      </c>
      <c r="DL127" s="66">
        <f t="shared" si="475"/>
        <v>0</v>
      </c>
      <c r="DM127" s="66"/>
      <c r="DN127" s="66"/>
      <c r="DO127" s="66"/>
      <c r="DP127" s="63"/>
      <c r="DQ127" s="81">
        <f t="shared" si="476"/>
        <v>0</v>
      </c>
      <c r="DR127" s="66">
        <f t="shared" si="477"/>
        <v>0</v>
      </c>
      <c r="DS127" s="66"/>
      <c r="DT127" s="76">
        <f t="shared" si="215"/>
        <v>0</v>
      </c>
      <c r="DU127" s="76">
        <f t="shared" si="216"/>
        <v>0</v>
      </c>
      <c r="DV127" s="76">
        <f t="shared" si="217"/>
        <v>0</v>
      </c>
      <c r="DW127" s="66">
        <f t="shared" si="478"/>
        <v>0</v>
      </c>
      <c r="DX127" s="66"/>
      <c r="DY127" s="66"/>
      <c r="DZ127" s="66"/>
      <c r="EA127" s="66"/>
      <c r="EB127" s="63"/>
      <c r="EC127" s="81">
        <f t="shared" si="479"/>
        <v>0</v>
      </c>
      <c r="ED127" s="66">
        <f t="shared" si="480"/>
        <v>0</v>
      </c>
      <c r="EE127" s="66"/>
      <c r="EF127" s="66"/>
      <c r="EG127" s="66"/>
      <c r="EH127" s="63"/>
      <c r="EI127" s="81">
        <f t="shared" si="481"/>
        <v>0</v>
      </c>
      <c r="EJ127" s="66">
        <f t="shared" si="482"/>
        <v>0</v>
      </c>
      <c r="EK127" s="66"/>
      <c r="EL127" s="66">
        <f t="shared" si="483"/>
        <v>0</v>
      </c>
      <c r="EM127" s="66">
        <f t="shared" si="484"/>
        <v>0</v>
      </c>
      <c r="EN127" s="66">
        <f t="shared" si="485"/>
        <v>0</v>
      </c>
      <c r="EO127" s="66">
        <f t="shared" si="486"/>
        <v>0</v>
      </c>
      <c r="EP127" s="66"/>
      <c r="EQ127" s="66"/>
      <c r="ER127" s="66"/>
      <c r="ES127" s="66"/>
      <c r="ET127" s="63"/>
      <c r="EU127" s="81">
        <f t="shared" si="487"/>
        <v>0</v>
      </c>
      <c r="EV127" s="66">
        <f t="shared" si="488"/>
        <v>0</v>
      </c>
      <c r="EW127" s="66"/>
      <c r="EX127" s="66"/>
      <c r="EY127" s="66"/>
      <c r="EZ127" s="66"/>
      <c r="FA127" s="63"/>
      <c r="FB127" s="81">
        <f t="shared" si="489"/>
        <v>0</v>
      </c>
      <c r="FC127" s="66">
        <f t="shared" si="490"/>
        <v>0</v>
      </c>
      <c r="FD127" s="66"/>
      <c r="FE127" s="66"/>
      <c r="FF127" s="66"/>
      <c r="FG127" s="66"/>
      <c r="FH127" s="63"/>
      <c r="FI127" s="81">
        <f t="shared" si="491"/>
        <v>0</v>
      </c>
      <c r="FJ127" s="66">
        <f t="shared" si="492"/>
        <v>0</v>
      </c>
      <c r="FK127" s="66"/>
      <c r="FL127" s="66"/>
      <c r="FM127" s="66"/>
      <c r="FN127" s="66"/>
      <c r="FO127" s="63"/>
      <c r="FP127" s="81">
        <f t="shared" si="493"/>
        <v>0</v>
      </c>
      <c r="FQ127" s="66">
        <f t="shared" si="494"/>
        <v>0</v>
      </c>
      <c r="FR127" s="66"/>
      <c r="FS127" s="66"/>
      <c r="FT127" s="66"/>
      <c r="FU127" s="66"/>
      <c r="FV127" s="63"/>
      <c r="FW127" s="81">
        <f t="shared" si="495"/>
        <v>0</v>
      </c>
      <c r="FX127" s="66">
        <f t="shared" si="496"/>
        <v>0</v>
      </c>
      <c r="FY127" s="66"/>
      <c r="FZ127" s="66"/>
      <c r="GA127" s="66"/>
      <c r="GB127" s="63"/>
      <c r="GC127" s="81">
        <f t="shared" si="497"/>
        <v>0</v>
      </c>
      <c r="GD127" s="66">
        <f t="shared" si="498"/>
        <v>0</v>
      </c>
      <c r="GE127" s="66"/>
      <c r="GF127" s="66"/>
      <c r="GG127" s="66"/>
      <c r="GH127" s="63"/>
      <c r="GI127" s="81">
        <f t="shared" si="499"/>
        <v>0</v>
      </c>
      <c r="GJ127" s="66">
        <f t="shared" si="500"/>
        <v>0</v>
      </c>
      <c r="GK127" s="66"/>
      <c r="GL127" s="76">
        <f t="shared" si="238"/>
        <v>0</v>
      </c>
      <c r="GM127" s="76">
        <f t="shared" si="239"/>
        <v>0</v>
      </c>
      <c r="GN127" s="76">
        <f t="shared" si="240"/>
        <v>0</v>
      </c>
      <c r="GO127" s="66">
        <f t="shared" si="501"/>
        <v>0</v>
      </c>
      <c r="GP127" s="66"/>
      <c r="GQ127" s="66"/>
      <c r="GR127" s="66"/>
      <c r="GS127" s="66"/>
      <c r="GT127" s="63"/>
      <c r="GU127" s="81">
        <f t="shared" si="502"/>
        <v>0</v>
      </c>
      <c r="GV127" s="66">
        <f t="shared" si="503"/>
        <v>0</v>
      </c>
      <c r="GW127" s="66"/>
      <c r="GX127" s="66"/>
      <c r="GY127" s="66"/>
      <c r="GZ127" s="66"/>
      <c r="HA127" s="63"/>
      <c r="HB127" s="81">
        <f t="shared" si="504"/>
        <v>0</v>
      </c>
      <c r="HC127" s="66">
        <f t="shared" si="505"/>
        <v>0</v>
      </c>
      <c r="HD127" s="66"/>
      <c r="HE127" s="66"/>
      <c r="HF127" s="66"/>
      <c r="HG127" s="66"/>
      <c r="HH127" s="63"/>
      <c r="HI127" s="81">
        <f t="shared" si="506"/>
        <v>0</v>
      </c>
      <c r="HJ127" s="66">
        <f t="shared" si="507"/>
        <v>0</v>
      </c>
      <c r="HK127" s="66"/>
      <c r="HL127" s="66"/>
      <c r="HM127" s="66"/>
      <c r="HN127" s="66"/>
      <c r="HO127" s="63"/>
      <c r="HP127" s="81">
        <f t="shared" si="508"/>
        <v>0</v>
      </c>
      <c r="HQ127" s="66">
        <f t="shared" si="509"/>
        <v>0</v>
      </c>
      <c r="HR127" s="66"/>
      <c r="HS127" s="66"/>
      <c r="HT127" s="66"/>
      <c r="HU127" s="66"/>
      <c r="HV127" s="63"/>
      <c r="HW127" s="81">
        <f t="shared" si="510"/>
        <v>0</v>
      </c>
      <c r="HX127" s="66">
        <f t="shared" si="511"/>
        <v>0</v>
      </c>
      <c r="HZ127" s="66">
        <f t="shared" si="512"/>
        <v>0</v>
      </c>
      <c r="IA127" s="66">
        <f t="shared" si="512"/>
        <v>0</v>
      </c>
      <c r="IB127" s="66">
        <f t="shared" si="512"/>
        <v>0</v>
      </c>
      <c r="IC127" s="66">
        <f t="shared" si="513"/>
        <v>0</v>
      </c>
      <c r="ID127" s="66">
        <f t="shared" si="514"/>
        <v>0</v>
      </c>
      <c r="IE127" s="66"/>
      <c r="IF127" s="66"/>
      <c r="IG127" s="66"/>
      <c r="IH127" s="66">
        <f t="shared" si="515"/>
        <v>0</v>
      </c>
      <c r="II127" s="66">
        <f t="shared" si="516"/>
        <v>0</v>
      </c>
      <c r="IJ127" s="66"/>
      <c r="IK127" s="66"/>
      <c r="IL127" s="66"/>
      <c r="IM127" s="66">
        <f t="shared" si="517"/>
        <v>0</v>
      </c>
      <c r="IN127" s="66">
        <f t="shared" si="518"/>
        <v>0</v>
      </c>
      <c r="IO127" s="66">
        <f t="shared" si="266"/>
        <v>0</v>
      </c>
      <c r="IP127" s="66">
        <f t="shared" si="519"/>
        <v>0</v>
      </c>
      <c r="IQ127" s="66"/>
      <c r="IR127" s="66"/>
      <c r="IS127" s="88"/>
      <c r="IT127" s="88"/>
      <c r="IU127" s="88"/>
      <c r="IV127" s="66"/>
      <c r="IW127" s="88">
        <f t="shared" si="520"/>
        <v>0</v>
      </c>
      <c r="IX127" s="102">
        <f t="shared" si="521"/>
        <v>0</v>
      </c>
      <c r="IY127" s="88" t="str">
        <f t="shared" si="522"/>
        <v>STOCK KOSONG</v>
      </c>
      <c r="IZ127" s="101"/>
      <c r="JA127" s="102">
        <f t="shared" si="523"/>
        <v>0</v>
      </c>
      <c r="JB127" s="102">
        <f t="shared" si="524"/>
        <v>0</v>
      </c>
      <c r="JC127" s="102">
        <f t="shared" si="525"/>
        <v>0</v>
      </c>
      <c r="JD127" s="102">
        <f t="shared" si="526"/>
        <v>0</v>
      </c>
      <c r="JE127" s="101"/>
    </row>
    <row r="128" spans="1:265">
      <c r="A128" s="108"/>
      <c r="B128" s="71">
        <f>IF(A128='ESTIMASI FORECAST &amp; ORDER-STOK'!A58,'ESTIMASI FORECAST &amp; ORDER-STOK'!B58,0)</f>
        <v>0</v>
      </c>
      <c r="C128" s="63"/>
      <c r="D128" s="88"/>
      <c r="E128" s="88"/>
      <c r="F128" s="88"/>
      <c r="G128" s="88"/>
      <c r="H128" s="88">
        <f t="shared" si="440"/>
        <v>0</v>
      </c>
      <c r="I128" s="63"/>
      <c r="J128" s="66"/>
      <c r="K128" s="66"/>
      <c r="L128" s="66"/>
      <c r="M128" s="63"/>
      <c r="N128" s="81">
        <f t="shared" si="441"/>
        <v>0</v>
      </c>
      <c r="O128" s="66">
        <f t="shared" si="442"/>
        <v>0</v>
      </c>
      <c r="P128" s="66"/>
      <c r="Q128" s="66"/>
      <c r="R128" s="66"/>
      <c r="S128" s="63"/>
      <c r="T128" s="81">
        <f t="shared" si="443"/>
        <v>0</v>
      </c>
      <c r="U128" s="66">
        <f t="shared" si="444"/>
        <v>0</v>
      </c>
      <c r="V128" s="66"/>
      <c r="W128" s="66"/>
      <c r="X128" s="66"/>
      <c r="Y128" s="63"/>
      <c r="Z128" s="81">
        <f t="shared" si="445"/>
        <v>0</v>
      </c>
      <c r="AA128" s="66">
        <f t="shared" si="446"/>
        <v>0</v>
      </c>
      <c r="AB128" s="66"/>
      <c r="AC128" s="66"/>
      <c r="AD128" s="66"/>
      <c r="AE128" s="63"/>
      <c r="AF128" s="81">
        <f t="shared" si="447"/>
        <v>0</v>
      </c>
      <c r="AG128" s="66">
        <f t="shared" si="448"/>
        <v>0</v>
      </c>
      <c r="AH128" s="66"/>
      <c r="AI128" s="76">
        <f t="shared" si="181"/>
        <v>0</v>
      </c>
      <c r="AJ128" s="76">
        <f t="shared" si="259"/>
        <v>0</v>
      </c>
      <c r="AK128" s="76">
        <f t="shared" si="182"/>
        <v>0</v>
      </c>
      <c r="AL128" s="66">
        <f t="shared" si="449"/>
        <v>0</v>
      </c>
      <c r="AM128" s="66"/>
      <c r="AN128" s="66"/>
      <c r="AO128" s="66"/>
      <c r="AP128" s="66"/>
      <c r="AQ128" s="63"/>
      <c r="AR128" s="81">
        <f t="shared" si="450"/>
        <v>0</v>
      </c>
      <c r="AS128" s="66">
        <f t="shared" si="451"/>
        <v>0</v>
      </c>
      <c r="AT128" s="66"/>
      <c r="AU128" s="66"/>
      <c r="AV128" s="66"/>
      <c r="AW128" s="63"/>
      <c r="AX128" s="81">
        <f t="shared" si="452"/>
        <v>0</v>
      </c>
      <c r="AY128" s="66">
        <f t="shared" si="453"/>
        <v>0</v>
      </c>
      <c r="AZ128" s="66"/>
      <c r="BA128" s="66"/>
      <c r="BB128" s="66"/>
      <c r="BC128" s="63"/>
      <c r="BD128" s="81">
        <f t="shared" si="454"/>
        <v>0</v>
      </c>
      <c r="BE128" s="66">
        <f t="shared" si="455"/>
        <v>0</v>
      </c>
      <c r="BF128" s="66"/>
      <c r="BG128" s="76">
        <f t="shared" si="190"/>
        <v>0</v>
      </c>
      <c r="BH128" s="76">
        <f t="shared" si="191"/>
        <v>0</v>
      </c>
      <c r="BI128" s="76">
        <f t="shared" si="192"/>
        <v>0</v>
      </c>
      <c r="BJ128" s="66">
        <f t="shared" si="456"/>
        <v>0</v>
      </c>
      <c r="BK128" s="66"/>
      <c r="BL128" s="66"/>
      <c r="BM128" s="66"/>
      <c r="BN128" s="66"/>
      <c r="BO128" s="63"/>
      <c r="BP128" s="81">
        <f t="shared" si="457"/>
        <v>0</v>
      </c>
      <c r="BQ128" s="66">
        <f t="shared" si="458"/>
        <v>0</v>
      </c>
      <c r="BR128" s="66"/>
      <c r="BS128" s="66"/>
      <c r="BT128" s="66"/>
      <c r="BU128" s="63"/>
      <c r="BV128" s="81">
        <f t="shared" si="459"/>
        <v>0</v>
      </c>
      <c r="BW128" s="66">
        <f t="shared" si="460"/>
        <v>0</v>
      </c>
      <c r="BX128" s="66"/>
      <c r="BY128" s="76">
        <f t="shared" si="198"/>
        <v>0</v>
      </c>
      <c r="BZ128" s="76">
        <f t="shared" si="199"/>
        <v>0</v>
      </c>
      <c r="CA128" s="76">
        <f t="shared" si="200"/>
        <v>0</v>
      </c>
      <c r="CB128" s="66">
        <f t="shared" si="461"/>
        <v>0</v>
      </c>
      <c r="CC128" s="66"/>
      <c r="CD128" s="76">
        <f t="shared" si="462"/>
        <v>0</v>
      </c>
      <c r="CE128" s="76">
        <f t="shared" si="463"/>
        <v>0</v>
      </c>
      <c r="CF128" s="76">
        <f t="shared" si="464"/>
        <v>0</v>
      </c>
      <c r="CG128" s="66">
        <f t="shared" si="465"/>
        <v>0</v>
      </c>
      <c r="CH128" s="66"/>
      <c r="CI128" s="66"/>
      <c r="CJ128" s="66"/>
      <c r="CK128" s="66"/>
      <c r="CL128" s="63"/>
      <c r="CM128" s="81">
        <f t="shared" si="466"/>
        <v>0</v>
      </c>
      <c r="CN128" s="66">
        <f t="shared" si="467"/>
        <v>0</v>
      </c>
      <c r="CO128" s="66"/>
      <c r="CP128" s="66"/>
      <c r="CQ128" s="66"/>
      <c r="CR128" s="63"/>
      <c r="CS128" s="81">
        <f t="shared" si="468"/>
        <v>0</v>
      </c>
      <c r="CT128" s="66">
        <f t="shared" si="469"/>
        <v>0</v>
      </c>
      <c r="CU128" s="66"/>
      <c r="CV128" s="66"/>
      <c r="CW128" s="66"/>
      <c r="CX128" s="63"/>
      <c r="CY128" s="81">
        <f t="shared" si="470"/>
        <v>0</v>
      </c>
      <c r="CZ128" s="66">
        <f t="shared" si="471"/>
        <v>0</v>
      </c>
      <c r="DA128" s="66"/>
      <c r="DB128" s="66"/>
      <c r="DC128" s="66"/>
      <c r="DD128" s="63"/>
      <c r="DE128" s="81">
        <f t="shared" si="472"/>
        <v>0</v>
      </c>
      <c r="DF128" s="66">
        <f t="shared" si="473"/>
        <v>0</v>
      </c>
      <c r="DG128" s="66"/>
      <c r="DH128" s="66"/>
      <c r="DI128" s="66"/>
      <c r="DJ128" s="63"/>
      <c r="DK128" s="81">
        <f t="shared" si="474"/>
        <v>0</v>
      </c>
      <c r="DL128" s="66">
        <f t="shared" si="475"/>
        <v>0</v>
      </c>
      <c r="DM128" s="66"/>
      <c r="DN128" s="66"/>
      <c r="DO128" s="66"/>
      <c r="DP128" s="63"/>
      <c r="DQ128" s="81">
        <f t="shared" si="476"/>
        <v>0</v>
      </c>
      <c r="DR128" s="66">
        <f t="shared" si="477"/>
        <v>0</v>
      </c>
      <c r="DS128" s="66"/>
      <c r="DT128" s="76">
        <f t="shared" si="215"/>
        <v>0</v>
      </c>
      <c r="DU128" s="76">
        <f t="shared" si="216"/>
        <v>0</v>
      </c>
      <c r="DV128" s="76">
        <f t="shared" si="217"/>
        <v>0</v>
      </c>
      <c r="DW128" s="66">
        <f t="shared" si="478"/>
        <v>0</v>
      </c>
      <c r="DX128" s="66"/>
      <c r="DY128" s="66"/>
      <c r="DZ128" s="66"/>
      <c r="EA128" s="66"/>
      <c r="EB128" s="63"/>
      <c r="EC128" s="81">
        <f t="shared" si="479"/>
        <v>0</v>
      </c>
      <c r="ED128" s="66">
        <f t="shared" si="480"/>
        <v>0</v>
      </c>
      <c r="EE128" s="66"/>
      <c r="EF128" s="66"/>
      <c r="EG128" s="66"/>
      <c r="EH128" s="63"/>
      <c r="EI128" s="81">
        <f t="shared" si="481"/>
        <v>0</v>
      </c>
      <c r="EJ128" s="66">
        <f t="shared" si="482"/>
        <v>0</v>
      </c>
      <c r="EK128" s="66"/>
      <c r="EL128" s="66">
        <f t="shared" si="483"/>
        <v>0</v>
      </c>
      <c r="EM128" s="66">
        <f t="shared" si="484"/>
        <v>0</v>
      </c>
      <c r="EN128" s="66">
        <f t="shared" si="485"/>
        <v>0</v>
      </c>
      <c r="EO128" s="66">
        <f t="shared" si="486"/>
        <v>0</v>
      </c>
      <c r="EP128" s="66"/>
      <c r="EQ128" s="66"/>
      <c r="ER128" s="66"/>
      <c r="ES128" s="66"/>
      <c r="ET128" s="63"/>
      <c r="EU128" s="81">
        <f t="shared" si="487"/>
        <v>0</v>
      </c>
      <c r="EV128" s="66">
        <f t="shared" si="488"/>
        <v>0</v>
      </c>
      <c r="EW128" s="66"/>
      <c r="EX128" s="66"/>
      <c r="EY128" s="66"/>
      <c r="EZ128" s="66"/>
      <c r="FA128" s="63"/>
      <c r="FB128" s="81">
        <f t="shared" si="489"/>
        <v>0</v>
      </c>
      <c r="FC128" s="66">
        <f t="shared" si="490"/>
        <v>0</v>
      </c>
      <c r="FD128" s="66"/>
      <c r="FE128" s="66"/>
      <c r="FF128" s="66"/>
      <c r="FG128" s="66"/>
      <c r="FH128" s="63"/>
      <c r="FI128" s="81">
        <f t="shared" si="491"/>
        <v>0</v>
      </c>
      <c r="FJ128" s="66">
        <f t="shared" si="492"/>
        <v>0</v>
      </c>
      <c r="FK128" s="66"/>
      <c r="FL128" s="66"/>
      <c r="FM128" s="66"/>
      <c r="FN128" s="66"/>
      <c r="FO128" s="63"/>
      <c r="FP128" s="81">
        <f t="shared" si="493"/>
        <v>0</v>
      </c>
      <c r="FQ128" s="66">
        <f t="shared" si="494"/>
        <v>0</v>
      </c>
      <c r="FR128" s="66"/>
      <c r="FS128" s="66"/>
      <c r="FT128" s="66"/>
      <c r="FU128" s="66"/>
      <c r="FV128" s="63"/>
      <c r="FW128" s="81">
        <f t="shared" si="495"/>
        <v>0</v>
      </c>
      <c r="FX128" s="66">
        <f t="shared" si="496"/>
        <v>0</v>
      </c>
      <c r="FY128" s="66"/>
      <c r="FZ128" s="66"/>
      <c r="GA128" s="66"/>
      <c r="GB128" s="63"/>
      <c r="GC128" s="81">
        <f t="shared" si="497"/>
        <v>0</v>
      </c>
      <c r="GD128" s="66">
        <f t="shared" si="498"/>
        <v>0</v>
      </c>
      <c r="GE128" s="66"/>
      <c r="GF128" s="66"/>
      <c r="GG128" s="66"/>
      <c r="GH128" s="63"/>
      <c r="GI128" s="81">
        <f t="shared" si="499"/>
        <v>0</v>
      </c>
      <c r="GJ128" s="66">
        <f t="shared" si="500"/>
        <v>0</v>
      </c>
      <c r="GK128" s="66"/>
      <c r="GL128" s="76">
        <f t="shared" si="238"/>
        <v>0</v>
      </c>
      <c r="GM128" s="76">
        <f t="shared" si="239"/>
        <v>0</v>
      </c>
      <c r="GN128" s="76">
        <f t="shared" si="240"/>
        <v>0</v>
      </c>
      <c r="GO128" s="66">
        <f t="shared" si="501"/>
        <v>0</v>
      </c>
      <c r="GP128" s="66"/>
      <c r="GQ128" s="66"/>
      <c r="GR128" s="66"/>
      <c r="GS128" s="66"/>
      <c r="GT128" s="63"/>
      <c r="GU128" s="81">
        <f t="shared" si="502"/>
        <v>0</v>
      </c>
      <c r="GV128" s="66">
        <f t="shared" si="503"/>
        <v>0</v>
      </c>
      <c r="GW128" s="66"/>
      <c r="GX128" s="66"/>
      <c r="GY128" s="66"/>
      <c r="GZ128" s="66"/>
      <c r="HA128" s="63"/>
      <c r="HB128" s="81">
        <f t="shared" si="504"/>
        <v>0</v>
      </c>
      <c r="HC128" s="66">
        <f t="shared" si="505"/>
        <v>0</v>
      </c>
      <c r="HD128" s="66"/>
      <c r="HE128" s="66"/>
      <c r="HF128" s="66"/>
      <c r="HG128" s="66"/>
      <c r="HH128" s="63"/>
      <c r="HI128" s="81">
        <f t="shared" si="506"/>
        <v>0</v>
      </c>
      <c r="HJ128" s="66">
        <f t="shared" si="507"/>
        <v>0</v>
      </c>
      <c r="HK128" s="66"/>
      <c r="HL128" s="66"/>
      <c r="HM128" s="66"/>
      <c r="HN128" s="66"/>
      <c r="HO128" s="63"/>
      <c r="HP128" s="81">
        <f t="shared" si="508"/>
        <v>0</v>
      </c>
      <c r="HQ128" s="66">
        <f t="shared" si="509"/>
        <v>0</v>
      </c>
      <c r="HR128" s="66"/>
      <c r="HS128" s="66"/>
      <c r="HT128" s="66"/>
      <c r="HU128" s="66"/>
      <c r="HV128" s="63"/>
      <c r="HW128" s="81">
        <f t="shared" si="510"/>
        <v>0</v>
      </c>
      <c r="HX128" s="66">
        <f t="shared" si="511"/>
        <v>0</v>
      </c>
      <c r="HZ128" s="66">
        <f t="shared" si="512"/>
        <v>0</v>
      </c>
      <c r="IA128" s="66">
        <f t="shared" si="512"/>
        <v>0</v>
      </c>
      <c r="IB128" s="66">
        <f t="shared" si="512"/>
        <v>0</v>
      </c>
      <c r="IC128" s="66">
        <f t="shared" si="513"/>
        <v>0</v>
      </c>
      <c r="ID128" s="66">
        <f t="shared" si="514"/>
        <v>0</v>
      </c>
      <c r="IE128" s="66"/>
      <c r="IF128" s="66"/>
      <c r="IG128" s="66"/>
      <c r="IH128" s="66">
        <f t="shared" si="515"/>
        <v>0</v>
      </c>
      <c r="II128" s="66">
        <f t="shared" si="516"/>
        <v>0</v>
      </c>
      <c r="IJ128" s="66"/>
      <c r="IK128" s="66"/>
      <c r="IL128" s="66"/>
      <c r="IM128" s="66">
        <f t="shared" si="517"/>
        <v>0</v>
      </c>
      <c r="IN128" s="66">
        <f t="shared" si="518"/>
        <v>0</v>
      </c>
      <c r="IO128" s="66">
        <f t="shared" si="266"/>
        <v>0</v>
      </c>
      <c r="IP128" s="66">
        <f t="shared" si="519"/>
        <v>0</v>
      </c>
      <c r="IQ128" s="66"/>
      <c r="IR128" s="66"/>
      <c r="IS128" s="88"/>
      <c r="IT128" s="88"/>
      <c r="IU128" s="88"/>
      <c r="IV128" s="66"/>
      <c r="IW128" s="88">
        <f t="shared" si="520"/>
        <v>0</v>
      </c>
      <c r="IX128" s="102">
        <f t="shared" si="521"/>
        <v>0</v>
      </c>
      <c r="IY128" s="88" t="str">
        <f t="shared" si="522"/>
        <v>STOCK KOSONG</v>
      </c>
      <c r="IZ128" s="101"/>
      <c r="JA128" s="102">
        <f t="shared" si="523"/>
        <v>0</v>
      </c>
      <c r="JB128" s="102">
        <f t="shared" si="524"/>
        <v>0</v>
      </c>
      <c r="JC128" s="102">
        <f t="shared" si="525"/>
        <v>0</v>
      </c>
      <c r="JD128" s="102">
        <f t="shared" si="526"/>
        <v>0</v>
      </c>
      <c r="JE128" s="101"/>
    </row>
    <row r="129" spans="1:265">
      <c r="A129" s="108"/>
      <c r="B129" s="71">
        <f>IF(A129='ESTIMASI FORECAST &amp; ORDER-STOK'!A59,'ESTIMASI FORECAST &amp; ORDER-STOK'!B59,0)</f>
        <v>0</v>
      </c>
      <c r="C129" s="63"/>
      <c r="D129" s="88"/>
      <c r="E129" s="88"/>
      <c r="F129" s="88"/>
      <c r="G129" s="88"/>
      <c r="H129" s="88">
        <f t="shared" si="440"/>
        <v>0</v>
      </c>
      <c r="I129" s="63"/>
      <c r="J129" s="66"/>
      <c r="K129" s="66"/>
      <c r="L129" s="66"/>
      <c r="M129" s="63"/>
      <c r="N129" s="81">
        <f t="shared" si="441"/>
        <v>0</v>
      </c>
      <c r="O129" s="66">
        <f t="shared" si="442"/>
        <v>0</v>
      </c>
      <c r="P129" s="66"/>
      <c r="Q129" s="66"/>
      <c r="R129" s="66"/>
      <c r="S129" s="63"/>
      <c r="T129" s="81">
        <f t="shared" si="443"/>
        <v>0</v>
      </c>
      <c r="U129" s="66">
        <f t="shared" si="444"/>
        <v>0</v>
      </c>
      <c r="V129" s="66"/>
      <c r="W129" s="66"/>
      <c r="X129" s="66"/>
      <c r="Y129" s="63"/>
      <c r="Z129" s="81">
        <f t="shared" si="445"/>
        <v>0</v>
      </c>
      <c r="AA129" s="66">
        <f t="shared" si="446"/>
        <v>0</v>
      </c>
      <c r="AB129" s="66"/>
      <c r="AC129" s="66"/>
      <c r="AD129" s="66"/>
      <c r="AE129" s="63"/>
      <c r="AF129" s="81">
        <f t="shared" si="447"/>
        <v>0</v>
      </c>
      <c r="AG129" s="66">
        <f t="shared" si="448"/>
        <v>0</v>
      </c>
      <c r="AH129" s="66"/>
      <c r="AI129" s="76">
        <f t="shared" si="181"/>
        <v>0</v>
      </c>
      <c r="AJ129" s="76">
        <f t="shared" si="259"/>
        <v>0</v>
      </c>
      <c r="AK129" s="76">
        <f t="shared" si="182"/>
        <v>0</v>
      </c>
      <c r="AL129" s="66">
        <f t="shared" si="449"/>
        <v>0</v>
      </c>
      <c r="AM129" s="66"/>
      <c r="AN129" s="66"/>
      <c r="AO129" s="66"/>
      <c r="AP129" s="66"/>
      <c r="AQ129" s="63"/>
      <c r="AR129" s="81">
        <f t="shared" si="450"/>
        <v>0</v>
      </c>
      <c r="AS129" s="66">
        <f t="shared" si="451"/>
        <v>0</v>
      </c>
      <c r="AT129" s="66"/>
      <c r="AU129" s="66"/>
      <c r="AV129" s="66"/>
      <c r="AW129" s="63"/>
      <c r="AX129" s="81">
        <f t="shared" si="452"/>
        <v>0</v>
      </c>
      <c r="AY129" s="66">
        <f t="shared" si="453"/>
        <v>0</v>
      </c>
      <c r="AZ129" s="66"/>
      <c r="BA129" s="66"/>
      <c r="BB129" s="66"/>
      <c r="BC129" s="63"/>
      <c r="BD129" s="81">
        <f t="shared" si="454"/>
        <v>0</v>
      </c>
      <c r="BE129" s="66">
        <f t="shared" si="455"/>
        <v>0</v>
      </c>
      <c r="BF129" s="66"/>
      <c r="BG129" s="76">
        <f t="shared" si="190"/>
        <v>0</v>
      </c>
      <c r="BH129" s="76">
        <f t="shared" si="191"/>
        <v>0</v>
      </c>
      <c r="BI129" s="76">
        <f t="shared" si="192"/>
        <v>0</v>
      </c>
      <c r="BJ129" s="66">
        <f t="shared" si="456"/>
        <v>0</v>
      </c>
      <c r="BK129" s="66"/>
      <c r="BL129" s="66"/>
      <c r="BM129" s="66"/>
      <c r="BN129" s="66"/>
      <c r="BO129" s="63"/>
      <c r="BP129" s="81">
        <f t="shared" si="457"/>
        <v>0</v>
      </c>
      <c r="BQ129" s="66">
        <f t="shared" si="458"/>
        <v>0</v>
      </c>
      <c r="BR129" s="66"/>
      <c r="BS129" s="66"/>
      <c r="BT129" s="66"/>
      <c r="BU129" s="63"/>
      <c r="BV129" s="81">
        <f t="shared" si="459"/>
        <v>0</v>
      </c>
      <c r="BW129" s="66">
        <f t="shared" si="460"/>
        <v>0</v>
      </c>
      <c r="BX129" s="66"/>
      <c r="BY129" s="76">
        <f t="shared" si="198"/>
        <v>0</v>
      </c>
      <c r="BZ129" s="76">
        <f t="shared" si="199"/>
        <v>0</v>
      </c>
      <c r="CA129" s="76">
        <f t="shared" si="200"/>
        <v>0</v>
      </c>
      <c r="CB129" s="66">
        <f t="shared" si="461"/>
        <v>0</v>
      </c>
      <c r="CC129" s="66"/>
      <c r="CD129" s="76">
        <f t="shared" si="462"/>
        <v>0</v>
      </c>
      <c r="CE129" s="76">
        <f t="shared" si="463"/>
        <v>0</v>
      </c>
      <c r="CF129" s="76">
        <f t="shared" si="464"/>
        <v>0</v>
      </c>
      <c r="CG129" s="66">
        <f t="shared" si="465"/>
        <v>0</v>
      </c>
      <c r="CH129" s="66"/>
      <c r="CI129" s="66"/>
      <c r="CJ129" s="66"/>
      <c r="CK129" s="66"/>
      <c r="CL129" s="63"/>
      <c r="CM129" s="81">
        <f t="shared" si="466"/>
        <v>0</v>
      </c>
      <c r="CN129" s="66">
        <f t="shared" si="467"/>
        <v>0</v>
      </c>
      <c r="CO129" s="66"/>
      <c r="CP129" s="66"/>
      <c r="CQ129" s="66"/>
      <c r="CR129" s="63"/>
      <c r="CS129" s="81">
        <f t="shared" si="468"/>
        <v>0</v>
      </c>
      <c r="CT129" s="66">
        <f t="shared" si="469"/>
        <v>0</v>
      </c>
      <c r="CU129" s="66"/>
      <c r="CV129" s="66"/>
      <c r="CW129" s="66"/>
      <c r="CX129" s="63"/>
      <c r="CY129" s="81">
        <f t="shared" si="470"/>
        <v>0</v>
      </c>
      <c r="CZ129" s="66">
        <f t="shared" si="471"/>
        <v>0</v>
      </c>
      <c r="DA129" s="66"/>
      <c r="DB129" s="66"/>
      <c r="DC129" s="66"/>
      <c r="DD129" s="63"/>
      <c r="DE129" s="81">
        <f t="shared" si="472"/>
        <v>0</v>
      </c>
      <c r="DF129" s="66">
        <f t="shared" si="473"/>
        <v>0</v>
      </c>
      <c r="DG129" s="66"/>
      <c r="DH129" s="66"/>
      <c r="DI129" s="66"/>
      <c r="DJ129" s="63"/>
      <c r="DK129" s="81">
        <f t="shared" si="474"/>
        <v>0</v>
      </c>
      <c r="DL129" s="66">
        <f t="shared" si="475"/>
        <v>0</v>
      </c>
      <c r="DM129" s="66"/>
      <c r="DN129" s="66"/>
      <c r="DO129" s="66"/>
      <c r="DP129" s="63"/>
      <c r="DQ129" s="81">
        <f t="shared" si="476"/>
        <v>0</v>
      </c>
      <c r="DR129" s="66">
        <f t="shared" si="477"/>
        <v>0</v>
      </c>
      <c r="DS129" s="66"/>
      <c r="DT129" s="76">
        <f t="shared" si="215"/>
        <v>0</v>
      </c>
      <c r="DU129" s="76">
        <f t="shared" si="216"/>
        <v>0</v>
      </c>
      <c r="DV129" s="76">
        <f t="shared" si="217"/>
        <v>0</v>
      </c>
      <c r="DW129" s="66">
        <f t="shared" si="478"/>
        <v>0</v>
      </c>
      <c r="DX129" s="66"/>
      <c r="DY129" s="66"/>
      <c r="DZ129" s="66"/>
      <c r="EA129" s="66"/>
      <c r="EB129" s="63"/>
      <c r="EC129" s="81">
        <f t="shared" si="479"/>
        <v>0</v>
      </c>
      <c r="ED129" s="66">
        <f t="shared" si="480"/>
        <v>0</v>
      </c>
      <c r="EE129" s="66"/>
      <c r="EF129" s="66"/>
      <c r="EG129" s="66"/>
      <c r="EH129" s="63"/>
      <c r="EI129" s="81">
        <f t="shared" si="481"/>
        <v>0</v>
      </c>
      <c r="EJ129" s="66">
        <f t="shared" si="482"/>
        <v>0</v>
      </c>
      <c r="EK129" s="66"/>
      <c r="EL129" s="66">
        <f t="shared" si="483"/>
        <v>0</v>
      </c>
      <c r="EM129" s="66">
        <f t="shared" si="484"/>
        <v>0</v>
      </c>
      <c r="EN129" s="66">
        <f t="shared" si="485"/>
        <v>0</v>
      </c>
      <c r="EO129" s="66">
        <f t="shared" si="486"/>
        <v>0</v>
      </c>
      <c r="EP129" s="66"/>
      <c r="EQ129" s="66"/>
      <c r="ER129" s="66"/>
      <c r="ES129" s="66"/>
      <c r="ET129" s="63"/>
      <c r="EU129" s="81">
        <f t="shared" si="487"/>
        <v>0</v>
      </c>
      <c r="EV129" s="66">
        <f t="shared" si="488"/>
        <v>0</v>
      </c>
      <c r="EW129" s="66"/>
      <c r="EX129" s="66"/>
      <c r="EY129" s="66"/>
      <c r="EZ129" s="66"/>
      <c r="FA129" s="63"/>
      <c r="FB129" s="81">
        <f t="shared" si="489"/>
        <v>0</v>
      </c>
      <c r="FC129" s="66">
        <f t="shared" si="490"/>
        <v>0</v>
      </c>
      <c r="FD129" s="66"/>
      <c r="FE129" s="66"/>
      <c r="FF129" s="66"/>
      <c r="FG129" s="66"/>
      <c r="FH129" s="63"/>
      <c r="FI129" s="81">
        <f t="shared" si="491"/>
        <v>0</v>
      </c>
      <c r="FJ129" s="66">
        <f t="shared" si="492"/>
        <v>0</v>
      </c>
      <c r="FK129" s="66"/>
      <c r="FL129" s="66"/>
      <c r="FM129" s="66"/>
      <c r="FN129" s="66"/>
      <c r="FO129" s="63"/>
      <c r="FP129" s="81">
        <f t="shared" si="493"/>
        <v>0</v>
      </c>
      <c r="FQ129" s="66">
        <f t="shared" si="494"/>
        <v>0</v>
      </c>
      <c r="FR129" s="66"/>
      <c r="FS129" s="66"/>
      <c r="FT129" s="66"/>
      <c r="FU129" s="66"/>
      <c r="FV129" s="63"/>
      <c r="FW129" s="81">
        <f t="shared" si="495"/>
        <v>0</v>
      </c>
      <c r="FX129" s="66">
        <f t="shared" si="496"/>
        <v>0</v>
      </c>
      <c r="FY129" s="66"/>
      <c r="FZ129" s="66"/>
      <c r="GA129" s="66"/>
      <c r="GB129" s="63"/>
      <c r="GC129" s="81">
        <f t="shared" si="497"/>
        <v>0</v>
      </c>
      <c r="GD129" s="66">
        <f t="shared" si="498"/>
        <v>0</v>
      </c>
      <c r="GE129" s="66"/>
      <c r="GF129" s="66"/>
      <c r="GG129" s="66"/>
      <c r="GH129" s="63"/>
      <c r="GI129" s="81">
        <f t="shared" si="499"/>
        <v>0</v>
      </c>
      <c r="GJ129" s="66">
        <f t="shared" si="500"/>
        <v>0</v>
      </c>
      <c r="GK129" s="66"/>
      <c r="GL129" s="76">
        <f t="shared" si="238"/>
        <v>0</v>
      </c>
      <c r="GM129" s="76">
        <f t="shared" si="239"/>
        <v>0</v>
      </c>
      <c r="GN129" s="76">
        <f t="shared" si="240"/>
        <v>0</v>
      </c>
      <c r="GO129" s="66">
        <f t="shared" si="501"/>
        <v>0</v>
      </c>
      <c r="GP129" s="66"/>
      <c r="GQ129" s="66"/>
      <c r="GR129" s="66"/>
      <c r="GS129" s="66"/>
      <c r="GT129" s="63"/>
      <c r="GU129" s="81">
        <f t="shared" si="502"/>
        <v>0</v>
      </c>
      <c r="GV129" s="66">
        <f t="shared" si="503"/>
        <v>0</v>
      </c>
      <c r="GW129" s="66"/>
      <c r="GX129" s="66"/>
      <c r="GY129" s="66"/>
      <c r="GZ129" s="66"/>
      <c r="HA129" s="63"/>
      <c r="HB129" s="81">
        <f t="shared" si="504"/>
        <v>0</v>
      </c>
      <c r="HC129" s="66">
        <f t="shared" si="505"/>
        <v>0</v>
      </c>
      <c r="HD129" s="66"/>
      <c r="HE129" s="66"/>
      <c r="HF129" s="66"/>
      <c r="HG129" s="66"/>
      <c r="HH129" s="63"/>
      <c r="HI129" s="81">
        <f t="shared" si="506"/>
        <v>0</v>
      </c>
      <c r="HJ129" s="66">
        <f t="shared" si="507"/>
        <v>0</v>
      </c>
      <c r="HK129" s="66"/>
      <c r="HL129" s="66"/>
      <c r="HM129" s="66"/>
      <c r="HN129" s="66"/>
      <c r="HO129" s="63"/>
      <c r="HP129" s="81">
        <f t="shared" si="508"/>
        <v>0</v>
      </c>
      <c r="HQ129" s="66">
        <f t="shared" si="509"/>
        <v>0</v>
      </c>
      <c r="HR129" s="66"/>
      <c r="HS129" s="66"/>
      <c r="HT129" s="66"/>
      <c r="HU129" s="66"/>
      <c r="HV129" s="63"/>
      <c r="HW129" s="81">
        <f t="shared" si="510"/>
        <v>0</v>
      </c>
      <c r="HX129" s="66">
        <f t="shared" si="511"/>
        <v>0</v>
      </c>
      <c r="HZ129" s="66">
        <f t="shared" si="512"/>
        <v>0</v>
      </c>
      <c r="IA129" s="66">
        <f t="shared" si="512"/>
        <v>0</v>
      </c>
      <c r="IB129" s="66">
        <f t="shared" si="512"/>
        <v>0</v>
      </c>
      <c r="IC129" s="66">
        <f t="shared" si="513"/>
        <v>0</v>
      </c>
      <c r="ID129" s="66">
        <f t="shared" si="514"/>
        <v>0</v>
      </c>
      <c r="IE129" s="66"/>
      <c r="IF129" s="66"/>
      <c r="IG129" s="66"/>
      <c r="IH129" s="66">
        <f t="shared" si="515"/>
        <v>0</v>
      </c>
      <c r="II129" s="66">
        <f t="shared" si="516"/>
        <v>0</v>
      </c>
      <c r="IJ129" s="66"/>
      <c r="IK129" s="66"/>
      <c r="IL129" s="66"/>
      <c r="IM129" s="66">
        <f t="shared" si="517"/>
        <v>0</v>
      </c>
      <c r="IN129" s="66">
        <f t="shared" si="518"/>
        <v>0</v>
      </c>
      <c r="IO129" s="66">
        <f t="shared" si="266"/>
        <v>0</v>
      </c>
      <c r="IP129" s="66">
        <f t="shared" si="519"/>
        <v>0</v>
      </c>
      <c r="IQ129" s="66"/>
      <c r="IR129" s="66"/>
      <c r="IS129" s="88"/>
      <c r="IT129" s="88"/>
      <c r="IU129" s="88"/>
      <c r="IV129" s="66"/>
      <c r="IW129" s="88">
        <f t="shared" si="520"/>
        <v>0</v>
      </c>
      <c r="IX129" s="102">
        <f t="shared" si="521"/>
        <v>0</v>
      </c>
      <c r="IY129" s="88" t="str">
        <f t="shared" si="522"/>
        <v>STOCK KOSONG</v>
      </c>
      <c r="IZ129" s="101"/>
      <c r="JA129" s="102">
        <f t="shared" si="523"/>
        <v>0</v>
      </c>
      <c r="JB129" s="102">
        <f t="shared" si="524"/>
        <v>0</v>
      </c>
      <c r="JC129" s="102">
        <f t="shared" si="525"/>
        <v>0</v>
      </c>
      <c r="JD129" s="102">
        <f t="shared" si="526"/>
        <v>0</v>
      </c>
      <c r="JE129" s="101"/>
    </row>
    <row r="130" spans="1:265">
      <c r="A130" s="108"/>
      <c r="B130" s="71">
        <f>IF(A130='ESTIMASI FORECAST &amp; ORDER-STOK'!A60,'ESTIMASI FORECAST &amp; ORDER-STOK'!B60,0)</f>
        <v>0</v>
      </c>
      <c r="C130" s="63"/>
      <c r="D130" s="88"/>
      <c r="E130" s="88"/>
      <c r="F130" s="88"/>
      <c r="G130" s="88"/>
      <c r="H130" s="88">
        <f t="shared" si="440"/>
        <v>0</v>
      </c>
      <c r="I130" s="63"/>
      <c r="J130" s="66"/>
      <c r="K130" s="66"/>
      <c r="L130" s="66"/>
      <c r="M130" s="63"/>
      <c r="N130" s="81">
        <f t="shared" si="441"/>
        <v>0</v>
      </c>
      <c r="O130" s="66">
        <f t="shared" si="442"/>
        <v>0</v>
      </c>
      <c r="P130" s="66"/>
      <c r="Q130" s="66"/>
      <c r="R130" s="66"/>
      <c r="S130" s="63"/>
      <c r="T130" s="81">
        <f t="shared" si="443"/>
        <v>0</v>
      </c>
      <c r="U130" s="66">
        <f t="shared" si="444"/>
        <v>0</v>
      </c>
      <c r="V130" s="66"/>
      <c r="W130" s="66"/>
      <c r="X130" s="66"/>
      <c r="Y130" s="63"/>
      <c r="Z130" s="81">
        <f t="shared" si="445"/>
        <v>0</v>
      </c>
      <c r="AA130" s="66">
        <f t="shared" si="446"/>
        <v>0</v>
      </c>
      <c r="AB130" s="66"/>
      <c r="AC130" s="66"/>
      <c r="AD130" s="66"/>
      <c r="AE130" s="63"/>
      <c r="AF130" s="81">
        <f t="shared" si="447"/>
        <v>0</v>
      </c>
      <c r="AG130" s="66">
        <f t="shared" si="448"/>
        <v>0</v>
      </c>
      <c r="AH130" s="66"/>
      <c r="AI130" s="76">
        <f t="shared" si="181"/>
        <v>0</v>
      </c>
      <c r="AJ130" s="76">
        <f t="shared" si="259"/>
        <v>0</v>
      </c>
      <c r="AK130" s="76">
        <f t="shared" si="182"/>
        <v>0</v>
      </c>
      <c r="AL130" s="66">
        <f t="shared" si="449"/>
        <v>0</v>
      </c>
      <c r="AM130" s="66"/>
      <c r="AN130" s="66"/>
      <c r="AO130" s="66"/>
      <c r="AP130" s="66"/>
      <c r="AQ130" s="63"/>
      <c r="AR130" s="81">
        <f t="shared" si="450"/>
        <v>0</v>
      </c>
      <c r="AS130" s="66">
        <f t="shared" si="451"/>
        <v>0</v>
      </c>
      <c r="AT130" s="66"/>
      <c r="AU130" s="66"/>
      <c r="AV130" s="66"/>
      <c r="AW130" s="63"/>
      <c r="AX130" s="81">
        <f t="shared" si="452"/>
        <v>0</v>
      </c>
      <c r="AY130" s="66">
        <f t="shared" si="453"/>
        <v>0</v>
      </c>
      <c r="AZ130" s="66"/>
      <c r="BA130" s="66"/>
      <c r="BB130" s="66"/>
      <c r="BC130" s="63"/>
      <c r="BD130" s="81">
        <f t="shared" si="454"/>
        <v>0</v>
      </c>
      <c r="BE130" s="66">
        <f t="shared" si="455"/>
        <v>0</v>
      </c>
      <c r="BF130" s="66"/>
      <c r="BG130" s="76">
        <f t="shared" si="190"/>
        <v>0</v>
      </c>
      <c r="BH130" s="76">
        <f t="shared" si="191"/>
        <v>0</v>
      </c>
      <c r="BI130" s="76">
        <f t="shared" si="192"/>
        <v>0</v>
      </c>
      <c r="BJ130" s="66">
        <f t="shared" si="456"/>
        <v>0</v>
      </c>
      <c r="BK130" s="66"/>
      <c r="BL130" s="66"/>
      <c r="BM130" s="66"/>
      <c r="BN130" s="66"/>
      <c r="BO130" s="63"/>
      <c r="BP130" s="81">
        <f t="shared" si="457"/>
        <v>0</v>
      </c>
      <c r="BQ130" s="66">
        <f t="shared" si="458"/>
        <v>0</v>
      </c>
      <c r="BR130" s="66"/>
      <c r="BS130" s="66"/>
      <c r="BT130" s="66"/>
      <c r="BU130" s="63"/>
      <c r="BV130" s="81">
        <f t="shared" si="459"/>
        <v>0</v>
      </c>
      <c r="BW130" s="66">
        <f t="shared" si="460"/>
        <v>0</v>
      </c>
      <c r="BX130" s="66"/>
      <c r="BY130" s="76">
        <f t="shared" si="198"/>
        <v>0</v>
      </c>
      <c r="BZ130" s="76">
        <f t="shared" si="199"/>
        <v>0</v>
      </c>
      <c r="CA130" s="76">
        <f t="shared" si="200"/>
        <v>0</v>
      </c>
      <c r="CB130" s="66">
        <f t="shared" si="461"/>
        <v>0</v>
      </c>
      <c r="CC130" s="66"/>
      <c r="CD130" s="76">
        <f t="shared" si="462"/>
        <v>0</v>
      </c>
      <c r="CE130" s="76">
        <f t="shared" si="463"/>
        <v>0</v>
      </c>
      <c r="CF130" s="76">
        <f t="shared" si="464"/>
        <v>0</v>
      </c>
      <c r="CG130" s="66">
        <f t="shared" si="465"/>
        <v>0</v>
      </c>
      <c r="CH130" s="66"/>
      <c r="CI130" s="66"/>
      <c r="CJ130" s="66"/>
      <c r="CK130" s="66"/>
      <c r="CL130" s="63"/>
      <c r="CM130" s="81">
        <f t="shared" si="466"/>
        <v>0</v>
      </c>
      <c r="CN130" s="66">
        <f t="shared" si="467"/>
        <v>0</v>
      </c>
      <c r="CO130" s="66"/>
      <c r="CP130" s="66"/>
      <c r="CQ130" s="66"/>
      <c r="CR130" s="63"/>
      <c r="CS130" s="81">
        <f t="shared" si="468"/>
        <v>0</v>
      </c>
      <c r="CT130" s="66">
        <f t="shared" si="469"/>
        <v>0</v>
      </c>
      <c r="CU130" s="66"/>
      <c r="CV130" s="66"/>
      <c r="CW130" s="66"/>
      <c r="CX130" s="63"/>
      <c r="CY130" s="81">
        <f t="shared" si="470"/>
        <v>0</v>
      </c>
      <c r="CZ130" s="66">
        <f t="shared" si="471"/>
        <v>0</v>
      </c>
      <c r="DA130" s="66"/>
      <c r="DB130" s="66"/>
      <c r="DC130" s="66"/>
      <c r="DD130" s="63"/>
      <c r="DE130" s="81">
        <f t="shared" si="472"/>
        <v>0</v>
      </c>
      <c r="DF130" s="66">
        <f t="shared" si="473"/>
        <v>0</v>
      </c>
      <c r="DG130" s="66"/>
      <c r="DH130" s="66"/>
      <c r="DI130" s="66"/>
      <c r="DJ130" s="63"/>
      <c r="DK130" s="81">
        <f t="shared" si="474"/>
        <v>0</v>
      </c>
      <c r="DL130" s="66">
        <f t="shared" si="475"/>
        <v>0</v>
      </c>
      <c r="DM130" s="66"/>
      <c r="DN130" s="66"/>
      <c r="DO130" s="66"/>
      <c r="DP130" s="63"/>
      <c r="DQ130" s="81">
        <f t="shared" si="476"/>
        <v>0</v>
      </c>
      <c r="DR130" s="66">
        <f t="shared" si="477"/>
        <v>0</v>
      </c>
      <c r="DS130" s="66"/>
      <c r="DT130" s="76">
        <f t="shared" si="215"/>
        <v>0</v>
      </c>
      <c r="DU130" s="76">
        <f t="shared" si="216"/>
        <v>0</v>
      </c>
      <c r="DV130" s="76">
        <f t="shared" si="217"/>
        <v>0</v>
      </c>
      <c r="DW130" s="66">
        <f t="shared" si="478"/>
        <v>0</v>
      </c>
      <c r="DX130" s="66"/>
      <c r="DY130" s="66"/>
      <c r="DZ130" s="66"/>
      <c r="EA130" s="66"/>
      <c r="EB130" s="63"/>
      <c r="EC130" s="81">
        <f t="shared" si="479"/>
        <v>0</v>
      </c>
      <c r="ED130" s="66">
        <f t="shared" si="480"/>
        <v>0</v>
      </c>
      <c r="EE130" s="66"/>
      <c r="EF130" s="66"/>
      <c r="EG130" s="66"/>
      <c r="EH130" s="63"/>
      <c r="EI130" s="81">
        <f t="shared" si="481"/>
        <v>0</v>
      </c>
      <c r="EJ130" s="66">
        <f t="shared" si="482"/>
        <v>0</v>
      </c>
      <c r="EK130" s="66"/>
      <c r="EL130" s="66">
        <f t="shared" si="483"/>
        <v>0</v>
      </c>
      <c r="EM130" s="66">
        <f t="shared" si="484"/>
        <v>0</v>
      </c>
      <c r="EN130" s="66">
        <f t="shared" si="485"/>
        <v>0</v>
      </c>
      <c r="EO130" s="66">
        <f t="shared" si="486"/>
        <v>0</v>
      </c>
      <c r="EP130" s="66"/>
      <c r="EQ130" s="66"/>
      <c r="ER130" s="66"/>
      <c r="ES130" s="66"/>
      <c r="ET130" s="63"/>
      <c r="EU130" s="81">
        <f t="shared" si="487"/>
        <v>0</v>
      </c>
      <c r="EV130" s="66">
        <f t="shared" si="488"/>
        <v>0</v>
      </c>
      <c r="EW130" s="66"/>
      <c r="EX130" s="66"/>
      <c r="EY130" s="66"/>
      <c r="EZ130" s="66"/>
      <c r="FA130" s="63"/>
      <c r="FB130" s="81">
        <f t="shared" si="489"/>
        <v>0</v>
      </c>
      <c r="FC130" s="66">
        <f t="shared" si="490"/>
        <v>0</v>
      </c>
      <c r="FD130" s="66"/>
      <c r="FE130" s="66"/>
      <c r="FF130" s="66"/>
      <c r="FG130" s="66"/>
      <c r="FH130" s="63"/>
      <c r="FI130" s="81">
        <f t="shared" si="491"/>
        <v>0</v>
      </c>
      <c r="FJ130" s="66">
        <f t="shared" si="492"/>
        <v>0</v>
      </c>
      <c r="FK130" s="66"/>
      <c r="FL130" s="66"/>
      <c r="FM130" s="66"/>
      <c r="FN130" s="66"/>
      <c r="FO130" s="63"/>
      <c r="FP130" s="81">
        <f t="shared" si="493"/>
        <v>0</v>
      </c>
      <c r="FQ130" s="66">
        <f t="shared" si="494"/>
        <v>0</v>
      </c>
      <c r="FR130" s="66"/>
      <c r="FS130" s="66"/>
      <c r="FT130" s="66"/>
      <c r="FU130" s="66"/>
      <c r="FV130" s="63"/>
      <c r="FW130" s="81">
        <f t="shared" si="495"/>
        <v>0</v>
      </c>
      <c r="FX130" s="66">
        <f t="shared" si="496"/>
        <v>0</v>
      </c>
      <c r="FY130" s="66"/>
      <c r="FZ130" s="66"/>
      <c r="GA130" s="66"/>
      <c r="GB130" s="63"/>
      <c r="GC130" s="81">
        <f t="shared" si="497"/>
        <v>0</v>
      </c>
      <c r="GD130" s="66">
        <f t="shared" si="498"/>
        <v>0</v>
      </c>
      <c r="GE130" s="66"/>
      <c r="GF130" s="66"/>
      <c r="GG130" s="66"/>
      <c r="GH130" s="63"/>
      <c r="GI130" s="81">
        <f t="shared" si="499"/>
        <v>0</v>
      </c>
      <c r="GJ130" s="66">
        <f t="shared" si="500"/>
        <v>0</v>
      </c>
      <c r="GK130" s="66"/>
      <c r="GL130" s="76">
        <f t="shared" si="238"/>
        <v>0</v>
      </c>
      <c r="GM130" s="76">
        <f t="shared" si="239"/>
        <v>0</v>
      </c>
      <c r="GN130" s="76">
        <f t="shared" si="240"/>
        <v>0</v>
      </c>
      <c r="GO130" s="66">
        <f t="shared" si="501"/>
        <v>0</v>
      </c>
      <c r="GP130" s="66"/>
      <c r="GQ130" s="66"/>
      <c r="GR130" s="66"/>
      <c r="GS130" s="66"/>
      <c r="GT130" s="63"/>
      <c r="GU130" s="81">
        <f t="shared" si="502"/>
        <v>0</v>
      </c>
      <c r="GV130" s="66">
        <f t="shared" si="503"/>
        <v>0</v>
      </c>
      <c r="GW130" s="66"/>
      <c r="GX130" s="66"/>
      <c r="GY130" s="66"/>
      <c r="GZ130" s="66"/>
      <c r="HA130" s="63"/>
      <c r="HB130" s="81">
        <f t="shared" si="504"/>
        <v>0</v>
      </c>
      <c r="HC130" s="66">
        <f t="shared" si="505"/>
        <v>0</v>
      </c>
      <c r="HD130" s="66"/>
      <c r="HE130" s="66"/>
      <c r="HF130" s="66"/>
      <c r="HG130" s="66"/>
      <c r="HH130" s="63"/>
      <c r="HI130" s="81">
        <f t="shared" si="506"/>
        <v>0</v>
      </c>
      <c r="HJ130" s="66">
        <f t="shared" si="507"/>
        <v>0</v>
      </c>
      <c r="HK130" s="66"/>
      <c r="HL130" s="66"/>
      <c r="HM130" s="66"/>
      <c r="HN130" s="66"/>
      <c r="HO130" s="63"/>
      <c r="HP130" s="81">
        <f t="shared" si="508"/>
        <v>0</v>
      </c>
      <c r="HQ130" s="66">
        <f t="shared" si="509"/>
        <v>0</v>
      </c>
      <c r="HR130" s="66"/>
      <c r="HS130" s="66"/>
      <c r="HT130" s="66"/>
      <c r="HU130" s="66"/>
      <c r="HV130" s="63"/>
      <c r="HW130" s="81">
        <f t="shared" si="510"/>
        <v>0</v>
      </c>
      <c r="HX130" s="66">
        <f t="shared" si="511"/>
        <v>0</v>
      </c>
      <c r="HZ130" s="66">
        <f t="shared" si="512"/>
        <v>0</v>
      </c>
      <c r="IA130" s="66">
        <f t="shared" si="512"/>
        <v>0</v>
      </c>
      <c r="IB130" s="66">
        <f t="shared" si="512"/>
        <v>0</v>
      </c>
      <c r="IC130" s="66">
        <f t="shared" si="513"/>
        <v>0</v>
      </c>
      <c r="ID130" s="66">
        <f t="shared" si="514"/>
        <v>0</v>
      </c>
      <c r="IE130" s="66"/>
      <c r="IF130" s="66"/>
      <c r="IG130" s="66"/>
      <c r="IH130" s="66">
        <f t="shared" si="515"/>
        <v>0</v>
      </c>
      <c r="II130" s="66">
        <f t="shared" si="516"/>
        <v>0</v>
      </c>
      <c r="IJ130" s="66"/>
      <c r="IK130" s="66"/>
      <c r="IL130" s="66"/>
      <c r="IM130" s="66">
        <f t="shared" si="517"/>
        <v>0</v>
      </c>
      <c r="IN130" s="66">
        <f t="shared" si="518"/>
        <v>0</v>
      </c>
      <c r="IO130" s="66">
        <f t="shared" si="266"/>
        <v>0</v>
      </c>
      <c r="IP130" s="66">
        <f t="shared" si="519"/>
        <v>0</v>
      </c>
      <c r="IQ130" s="66"/>
      <c r="IR130" s="66"/>
      <c r="IS130" s="88"/>
      <c r="IT130" s="88"/>
      <c r="IU130" s="88"/>
      <c r="IV130" s="66"/>
      <c r="IW130" s="88">
        <f t="shared" si="520"/>
        <v>0</v>
      </c>
      <c r="IX130" s="102">
        <f t="shared" si="521"/>
        <v>0</v>
      </c>
      <c r="IY130" s="88" t="str">
        <f t="shared" si="522"/>
        <v>STOCK KOSONG</v>
      </c>
      <c r="IZ130" s="101"/>
      <c r="JA130" s="102">
        <f t="shared" si="523"/>
        <v>0</v>
      </c>
      <c r="JB130" s="102">
        <f t="shared" si="524"/>
        <v>0</v>
      </c>
      <c r="JC130" s="102">
        <f t="shared" si="525"/>
        <v>0</v>
      </c>
      <c r="JD130" s="102">
        <f t="shared" si="526"/>
        <v>0</v>
      </c>
      <c r="JE130" s="101"/>
    </row>
    <row r="131" spans="1:265">
      <c r="A131" s="108"/>
      <c r="B131" s="71">
        <f>IF(A131='ESTIMASI FORECAST &amp; ORDER-STOK'!A61,'ESTIMASI FORECAST &amp; ORDER-STOK'!B61,0)</f>
        <v>0</v>
      </c>
      <c r="C131" s="63"/>
      <c r="D131" s="88"/>
      <c r="E131" s="88"/>
      <c r="F131" s="88"/>
      <c r="G131" s="88"/>
      <c r="H131" s="88">
        <f t="shared" si="440"/>
        <v>0</v>
      </c>
      <c r="I131" s="63"/>
      <c r="J131" s="66"/>
      <c r="K131" s="66"/>
      <c r="L131" s="66"/>
      <c r="M131" s="63"/>
      <c r="N131" s="81">
        <f t="shared" si="441"/>
        <v>0</v>
      </c>
      <c r="O131" s="66">
        <f t="shared" si="442"/>
        <v>0</v>
      </c>
      <c r="P131" s="66"/>
      <c r="Q131" s="66"/>
      <c r="R131" s="66"/>
      <c r="S131" s="63"/>
      <c r="T131" s="81">
        <f t="shared" si="443"/>
        <v>0</v>
      </c>
      <c r="U131" s="66">
        <f t="shared" si="444"/>
        <v>0</v>
      </c>
      <c r="V131" s="66"/>
      <c r="W131" s="66"/>
      <c r="X131" s="66"/>
      <c r="Y131" s="63"/>
      <c r="Z131" s="81">
        <f t="shared" si="445"/>
        <v>0</v>
      </c>
      <c r="AA131" s="66">
        <f t="shared" si="446"/>
        <v>0</v>
      </c>
      <c r="AB131" s="66"/>
      <c r="AC131" s="66"/>
      <c r="AD131" s="66"/>
      <c r="AE131" s="63"/>
      <c r="AF131" s="81">
        <f t="shared" si="447"/>
        <v>0</v>
      </c>
      <c r="AG131" s="66">
        <f t="shared" si="448"/>
        <v>0</v>
      </c>
      <c r="AH131" s="66"/>
      <c r="AI131" s="76">
        <f t="shared" si="181"/>
        <v>0</v>
      </c>
      <c r="AJ131" s="76">
        <f t="shared" si="259"/>
        <v>0</v>
      </c>
      <c r="AK131" s="76">
        <f t="shared" si="182"/>
        <v>0</v>
      </c>
      <c r="AL131" s="66">
        <f t="shared" si="449"/>
        <v>0</v>
      </c>
      <c r="AM131" s="66"/>
      <c r="AN131" s="66"/>
      <c r="AO131" s="66"/>
      <c r="AP131" s="66"/>
      <c r="AQ131" s="63"/>
      <c r="AR131" s="81">
        <f t="shared" si="450"/>
        <v>0</v>
      </c>
      <c r="AS131" s="66">
        <f t="shared" si="451"/>
        <v>0</v>
      </c>
      <c r="AT131" s="66"/>
      <c r="AU131" s="66"/>
      <c r="AV131" s="66"/>
      <c r="AW131" s="63"/>
      <c r="AX131" s="81">
        <f t="shared" si="452"/>
        <v>0</v>
      </c>
      <c r="AY131" s="66">
        <f t="shared" si="453"/>
        <v>0</v>
      </c>
      <c r="AZ131" s="66"/>
      <c r="BA131" s="66"/>
      <c r="BB131" s="66"/>
      <c r="BC131" s="63"/>
      <c r="BD131" s="81">
        <f t="shared" si="454"/>
        <v>0</v>
      </c>
      <c r="BE131" s="66">
        <f t="shared" si="455"/>
        <v>0</v>
      </c>
      <c r="BF131" s="66"/>
      <c r="BG131" s="76">
        <f t="shared" si="190"/>
        <v>0</v>
      </c>
      <c r="BH131" s="76">
        <f t="shared" si="191"/>
        <v>0</v>
      </c>
      <c r="BI131" s="76">
        <f t="shared" si="192"/>
        <v>0</v>
      </c>
      <c r="BJ131" s="66">
        <f t="shared" si="456"/>
        <v>0</v>
      </c>
      <c r="BK131" s="66"/>
      <c r="BL131" s="66"/>
      <c r="BM131" s="66"/>
      <c r="BN131" s="66"/>
      <c r="BO131" s="63"/>
      <c r="BP131" s="81">
        <f t="shared" si="457"/>
        <v>0</v>
      </c>
      <c r="BQ131" s="66">
        <f t="shared" si="458"/>
        <v>0</v>
      </c>
      <c r="BR131" s="66"/>
      <c r="BS131" s="66"/>
      <c r="BT131" s="66"/>
      <c r="BU131" s="63"/>
      <c r="BV131" s="81">
        <f t="shared" si="459"/>
        <v>0</v>
      </c>
      <c r="BW131" s="66">
        <f t="shared" si="460"/>
        <v>0</v>
      </c>
      <c r="BX131" s="66"/>
      <c r="BY131" s="76">
        <f t="shared" si="198"/>
        <v>0</v>
      </c>
      <c r="BZ131" s="76">
        <f t="shared" si="199"/>
        <v>0</v>
      </c>
      <c r="CA131" s="76">
        <f t="shared" si="200"/>
        <v>0</v>
      </c>
      <c r="CB131" s="66">
        <f t="shared" si="461"/>
        <v>0</v>
      </c>
      <c r="CC131" s="66"/>
      <c r="CD131" s="76">
        <f t="shared" si="462"/>
        <v>0</v>
      </c>
      <c r="CE131" s="76">
        <f t="shared" si="463"/>
        <v>0</v>
      </c>
      <c r="CF131" s="76">
        <f t="shared" si="464"/>
        <v>0</v>
      </c>
      <c r="CG131" s="66">
        <f t="shared" si="465"/>
        <v>0</v>
      </c>
      <c r="CH131" s="66"/>
      <c r="CI131" s="66"/>
      <c r="CJ131" s="66"/>
      <c r="CK131" s="66"/>
      <c r="CL131" s="63"/>
      <c r="CM131" s="81">
        <f t="shared" si="466"/>
        <v>0</v>
      </c>
      <c r="CN131" s="66">
        <f t="shared" si="467"/>
        <v>0</v>
      </c>
      <c r="CO131" s="66"/>
      <c r="CP131" s="66"/>
      <c r="CQ131" s="66"/>
      <c r="CR131" s="63"/>
      <c r="CS131" s="81">
        <f t="shared" si="468"/>
        <v>0</v>
      </c>
      <c r="CT131" s="66">
        <f t="shared" si="469"/>
        <v>0</v>
      </c>
      <c r="CU131" s="66"/>
      <c r="CV131" s="66"/>
      <c r="CW131" s="66"/>
      <c r="CX131" s="63"/>
      <c r="CY131" s="81">
        <f t="shared" si="470"/>
        <v>0</v>
      </c>
      <c r="CZ131" s="66">
        <f t="shared" si="471"/>
        <v>0</v>
      </c>
      <c r="DA131" s="66"/>
      <c r="DB131" s="66"/>
      <c r="DC131" s="66"/>
      <c r="DD131" s="63"/>
      <c r="DE131" s="81">
        <f t="shared" si="472"/>
        <v>0</v>
      </c>
      <c r="DF131" s="66">
        <f t="shared" si="473"/>
        <v>0</v>
      </c>
      <c r="DG131" s="66"/>
      <c r="DH131" s="66"/>
      <c r="DI131" s="66"/>
      <c r="DJ131" s="63"/>
      <c r="DK131" s="81">
        <f t="shared" si="474"/>
        <v>0</v>
      </c>
      <c r="DL131" s="66">
        <f t="shared" si="475"/>
        <v>0</v>
      </c>
      <c r="DM131" s="66"/>
      <c r="DN131" s="66"/>
      <c r="DO131" s="66"/>
      <c r="DP131" s="63"/>
      <c r="DQ131" s="81">
        <f t="shared" si="476"/>
        <v>0</v>
      </c>
      <c r="DR131" s="66">
        <f t="shared" si="477"/>
        <v>0</v>
      </c>
      <c r="DS131" s="66"/>
      <c r="DT131" s="76">
        <f t="shared" si="215"/>
        <v>0</v>
      </c>
      <c r="DU131" s="76">
        <f t="shared" si="216"/>
        <v>0</v>
      </c>
      <c r="DV131" s="76">
        <f t="shared" si="217"/>
        <v>0</v>
      </c>
      <c r="DW131" s="66">
        <f t="shared" si="478"/>
        <v>0</v>
      </c>
      <c r="DX131" s="66"/>
      <c r="DY131" s="66"/>
      <c r="DZ131" s="66"/>
      <c r="EA131" s="66"/>
      <c r="EB131" s="63"/>
      <c r="EC131" s="81">
        <f t="shared" si="479"/>
        <v>0</v>
      </c>
      <c r="ED131" s="66">
        <f t="shared" si="480"/>
        <v>0</v>
      </c>
      <c r="EE131" s="66"/>
      <c r="EF131" s="66"/>
      <c r="EG131" s="66"/>
      <c r="EH131" s="63"/>
      <c r="EI131" s="81">
        <f t="shared" si="481"/>
        <v>0</v>
      </c>
      <c r="EJ131" s="66">
        <f t="shared" si="482"/>
        <v>0</v>
      </c>
      <c r="EK131" s="66"/>
      <c r="EL131" s="66">
        <f t="shared" si="483"/>
        <v>0</v>
      </c>
      <c r="EM131" s="66">
        <f t="shared" si="484"/>
        <v>0</v>
      </c>
      <c r="EN131" s="66">
        <f t="shared" si="485"/>
        <v>0</v>
      </c>
      <c r="EO131" s="66">
        <f t="shared" si="486"/>
        <v>0</v>
      </c>
      <c r="EP131" s="66"/>
      <c r="EQ131" s="66"/>
      <c r="ER131" s="66"/>
      <c r="ES131" s="66"/>
      <c r="ET131" s="63"/>
      <c r="EU131" s="81">
        <f t="shared" si="487"/>
        <v>0</v>
      </c>
      <c r="EV131" s="66">
        <f t="shared" si="488"/>
        <v>0</v>
      </c>
      <c r="EW131" s="66"/>
      <c r="EX131" s="66"/>
      <c r="EY131" s="66"/>
      <c r="EZ131" s="66"/>
      <c r="FA131" s="63"/>
      <c r="FB131" s="81">
        <f t="shared" si="489"/>
        <v>0</v>
      </c>
      <c r="FC131" s="66">
        <f t="shared" si="490"/>
        <v>0</v>
      </c>
      <c r="FD131" s="66"/>
      <c r="FE131" s="66"/>
      <c r="FF131" s="66"/>
      <c r="FG131" s="66"/>
      <c r="FH131" s="63"/>
      <c r="FI131" s="81">
        <f t="shared" si="491"/>
        <v>0</v>
      </c>
      <c r="FJ131" s="66">
        <f t="shared" si="492"/>
        <v>0</v>
      </c>
      <c r="FK131" s="66"/>
      <c r="FL131" s="66"/>
      <c r="FM131" s="66"/>
      <c r="FN131" s="66"/>
      <c r="FO131" s="63"/>
      <c r="FP131" s="81">
        <f t="shared" si="493"/>
        <v>0</v>
      </c>
      <c r="FQ131" s="66">
        <f t="shared" si="494"/>
        <v>0</v>
      </c>
      <c r="FR131" s="66"/>
      <c r="FS131" s="66"/>
      <c r="FT131" s="66"/>
      <c r="FU131" s="66"/>
      <c r="FV131" s="63"/>
      <c r="FW131" s="81">
        <f t="shared" si="495"/>
        <v>0</v>
      </c>
      <c r="FX131" s="66">
        <f t="shared" si="496"/>
        <v>0</v>
      </c>
      <c r="FY131" s="66"/>
      <c r="FZ131" s="66"/>
      <c r="GA131" s="66"/>
      <c r="GB131" s="63"/>
      <c r="GC131" s="81">
        <f t="shared" si="497"/>
        <v>0</v>
      </c>
      <c r="GD131" s="66">
        <f t="shared" si="498"/>
        <v>0</v>
      </c>
      <c r="GE131" s="66"/>
      <c r="GF131" s="66"/>
      <c r="GG131" s="66"/>
      <c r="GH131" s="63"/>
      <c r="GI131" s="81">
        <f t="shared" si="499"/>
        <v>0</v>
      </c>
      <c r="GJ131" s="66">
        <f t="shared" si="500"/>
        <v>0</v>
      </c>
      <c r="GK131" s="66"/>
      <c r="GL131" s="76">
        <f t="shared" si="238"/>
        <v>0</v>
      </c>
      <c r="GM131" s="76">
        <f t="shared" si="239"/>
        <v>0</v>
      </c>
      <c r="GN131" s="76">
        <f t="shared" si="240"/>
        <v>0</v>
      </c>
      <c r="GO131" s="66">
        <f t="shared" si="501"/>
        <v>0</v>
      </c>
      <c r="GP131" s="66"/>
      <c r="GQ131" s="66"/>
      <c r="GR131" s="66"/>
      <c r="GS131" s="66"/>
      <c r="GT131" s="63"/>
      <c r="GU131" s="81">
        <f t="shared" si="502"/>
        <v>0</v>
      </c>
      <c r="GV131" s="66">
        <f t="shared" si="503"/>
        <v>0</v>
      </c>
      <c r="GW131" s="66"/>
      <c r="GX131" s="66"/>
      <c r="GY131" s="66"/>
      <c r="GZ131" s="66"/>
      <c r="HA131" s="63"/>
      <c r="HB131" s="81">
        <f t="shared" si="504"/>
        <v>0</v>
      </c>
      <c r="HC131" s="66">
        <f t="shared" si="505"/>
        <v>0</v>
      </c>
      <c r="HD131" s="66"/>
      <c r="HE131" s="66"/>
      <c r="HF131" s="66"/>
      <c r="HG131" s="66"/>
      <c r="HH131" s="63"/>
      <c r="HI131" s="81">
        <f t="shared" si="506"/>
        <v>0</v>
      </c>
      <c r="HJ131" s="66">
        <f t="shared" si="507"/>
        <v>0</v>
      </c>
      <c r="HK131" s="66"/>
      <c r="HL131" s="66"/>
      <c r="HM131" s="66"/>
      <c r="HN131" s="66"/>
      <c r="HO131" s="63"/>
      <c r="HP131" s="81">
        <f t="shared" si="508"/>
        <v>0</v>
      </c>
      <c r="HQ131" s="66">
        <f t="shared" si="509"/>
        <v>0</v>
      </c>
      <c r="HR131" s="66"/>
      <c r="HS131" s="66"/>
      <c r="HT131" s="66"/>
      <c r="HU131" s="66"/>
      <c r="HV131" s="63"/>
      <c r="HW131" s="81">
        <f t="shared" si="510"/>
        <v>0</v>
      </c>
      <c r="HX131" s="66">
        <f t="shared" si="511"/>
        <v>0</v>
      </c>
      <c r="HZ131" s="66">
        <f t="shared" si="512"/>
        <v>0</v>
      </c>
      <c r="IA131" s="66">
        <f t="shared" si="512"/>
        <v>0</v>
      </c>
      <c r="IB131" s="66">
        <f t="shared" si="512"/>
        <v>0</v>
      </c>
      <c r="IC131" s="66">
        <f t="shared" si="513"/>
        <v>0</v>
      </c>
      <c r="ID131" s="66">
        <f t="shared" si="514"/>
        <v>0</v>
      </c>
      <c r="IE131" s="66"/>
      <c r="IF131" s="66"/>
      <c r="IG131" s="66"/>
      <c r="IH131" s="66">
        <f t="shared" si="515"/>
        <v>0</v>
      </c>
      <c r="II131" s="66">
        <f t="shared" si="516"/>
        <v>0</v>
      </c>
      <c r="IJ131" s="66"/>
      <c r="IK131" s="66"/>
      <c r="IL131" s="66"/>
      <c r="IM131" s="66">
        <f t="shared" si="517"/>
        <v>0</v>
      </c>
      <c r="IN131" s="66">
        <f t="shared" si="518"/>
        <v>0</v>
      </c>
      <c r="IO131" s="66">
        <f t="shared" si="266"/>
        <v>0</v>
      </c>
      <c r="IP131" s="66">
        <f t="shared" si="519"/>
        <v>0</v>
      </c>
      <c r="IQ131" s="66"/>
      <c r="IR131" s="66"/>
      <c r="IS131" s="88"/>
      <c r="IT131" s="88"/>
      <c r="IU131" s="88"/>
      <c r="IV131" s="66"/>
      <c r="IW131" s="88">
        <f t="shared" si="520"/>
        <v>0</v>
      </c>
      <c r="IX131" s="102">
        <f t="shared" si="521"/>
        <v>0</v>
      </c>
      <c r="IY131" s="88" t="str">
        <f t="shared" si="522"/>
        <v>STOCK KOSONG</v>
      </c>
      <c r="IZ131" s="101"/>
      <c r="JA131" s="102">
        <f t="shared" si="523"/>
        <v>0</v>
      </c>
      <c r="JB131" s="102">
        <f t="shared" si="524"/>
        <v>0</v>
      </c>
      <c r="JC131" s="102">
        <f t="shared" si="525"/>
        <v>0</v>
      </c>
      <c r="JD131" s="102">
        <f t="shared" si="526"/>
        <v>0</v>
      </c>
      <c r="JE131" s="101"/>
    </row>
    <row r="132" spans="1:265">
      <c r="A132" s="108"/>
      <c r="B132" s="72">
        <f>IF(A132='ESTIMASI FORECAST &amp; ORDER-STOK'!A62,'ESTIMASI FORECAST &amp; ORDER-STOK'!B62,0)</f>
        <v>0</v>
      </c>
      <c r="C132" s="63"/>
      <c r="D132" s="90"/>
      <c r="E132" s="90"/>
      <c r="F132" s="90"/>
      <c r="G132" s="90"/>
      <c r="H132" s="90">
        <f t="shared" si="440"/>
        <v>0</v>
      </c>
      <c r="I132" s="63"/>
      <c r="J132" s="66"/>
      <c r="K132" s="66"/>
      <c r="L132" s="66"/>
      <c r="M132" s="63"/>
      <c r="N132" s="81">
        <f t="shared" si="441"/>
        <v>0</v>
      </c>
      <c r="O132" s="66">
        <f t="shared" si="442"/>
        <v>0</v>
      </c>
      <c r="P132" s="66"/>
      <c r="Q132" s="66"/>
      <c r="R132" s="66"/>
      <c r="S132" s="63"/>
      <c r="T132" s="81">
        <f t="shared" si="443"/>
        <v>0</v>
      </c>
      <c r="U132" s="66">
        <f t="shared" si="444"/>
        <v>0</v>
      </c>
      <c r="V132" s="66"/>
      <c r="W132" s="66"/>
      <c r="X132" s="66"/>
      <c r="Y132" s="63"/>
      <c r="Z132" s="81">
        <f t="shared" si="445"/>
        <v>0</v>
      </c>
      <c r="AA132" s="66">
        <f t="shared" si="446"/>
        <v>0</v>
      </c>
      <c r="AB132" s="66"/>
      <c r="AC132" s="66"/>
      <c r="AD132" s="66"/>
      <c r="AE132" s="63"/>
      <c r="AF132" s="81">
        <f t="shared" si="447"/>
        <v>0</v>
      </c>
      <c r="AG132" s="66">
        <f t="shared" si="448"/>
        <v>0</v>
      </c>
      <c r="AH132" s="66"/>
      <c r="AI132" s="76">
        <f t="shared" si="181"/>
        <v>0</v>
      </c>
      <c r="AJ132" s="76">
        <f t="shared" si="259"/>
        <v>0</v>
      </c>
      <c r="AK132" s="76">
        <f t="shared" si="182"/>
        <v>0</v>
      </c>
      <c r="AL132" s="66">
        <f t="shared" si="449"/>
        <v>0</v>
      </c>
      <c r="AM132" s="66"/>
      <c r="AN132" s="66"/>
      <c r="AO132" s="66"/>
      <c r="AP132" s="66"/>
      <c r="AQ132" s="63"/>
      <c r="AR132" s="81">
        <f t="shared" si="450"/>
        <v>0</v>
      </c>
      <c r="AS132" s="66">
        <f t="shared" si="451"/>
        <v>0</v>
      </c>
      <c r="AT132" s="66"/>
      <c r="AU132" s="66"/>
      <c r="AV132" s="66"/>
      <c r="AW132" s="63"/>
      <c r="AX132" s="81">
        <f t="shared" si="452"/>
        <v>0</v>
      </c>
      <c r="AY132" s="66">
        <f t="shared" si="453"/>
        <v>0</v>
      </c>
      <c r="AZ132" s="66"/>
      <c r="BA132" s="66"/>
      <c r="BB132" s="66"/>
      <c r="BC132" s="63"/>
      <c r="BD132" s="81">
        <f t="shared" si="454"/>
        <v>0</v>
      </c>
      <c r="BE132" s="66">
        <f t="shared" si="455"/>
        <v>0</v>
      </c>
      <c r="BF132" s="66"/>
      <c r="BG132" s="76">
        <f t="shared" si="190"/>
        <v>0</v>
      </c>
      <c r="BH132" s="76">
        <f t="shared" si="191"/>
        <v>0</v>
      </c>
      <c r="BI132" s="76">
        <f t="shared" si="192"/>
        <v>0</v>
      </c>
      <c r="BJ132" s="66">
        <f t="shared" si="456"/>
        <v>0</v>
      </c>
      <c r="BK132" s="66"/>
      <c r="BL132" s="66"/>
      <c r="BM132" s="66"/>
      <c r="BN132" s="66"/>
      <c r="BO132" s="63"/>
      <c r="BP132" s="81">
        <f t="shared" si="457"/>
        <v>0</v>
      </c>
      <c r="BQ132" s="66">
        <f t="shared" si="458"/>
        <v>0</v>
      </c>
      <c r="BR132" s="66"/>
      <c r="BS132" s="66"/>
      <c r="BT132" s="66"/>
      <c r="BU132" s="63"/>
      <c r="BV132" s="81">
        <f t="shared" si="459"/>
        <v>0</v>
      </c>
      <c r="BW132" s="66">
        <f t="shared" si="460"/>
        <v>0</v>
      </c>
      <c r="BX132" s="66"/>
      <c r="BY132" s="76">
        <f t="shared" si="198"/>
        <v>0</v>
      </c>
      <c r="BZ132" s="76">
        <f t="shared" si="199"/>
        <v>0</v>
      </c>
      <c r="CA132" s="76">
        <f t="shared" si="200"/>
        <v>0</v>
      </c>
      <c r="CB132" s="66">
        <f t="shared" si="461"/>
        <v>0</v>
      </c>
      <c r="CC132" s="66"/>
      <c r="CD132" s="76">
        <f t="shared" si="462"/>
        <v>0</v>
      </c>
      <c r="CE132" s="76">
        <f t="shared" si="463"/>
        <v>0</v>
      </c>
      <c r="CF132" s="76">
        <f t="shared" si="464"/>
        <v>0</v>
      </c>
      <c r="CG132" s="66">
        <f t="shared" si="465"/>
        <v>0</v>
      </c>
      <c r="CH132" s="66"/>
      <c r="CI132" s="66"/>
      <c r="CJ132" s="66"/>
      <c r="CK132" s="66"/>
      <c r="CL132" s="63"/>
      <c r="CM132" s="81">
        <f t="shared" si="466"/>
        <v>0</v>
      </c>
      <c r="CN132" s="66">
        <f t="shared" si="467"/>
        <v>0</v>
      </c>
      <c r="CO132" s="66"/>
      <c r="CP132" s="66"/>
      <c r="CQ132" s="66"/>
      <c r="CR132" s="63"/>
      <c r="CS132" s="81">
        <f t="shared" si="468"/>
        <v>0</v>
      </c>
      <c r="CT132" s="66">
        <f t="shared" si="469"/>
        <v>0</v>
      </c>
      <c r="CU132" s="66"/>
      <c r="CV132" s="66"/>
      <c r="CW132" s="66"/>
      <c r="CX132" s="63"/>
      <c r="CY132" s="81">
        <f t="shared" si="470"/>
        <v>0</v>
      </c>
      <c r="CZ132" s="66">
        <f t="shared" si="471"/>
        <v>0</v>
      </c>
      <c r="DA132" s="66"/>
      <c r="DB132" s="66"/>
      <c r="DC132" s="66"/>
      <c r="DD132" s="63"/>
      <c r="DE132" s="81">
        <f t="shared" si="472"/>
        <v>0</v>
      </c>
      <c r="DF132" s="66">
        <f t="shared" si="473"/>
        <v>0</v>
      </c>
      <c r="DG132" s="66"/>
      <c r="DH132" s="66"/>
      <c r="DI132" s="66"/>
      <c r="DJ132" s="63"/>
      <c r="DK132" s="81">
        <f t="shared" si="474"/>
        <v>0</v>
      </c>
      <c r="DL132" s="66">
        <f t="shared" si="475"/>
        <v>0</v>
      </c>
      <c r="DM132" s="66"/>
      <c r="DN132" s="66"/>
      <c r="DO132" s="66"/>
      <c r="DP132" s="63"/>
      <c r="DQ132" s="81">
        <f t="shared" si="476"/>
        <v>0</v>
      </c>
      <c r="DR132" s="66">
        <f t="shared" si="477"/>
        <v>0</v>
      </c>
      <c r="DS132" s="66"/>
      <c r="DT132" s="76">
        <f t="shared" si="215"/>
        <v>0</v>
      </c>
      <c r="DU132" s="76">
        <f t="shared" si="216"/>
        <v>0</v>
      </c>
      <c r="DV132" s="76">
        <f t="shared" si="217"/>
        <v>0</v>
      </c>
      <c r="DW132" s="66">
        <f t="shared" si="478"/>
        <v>0</v>
      </c>
      <c r="DX132" s="66"/>
      <c r="DY132" s="66"/>
      <c r="DZ132" s="66"/>
      <c r="EA132" s="66"/>
      <c r="EB132" s="63"/>
      <c r="EC132" s="81">
        <f t="shared" si="479"/>
        <v>0</v>
      </c>
      <c r="ED132" s="66">
        <f t="shared" si="480"/>
        <v>0</v>
      </c>
      <c r="EE132" s="66"/>
      <c r="EF132" s="66"/>
      <c r="EG132" s="66"/>
      <c r="EH132" s="63"/>
      <c r="EI132" s="81">
        <f t="shared" si="481"/>
        <v>0</v>
      </c>
      <c r="EJ132" s="66">
        <f t="shared" si="482"/>
        <v>0</v>
      </c>
      <c r="EK132" s="66"/>
      <c r="EL132" s="66">
        <f t="shared" si="483"/>
        <v>0</v>
      </c>
      <c r="EM132" s="66">
        <f t="shared" si="484"/>
        <v>0</v>
      </c>
      <c r="EN132" s="66">
        <f t="shared" si="485"/>
        <v>0</v>
      </c>
      <c r="EO132" s="66">
        <f t="shared" si="486"/>
        <v>0</v>
      </c>
      <c r="EP132" s="66"/>
      <c r="EQ132" s="66"/>
      <c r="ER132" s="66"/>
      <c r="ES132" s="66"/>
      <c r="ET132" s="63"/>
      <c r="EU132" s="81">
        <f t="shared" si="487"/>
        <v>0</v>
      </c>
      <c r="EV132" s="66">
        <f t="shared" si="488"/>
        <v>0</v>
      </c>
      <c r="EW132" s="66"/>
      <c r="EX132" s="66"/>
      <c r="EY132" s="66"/>
      <c r="EZ132" s="66"/>
      <c r="FA132" s="63"/>
      <c r="FB132" s="81">
        <f t="shared" si="489"/>
        <v>0</v>
      </c>
      <c r="FC132" s="66">
        <f t="shared" si="490"/>
        <v>0</v>
      </c>
      <c r="FD132" s="66"/>
      <c r="FE132" s="66"/>
      <c r="FF132" s="66"/>
      <c r="FG132" s="66"/>
      <c r="FH132" s="63"/>
      <c r="FI132" s="81">
        <f t="shared" si="491"/>
        <v>0</v>
      </c>
      <c r="FJ132" s="66">
        <f t="shared" si="492"/>
        <v>0</v>
      </c>
      <c r="FK132" s="66"/>
      <c r="FL132" s="66"/>
      <c r="FM132" s="66"/>
      <c r="FN132" s="66"/>
      <c r="FO132" s="63"/>
      <c r="FP132" s="81">
        <f t="shared" si="493"/>
        <v>0</v>
      </c>
      <c r="FQ132" s="66">
        <f t="shared" si="494"/>
        <v>0</v>
      </c>
      <c r="FR132" s="66"/>
      <c r="FS132" s="66"/>
      <c r="FT132" s="66"/>
      <c r="FU132" s="66"/>
      <c r="FV132" s="63"/>
      <c r="FW132" s="81">
        <f t="shared" si="495"/>
        <v>0</v>
      </c>
      <c r="FX132" s="66">
        <f t="shared" si="496"/>
        <v>0</v>
      </c>
      <c r="FY132" s="66"/>
      <c r="FZ132" s="66"/>
      <c r="GA132" s="66"/>
      <c r="GB132" s="63"/>
      <c r="GC132" s="81">
        <f t="shared" si="497"/>
        <v>0</v>
      </c>
      <c r="GD132" s="66">
        <f t="shared" si="498"/>
        <v>0</v>
      </c>
      <c r="GE132" s="66"/>
      <c r="GF132" s="66"/>
      <c r="GG132" s="66"/>
      <c r="GH132" s="63"/>
      <c r="GI132" s="81">
        <f t="shared" si="499"/>
        <v>0</v>
      </c>
      <c r="GJ132" s="66">
        <f t="shared" si="500"/>
        <v>0</v>
      </c>
      <c r="GK132" s="66"/>
      <c r="GL132" s="76">
        <f t="shared" si="238"/>
        <v>0</v>
      </c>
      <c r="GM132" s="76">
        <f t="shared" si="239"/>
        <v>0</v>
      </c>
      <c r="GN132" s="76">
        <f t="shared" si="240"/>
        <v>0</v>
      </c>
      <c r="GO132" s="66">
        <f t="shared" si="501"/>
        <v>0</v>
      </c>
      <c r="GP132" s="66"/>
      <c r="GQ132" s="66"/>
      <c r="GR132" s="66"/>
      <c r="GS132" s="66"/>
      <c r="GT132" s="63"/>
      <c r="GU132" s="81">
        <f t="shared" si="502"/>
        <v>0</v>
      </c>
      <c r="GV132" s="66">
        <f t="shared" si="503"/>
        <v>0</v>
      </c>
      <c r="GW132" s="66"/>
      <c r="GX132" s="66"/>
      <c r="GY132" s="66"/>
      <c r="GZ132" s="66"/>
      <c r="HA132" s="63"/>
      <c r="HB132" s="81">
        <f t="shared" si="504"/>
        <v>0</v>
      </c>
      <c r="HC132" s="66">
        <f t="shared" si="505"/>
        <v>0</v>
      </c>
      <c r="HD132" s="66"/>
      <c r="HE132" s="66"/>
      <c r="HF132" s="66"/>
      <c r="HG132" s="66"/>
      <c r="HH132" s="63"/>
      <c r="HI132" s="81">
        <f t="shared" si="506"/>
        <v>0</v>
      </c>
      <c r="HJ132" s="66">
        <f t="shared" si="507"/>
        <v>0</v>
      </c>
      <c r="HK132" s="66"/>
      <c r="HL132" s="66"/>
      <c r="HM132" s="66"/>
      <c r="HN132" s="66"/>
      <c r="HO132" s="63"/>
      <c r="HP132" s="81">
        <f t="shared" si="508"/>
        <v>0</v>
      </c>
      <c r="HQ132" s="66">
        <f t="shared" si="509"/>
        <v>0</v>
      </c>
      <c r="HR132" s="66"/>
      <c r="HS132" s="66"/>
      <c r="HT132" s="66"/>
      <c r="HU132" s="66"/>
      <c r="HV132" s="63"/>
      <c r="HW132" s="81">
        <f t="shared" si="510"/>
        <v>0</v>
      </c>
      <c r="HX132" s="66">
        <f t="shared" si="511"/>
        <v>0</v>
      </c>
      <c r="HZ132" s="67">
        <f t="shared" si="512"/>
        <v>0</v>
      </c>
      <c r="IA132" s="67">
        <f t="shared" si="512"/>
        <v>0</v>
      </c>
      <c r="IB132" s="67">
        <f t="shared" si="512"/>
        <v>0</v>
      </c>
      <c r="IC132" s="67">
        <f t="shared" si="513"/>
        <v>0</v>
      </c>
      <c r="ID132" s="66">
        <f t="shared" si="514"/>
        <v>0</v>
      </c>
      <c r="IE132" s="67"/>
      <c r="IF132" s="67"/>
      <c r="IG132" s="67"/>
      <c r="IH132" s="67">
        <f t="shared" si="515"/>
        <v>0</v>
      </c>
      <c r="II132" s="67">
        <f t="shared" si="516"/>
        <v>0</v>
      </c>
      <c r="IJ132" s="67"/>
      <c r="IK132" s="67"/>
      <c r="IL132" s="67"/>
      <c r="IM132" s="67">
        <f t="shared" si="517"/>
        <v>0</v>
      </c>
      <c r="IN132" s="67">
        <f t="shared" si="518"/>
        <v>0</v>
      </c>
      <c r="IO132" s="67">
        <f t="shared" si="266"/>
        <v>0</v>
      </c>
      <c r="IP132" s="67">
        <f t="shared" si="519"/>
        <v>0</v>
      </c>
      <c r="IQ132" s="67"/>
      <c r="IR132" s="67"/>
      <c r="IS132" s="90"/>
      <c r="IT132" s="90"/>
      <c r="IU132" s="90"/>
      <c r="IV132" s="67"/>
      <c r="IW132" s="90">
        <f t="shared" si="520"/>
        <v>0</v>
      </c>
      <c r="IX132" s="107">
        <f t="shared" si="521"/>
        <v>0</v>
      </c>
      <c r="IY132" s="90" t="str">
        <f t="shared" si="522"/>
        <v>STOCK KOSONG</v>
      </c>
      <c r="IZ132" s="106"/>
      <c r="JA132" s="107">
        <f t="shared" si="523"/>
        <v>0</v>
      </c>
      <c r="JB132" s="107">
        <f t="shared" si="524"/>
        <v>0</v>
      </c>
      <c r="JC132" s="107">
        <f t="shared" si="525"/>
        <v>0</v>
      </c>
      <c r="JD132" s="107">
        <f t="shared" si="526"/>
        <v>0</v>
      </c>
      <c r="JE132" s="106"/>
    </row>
    <row r="133" spans="1:265" s="3" customFormat="1">
      <c r="A133" s="27" t="s">
        <v>119</v>
      </c>
      <c r="B133" s="58"/>
      <c r="C133" s="116"/>
      <c r="D133" s="31"/>
      <c r="E133" s="31"/>
      <c r="F133" s="31"/>
      <c r="G133" s="31"/>
      <c r="H133" s="31"/>
      <c r="I133" s="54"/>
      <c r="J133" s="29"/>
      <c r="K133" s="29"/>
      <c r="L133" s="29"/>
      <c r="M133" s="49"/>
      <c r="N133" s="29"/>
      <c r="O133" s="29"/>
      <c r="P133" s="29"/>
      <c r="Q133" s="29"/>
      <c r="R133" s="29"/>
      <c r="S133" s="49"/>
      <c r="T133" s="29"/>
      <c r="U133" s="29"/>
      <c r="V133" s="29"/>
      <c r="W133" s="29"/>
      <c r="X133" s="29"/>
      <c r="Y133" s="49"/>
      <c r="Z133" s="29"/>
      <c r="AA133" s="29"/>
      <c r="AB133" s="29"/>
      <c r="AC133" s="29"/>
      <c r="AD133" s="29"/>
      <c r="AE133" s="49"/>
      <c r="AF133" s="29"/>
      <c r="AG133" s="29"/>
      <c r="AH133" s="54"/>
      <c r="AI133" s="29"/>
      <c r="AJ133" s="29"/>
      <c r="AK133" s="29"/>
      <c r="AL133" s="29"/>
      <c r="AM133" s="29"/>
      <c r="AN133" s="29"/>
      <c r="AO133" s="29"/>
      <c r="AP133" s="51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  <c r="DZ133" s="29"/>
      <c r="EA133" s="29"/>
      <c r="EB133" s="29"/>
      <c r="EC133" s="29"/>
      <c r="ED133" s="29"/>
      <c r="EE133" s="29"/>
      <c r="EF133" s="29"/>
      <c r="EG133" s="29"/>
      <c r="EH133" s="29"/>
      <c r="EI133" s="29"/>
      <c r="EJ133" s="29"/>
      <c r="EK133" s="29"/>
      <c r="EL133" s="29"/>
      <c r="EM133" s="29"/>
      <c r="EN133" s="29"/>
      <c r="EO133" s="29"/>
      <c r="EP133" s="29"/>
      <c r="EQ133" s="29"/>
      <c r="ER133" s="29"/>
      <c r="ES133" s="29"/>
      <c r="ET133" s="29"/>
      <c r="EU133" s="29"/>
      <c r="EV133" s="29"/>
      <c r="EW133" s="29"/>
      <c r="EX133" s="29"/>
      <c r="EY133" s="29"/>
      <c r="EZ133" s="29"/>
      <c r="FA133" s="29"/>
      <c r="FB133" s="29"/>
      <c r="FC133" s="29"/>
      <c r="FD133" s="29"/>
      <c r="FE133" s="29"/>
      <c r="FF133" s="29"/>
      <c r="FG133" s="29"/>
      <c r="FH133" s="29"/>
      <c r="FI133" s="29"/>
      <c r="FJ133" s="29"/>
      <c r="FK133" s="29"/>
      <c r="FL133" s="29"/>
      <c r="FM133" s="29"/>
      <c r="FN133" s="29"/>
      <c r="FO133" s="29"/>
      <c r="FP133" s="29"/>
      <c r="FQ133" s="29"/>
      <c r="FR133" s="29"/>
      <c r="FS133" s="29"/>
      <c r="FT133" s="29"/>
      <c r="FU133" s="29"/>
      <c r="FV133" s="29"/>
      <c r="FW133" s="29"/>
      <c r="FX133" s="29"/>
      <c r="FY133" s="29"/>
      <c r="FZ133" s="29"/>
      <c r="GA133" s="29"/>
      <c r="GB133" s="29"/>
      <c r="GC133" s="29"/>
      <c r="GD133" s="29"/>
      <c r="GE133" s="29"/>
      <c r="GF133" s="29"/>
      <c r="GG133" s="29"/>
      <c r="GH133" s="29"/>
      <c r="GI133" s="29"/>
      <c r="GJ133" s="29"/>
      <c r="GK133" s="29"/>
      <c r="GL133" s="29"/>
      <c r="GM133" s="29"/>
      <c r="GN133" s="29"/>
      <c r="GO133" s="29"/>
      <c r="GP133" s="29"/>
      <c r="GQ133" s="29"/>
      <c r="GR133" s="29"/>
      <c r="GS133" s="29"/>
      <c r="GT133" s="29"/>
      <c r="GU133" s="29"/>
      <c r="GV133" s="29"/>
      <c r="GW133" s="29"/>
      <c r="GX133" s="29"/>
      <c r="GY133" s="29"/>
      <c r="GZ133" s="29"/>
      <c r="HA133" s="29"/>
      <c r="HB133" s="29"/>
      <c r="HC133" s="29"/>
      <c r="HD133" s="29"/>
      <c r="HE133" s="29"/>
      <c r="HF133" s="29"/>
      <c r="HG133" s="29"/>
      <c r="HH133" s="29"/>
      <c r="HI133" s="29"/>
      <c r="HJ133" s="29"/>
      <c r="HK133" s="29"/>
      <c r="HL133" s="29"/>
      <c r="HM133" s="29"/>
      <c r="HN133" s="29"/>
      <c r="HO133" s="29"/>
      <c r="HP133" s="29"/>
      <c r="HQ133" s="29"/>
      <c r="HR133" s="29"/>
      <c r="HS133" s="29"/>
      <c r="HT133" s="29"/>
      <c r="HU133" s="29"/>
      <c r="HV133" s="29"/>
      <c r="HW133" s="29"/>
      <c r="HX133" s="51"/>
      <c r="HY133" s="26"/>
      <c r="HZ133" s="91"/>
      <c r="IA133" s="92"/>
      <c r="IB133" s="92"/>
      <c r="IC133" s="93"/>
      <c r="ID133" s="139"/>
      <c r="IE133" s="40"/>
      <c r="IF133" s="40"/>
      <c r="IG133" s="40"/>
      <c r="IH133" s="40"/>
      <c r="II133" s="40"/>
      <c r="IJ133" s="40"/>
      <c r="IK133" s="40"/>
      <c r="IL133" s="40"/>
      <c r="IM133" s="40"/>
      <c r="IN133" s="40"/>
      <c r="IO133" s="26"/>
      <c r="IP133" s="26"/>
      <c r="IQ133" s="26"/>
      <c r="IR133" s="26"/>
      <c r="IV133" s="52"/>
      <c r="IW133" s="1"/>
    </row>
    <row r="134" spans="1:265">
      <c r="A134" s="108"/>
      <c r="B134" s="70">
        <f>IF(A134='ESTIMASI FORECAST &amp; ORDER-STOK'!A64,'ESTIMASI FORECAST &amp; ORDER-STOK'!B64,0)</f>
        <v>0</v>
      </c>
      <c r="C134" s="63"/>
      <c r="D134" s="86"/>
      <c r="E134" s="86"/>
      <c r="F134" s="86"/>
      <c r="G134" s="86"/>
      <c r="H134" s="86">
        <f t="shared" ref="H134:H139" si="527">D134+E134+F134</f>
        <v>0</v>
      </c>
      <c r="I134" s="63"/>
      <c r="J134" s="66"/>
      <c r="K134" s="66"/>
      <c r="L134" s="66"/>
      <c r="M134" s="63"/>
      <c r="N134" s="81">
        <f t="shared" ref="N134:N139" si="528">SUM(L134:M134)</f>
        <v>0</v>
      </c>
      <c r="O134" s="66">
        <f t="shared" ref="O134:O139" si="529">J134+K134-N134</f>
        <v>0</v>
      </c>
      <c r="P134" s="66"/>
      <c r="Q134" s="66"/>
      <c r="R134" s="66"/>
      <c r="S134" s="63"/>
      <c r="T134" s="81">
        <f t="shared" ref="T134:T139" si="530">SUM(R134:S134)</f>
        <v>0</v>
      </c>
      <c r="U134" s="66">
        <f t="shared" ref="U134:U139" si="531">P134+Q134-T134</f>
        <v>0</v>
      </c>
      <c r="V134" s="66"/>
      <c r="W134" s="66"/>
      <c r="X134" s="66"/>
      <c r="Y134" s="63"/>
      <c r="Z134" s="81">
        <f t="shared" ref="Z134:Z139" si="532">SUM(X134:Y134)</f>
        <v>0</v>
      </c>
      <c r="AA134" s="66">
        <f t="shared" ref="AA134:AA139" si="533">V134+W134-Z134</f>
        <v>0</v>
      </c>
      <c r="AB134" s="66"/>
      <c r="AC134" s="66"/>
      <c r="AD134" s="66"/>
      <c r="AE134" s="63"/>
      <c r="AF134" s="81">
        <f t="shared" ref="AF134:AF139" si="534">SUM(AD134:AE134)</f>
        <v>0</v>
      </c>
      <c r="AG134" s="66">
        <f t="shared" ref="AG134:AG139" si="535">AB134+AC134-AF134</f>
        <v>0</v>
      </c>
      <c r="AH134" s="66"/>
      <c r="AI134" s="76">
        <f t="shared" si="181"/>
        <v>0</v>
      </c>
      <c r="AJ134" s="76">
        <f t="shared" si="259"/>
        <v>0</v>
      </c>
      <c r="AK134" s="76">
        <f t="shared" si="182"/>
        <v>0</v>
      </c>
      <c r="AL134" s="66">
        <f t="shared" ref="AL134:AL139" si="536">AI134+AJ134-AK134</f>
        <v>0</v>
      </c>
      <c r="AM134" s="66"/>
      <c r="AN134" s="66"/>
      <c r="AO134" s="66"/>
      <c r="AP134" s="66"/>
      <c r="AQ134" s="63"/>
      <c r="AR134" s="81">
        <f t="shared" ref="AR134:AR139" si="537">SUM(AP134:AQ134)</f>
        <v>0</v>
      </c>
      <c r="AS134" s="66">
        <f t="shared" ref="AS134:AS139" si="538">AN134+AO134-AR134</f>
        <v>0</v>
      </c>
      <c r="AT134" s="66"/>
      <c r="AU134" s="66"/>
      <c r="AV134" s="66"/>
      <c r="AW134" s="63"/>
      <c r="AX134" s="81">
        <f t="shared" ref="AX134:AX139" si="539">SUM(AV134:AW134)</f>
        <v>0</v>
      </c>
      <c r="AY134" s="66">
        <f t="shared" ref="AY134:AY139" si="540">AT134+AU134-AX134</f>
        <v>0</v>
      </c>
      <c r="AZ134" s="66"/>
      <c r="BA134" s="66"/>
      <c r="BB134" s="66"/>
      <c r="BC134" s="63"/>
      <c r="BD134" s="81">
        <f t="shared" ref="BD134:BD139" si="541">SUM(BB134:BC134)</f>
        <v>0</v>
      </c>
      <c r="BE134" s="66">
        <f t="shared" ref="BE134:BE139" si="542">AZ134+BA134-BD134</f>
        <v>0</v>
      </c>
      <c r="BF134" s="66"/>
      <c r="BG134" s="76">
        <f t="shared" si="190"/>
        <v>0</v>
      </c>
      <c r="BH134" s="76">
        <f t="shared" si="191"/>
        <v>0</v>
      </c>
      <c r="BI134" s="76">
        <f t="shared" si="192"/>
        <v>0</v>
      </c>
      <c r="BJ134" s="66">
        <f t="shared" ref="BJ134:BJ139" si="543">BG134+BH134-BI134</f>
        <v>0</v>
      </c>
      <c r="BK134" s="66"/>
      <c r="BL134" s="66"/>
      <c r="BM134" s="66"/>
      <c r="BN134" s="66"/>
      <c r="BO134" s="63"/>
      <c r="BP134" s="81">
        <f t="shared" ref="BP134:BP139" si="544">SUM(BN134:BO134)</f>
        <v>0</v>
      </c>
      <c r="BQ134" s="66">
        <f t="shared" ref="BQ134:BQ139" si="545">BL134+BM134-BP134</f>
        <v>0</v>
      </c>
      <c r="BR134" s="66"/>
      <c r="BS134" s="66"/>
      <c r="BT134" s="66"/>
      <c r="BU134" s="63"/>
      <c r="BV134" s="81">
        <f t="shared" ref="BV134:BV139" si="546">SUM(BT134:BU134)</f>
        <v>0</v>
      </c>
      <c r="BW134" s="66">
        <f t="shared" ref="BW134:BW139" si="547">BR134+BS134-BV134</f>
        <v>0</v>
      </c>
      <c r="BX134" s="66"/>
      <c r="BY134" s="76">
        <f t="shared" si="198"/>
        <v>0</v>
      </c>
      <c r="BZ134" s="76">
        <f t="shared" si="199"/>
        <v>0</v>
      </c>
      <c r="CA134" s="76">
        <f t="shared" si="200"/>
        <v>0</v>
      </c>
      <c r="CB134" s="66">
        <f t="shared" ref="CB134:CB139" si="548">BY134+BZ134-CA134</f>
        <v>0</v>
      </c>
      <c r="CC134" s="66"/>
      <c r="CD134" s="76">
        <f t="shared" ref="CD134:CF139" si="549">AI134+BG134+BY134</f>
        <v>0</v>
      </c>
      <c r="CE134" s="76">
        <f t="shared" si="549"/>
        <v>0</v>
      </c>
      <c r="CF134" s="76">
        <f t="shared" si="549"/>
        <v>0</v>
      </c>
      <c r="CG134" s="66">
        <f t="shared" ref="CG134:CG139" si="550">CD134+CE134-CF134</f>
        <v>0</v>
      </c>
      <c r="CH134" s="66"/>
      <c r="CI134" s="66"/>
      <c r="CJ134" s="66"/>
      <c r="CK134" s="66"/>
      <c r="CL134" s="63"/>
      <c r="CM134" s="81">
        <f t="shared" ref="CM134:CM139" si="551">SUM(CK134:CL134)</f>
        <v>0</v>
      </c>
      <c r="CN134" s="66">
        <f t="shared" ref="CN134:CN139" si="552">CI134+CJ134-CM134</f>
        <v>0</v>
      </c>
      <c r="CO134" s="66"/>
      <c r="CP134" s="66"/>
      <c r="CQ134" s="66"/>
      <c r="CR134" s="63"/>
      <c r="CS134" s="81">
        <f t="shared" ref="CS134:CS139" si="553">SUM(CQ134:CR134)</f>
        <v>0</v>
      </c>
      <c r="CT134" s="66">
        <f t="shared" ref="CT134:CT139" si="554">CO134+CP134-CS134</f>
        <v>0</v>
      </c>
      <c r="CU134" s="66"/>
      <c r="CV134" s="66"/>
      <c r="CW134" s="66"/>
      <c r="CX134" s="63"/>
      <c r="CY134" s="81">
        <f t="shared" ref="CY134:CY139" si="555">SUM(CW134:CX134)</f>
        <v>0</v>
      </c>
      <c r="CZ134" s="66">
        <f t="shared" ref="CZ134:CZ139" si="556">CU134+CV134-CY134</f>
        <v>0</v>
      </c>
      <c r="DA134" s="66"/>
      <c r="DB134" s="66"/>
      <c r="DC134" s="66"/>
      <c r="DD134" s="63"/>
      <c r="DE134" s="81">
        <f t="shared" ref="DE134:DE139" si="557">SUM(DC134:DD134)</f>
        <v>0</v>
      </c>
      <c r="DF134" s="66">
        <f t="shared" ref="DF134:DF139" si="558">DA134+DB134-DE134</f>
        <v>0</v>
      </c>
      <c r="DG134" s="66"/>
      <c r="DH134" s="66"/>
      <c r="DI134" s="66"/>
      <c r="DJ134" s="63"/>
      <c r="DK134" s="81">
        <f t="shared" ref="DK134:DK139" si="559">SUM(DI134:DJ134)</f>
        <v>0</v>
      </c>
      <c r="DL134" s="66">
        <f t="shared" ref="DL134:DL139" si="560">DG134+DH134-DK134</f>
        <v>0</v>
      </c>
      <c r="DM134" s="66"/>
      <c r="DN134" s="66"/>
      <c r="DO134" s="66"/>
      <c r="DP134" s="63"/>
      <c r="DQ134" s="81">
        <f t="shared" ref="DQ134:DQ139" si="561">SUM(DO134:DP134)</f>
        <v>0</v>
      </c>
      <c r="DR134" s="66">
        <f t="shared" ref="DR134:DR139" si="562">DM134+DN134-DQ134</f>
        <v>0</v>
      </c>
      <c r="DS134" s="66"/>
      <c r="DT134" s="76">
        <f t="shared" si="215"/>
        <v>0</v>
      </c>
      <c r="DU134" s="76">
        <f t="shared" si="216"/>
        <v>0</v>
      </c>
      <c r="DV134" s="76">
        <f t="shared" si="217"/>
        <v>0</v>
      </c>
      <c r="DW134" s="66">
        <f t="shared" ref="DW134:DW139" si="563">DT134+DU134-DV134</f>
        <v>0</v>
      </c>
      <c r="DX134" s="66"/>
      <c r="DY134" s="66"/>
      <c r="DZ134" s="66"/>
      <c r="EA134" s="66"/>
      <c r="EB134" s="63"/>
      <c r="EC134" s="81">
        <f t="shared" ref="EC134:EC139" si="564">SUM(EA134:EB134)</f>
        <v>0</v>
      </c>
      <c r="ED134" s="66">
        <f t="shared" ref="ED134:ED139" si="565">DY134+DZ134-EC134</f>
        <v>0</v>
      </c>
      <c r="EE134" s="66"/>
      <c r="EF134" s="66"/>
      <c r="EG134" s="66"/>
      <c r="EH134" s="63"/>
      <c r="EI134" s="81">
        <f t="shared" ref="EI134:EI139" si="566">SUM(EG134:EH134)</f>
        <v>0</v>
      </c>
      <c r="EJ134" s="66">
        <f t="shared" ref="EJ134:EJ139" si="567">EE134+EF134-EI134</f>
        <v>0</v>
      </c>
      <c r="EK134" s="66"/>
      <c r="EL134" s="66">
        <f t="shared" ref="EL134:EM139" si="568">DT134+DY134+EE134</f>
        <v>0</v>
      </c>
      <c r="EM134" s="66">
        <f t="shared" si="568"/>
        <v>0</v>
      </c>
      <c r="EN134" s="66">
        <f t="shared" ref="EN134:EN139" si="569">DV134+EC134+EI134</f>
        <v>0</v>
      </c>
      <c r="EO134" s="66">
        <f t="shared" ref="EO134:EO139" si="570">EL134+EM134-EN134</f>
        <v>0</v>
      </c>
      <c r="EP134" s="66"/>
      <c r="EQ134" s="66"/>
      <c r="ER134" s="66"/>
      <c r="ES134" s="66"/>
      <c r="ET134" s="63"/>
      <c r="EU134" s="81">
        <f t="shared" ref="EU134:EU139" si="571">SUM(ES134:ET134)</f>
        <v>0</v>
      </c>
      <c r="EV134" s="66">
        <f t="shared" ref="EV134:EV139" si="572">EQ134+ER134-EU134</f>
        <v>0</v>
      </c>
      <c r="EW134" s="66"/>
      <c r="EX134" s="66"/>
      <c r="EY134" s="66"/>
      <c r="EZ134" s="66"/>
      <c r="FA134" s="63"/>
      <c r="FB134" s="81">
        <f t="shared" ref="FB134:FB139" si="573">SUM(EZ134:FA134)</f>
        <v>0</v>
      </c>
      <c r="FC134" s="66">
        <f t="shared" ref="FC134:FC139" si="574">EX134+EY134-FB134</f>
        <v>0</v>
      </c>
      <c r="FD134" s="66"/>
      <c r="FE134" s="66"/>
      <c r="FF134" s="66"/>
      <c r="FG134" s="66"/>
      <c r="FH134" s="63"/>
      <c r="FI134" s="81">
        <f t="shared" ref="FI134:FI139" si="575">SUM(FG134:FH134)</f>
        <v>0</v>
      </c>
      <c r="FJ134" s="66">
        <f t="shared" ref="FJ134:FJ139" si="576">FE134+FF134-FI134</f>
        <v>0</v>
      </c>
      <c r="FK134" s="66"/>
      <c r="FL134" s="66"/>
      <c r="FM134" s="66"/>
      <c r="FN134" s="66"/>
      <c r="FO134" s="63"/>
      <c r="FP134" s="81">
        <f t="shared" ref="FP134:FP139" si="577">SUM(FN134:FO134)</f>
        <v>0</v>
      </c>
      <c r="FQ134" s="66">
        <f t="shared" ref="FQ134:FQ139" si="578">FL134+FM134-FP134</f>
        <v>0</v>
      </c>
      <c r="FR134" s="66"/>
      <c r="FS134" s="66"/>
      <c r="FT134" s="66"/>
      <c r="FU134" s="66"/>
      <c r="FV134" s="63"/>
      <c r="FW134" s="81">
        <f t="shared" ref="FW134:FW139" si="579">SUM(FU134:FV134)</f>
        <v>0</v>
      </c>
      <c r="FX134" s="66">
        <f t="shared" ref="FX134:FX139" si="580">FS134+FT134-FW134</f>
        <v>0</v>
      </c>
      <c r="FY134" s="66"/>
      <c r="FZ134" s="66"/>
      <c r="GA134" s="66"/>
      <c r="GB134" s="63"/>
      <c r="GC134" s="81">
        <f t="shared" ref="GC134:GC139" si="581">SUM(GA134:GB134)</f>
        <v>0</v>
      </c>
      <c r="GD134" s="66">
        <f t="shared" ref="GD134:GD139" si="582">FY134+FZ134-GC134</f>
        <v>0</v>
      </c>
      <c r="GE134" s="66"/>
      <c r="GF134" s="66"/>
      <c r="GG134" s="66"/>
      <c r="GH134" s="63"/>
      <c r="GI134" s="81">
        <f t="shared" ref="GI134:GI139" si="583">SUM(GG134:GH134)</f>
        <v>0</v>
      </c>
      <c r="GJ134" s="66">
        <f t="shared" ref="GJ134:GJ139" si="584">GE134+GF134-GI134</f>
        <v>0</v>
      </c>
      <c r="GK134" s="66"/>
      <c r="GL134" s="76">
        <f t="shared" si="238"/>
        <v>0</v>
      </c>
      <c r="GM134" s="76">
        <f t="shared" si="239"/>
        <v>0</v>
      </c>
      <c r="GN134" s="76">
        <f t="shared" si="240"/>
        <v>0</v>
      </c>
      <c r="GO134" s="66">
        <f t="shared" ref="GO134:GO139" si="585">GL134+GM134-GN134</f>
        <v>0</v>
      </c>
      <c r="GP134" s="66"/>
      <c r="GQ134" s="66"/>
      <c r="GR134" s="66"/>
      <c r="GS134" s="66"/>
      <c r="GT134" s="63"/>
      <c r="GU134" s="81">
        <f t="shared" ref="GU134:GU139" si="586">SUM(GS134:GT134)</f>
        <v>0</v>
      </c>
      <c r="GV134" s="66">
        <f t="shared" ref="GV134:GV139" si="587">GQ134+GR134-GU134</f>
        <v>0</v>
      </c>
      <c r="GW134" s="66"/>
      <c r="GX134" s="66"/>
      <c r="GY134" s="66"/>
      <c r="GZ134" s="66"/>
      <c r="HA134" s="63"/>
      <c r="HB134" s="81">
        <f t="shared" ref="HB134:HB139" si="588">SUM(GZ134:HA134)</f>
        <v>0</v>
      </c>
      <c r="HC134" s="66">
        <f t="shared" ref="HC134:HC139" si="589">GX134+GY134-HB134</f>
        <v>0</v>
      </c>
      <c r="HD134" s="66"/>
      <c r="HE134" s="66"/>
      <c r="HF134" s="66"/>
      <c r="HG134" s="66"/>
      <c r="HH134" s="63"/>
      <c r="HI134" s="81">
        <f t="shared" ref="HI134:HI139" si="590">SUM(HG134:HH134)</f>
        <v>0</v>
      </c>
      <c r="HJ134" s="66">
        <f t="shared" ref="HJ134:HJ139" si="591">HE134+HF134-HI134</f>
        <v>0</v>
      </c>
      <c r="HK134" s="66"/>
      <c r="HL134" s="66"/>
      <c r="HM134" s="66"/>
      <c r="HN134" s="66"/>
      <c r="HO134" s="63"/>
      <c r="HP134" s="81">
        <f t="shared" ref="HP134:HP139" si="592">SUM(HN134:HO134)</f>
        <v>0</v>
      </c>
      <c r="HQ134" s="66">
        <f t="shared" ref="HQ134:HQ139" si="593">HL134+HM134-HP134</f>
        <v>0</v>
      </c>
      <c r="HR134" s="66"/>
      <c r="HS134" s="66"/>
      <c r="HT134" s="66"/>
      <c r="HU134" s="66"/>
      <c r="HV134" s="63"/>
      <c r="HW134" s="81">
        <f t="shared" ref="HW134:HW139" si="594">SUM(HU134:HV134)</f>
        <v>0</v>
      </c>
      <c r="HX134" s="66">
        <f t="shared" ref="HX134:HX139" si="595">HS134+HT134-HW134</f>
        <v>0</v>
      </c>
      <c r="HZ134" s="65">
        <f t="shared" ref="HZ134:IB139" si="596">SUMIF($I$5:$HY$5,HZ$5,$I134:$HY134)</f>
        <v>0</v>
      </c>
      <c r="IA134" s="65">
        <f t="shared" si="596"/>
        <v>0</v>
      </c>
      <c r="IB134" s="65">
        <f t="shared" si="596"/>
        <v>0</v>
      </c>
      <c r="IC134" s="65">
        <f t="shared" ref="IC134:IC139" si="597">HZ134+IA134-IB134</f>
        <v>0</v>
      </c>
      <c r="ID134" s="66">
        <f t="shared" ref="ID134:ID139" si="598">D134-IB134</f>
        <v>0</v>
      </c>
      <c r="IE134" s="65"/>
      <c r="IF134" s="65"/>
      <c r="IG134" s="65"/>
      <c r="IH134" s="65">
        <f t="shared" ref="IH134:IH139" si="599">SUM(IE134:IG134)</f>
        <v>0</v>
      </c>
      <c r="II134" s="65">
        <f t="shared" ref="II134:II139" si="600">E134-IH134</f>
        <v>0</v>
      </c>
      <c r="IJ134" s="65"/>
      <c r="IK134" s="65"/>
      <c r="IL134" s="65"/>
      <c r="IM134" s="65">
        <f t="shared" ref="IM134:IM139" si="601">SUM(IJ134:IL134)</f>
        <v>0</v>
      </c>
      <c r="IN134" s="65">
        <f t="shared" ref="IN134:IN139" si="602">F134-IM134</f>
        <v>0</v>
      </c>
      <c r="IO134" s="65">
        <f t="shared" si="266"/>
        <v>0</v>
      </c>
      <c r="IP134" s="65">
        <f t="shared" ref="IP134:IP139" si="603">H134-IO134</f>
        <v>0</v>
      </c>
      <c r="IQ134" s="65"/>
      <c r="IR134" s="65"/>
      <c r="IS134" s="86"/>
      <c r="IT134" s="86"/>
      <c r="IU134" s="86"/>
      <c r="IV134" s="65"/>
      <c r="IW134" s="86">
        <f t="shared" ref="IW134:IW139" si="604">SUM(IR134:IV134)</f>
        <v>0</v>
      </c>
      <c r="IX134" s="98">
        <f t="shared" ref="IX134:IX139" si="605">IW134-IB134+IQ134</f>
        <v>0</v>
      </c>
      <c r="IY134" s="86" t="str">
        <f t="shared" ref="IY134:IY139" si="606">IF(IX134=0,"STOCK KOSONG",IF(AND((IX134&lt;IU134),(IX134&gt;0)),"STOK KURANG",IF(IX134=IU134,"STOK CUKUP",IF(IX134&gt;IU134,"STOK CUKUP"))))</f>
        <v>STOCK KOSONG</v>
      </c>
      <c r="IZ134" s="97"/>
      <c r="JA134" s="98">
        <f t="shared" ref="JA134:JA139" si="607">IX134-IC134</f>
        <v>0</v>
      </c>
      <c r="JB134" s="98">
        <f t="shared" ref="JB134:JB139" si="608">IW134-D134</f>
        <v>0</v>
      </c>
      <c r="JC134" s="98">
        <f t="shared" ref="JC134:JC139" si="609">IW134-(HZ134+IA134)</f>
        <v>0</v>
      </c>
      <c r="JD134" s="98">
        <f t="shared" ref="JD134:JD139" si="610">D134-(HZ134+IA134)</f>
        <v>0</v>
      </c>
      <c r="JE134" s="97"/>
    </row>
    <row r="135" spans="1:265">
      <c r="A135" s="108"/>
      <c r="B135" s="71">
        <f>IF(A135='ESTIMASI FORECAST &amp; ORDER-STOK'!A65,'ESTIMASI FORECAST &amp; ORDER-STOK'!B65,0)</f>
        <v>0</v>
      </c>
      <c r="C135" s="63"/>
      <c r="D135" s="88"/>
      <c r="E135" s="88"/>
      <c r="F135" s="88"/>
      <c r="G135" s="88"/>
      <c r="H135" s="88">
        <f t="shared" si="527"/>
        <v>0</v>
      </c>
      <c r="I135" s="63"/>
      <c r="J135" s="66"/>
      <c r="K135" s="66"/>
      <c r="L135" s="66"/>
      <c r="M135" s="63"/>
      <c r="N135" s="81">
        <f t="shared" si="528"/>
        <v>0</v>
      </c>
      <c r="O135" s="66">
        <f t="shared" si="529"/>
        <v>0</v>
      </c>
      <c r="P135" s="66"/>
      <c r="Q135" s="66"/>
      <c r="R135" s="66"/>
      <c r="S135" s="63"/>
      <c r="T135" s="81">
        <f t="shared" si="530"/>
        <v>0</v>
      </c>
      <c r="U135" s="66">
        <f t="shared" si="531"/>
        <v>0</v>
      </c>
      <c r="V135" s="66"/>
      <c r="W135" s="66"/>
      <c r="X135" s="66"/>
      <c r="Y135" s="63"/>
      <c r="Z135" s="81">
        <f t="shared" si="532"/>
        <v>0</v>
      </c>
      <c r="AA135" s="66">
        <f t="shared" si="533"/>
        <v>0</v>
      </c>
      <c r="AB135" s="66"/>
      <c r="AC135" s="66"/>
      <c r="AD135" s="66"/>
      <c r="AE135" s="63"/>
      <c r="AF135" s="81">
        <f t="shared" si="534"/>
        <v>0</v>
      </c>
      <c r="AG135" s="66">
        <f t="shared" si="535"/>
        <v>0</v>
      </c>
      <c r="AH135" s="66"/>
      <c r="AI135" s="76">
        <f t="shared" si="181"/>
        <v>0</v>
      </c>
      <c r="AJ135" s="76">
        <f t="shared" si="259"/>
        <v>0</v>
      </c>
      <c r="AK135" s="76">
        <f t="shared" si="182"/>
        <v>0</v>
      </c>
      <c r="AL135" s="66">
        <f t="shared" si="536"/>
        <v>0</v>
      </c>
      <c r="AM135" s="66"/>
      <c r="AN135" s="66"/>
      <c r="AO135" s="66"/>
      <c r="AP135" s="66"/>
      <c r="AQ135" s="63"/>
      <c r="AR135" s="81">
        <f t="shared" si="537"/>
        <v>0</v>
      </c>
      <c r="AS135" s="66">
        <f t="shared" si="538"/>
        <v>0</v>
      </c>
      <c r="AT135" s="66"/>
      <c r="AU135" s="66"/>
      <c r="AV135" s="66"/>
      <c r="AW135" s="63"/>
      <c r="AX135" s="81">
        <f t="shared" si="539"/>
        <v>0</v>
      </c>
      <c r="AY135" s="66">
        <f t="shared" si="540"/>
        <v>0</v>
      </c>
      <c r="AZ135" s="66"/>
      <c r="BA135" s="66"/>
      <c r="BB135" s="66"/>
      <c r="BC135" s="63"/>
      <c r="BD135" s="81">
        <f t="shared" si="541"/>
        <v>0</v>
      </c>
      <c r="BE135" s="66">
        <f t="shared" si="542"/>
        <v>0</v>
      </c>
      <c r="BF135" s="66"/>
      <c r="BG135" s="76">
        <f t="shared" si="190"/>
        <v>0</v>
      </c>
      <c r="BH135" s="76">
        <f t="shared" si="191"/>
        <v>0</v>
      </c>
      <c r="BI135" s="76">
        <f t="shared" si="192"/>
        <v>0</v>
      </c>
      <c r="BJ135" s="66">
        <f t="shared" si="543"/>
        <v>0</v>
      </c>
      <c r="BK135" s="66"/>
      <c r="BL135" s="66"/>
      <c r="BM135" s="66"/>
      <c r="BN135" s="66"/>
      <c r="BO135" s="63"/>
      <c r="BP135" s="81">
        <f t="shared" si="544"/>
        <v>0</v>
      </c>
      <c r="BQ135" s="66">
        <f t="shared" si="545"/>
        <v>0</v>
      </c>
      <c r="BR135" s="66"/>
      <c r="BS135" s="66"/>
      <c r="BT135" s="66"/>
      <c r="BU135" s="63"/>
      <c r="BV135" s="81">
        <f t="shared" si="546"/>
        <v>0</v>
      </c>
      <c r="BW135" s="66">
        <f t="shared" si="547"/>
        <v>0</v>
      </c>
      <c r="BX135" s="66"/>
      <c r="BY135" s="76">
        <f t="shared" si="198"/>
        <v>0</v>
      </c>
      <c r="BZ135" s="76">
        <f t="shared" si="199"/>
        <v>0</v>
      </c>
      <c r="CA135" s="76">
        <f t="shared" si="200"/>
        <v>0</v>
      </c>
      <c r="CB135" s="66">
        <f t="shared" si="548"/>
        <v>0</v>
      </c>
      <c r="CC135" s="66"/>
      <c r="CD135" s="76">
        <f t="shared" si="549"/>
        <v>0</v>
      </c>
      <c r="CE135" s="76">
        <f t="shared" si="549"/>
        <v>0</v>
      </c>
      <c r="CF135" s="76">
        <f t="shared" si="549"/>
        <v>0</v>
      </c>
      <c r="CG135" s="66">
        <f t="shared" si="550"/>
        <v>0</v>
      </c>
      <c r="CH135" s="66"/>
      <c r="CI135" s="66"/>
      <c r="CJ135" s="66"/>
      <c r="CK135" s="66"/>
      <c r="CL135" s="63"/>
      <c r="CM135" s="81">
        <f t="shared" si="551"/>
        <v>0</v>
      </c>
      <c r="CN135" s="66">
        <f t="shared" si="552"/>
        <v>0</v>
      </c>
      <c r="CO135" s="66"/>
      <c r="CP135" s="66"/>
      <c r="CQ135" s="66"/>
      <c r="CR135" s="63"/>
      <c r="CS135" s="81">
        <f t="shared" si="553"/>
        <v>0</v>
      </c>
      <c r="CT135" s="66">
        <f t="shared" si="554"/>
        <v>0</v>
      </c>
      <c r="CU135" s="66"/>
      <c r="CV135" s="66"/>
      <c r="CW135" s="66"/>
      <c r="CX135" s="63"/>
      <c r="CY135" s="81">
        <f t="shared" si="555"/>
        <v>0</v>
      </c>
      <c r="CZ135" s="66">
        <f t="shared" si="556"/>
        <v>0</v>
      </c>
      <c r="DA135" s="66"/>
      <c r="DB135" s="66"/>
      <c r="DC135" s="66"/>
      <c r="DD135" s="63"/>
      <c r="DE135" s="81">
        <f t="shared" si="557"/>
        <v>0</v>
      </c>
      <c r="DF135" s="66">
        <f t="shared" si="558"/>
        <v>0</v>
      </c>
      <c r="DG135" s="66"/>
      <c r="DH135" s="66"/>
      <c r="DI135" s="66"/>
      <c r="DJ135" s="63"/>
      <c r="DK135" s="81">
        <f t="shared" si="559"/>
        <v>0</v>
      </c>
      <c r="DL135" s="66">
        <f t="shared" si="560"/>
        <v>0</v>
      </c>
      <c r="DM135" s="66"/>
      <c r="DN135" s="66"/>
      <c r="DO135" s="66"/>
      <c r="DP135" s="63"/>
      <c r="DQ135" s="81">
        <f t="shared" si="561"/>
        <v>0</v>
      </c>
      <c r="DR135" s="66">
        <f t="shared" si="562"/>
        <v>0</v>
      </c>
      <c r="DS135" s="66"/>
      <c r="DT135" s="76">
        <f t="shared" si="215"/>
        <v>0</v>
      </c>
      <c r="DU135" s="76">
        <f t="shared" si="216"/>
        <v>0</v>
      </c>
      <c r="DV135" s="76">
        <f t="shared" si="217"/>
        <v>0</v>
      </c>
      <c r="DW135" s="66">
        <f t="shared" si="563"/>
        <v>0</v>
      </c>
      <c r="DX135" s="66"/>
      <c r="DY135" s="66"/>
      <c r="DZ135" s="66"/>
      <c r="EA135" s="66"/>
      <c r="EB135" s="63"/>
      <c r="EC135" s="81">
        <f t="shared" si="564"/>
        <v>0</v>
      </c>
      <c r="ED135" s="66">
        <f t="shared" si="565"/>
        <v>0</v>
      </c>
      <c r="EE135" s="66"/>
      <c r="EF135" s="66"/>
      <c r="EG135" s="66"/>
      <c r="EH135" s="63"/>
      <c r="EI135" s="81">
        <f t="shared" si="566"/>
        <v>0</v>
      </c>
      <c r="EJ135" s="66">
        <f t="shared" si="567"/>
        <v>0</v>
      </c>
      <c r="EK135" s="66"/>
      <c r="EL135" s="66">
        <f t="shared" si="568"/>
        <v>0</v>
      </c>
      <c r="EM135" s="66">
        <f t="shared" si="568"/>
        <v>0</v>
      </c>
      <c r="EN135" s="66">
        <f t="shared" si="569"/>
        <v>0</v>
      </c>
      <c r="EO135" s="66">
        <f t="shared" si="570"/>
        <v>0</v>
      </c>
      <c r="EP135" s="66"/>
      <c r="EQ135" s="66"/>
      <c r="ER135" s="66"/>
      <c r="ES135" s="66"/>
      <c r="ET135" s="63"/>
      <c r="EU135" s="81">
        <f t="shared" si="571"/>
        <v>0</v>
      </c>
      <c r="EV135" s="66">
        <f t="shared" si="572"/>
        <v>0</v>
      </c>
      <c r="EW135" s="66"/>
      <c r="EX135" s="66"/>
      <c r="EY135" s="66"/>
      <c r="EZ135" s="66"/>
      <c r="FA135" s="63"/>
      <c r="FB135" s="81">
        <f t="shared" si="573"/>
        <v>0</v>
      </c>
      <c r="FC135" s="66">
        <f t="shared" si="574"/>
        <v>0</v>
      </c>
      <c r="FD135" s="66"/>
      <c r="FE135" s="66"/>
      <c r="FF135" s="66"/>
      <c r="FG135" s="66"/>
      <c r="FH135" s="63"/>
      <c r="FI135" s="81">
        <f t="shared" si="575"/>
        <v>0</v>
      </c>
      <c r="FJ135" s="66">
        <f t="shared" si="576"/>
        <v>0</v>
      </c>
      <c r="FK135" s="66"/>
      <c r="FL135" s="66"/>
      <c r="FM135" s="66"/>
      <c r="FN135" s="66"/>
      <c r="FO135" s="63"/>
      <c r="FP135" s="81">
        <f t="shared" si="577"/>
        <v>0</v>
      </c>
      <c r="FQ135" s="66">
        <f t="shared" si="578"/>
        <v>0</v>
      </c>
      <c r="FR135" s="66"/>
      <c r="FS135" s="66"/>
      <c r="FT135" s="66"/>
      <c r="FU135" s="66"/>
      <c r="FV135" s="63"/>
      <c r="FW135" s="81">
        <f t="shared" si="579"/>
        <v>0</v>
      </c>
      <c r="FX135" s="66">
        <f t="shared" si="580"/>
        <v>0</v>
      </c>
      <c r="FY135" s="66"/>
      <c r="FZ135" s="66"/>
      <c r="GA135" s="66"/>
      <c r="GB135" s="63"/>
      <c r="GC135" s="81">
        <f t="shared" si="581"/>
        <v>0</v>
      </c>
      <c r="GD135" s="66">
        <f t="shared" si="582"/>
        <v>0</v>
      </c>
      <c r="GE135" s="66"/>
      <c r="GF135" s="66"/>
      <c r="GG135" s="66"/>
      <c r="GH135" s="63"/>
      <c r="GI135" s="81">
        <f t="shared" si="583"/>
        <v>0</v>
      </c>
      <c r="GJ135" s="66">
        <f t="shared" si="584"/>
        <v>0</v>
      </c>
      <c r="GK135" s="66"/>
      <c r="GL135" s="76">
        <f t="shared" si="238"/>
        <v>0</v>
      </c>
      <c r="GM135" s="76">
        <f t="shared" si="239"/>
        <v>0</v>
      </c>
      <c r="GN135" s="76">
        <f t="shared" si="240"/>
        <v>0</v>
      </c>
      <c r="GO135" s="66">
        <f t="shared" si="585"/>
        <v>0</v>
      </c>
      <c r="GP135" s="66"/>
      <c r="GQ135" s="66"/>
      <c r="GR135" s="66"/>
      <c r="GS135" s="66"/>
      <c r="GT135" s="63"/>
      <c r="GU135" s="81">
        <f t="shared" si="586"/>
        <v>0</v>
      </c>
      <c r="GV135" s="66">
        <f t="shared" si="587"/>
        <v>0</v>
      </c>
      <c r="GW135" s="66"/>
      <c r="GX135" s="66"/>
      <c r="GY135" s="66"/>
      <c r="GZ135" s="66"/>
      <c r="HA135" s="63"/>
      <c r="HB135" s="81">
        <f t="shared" si="588"/>
        <v>0</v>
      </c>
      <c r="HC135" s="66">
        <f t="shared" si="589"/>
        <v>0</v>
      </c>
      <c r="HD135" s="66"/>
      <c r="HE135" s="66"/>
      <c r="HF135" s="66"/>
      <c r="HG135" s="66"/>
      <c r="HH135" s="63"/>
      <c r="HI135" s="81">
        <f t="shared" si="590"/>
        <v>0</v>
      </c>
      <c r="HJ135" s="66">
        <f t="shared" si="591"/>
        <v>0</v>
      </c>
      <c r="HK135" s="66"/>
      <c r="HL135" s="66"/>
      <c r="HM135" s="66"/>
      <c r="HN135" s="66"/>
      <c r="HO135" s="63"/>
      <c r="HP135" s="81">
        <f t="shared" si="592"/>
        <v>0</v>
      </c>
      <c r="HQ135" s="66">
        <f t="shared" si="593"/>
        <v>0</v>
      </c>
      <c r="HR135" s="66"/>
      <c r="HS135" s="66"/>
      <c r="HT135" s="66"/>
      <c r="HU135" s="66"/>
      <c r="HV135" s="63"/>
      <c r="HW135" s="81">
        <f t="shared" si="594"/>
        <v>0</v>
      </c>
      <c r="HX135" s="66">
        <f t="shared" si="595"/>
        <v>0</v>
      </c>
      <c r="HZ135" s="66">
        <f t="shared" si="596"/>
        <v>0</v>
      </c>
      <c r="IA135" s="66">
        <f t="shared" si="596"/>
        <v>0</v>
      </c>
      <c r="IB135" s="66">
        <f t="shared" si="596"/>
        <v>0</v>
      </c>
      <c r="IC135" s="66">
        <f t="shared" si="597"/>
        <v>0</v>
      </c>
      <c r="ID135" s="66">
        <f t="shared" si="598"/>
        <v>0</v>
      </c>
      <c r="IE135" s="66"/>
      <c r="IF135" s="66"/>
      <c r="IG135" s="66"/>
      <c r="IH135" s="66">
        <f t="shared" si="599"/>
        <v>0</v>
      </c>
      <c r="II135" s="66">
        <f t="shared" si="600"/>
        <v>0</v>
      </c>
      <c r="IJ135" s="66"/>
      <c r="IK135" s="66"/>
      <c r="IL135" s="66"/>
      <c r="IM135" s="66">
        <f t="shared" si="601"/>
        <v>0</v>
      </c>
      <c r="IN135" s="66">
        <f t="shared" si="602"/>
        <v>0</v>
      </c>
      <c r="IO135" s="66">
        <f t="shared" si="266"/>
        <v>0</v>
      </c>
      <c r="IP135" s="66">
        <f t="shared" si="603"/>
        <v>0</v>
      </c>
      <c r="IQ135" s="66"/>
      <c r="IR135" s="66"/>
      <c r="IS135" s="88"/>
      <c r="IT135" s="88"/>
      <c r="IU135" s="88"/>
      <c r="IV135" s="66"/>
      <c r="IW135" s="88">
        <f t="shared" si="604"/>
        <v>0</v>
      </c>
      <c r="IX135" s="102">
        <f t="shared" si="605"/>
        <v>0</v>
      </c>
      <c r="IY135" s="88" t="str">
        <f t="shared" si="606"/>
        <v>STOCK KOSONG</v>
      </c>
      <c r="IZ135" s="101"/>
      <c r="JA135" s="102">
        <f t="shared" si="607"/>
        <v>0</v>
      </c>
      <c r="JB135" s="102">
        <f t="shared" si="608"/>
        <v>0</v>
      </c>
      <c r="JC135" s="102">
        <f t="shared" si="609"/>
        <v>0</v>
      </c>
      <c r="JD135" s="102">
        <f t="shared" si="610"/>
        <v>0</v>
      </c>
      <c r="JE135" s="101"/>
    </row>
    <row r="136" spans="1:265">
      <c r="A136" s="108"/>
      <c r="B136" s="71">
        <f>IF(A136='ESTIMASI FORECAST &amp; ORDER-STOK'!A66,'ESTIMASI FORECAST &amp; ORDER-STOK'!B66,0)</f>
        <v>0</v>
      </c>
      <c r="C136" s="63"/>
      <c r="D136" s="88"/>
      <c r="E136" s="88"/>
      <c r="F136" s="88"/>
      <c r="G136" s="88"/>
      <c r="H136" s="88">
        <f t="shared" si="527"/>
        <v>0</v>
      </c>
      <c r="I136" s="63"/>
      <c r="J136" s="66"/>
      <c r="K136" s="66"/>
      <c r="L136" s="66"/>
      <c r="M136" s="63"/>
      <c r="N136" s="81">
        <f t="shared" si="528"/>
        <v>0</v>
      </c>
      <c r="O136" s="66">
        <f t="shared" si="529"/>
        <v>0</v>
      </c>
      <c r="P136" s="66"/>
      <c r="Q136" s="66"/>
      <c r="R136" s="66"/>
      <c r="S136" s="63"/>
      <c r="T136" s="81">
        <f t="shared" si="530"/>
        <v>0</v>
      </c>
      <c r="U136" s="66">
        <f t="shared" si="531"/>
        <v>0</v>
      </c>
      <c r="V136" s="66"/>
      <c r="W136" s="66"/>
      <c r="X136" s="66"/>
      <c r="Y136" s="63"/>
      <c r="Z136" s="81">
        <f t="shared" si="532"/>
        <v>0</v>
      </c>
      <c r="AA136" s="66">
        <f t="shared" si="533"/>
        <v>0</v>
      </c>
      <c r="AB136" s="66"/>
      <c r="AC136" s="66"/>
      <c r="AD136" s="66"/>
      <c r="AE136" s="63"/>
      <c r="AF136" s="81">
        <f t="shared" si="534"/>
        <v>0</v>
      </c>
      <c r="AG136" s="66">
        <f t="shared" si="535"/>
        <v>0</v>
      </c>
      <c r="AH136" s="66"/>
      <c r="AI136" s="76">
        <f t="shared" si="181"/>
        <v>0</v>
      </c>
      <c r="AJ136" s="76">
        <f t="shared" si="259"/>
        <v>0</v>
      </c>
      <c r="AK136" s="76">
        <f t="shared" si="182"/>
        <v>0</v>
      </c>
      <c r="AL136" s="66">
        <f t="shared" si="536"/>
        <v>0</v>
      </c>
      <c r="AM136" s="66"/>
      <c r="AN136" s="66"/>
      <c r="AO136" s="66"/>
      <c r="AP136" s="66"/>
      <c r="AQ136" s="63"/>
      <c r="AR136" s="81">
        <f t="shared" si="537"/>
        <v>0</v>
      </c>
      <c r="AS136" s="66">
        <f t="shared" si="538"/>
        <v>0</v>
      </c>
      <c r="AT136" s="66"/>
      <c r="AU136" s="66"/>
      <c r="AV136" s="66"/>
      <c r="AW136" s="63"/>
      <c r="AX136" s="81">
        <f t="shared" si="539"/>
        <v>0</v>
      </c>
      <c r="AY136" s="66">
        <f t="shared" si="540"/>
        <v>0</v>
      </c>
      <c r="AZ136" s="66"/>
      <c r="BA136" s="66"/>
      <c r="BB136" s="66"/>
      <c r="BC136" s="63"/>
      <c r="BD136" s="81">
        <f t="shared" si="541"/>
        <v>0</v>
      </c>
      <c r="BE136" s="66">
        <f t="shared" si="542"/>
        <v>0</v>
      </c>
      <c r="BF136" s="66"/>
      <c r="BG136" s="76">
        <f t="shared" si="190"/>
        <v>0</v>
      </c>
      <c r="BH136" s="76">
        <f t="shared" si="191"/>
        <v>0</v>
      </c>
      <c r="BI136" s="76">
        <f t="shared" si="192"/>
        <v>0</v>
      </c>
      <c r="BJ136" s="66">
        <f t="shared" si="543"/>
        <v>0</v>
      </c>
      <c r="BK136" s="66"/>
      <c r="BL136" s="66"/>
      <c r="BM136" s="66"/>
      <c r="BN136" s="66"/>
      <c r="BO136" s="63"/>
      <c r="BP136" s="81">
        <f t="shared" si="544"/>
        <v>0</v>
      </c>
      <c r="BQ136" s="66">
        <f t="shared" si="545"/>
        <v>0</v>
      </c>
      <c r="BR136" s="66"/>
      <c r="BS136" s="66"/>
      <c r="BT136" s="66"/>
      <c r="BU136" s="63"/>
      <c r="BV136" s="81">
        <f t="shared" si="546"/>
        <v>0</v>
      </c>
      <c r="BW136" s="66">
        <f t="shared" si="547"/>
        <v>0</v>
      </c>
      <c r="BX136" s="66"/>
      <c r="BY136" s="76">
        <f t="shared" si="198"/>
        <v>0</v>
      </c>
      <c r="BZ136" s="76">
        <f t="shared" si="199"/>
        <v>0</v>
      </c>
      <c r="CA136" s="76">
        <f t="shared" si="200"/>
        <v>0</v>
      </c>
      <c r="CB136" s="66">
        <f t="shared" si="548"/>
        <v>0</v>
      </c>
      <c r="CC136" s="66"/>
      <c r="CD136" s="76">
        <f t="shared" si="549"/>
        <v>0</v>
      </c>
      <c r="CE136" s="76">
        <f t="shared" si="549"/>
        <v>0</v>
      </c>
      <c r="CF136" s="76">
        <f t="shared" si="549"/>
        <v>0</v>
      </c>
      <c r="CG136" s="66">
        <f t="shared" si="550"/>
        <v>0</v>
      </c>
      <c r="CH136" s="66"/>
      <c r="CI136" s="66"/>
      <c r="CJ136" s="66"/>
      <c r="CK136" s="66"/>
      <c r="CL136" s="63"/>
      <c r="CM136" s="81">
        <f t="shared" si="551"/>
        <v>0</v>
      </c>
      <c r="CN136" s="66">
        <f t="shared" si="552"/>
        <v>0</v>
      </c>
      <c r="CO136" s="66"/>
      <c r="CP136" s="66"/>
      <c r="CQ136" s="66"/>
      <c r="CR136" s="63"/>
      <c r="CS136" s="81">
        <f t="shared" si="553"/>
        <v>0</v>
      </c>
      <c r="CT136" s="66">
        <f t="shared" si="554"/>
        <v>0</v>
      </c>
      <c r="CU136" s="66"/>
      <c r="CV136" s="66"/>
      <c r="CW136" s="66"/>
      <c r="CX136" s="63"/>
      <c r="CY136" s="81">
        <f t="shared" si="555"/>
        <v>0</v>
      </c>
      <c r="CZ136" s="66">
        <f t="shared" si="556"/>
        <v>0</v>
      </c>
      <c r="DA136" s="66"/>
      <c r="DB136" s="66"/>
      <c r="DC136" s="66"/>
      <c r="DD136" s="63"/>
      <c r="DE136" s="81">
        <f t="shared" si="557"/>
        <v>0</v>
      </c>
      <c r="DF136" s="66">
        <f t="shared" si="558"/>
        <v>0</v>
      </c>
      <c r="DG136" s="66"/>
      <c r="DH136" s="66"/>
      <c r="DI136" s="66"/>
      <c r="DJ136" s="63"/>
      <c r="DK136" s="81">
        <f t="shared" si="559"/>
        <v>0</v>
      </c>
      <c r="DL136" s="66">
        <f t="shared" si="560"/>
        <v>0</v>
      </c>
      <c r="DM136" s="66"/>
      <c r="DN136" s="66"/>
      <c r="DO136" s="66"/>
      <c r="DP136" s="63"/>
      <c r="DQ136" s="81">
        <f t="shared" si="561"/>
        <v>0</v>
      </c>
      <c r="DR136" s="66">
        <f t="shared" si="562"/>
        <v>0</v>
      </c>
      <c r="DS136" s="66"/>
      <c r="DT136" s="76">
        <f t="shared" si="215"/>
        <v>0</v>
      </c>
      <c r="DU136" s="76">
        <f t="shared" si="216"/>
        <v>0</v>
      </c>
      <c r="DV136" s="76">
        <f t="shared" si="217"/>
        <v>0</v>
      </c>
      <c r="DW136" s="66">
        <f t="shared" si="563"/>
        <v>0</v>
      </c>
      <c r="DX136" s="66"/>
      <c r="DY136" s="66"/>
      <c r="DZ136" s="66"/>
      <c r="EA136" s="66"/>
      <c r="EB136" s="63"/>
      <c r="EC136" s="81">
        <f t="shared" si="564"/>
        <v>0</v>
      </c>
      <c r="ED136" s="66">
        <f t="shared" si="565"/>
        <v>0</v>
      </c>
      <c r="EE136" s="66"/>
      <c r="EF136" s="66"/>
      <c r="EG136" s="66"/>
      <c r="EH136" s="63"/>
      <c r="EI136" s="81">
        <f t="shared" si="566"/>
        <v>0</v>
      </c>
      <c r="EJ136" s="66">
        <f t="shared" si="567"/>
        <v>0</v>
      </c>
      <c r="EK136" s="66"/>
      <c r="EL136" s="66">
        <f t="shared" si="568"/>
        <v>0</v>
      </c>
      <c r="EM136" s="66">
        <f t="shared" si="568"/>
        <v>0</v>
      </c>
      <c r="EN136" s="66">
        <f t="shared" si="569"/>
        <v>0</v>
      </c>
      <c r="EO136" s="66">
        <f t="shared" si="570"/>
        <v>0</v>
      </c>
      <c r="EP136" s="66"/>
      <c r="EQ136" s="66"/>
      <c r="ER136" s="66"/>
      <c r="ES136" s="66"/>
      <c r="ET136" s="63"/>
      <c r="EU136" s="81">
        <f t="shared" si="571"/>
        <v>0</v>
      </c>
      <c r="EV136" s="66">
        <f t="shared" si="572"/>
        <v>0</v>
      </c>
      <c r="EW136" s="66"/>
      <c r="EX136" s="66"/>
      <c r="EY136" s="66"/>
      <c r="EZ136" s="66"/>
      <c r="FA136" s="63"/>
      <c r="FB136" s="81">
        <f t="shared" si="573"/>
        <v>0</v>
      </c>
      <c r="FC136" s="66">
        <f t="shared" si="574"/>
        <v>0</v>
      </c>
      <c r="FD136" s="66"/>
      <c r="FE136" s="66"/>
      <c r="FF136" s="66"/>
      <c r="FG136" s="66"/>
      <c r="FH136" s="63"/>
      <c r="FI136" s="81">
        <f t="shared" si="575"/>
        <v>0</v>
      </c>
      <c r="FJ136" s="66">
        <f t="shared" si="576"/>
        <v>0</v>
      </c>
      <c r="FK136" s="66"/>
      <c r="FL136" s="66"/>
      <c r="FM136" s="66"/>
      <c r="FN136" s="66"/>
      <c r="FO136" s="63"/>
      <c r="FP136" s="81">
        <f t="shared" si="577"/>
        <v>0</v>
      </c>
      <c r="FQ136" s="66">
        <f t="shared" si="578"/>
        <v>0</v>
      </c>
      <c r="FR136" s="66"/>
      <c r="FS136" s="66"/>
      <c r="FT136" s="66"/>
      <c r="FU136" s="66"/>
      <c r="FV136" s="63"/>
      <c r="FW136" s="81">
        <f t="shared" si="579"/>
        <v>0</v>
      </c>
      <c r="FX136" s="66">
        <f t="shared" si="580"/>
        <v>0</v>
      </c>
      <c r="FY136" s="66"/>
      <c r="FZ136" s="66"/>
      <c r="GA136" s="66"/>
      <c r="GB136" s="63"/>
      <c r="GC136" s="81">
        <f t="shared" si="581"/>
        <v>0</v>
      </c>
      <c r="GD136" s="66">
        <f t="shared" si="582"/>
        <v>0</v>
      </c>
      <c r="GE136" s="66"/>
      <c r="GF136" s="66"/>
      <c r="GG136" s="66"/>
      <c r="GH136" s="63"/>
      <c r="GI136" s="81">
        <f t="shared" si="583"/>
        <v>0</v>
      </c>
      <c r="GJ136" s="66">
        <f t="shared" si="584"/>
        <v>0</v>
      </c>
      <c r="GK136" s="66"/>
      <c r="GL136" s="76">
        <f t="shared" si="238"/>
        <v>0</v>
      </c>
      <c r="GM136" s="76">
        <f t="shared" si="239"/>
        <v>0</v>
      </c>
      <c r="GN136" s="76">
        <f t="shared" si="240"/>
        <v>0</v>
      </c>
      <c r="GO136" s="66">
        <f t="shared" si="585"/>
        <v>0</v>
      </c>
      <c r="GP136" s="66"/>
      <c r="GQ136" s="66"/>
      <c r="GR136" s="66"/>
      <c r="GS136" s="66"/>
      <c r="GT136" s="63"/>
      <c r="GU136" s="81">
        <f t="shared" si="586"/>
        <v>0</v>
      </c>
      <c r="GV136" s="66">
        <f t="shared" si="587"/>
        <v>0</v>
      </c>
      <c r="GW136" s="66"/>
      <c r="GX136" s="66"/>
      <c r="GY136" s="66"/>
      <c r="GZ136" s="66"/>
      <c r="HA136" s="63"/>
      <c r="HB136" s="81">
        <f t="shared" si="588"/>
        <v>0</v>
      </c>
      <c r="HC136" s="66">
        <f t="shared" si="589"/>
        <v>0</v>
      </c>
      <c r="HD136" s="66"/>
      <c r="HE136" s="66"/>
      <c r="HF136" s="66"/>
      <c r="HG136" s="66"/>
      <c r="HH136" s="63"/>
      <c r="HI136" s="81">
        <f t="shared" si="590"/>
        <v>0</v>
      </c>
      <c r="HJ136" s="66">
        <f t="shared" si="591"/>
        <v>0</v>
      </c>
      <c r="HK136" s="66"/>
      <c r="HL136" s="66"/>
      <c r="HM136" s="66"/>
      <c r="HN136" s="66"/>
      <c r="HO136" s="63"/>
      <c r="HP136" s="81">
        <f t="shared" si="592"/>
        <v>0</v>
      </c>
      <c r="HQ136" s="66">
        <f t="shared" si="593"/>
        <v>0</v>
      </c>
      <c r="HR136" s="66"/>
      <c r="HS136" s="66"/>
      <c r="HT136" s="66"/>
      <c r="HU136" s="66"/>
      <c r="HV136" s="63"/>
      <c r="HW136" s="81">
        <f t="shared" si="594"/>
        <v>0</v>
      </c>
      <c r="HX136" s="66">
        <f t="shared" si="595"/>
        <v>0</v>
      </c>
      <c r="HZ136" s="66">
        <f t="shared" si="596"/>
        <v>0</v>
      </c>
      <c r="IA136" s="66">
        <f t="shared" si="596"/>
        <v>0</v>
      </c>
      <c r="IB136" s="66">
        <f t="shared" si="596"/>
        <v>0</v>
      </c>
      <c r="IC136" s="66">
        <f t="shared" si="597"/>
        <v>0</v>
      </c>
      <c r="ID136" s="66">
        <f t="shared" si="598"/>
        <v>0</v>
      </c>
      <c r="IE136" s="66"/>
      <c r="IF136" s="66"/>
      <c r="IG136" s="66"/>
      <c r="IH136" s="66">
        <f t="shared" si="599"/>
        <v>0</v>
      </c>
      <c r="II136" s="66">
        <f t="shared" si="600"/>
        <v>0</v>
      </c>
      <c r="IJ136" s="66"/>
      <c r="IK136" s="66"/>
      <c r="IL136" s="66"/>
      <c r="IM136" s="66">
        <f t="shared" si="601"/>
        <v>0</v>
      </c>
      <c r="IN136" s="66">
        <f t="shared" si="602"/>
        <v>0</v>
      </c>
      <c r="IO136" s="66">
        <f t="shared" si="266"/>
        <v>0</v>
      </c>
      <c r="IP136" s="66">
        <f t="shared" si="603"/>
        <v>0</v>
      </c>
      <c r="IQ136" s="66"/>
      <c r="IR136" s="66"/>
      <c r="IS136" s="88"/>
      <c r="IT136" s="88"/>
      <c r="IU136" s="88"/>
      <c r="IV136" s="66"/>
      <c r="IW136" s="88">
        <f t="shared" si="604"/>
        <v>0</v>
      </c>
      <c r="IX136" s="102">
        <f t="shared" si="605"/>
        <v>0</v>
      </c>
      <c r="IY136" s="88" t="str">
        <f t="shared" si="606"/>
        <v>STOCK KOSONG</v>
      </c>
      <c r="IZ136" s="101"/>
      <c r="JA136" s="102">
        <f t="shared" si="607"/>
        <v>0</v>
      </c>
      <c r="JB136" s="102">
        <f t="shared" si="608"/>
        <v>0</v>
      </c>
      <c r="JC136" s="102">
        <f t="shared" si="609"/>
        <v>0</v>
      </c>
      <c r="JD136" s="102">
        <f t="shared" si="610"/>
        <v>0</v>
      </c>
      <c r="JE136" s="101"/>
    </row>
    <row r="137" spans="1:265">
      <c r="A137" s="108"/>
      <c r="B137" s="71">
        <f>IF(A137='ESTIMASI FORECAST &amp; ORDER-STOK'!A67,'ESTIMASI FORECAST &amp; ORDER-STOK'!B67,0)</f>
        <v>0</v>
      </c>
      <c r="C137" s="63"/>
      <c r="D137" s="88"/>
      <c r="E137" s="88"/>
      <c r="F137" s="88"/>
      <c r="G137" s="88"/>
      <c r="H137" s="88">
        <f t="shared" si="527"/>
        <v>0</v>
      </c>
      <c r="I137" s="63"/>
      <c r="J137" s="66"/>
      <c r="K137" s="66"/>
      <c r="L137" s="66"/>
      <c r="M137" s="63"/>
      <c r="N137" s="81">
        <f t="shared" si="528"/>
        <v>0</v>
      </c>
      <c r="O137" s="66">
        <f t="shared" si="529"/>
        <v>0</v>
      </c>
      <c r="P137" s="66"/>
      <c r="Q137" s="66"/>
      <c r="R137" s="66"/>
      <c r="S137" s="63"/>
      <c r="T137" s="81">
        <f t="shared" si="530"/>
        <v>0</v>
      </c>
      <c r="U137" s="66">
        <f t="shared" si="531"/>
        <v>0</v>
      </c>
      <c r="V137" s="66"/>
      <c r="W137" s="66"/>
      <c r="X137" s="66"/>
      <c r="Y137" s="63"/>
      <c r="Z137" s="81">
        <f t="shared" si="532"/>
        <v>0</v>
      </c>
      <c r="AA137" s="66">
        <f t="shared" si="533"/>
        <v>0</v>
      </c>
      <c r="AB137" s="66"/>
      <c r="AC137" s="66"/>
      <c r="AD137" s="66"/>
      <c r="AE137" s="63"/>
      <c r="AF137" s="81">
        <f t="shared" si="534"/>
        <v>0</v>
      </c>
      <c r="AG137" s="66">
        <f t="shared" si="535"/>
        <v>0</v>
      </c>
      <c r="AH137" s="66"/>
      <c r="AI137" s="76">
        <f t="shared" si="181"/>
        <v>0</v>
      </c>
      <c r="AJ137" s="76">
        <f t="shared" si="259"/>
        <v>0</v>
      </c>
      <c r="AK137" s="76">
        <f t="shared" si="182"/>
        <v>0</v>
      </c>
      <c r="AL137" s="66">
        <f t="shared" si="536"/>
        <v>0</v>
      </c>
      <c r="AM137" s="66"/>
      <c r="AN137" s="66"/>
      <c r="AO137" s="66"/>
      <c r="AP137" s="66"/>
      <c r="AQ137" s="63"/>
      <c r="AR137" s="81">
        <f t="shared" si="537"/>
        <v>0</v>
      </c>
      <c r="AS137" s="66">
        <f t="shared" si="538"/>
        <v>0</v>
      </c>
      <c r="AT137" s="66"/>
      <c r="AU137" s="66"/>
      <c r="AV137" s="66"/>
      <c r="AW137" s="63"/>
      <c r="AX137" s="81">
        <f t="shared" si="539"/>
        <v>0</v>
      </c>
      <c r="AY137" s="66">
        <f t="shared" si="540"/>
        <v>0</v>
      </c>
      <c r="AZ137" s="66"/>
      <c r="BA137" s="66"/>
      <c r="BB137" s="66"/>
      <c r="BC137" s="63"/>
      <c r="BD137" s="81">
        <f t="shared" si="541"/>
        <v>0</v>
      </c>
      <c r="BE137" s="66">
        <f t="shared" si="542"/>
        <v>0</v>
      </c>
      <c r="BF137" s="66"/>
      <c r="BG137" s="76">
        <f t="shared" si="190"/>
        <v>0</v>
      </c>
      <c r="BH137" s="76">
        <f t="shared" si="191"/>
        <v>0</v>
      </c>
      <c r="BI137" s="76">
        <f t="shared" si="192"/>
        <v>0</v>
      </c>
      <c r="BJ137" s="66">
        <f t="shared" si="543"/>
        <v>0</v>
      </c>
      <c r="BK137" s="66"/>
      <c r="BL137" s="66"/>
      <c r="BM137" s="66"/>
      <c r="BN137" s="66"/>
      <c r="BO137" s="63"/>
      <c r="BP137" s="81">
        <f t="shared" si="544"/>
        <v>0</v>
      </c>
      <c r="BQ137" s="66">
        <f t="shared" si="545"/>
        <v>0</v>
      </c>
      <c r="BR137" s="66"/>
      <c r="BS137" s="66"/>
      <c r="BT137" s="66"/>
      <c r="BU137" s="63"/>
      <c r="BV137" s="81">
        <f t="shared" si="546"/>
        <v>0</v>
      </c>
      <c r="BW137" s="66">
        <f t="shared" si="547"/>
        <v>0</v>
      </c>
      <c r="BX137" s="66"/>
      <c r="BY137" s="76">
        <f t="shared" si="198"/>
        <v>0</v>
      </c>
      <c r="BZ137" s="76">
        <f t="shared" si="199"/>
        <v>0</v>
      </c>
      <c r="CA137" s="76">
        <f t="shared" si="200"/>
        <v>0</v>
      </c>
      <c r="CB137" s="66">
        <f t="shared" si="548"/>
        <v>0</v>
      </c>
      <c r="CC137" s="66"/>
      <c r="CD137" s="76">
        <f t="shared" si="549"/>
        <v>0</v>
      </c>
      <c r="CE137" s="76">
        <f t="shared" si="549"/>
        <v>0</v>
      </c>
      <c r="CF137" s="76">
        <f t="shared" si="549"/>
        <v>0</v>
      </c>
      <c r="CG137" s="66">
        <f t="shared" si="550"/>
        <v>0</v>
      </c>
      <c r="CH137" s="66"/>
      <c r="CI137" s="66"/>
      <c r="CJ137" s="66"/>
      <c r="CK137" s="66"/>
      <c r="CL137" s="63"/>
      <c r="CM137" s="81">
        <f t="shared" si="551"/>
        <v>0</v>
      </c>
      <c r="CN137" s="66">
        <f t="shared" si="552"/>
        <v>0</v>
      </c>
      <c r="CO137" s="66"/>
      <c r="CP137" s="66"/>
      <c r="CQ137" s="66"/>
      <c r="CR137" s="63"/>
      <c r="CS137" s="81">
        <f t="shared" si="553"/>
        <v>0</v>
      </c>
      <c r="CT137" s="66">
        <f t="shared" si="554"/>
        <v>0</v>
      </c>
      <c r="CU137" s="66"/>
      <c r="CV137" s="66"/>
      <c r="CW137" s="66"/>
      <c r="CX137" s="63"/>
      <c r="CY137" s="81">
        <f t="shared" si="555"/>
        <v>0</v>
      </c>
      <c r="CZ137" s="66">
        <f t="shared" si="556"/>
        <v>0</v>
      </c>
      <c r="DA137" s="66"/>
      <c r="DB137" s="66"/>
      <c r="DC137" s="66"/>
      <c r="DD137" s="63"/>
      <c r="DE137" s="81">
        <f t="shared" si="557"/>
        <v>0</v>
      </c>
      <c r="DF137" s="66">
        <f t="shared" si="558"/>
        <v>0</v>
      </c>
      <c r="DG137" s="66"/>
      <c r="DH137" s="66"/>
      <c r="DI137" s="66"/>
      <c r="DJ137" s="63"/>
      <c r="DK137" s="81">
        <f t="shared" si="559"/>
        <v>0</v>
      </c>
      <c r="DL137" s="66">
        <f t="shared" si="560"/>
        <v>0</v>
      </c>
      <c r="DM137" s="66"/>
      <c r="DN137" s="66"/>
      <c r="DO137" s="66"/>
      <c r="DP137" s="63"/>
      <c r="DQ137" s="81">
        <f t="shared" si="561"/>
        <v>0</v>
      </c>
      <c r="DR137" s="66">
        <f t="shared" si="562"/>
        <v>0</v>
      </c>
      <c r="DS137" s="66"/>
      <c r="DT137" s="76">
        <f t="shared" si="215"/>
        <v>0</v>
      </c>
      <c r="DU137" s="76">
        <f t="shared" si="216"/>
        <v>0</v>
      </c>
      <c r="DV137" s="76">
        <f t="shared" si="217"/>
        <v>0</v>
      </c>
      <c r="DW137" s="66">
        <f t="shared" si="563"/>
        <v>0</v>
      </c>
      <c r="DX137" s="66"/>
      <c r="DY137" s="66"/>
      <c r="DZ137" s="66"/>
      <c r="EA137" s="66"/>
      <c r="EB137" s="63"/>
      <c r="EC137" s="81">
        <f t="shared" si="564"/>
        <v>0</v>
      </c>
      <c r="ED137" s="66">
        <f t="shared" si="565"/>
        <v>0</v>
      </c>
      <c r="EE137" s="66"/>
      <c r="EF137" s="66"/>
      <c r="EG137" s="66"/>
      <c r="EH137" s="63"/>
      <c r="EI137" s="81">
        <f t="shared" si="566"/>
        <v>0</v>
      </c>
      <c r="EJ137" s="66">
        <f t="shared" si="567"/>
        <v>0</v>
      </c>
      <c r="EK137" s="66"/>
      <c r="EL137" s="66">
        <f t="shared" si="568"/>
        <v>0</v>
      </c>
      <c r="EM137" s="66">
        <f t="shared" si="568"/>
        <v>0</v>
      </c>
      <c r="EN137" s="66">
        <f t="shared" si="569"/>
        <v>0</v>
      </c>
      <c r="EO137" s="66">
        <f t="shared" si="570"/>
        <v>0</v>
      </c>
      <c r="EP137" s="66"/>
      <c r="EQ137" s="66"/>
      <c r="ER137" s="66"/>
      <c r="ES137" s="66"/>
      <c r="ET137" s="63"/>
      <c r="EU137" s="81">
        <f t="shared" si="571"/>
        <v>0</v>
      </c>
      <c r="EV137" s="66">
        <f t="shared" si="572"/>
        <v>0</v>
      </c>
      <c r="EW137" s="66"/>
      <c r="EX137" s="66"/>
      <c r="EY137" s="66"/>
      <c r="EZ137" s="66"/>
      <c r="FA137" s="63"/>
      <c r="FB137" s="81">
        <f t="shared" si="573"/>
        <v>0</v>
      </c>
      <c r="FC137" s="66">
        <f t="shared" si="574"/>
        <v>0</v>
      </c>
      <c r="FD137" s="66"/>
      <c r="FE137" s="66"/>
      <c r="FF137" s="66"/>
      <c r="FG137" s="66"/>
      <c r="FH137" s="63"/>
      <c r="FI137" s="81">
        <f t="shared" si="575"/>
        <v>0</v>
      </c>
      <c r="FJ137" s="66">
        <f t="shared" si="576"/>
        <v>0</v>
      </c>
      <c r="FK137" s="66"/>
      <c r="FL137" s="66"/>
      <c r="FM137" s="66"/>
      <c r="FN137" s="66"/>
      <c r="FO137" s="63"/>
      <c r="FP137" s="81">
        <f t="shared" si="577"/>
        <v>0</v>
      </c>
      <c r="FQ137" s="66">
        <f t="shared" si="578"/>
        <v>0</v>
      </c>
      <c r="FR137" s="66"/>
      <c r="FS137" s="66"/>
      <c r="FT137" s="66"/>
      <c r="FU137" s="66"/>
      <c r="FV137" s="63"/>
      <c r="FW137" s="81">
        <f t="shared" si="579"/>
        <v>0</v>
      </c>
      <c r="FX137" s="66">
        <f t="shared" si="580"/>
        <v>0</v>
      </c>
      <c r="FY137" s="66"/>
      <c r="FZ137" s="66"/>
      <c r="GA137" s="66"/>
      <c r="GB137" s="63"/>
      <c r="GC137" s="81">
        <f t="shared" si="581"/>
        <v>0</v>
      </c>
      <c r="GD137" s="66">
        <f t="shared" si="582"/>
        <v>0</v>
      </c>
      <c r="GE137" s="66"/>
      <c r="GF137" s="66"/>
      <c r="GG137" s="66"/>
      <c r="GH137" s="63"/>
      <c r="GI137" s="81">
        <f t="shared" si="583"/>
        <v>0</v>
      </c>
      <c r="GJ137" s="66">
        <f t="shared" si="584"/>
        <v>0</v>
      </c>
      <c r="GK137" s="66"/>
      <c r="GL137" s="76">
        <f t="shared" si="238"/>
        <v>0</v>
      </c>
      <c r="GM137" s="76">
        <f t="shared" si="239"/>
        <v>0</v>
      </c>
      <c r="GN137" s="76">
        <f t="shared" si="240"/>
        <v>0</v>
      </c>
      <c r="GO137" s="66">
        <f t="shared" si="585"/>
        <v>0</v>
      </c>
      <c r="GP137" s="66"/>
      <c r="GQ137" s="66"/>
      <c r="GR137" s="66"/>
      <c r="GS137" s="66"/>
      <c r="GT137" s="63"/>
      <c r="GU137" s="81">
        <f t="shared" si="586"/>
        <v>0</v>
      </c>
      <c r="GV137" s="66">
        <f t="shared" si="587"/>
        <v>0</v>
      </c>
      <c r="GW137" s="66"/>
      <c r="GX137" s="66"/>
      <c r="GY137" s="66"/>
      <c r="GZ137" s="66"/>
      <c r="HA137" s="63"/>
      <c r="HB137" s="81">
        <f t="shared" si="588"/>
        <v>0</v>
      </c>
      <c r="HC137" s="66">
        <f t="shared" si="589"/>
        <v>0</v>
      </c>
      <c r="HD137" s="66"/>
      <c r="HE137" s="66"/>
      <c r="HF137" s="66"/>
      <c r="HG137" s="66"/>
      <c r="HH137" s="63"/>
      <c r="HI137" s="81">
        <f t="shared" si="590"/>
        <v>0</v>
      </c>
      <c r="HJ137" s="66">
        <f t="shared" si="591"/>
        <v>0</v>
      </c>
      <c r="HK137" s="66"/>
      <c r="HL137" s="66"/>
      <c r="HM137" s="66"/>
      <c r="HN137" s="66"/>
      <c r="HO137" s="63"/>
      <c r="HP137" s="81">
        <f t="shared" si="592"/>
        <v>0</v>
      </c>
      <c r="HQ137" s="66">
        <f t="shared" si="593"/>
        <v>0</v>
      </c>
      <c r="HR137" s="66"/>
      <c r="HS137" s="66"/>
      <c r="HT137" s="66"/>
      <c r="HU137" s="66"/>
      <c r="HV137" s="63"/>
      <c r="HW137" s="81">
        <f t="shared" si="594"/>
        <v>0</v>
      </c>
      <c r="HX137" s="66">
        <f t="shared" si="595"/>
        <v>0</v>
      </c>
      <c r="HZ137" s="66">
        <f t="shared" si="596"/>
        <v>0</v>
      </c>
      <c r="IA137" s="66">
        <f t="shared" si="596"/>
        <v>0</v>
      </c>
      <c r="IB137" s="66">
        <f t="shared" si="596"/>
        <v>0</v>
      </c>
      <c r="IC137" s="66">
        <f t="shared" si="597"/>
        <v>0</v>
      </c>
      <c r="ID137" s="66">
        <f t="shared" si="598"/>
        <v>0</v>
      </c>
      <c r="IE137" s="66"/>
      <c r="IF137" s="66"/>
      <c r="IG137" s="66"/>
      <c r="IH137" s="66">
        <f t="shared" si="599"/>
        <v>0</v>
      </c>
      <c r="II137" s="66">
        <f t="shared" si="600"/>
        <v>0</v>
      </c>
      <c r="IJ137" s="66"/>
      <c r="IK137" s="66"/>
      <c r="IL137" s="66"/>
      <c r="IM137" s="66">
        <f t="shared" si="601"/>
        <v>0</v>
      </c>
      <c r="IN137" s="66">
        <f t="shared" si="602"/>
        <v>0</v>
      </c>
      <c r="IO137" s="66">
        <f t="shared" si="266"/>
        <v>0</v>
      </c>
      <c r="IP137" s="66">
        <f t="shared" si="603"/>
        <v>0</v>
      </c>
      <c r="IQ137" s="66"/>
      <c r="IR137" s="66"/>
      <c r="IS137" s="88"/>
      <c r="IT137" s="88"/>
      <c r="IU137" s="88"/>
      <c r="IV137" s="66"/>
      <c r="IW137" s="88">
        <f t="shared" si="604"/>
        <v>0</v>
      </c>
      <c r="IX137" s="102">
        <f t="shared" si="605"/>
        <v>0</v>
      </c>
      <c r="IY137" s="88" t="str">
        <f t="shared" si="606"/>
        <v>STOCK KOSONG</v>
      </c>
      <c r="IZ137" s="101"/>
      <c r="JA137" s="102">
        <f t="shared" si="607"/>
        <v>0</v>
      </c>
      <c r="JB137" s="102">
        <f t="shared" si="608"/>
        <v>0</v>
      </c>
      <c r="JC137" s="102">
        <f t="shared" si="609"/>
        <v>0</v>
      </c>
      <c r="JD137" s="102">
        <f t="shared" si="610"/>
        <v>0</v>
      </c>
      <c r="JE137" s="101"/>
    </row>
    <row r="138" spans="1:265">
      <c r="A138" s="108" t="s">
        <v>133</v>
      </c>
      <c r="B138" s="71">
        <f>IF(A138='ESTIMASI FORECAST &amp; ORDER-STOK'!A68,'ESTIMASI FORECAST &amp; ORDER-STOK'!B68,0)</f>
        <v>0</v>
      </c>
      <c r="C138" s="63"/>
      <c r="D138" s="88"/>
      <c r="E138" s="88"/>
      <c r="F138" s="88"/>
      <c r="G138" s="88"/>
      <c r="H138" s="88">
        <f t="shared" si="527"/>
        <v>0</v>
      </c>
      <c r="I138" s="63"/>
      <c r="J138" s="66"/>
      <c r="K138" s="66"/>
      <c r="L138" s="66"/>
      <c r="M138" s="63"/>
      <c r="N138" s="81">
        <f t="shared" si="528"/>
        <v>0</v>
      </c>
      <c r="O138" s="66">
        <f t="shared" si="529"/>
        <v>0</v>
      </c>
      <c r="P138" s="66"/>
      <c r="Q138" s="66"/>
      <c r="R138" s="66"/>
      <c r="S138" s="63"/>
      <c r="T138" s="81">
        <f t="shared" si="530"/>
        <v>0</v>
      </c>
      <c r="U138" s="66">
        <f t="shared" si="531"/>
        <v>0</v>
      </c>
      <c r="V138" s="66"/>
      <c r="W138" s="66"/>
      <c r="X138" s="66"/>
      <c r="Y138" s="63"/>
      <c r="Z138" s="81">
        <f t="shared" si="532"/>
        <v>0</v>
      </c>
      <c r="AA138" s="66">
        <f t="shared" si="533"/>
        <v>0</v>
      </c>
      <c r="AB138" s="66"/>
      <c r="AC138" s="66"/>
      <c r="AD138" s="66"/>
      <c r="AE138" s="63"/>
      <c r="AF138" s="81">
        <f t="shared" si="534"/>
        <v>0</v>
      </c>
      <c r="AG138" s="66">
        <f t="shared" si="535"/>
        <v>0</v>
      </c>
      <c r="AH138" s="66"/>
      <c r="AI138" s="76">
        <f t="shared" si="181"/>
        <v>0</v>
      </c>
      <c r="AJ138" s="76">
        <f t="shared" si="259"/>
        <v>0</v>
      </c>
      <c r="AK138" s="76">
        <f t="shared" si="182"/>
        <v>0</v>
      </c>
      <c r="AL138" s="66">
        <f t="shared" si="536"/>
        <v>0</v>
      </c>
      <c r="AM138" s="66"/>
      <c r="AN138" s="66"/>
      <c r="AO138" s="66"/>
      <c r="AP138" s="66"/>
      <c r="AQ138" s="63"/>
      <c r="AR138" s="81">
        <f t="shared" si="537"/>
        <v>0</v>
      </c>
      <c r="AS138" s="66">
        <f t="shared" si="538"/>
        <v>0</v>
      </c>
      <c r="AT138" s="66"/>
      <c r="AU138" s="66"/>
      <c r="AV138" s="66"/>
      <c r="AW138" s="63"/>
      <c r="AX138" s="81">
        <f t="shared" si="539"/>
        <v>0</v>
      </c>
      <c r="AY138" s="66">
        <f t="shared" si="540"/>
        <v>0</v>
      </c>
      <c r="AZ138" s="66"/>
      <c r="BA138" s="66"/>
      <c r="BB138" s="66"/>
      <c r="BC138" s="63"/>
      <c r="BD138" s="81">
        <f t="shared" si="541"/>
        <v>0</v>
      </c>
      <c r="BE138" s="66">
        <f t="shared" si="542"/>
        <v>0</v>
      </c>
      <c r="BF138" s="66"/>
      <c r="BG138" s="76">
        <f t="shared" si="190"/>
        <v>0</v>
      </c>
      <c r="BH138" s="76">
        <f t="shared" si="191"/>
        <v>0</v>
      </c>
      <c r="BI138" s="76">
        <f t="shared" si="192"/>
        <v>0</v>
      </c>
      <c r="BJ138" s="66">
        <f t="shared" si="543"/>
        <v>0</v>
      </c>
      <c r="BK138" s="66"/>
      <c r="BL138" s="66"/>
      <c r="BM138" s="66"/>
      <c r="BN138" s="66"/>
      <c r="BO138" s="63"/>
      <c r="BP138" s="81">
        <f t="shared" si="544"/>
        <v>0</v>
      </c>
      <c r="BQ138" s="66">
        <f t="shared" si="545"/>
        <v>0</v>
      </c>
      <c r="BR138" s="66"/>
      <c r="BS138" s="66"/>
      <c r="BT138" s="66"/>
      <c r="BU138" s="63"/>
      <c r="BV138" s="81">
        <f t="shared" si="546"/>
        <v>0</v>
      </c>
      <c r="BW138" s="66">
        <f t="shared" si="547"/>
        <v>0</v>
      </c>
      <c r="BX138" s="66"/>
      <c r="BY138" s="76">
        <f t="shared" si="198"/>
        <v>0</v>
      </c>
      <c r="BZ138" s="76">
        <f t="shared" si="199"/>
        <v>0</v>
      </c>
      <c r="CA138" s="76">
        <f t="shared" si="200"/>
        <v>0</v>
      </c>
      <c r="CB138" s="66">
        <f t="shared" si="548"/>
        <v>0</v>
      </c>
      <c r="CC138" s="66"/>
      <c r="CD138" s="76">
        <f t="shared" si="549"/>
        <v>0</v>
      </c>
      <c r="CE138" s="76">
        <f t="shared" si="549"/>
        <v>0</v>
      </c>
      <c r="CF138" s="76">
        <f t="shared" si="549"/>
        <v>0</v>
      </c>
      <c r="CG138" s="66">
        <f t="shared" si="550"/>
        <v>0</v>
      </c>
      <c r="CH138" s="66"/>
      <c r="CI138" s="66"/>
      <c r="CJ138" s="66"/>
      <c r="CK138" s="66"/>
      <c r="CL138" s="63"/>
      <c r="CM138" s="81">
        <f t="shared" si="551"/>
        <v>0</v>
      </c>
      <c r="CN138" s="66">
        <f t="shared" si="552"/>
        <v>0</v>
      </c>
      <c r="CO138" s="66"/>
      <c r="CP138" s="66"/>
      <c r="CQ138" s="66"/>
      <c r="CR138" s="63"/>
      <c r="CS138" s="81">
        <f t="shared" si="553"/>
        <v>0</v>
      </c>
      <c r="CT138" s="66">
        <f t="shared" si="554"/>
        <v>0</v>
      </c>
      <c r="CU138" s="66"/>
      <c r="CV138" s="66"/>
      <c r="CW138" s="66"/>
      <c r="CX138" s="63"/>
      <c r="CY138" s="81">
        <f t="shared" si="555"/>
        <v>0</v>
      </c>
      <c r="CZ138" s="66">
        <f t="shared" si="556"/>
        <v>0</v>
      </c>
      <c r="DA138" s="66"/>
      <c r="DB138" s="66"/>
      <c r="DC138" s="66"/>
      <c r="DD138" s="63"/>
      <c r="DE138" s="81">
        <f t="shared" si="557"/>
        <v>0</v>
      </c>
      <c r="DF138" s="66">
        <f t="shared" si="558"/>
        <v>0</v>
      </c>
      <c r="DG138" s="66"/>
      <c r="DH138" s="66"/>
      <c r="DI138" s="66"/>
      <c r="DJ138" s="63"/>
      <c r="DK138" s="81">
        <f t="shared" si="559"/>
        <v>0</v>
      </c>
      <c r="DL138" s="66">
        <f t="shared" si="560"/>
        <v>0</v>
      </c>
      <c r="DM138" s="66"/>
      <c r="DN138" s="66"/>
      <c r="DO138" s="66"/>
      <c r="DP138" s="63"/>
      <c r="DQ138" s="81">
        <f t="shared" si="561"/>
        <v>0</v>
      </c>
      <c r="DR138" s="66">
        <f t="shared" si="562"/>
        <v>0</v>
      </c>
      <c r="DS138" s="66"/>
      <c r="DT138" s="76">
        <f t="shared" si="215"/>
        <v>0</v>
      </c>
      <c r="DU138" s="76">
        <f t="shared" si="216"/>
        <v>0</v>
      </c>
      <c r="DV138" s="76">
        <f t="shared" si="217"/>
        <v>0</v>
      </c>
      <c r="DW138" s="66">
        <f t="shared" si="563"/>
        <v>0</v>
      </c>
      <c r="DX138" s="66"/>
      <c r="DY138" s="66"/>
      <c r="DZ138" s="66"/>
      <c r="EA138" s="66"/>
      <c r="EB138" s="63"/>
      <c r="EC138" s="81">
        <f t="shared" si="564"/>
        <v>0</v>
      </c>
      <c r="ED138" s="66">
        <f t="shared" si="565"/>
        <v>0</v>
      </c>
      <c r="EE138" s="66"/>
      <c r="EF138" s="66"/>
      <c r="EG138" s="66"/>
      <c r="EH138" s="63"/>
      <c r="EI138" s="81">
        <f t="shared" si="566"/>
        <v>0</v>
      </c>
      <c r="EJ138" s="66">
        <f t="shared" si="567"/>
        <v>0</v>
      </c>
      <c r="EK138" s="66"/>
      <c r="EL138" s="66">
        <f t="shared" si="568"/>
        <v>0</v>
      </c>
      <c r="EM138" s="66">
        <f t="shared" si="568"/>
        <v>0</v>
      </c>
      <c r="EN138" s="66">
        <f t="shared" si="569"/>
        <v>0</v>
      </c>
      <c r="EO138" s="66">
        <f t="shared" si="570"/>
        <v>0</v>
      </c>
      <c r="EP138" s="66"/>
      <c r="EQ138" s="66"/>
      <c r="ER138" s="66"/>
      <c r="ES138" s="66"/>
      <c r="ET138" s="63"/>
      <c r="EU138" s="81">
        <f t="shared" si="571"/>
        <v>0</v>
      </c>
      <c r="EV138" s="66">
        <f t="shared" si="572"/>
        <v>0</v>
      </c>
      <c r="EW138" s="66"/>
      <c r="EX138" s="66"/>
      <c r="EY138" s="66"/>
      <c r="EZ138" s="66"/>
      <c r="FA138" s="63"/>
      <c r="FB138" s="81">
        <f t="shared" si="573"/>
        <v>0</v>
      </c>
      <c r="FC138" s="66">
        <f t="shared" si="574"/>
        <v>0</v>
      </c>
      <c r="FD138" s="66"/>
      <c r="FE138" s="66"/>
      <c r="FF138" s="66"/>
      <c r="FG138" s="66"/>
      <c r="FH138" s="63"/>
      <c r="FI138" s="81">
        <f t="shared" si="575"/>
        <v>0</v>
      </c>
      <c r="FJ138" s="66">
        <f t="shared" si="576"/>
        <v>0</v>
      </c>
      <c r="FK138" s="66"/>
      <c r="FL138" s="66"/>
      <c r="FM138" s="66"/>
      <c r="FN138" s="66"/>
      <c r="FO138" s="63"/>
      <c r="FP138" s="81">
        <f t="shared" si="577"/>
        <v>0</v>
      </c>
      <c r="FQ138" s="66">
        <f t="shared" si="578"/>
        <v>0</v>
      </c>
      <c r="FR138" s="66"/>
      <c r="FS138" s="66"/>
      <c r="FT138" s="66"/>
      <c r="FU138" s="66"/>
      <c r="FV138" s="63"/>
      <c r="FW138" s="81">
        <f t="shared" si="579"/>
        <v>0</v>
      </c>
      <c r="FX138" s="66">
        <f t="shared" si="580"/>
        <v>0</v>
      </c>
      <c r="FY138" s="66"/>
      <c r="FZ138" s="66"/>
      <c r="GA138" s="66"/>
      <c r="GB138" s="63"/>
      <c r="GC138" s="81">
        <f t="shared" si="581"/>
        <v>0</v>
      </c>
      <c r="GD138" s="66">
        <f t="shared" si="582"/>
        <v>0</v>
      </c>
      <c r="GE138" s="66"/>
      <c r="GF138" s="66"/>
      <c r="GG138" s="66"/>
      <c r="GH138" s="63"/>
      <c r="GI138" s="81">
        <f t="shared" si="583"/>
        <v>0</v>
      </c>
      <c r="GJ138" s="66">
        <f t="shared" si="584"/>
        <v>0</v>
      </c>
      <c r="GK138" s="66"/>
      <c r="GL138" s="76">
        <f t="shared" si="238"/>
        <v>0</v>
      </c>
      <c r="GM138" s="76">
        <f t="shared" si="239"/>
        <v>0</v>
      </c>
      <c r="GN138" s="76">
        <f t="shared" si="240"/>
        <v>0</v>
      </c>
      <c r="GO138" s="66">
        <f t="shared" si="585"/>
        <v>0</v>
      </c>
      <c r="GP138" s="66"/>
      <c r="GQ138" s="66"/>
      <c r="GR138" s="66"/>
      <c r="GS138" s="66"/>
      <c r="GT138" s="63"/>
      <c r="GU138" s="81">
        <f t="shared" si="586"/>
        <v>0</v>
      </c>
      <c r="GV138" s="66">
        <f t="shared" si="587"/>
        <v>0</v>
      </c>
      <c r="GW138" s="66"/>
      <c r="GX138" s="66"/>
      <c r="GY138" s="66"/>
      <c r="GZ138" s="66"/>
      <c r="HA138" s="63"/>
      <c r="HB138" s="81">
        <f t="shared" si="588"/>
        <v>0</v>
      </c>
      <c r="HC138" s="66">
        <f t="shared" si="589"/>
        <v>0</v>
      </c>
      <c r="HD138" s="66"/>
      <c r="HE138" s="66"/>
      <c r="HF138" s="66"/>
      <c r="HG138" s="66"/>
      <c r="HH138" s="63"/>
      <c r="HI138" s="81">
        <f t="shared" si="590"/>
        <v>0</v>
      </c>
      <c r="HJ138" s="66">
        <f t="shared" si="591"/>
        <v>0</v>
      </c>
      <c r="HK138" s="66"/>
      <c r="HL138" s="66"/>
      <c r="HM138" s="66"/>
      <c r="HN138" s="66"/>
      <c r="HO138" s="63"/>
      <c r="HP138" s="81">
        <f t="shared" si="592"/>
        <v>0</v>
      </c>
      <c r="HQ138" s="66">
        <f t="shared" si="593"/>
        <v>0</v>
      </c>
      <c r="HR138" s="66"/>
      <c r="HS138" s="66"/>
      <c r="HT138" s="66"/>
      <c r="HU138" s="66"/>
      <c r="HV138" s="63"/>
      <c r="HW138" s="81">
        <f t="shared" si="594"/>
        <v>0</v>
      </c>
      <c r="HX138" s="66">
        <f t="shared" si="595"/>
        <v>0</v>
      </c>
      <c r="HZ138" s="66">
        <f t="shared" si="596"/>
        <v>0</v>
      </c>
      <c r="IA138" s="66">
        <f t="shared" si="596"/>
        <v>0</v>
      </c>
      <c r="IB138" s="66">
        <f t="shared" si="596"/>
        <v>0</v>
      </c>
      <c r="IC138" s="66">
        <f t="shared" si="597"/>
        <v>0</v>
      </c>
      <c r="ID138" s="66">
        <f t="shared" si="598"/>
        <v>0</v>
      </c>
      <c r="IE138" s="66"/>
      <c r="IF138" s="66"/>
      <c r="IG138" s="66"/>
      <c r="IH138" s="66">
        <f t="shared" si="599"/>
        <v>0</v>
      </c>
      <c r="II138" s="66">
        <f t="shared" si="600"/>
        <v>0</v>
      </c>
      <c r="IJ138" s="66"/>
      <c r="IK138" s="66"/>
      <c r="IL138" s="66"/>
      <c r="IM138" s="66">
        <f t="shared" si="601"/>
        <v>0</v>
      </c>
      <c r="IN138" s="66">
        <f t="shared" si="602"/>
        <v>0</v>
      </c>
      <c r="IO138" s="66">
        <f t="shared" si="266"/>
        <v>0</v>
      </c>
      <c r="IP138" s="66">
        <f t="shared" si="603"/>
        <v>0</v>
      </c>
      <c r="IQ138" s="66"/>
      <c r="IR138" s="66"/>
      <c r="IS138" s="88"/>
      <c r="IT138" s="88"/>
      <c r="IU138" s="88"/>
      <c r="IV138" s="66"/>
      <c r="IW138" s="88">
        <f t="shared" si="604"/>
        <v>0</v>
      </c>
      <c r="IX138" s="102">
        <f t="shared" si="605"/>
        <v>0</v>
      </c>
      <c r="IY138" s="88" t="str">
        <f t="shared" si="606"/>
        <v>STOCK KOSONG</v>
      </c>
      <c r="IZ138" s="101"/>
      <c r="JA138" s="102">
        <f t="shared" si="607"/>
        <v>0</v>
      </c>
      <c r="JB138" s="102">
        <f t="shared" si="608"/>
        <v>0</v>
      </c>
      <c r="JC138" s="102">
        <f t="shared" si="609"/>
        <v>0</v>
      </c>
      <c r="JD138" s="102">
        <f t="shared" si="610"/>
        <v>0</v>
      </c>
      <c r="JE138" s="101"/>
    </row>
    <row r="139" spans="1:265">
      <c r="A139" s="108"/>
      <c r="B139" s="72">
        <f>IF(A139='ESTIMASI FORECAST &amp; ORDER-STOK'!A69,'ESTIMASI FORECAST &amp; ORDER-STOK'!B69,0)</f>
        <v>0</v>
      </c>
      <c r="C139" s="63"/>
      <c r="D139" s="90"/>
      <c r="E139" s="90"/>
      <c r="F139" s="90"/>
      <c r="G139" s="90"/>
      <c r="H139" s="90">
        <f t="shared" si="527"/>
        <v>0</v>
      </c>
      <c r="I139" s="63"/>
      <c r="J139" s="66"/>
      <c r="K139" s="66"/>
      <c r="L139" s="66"/>
      <c r="M139" s="63"/>
      <c r="N139" s="81">
        <f t="shared" si="528"/>
        <v>0</v>
      </c>
      <c r="O139" s="66">
        <f t="shared" si="529"/>
        <v>0</v>
      </c>
      <c r="P139" s="66"/>
      <c r="Q139" s="66"/>
      <c r="R139" s="66"/>
      <c r="S139" s="63"/>
      <c r="T139" s="81">
        <f t="shared" si="530"/>
        <v>0</v>
      </c>
      <c r="U139" s="66">
        <f t="shared" si="531"/>
        <v>0</v>
      </c>
      <c r="V139" s="66"/>
      <c r="W139" s="66"/>
      <c r="X139" s="66"/>
      <c r="Y139" s="63"/>
      <c r="Z139" s="81">
        <f t="shared" si="532"/>
        <v>0</v>
      </c>
      <c r="AA139" s="66">
        <f t="shared" si="533"/>
        <v>0</v>
      </c>
      <c r="AB139" s="66"/>
      <c r="AC139" s="66"/>
      <c r="AD139" s="66"/>
      <c r="AE139" s="63"/>
      <c r="AF139" s="81">
        <f t="shared" si="534"/>
        <v>0</v>
      </c>
      <c r="AG139" s="66">
        <f t="shared" si="535"/>
        <v>0</v>
      </c>
      <c r="AH139" s="66"/>
      <c r="AI139" s="76">
        <f t="shared" si="181"/>
        <v>0</v>
      </c>
      <c r="AJ139" s="76">
        <f t="shared" si="259"/>
        <v>0</v>
      </c>
      <c r="AK139" s="76">
        <f t="shared" si="182"/>
        <v>0</v>
      </c>
      <c r="AL139" s="66">
        <f t="shared" si="536"/>
        <v>0</v>
      </c>
      <c r="AM139" s="66"/>
      <c r="AN139" s="66"/>
      <c r="AO139" s="66"/>
      <c r="AP139" s="66"/>
      <c r="AQ139" s="63"/>
      <c r="AR139" s="81">
        <f t="shared" si="537"/>
        <v>0</v>
      </c>
      <c r="AS139" s="66">
        <f t="shared" si="538"/>
        <v>0</v>
      </c>
      <c r="AT139" s="66"/>
      <c r="AU139" s="66"/>
      <c r="AV139" s="66"/>
      <c r="AW139" s="63"/>
      <c r="AX139" s="81">
        <f t="shared" si="539"/>
        <v>0</v>
      </c>
      <c r="AY139" s="66">
        <f t="shared" si="540"/>
        <v>0</v>
      </c>
      <c r="AZ139" s="66"/>
      <c r="BA139" s="66"/>
      <c r="BB139" s="66"/>
      <c r="BC139" s="63"/>
      <c r="BD139" s="81">
        <f t="shared" si="541"/>
        <v>0</v>
      </c>
      <c r="BE139" s="66">
        <f t="shared" si="542"/>
        <v>0</v>
      </c>
      <c r="BF139" s="66"/>
      <c r="BG139" s="76">
        <f t="shared" si="190"/>
        <v>0</v>
      </c>
      <c r="BH139" s="76">
        <f t="shared" si="191"/>
        <v>0</v>
      </c>
      <c r="BI139" s="76">
        <f t="shared" si="192"/>
        <v>0</v>
      </c>
      <c r="BJ139" s="66">
        <f t="shared" si="543"/>
        <v>0</v>
      </c>
      <c r="BK139" s="66"/>
      <c r="BL139" s="66"/>
      <c r="BM139" s="66"/>
      <c r="BN139" s="66"/>
      <c r="BO139" s="63"/>
      <c r="BP139" s="81">
        <f t="shared" si="544"/>
        <v>0</v>
      </c>
      <c r="BQ139" s="66">
        <f t="shared" si="545"/>
        <v>0</v>
      </c>
      <c r="BR139" s="66"/>
      <c r="BS139" s="66"/>
      <c r="BT139" s="66"/>
      <c r="BU139" s="63"/>
      <c r="BV139" s="81">
        <f t="shared" si="546"/>
        <v>0</v>
      </c>
      <c r="BW139" s="66">
        <f t="shared" si="547"/>
        <v>0</v>
      </c>
      <c r="BX139" s="66"/>
      <c r="BY139" s="76">
        <f t="shared" si="198"/>
        <v>0</v>
      </c>
      <c r="BZ139" s="76">
        <f t="shared" si="199"/>
        <v>0</v>
      </c>
      <c r="CA139" s="76">
        <f t="shared" si="200"/>
        <v>0</v>
      </c>
      <c r="CB139" s="66">
        <f t="shared" si="548"/>
        <v>0</v>
      </c>
      <c r="CC139" s="66"/>
      <c r="CD139" s="76">
        <f t="shared" si="549"/>
        <v>0</v>
      </c>
      <c r="CE139" s="76">
        <f t="shared" si="549"/>
        <v>0</v>
      </c>
      <c r="CF139" s="76">
        <f t="shared" si="549"/>
        <v>0</v>
      </c>
      <c r="CG139" s="66">
        <f t="shared" si="550"/>
        <v>0</v>
      </c>
      <c r="CH139" s="66"/>
      <c r="CI139" s="66"/>
      <c r="CJ139" s="66"/>
      <c r="CK139" s="66"/>
      <c r="CL139" s="63"/>
      <c r="CM139" s="81">
        <f t="shared" si="551"/>
        <v>0</v>
      </c>
      <c r="CN139" s="66">
        <f t="shared" si="552"/>
        <v>0</v>
      </c>
      <c r="CO139" s="66"/>
      <c r="CP139" s="66"/>
      <c r="CQ139" s="66"/>
      <c r="CR139" s="63"/>
      <c r="CS139" s="81">
        <f t="shared" si="553"/>
        <v>0</v>
      </c>
      <c r="CT139" s="66">
        <f t="shared" si="554"/>
        <v>0</v>
      </c>
      <c r="CU139" s="66"/>
      <c r="CV139" s="66"/>
      <c r="CW139" s="66"/>
      <c r="CX139" s="63"/>
      <c r="CY139" s="81">
        <f t="shared" si="555"/>
        <v>0</v>
      </c>
      <c r="CZ139" s="66">
        <f t="shared" si="556"/>
        <v>0</v>
      </c>
      <c r="DA139" s="66"/>
      <c r="DB139" s="66"/>
      <c r="DC139" s="66"/>
      <c r="DD139" s="63"/>
      <c r="DE139" s="81">
        <f t="shared" si="557"/>
        <v>0</v>
      </c>
      <c r="DF139" s="66">
        <f t="shared" si="558"/>
        <v>0</v>
      </c>
      <c r="DG139" s="66"/>
      <c r="DH139" s="66"/>
      <c r="DI139" s="66"/>
      <c r="DJ139" s="63"/>
      <c r="DK139" s="81">
        <f t="shared" si="559"/>
        <v>0</v>
      </c>
      <c r="DL139" s="66">
        <f t="shared" si="560"/>
        <v>0</v>
      </c>
      <c r="DM139" s="66"/>
      <c r="DN139" s="66"/>
      <c r="DO139" s="66"/>
      <c r="DP139" s="63"/>
      <c r="DQ139" s="81">
        <f t="shared" si="561"/>
        <v>0</v>
      </c>
      <c r="DR139" s="66">
        <f t="shared" si="562"/>
        <v>0</v>
      </c>
      <c r="DS139" s="66"/>
      <c r="DT139" s="76">
        <f t="shared" si="215"/>
        <v>0</v>
      </c>
      <c r="DU139" s="76">
        <f t="shared" si="216"/>
        <v>0</v>
      </c>
      <c r="DV139" s="76">
        <f t="shared" si="217"/>
        <v>0</v>
      </c>
      <c r="DW139" s="66">
        <f t="shared" si="563"/>
        <v>0</v>
      </c>
      <c r="DX139" s="66"/>
      <c r="DY139" s="66"/>
      <c r="DZ139" s="66"/>
      <c r="EA139" s="66"/>
      <c r="EB139" s="63"/>
      <c r="EC139" s="81">
        <f t="shared" si="564"/>
        <v>0</v>
      </c>
      <c r="ED139" s="66">
        <f t="shared" si="565"/>
        <v>0</v>
      </c>
      <c r="EE139" s="66"/>
      <c r="EF139" s="66"/>
      <c r="EG139" s="66"/>
      <c r="EH139" s="63"/>
      <c r="EI139" s="81">
        <f t="shared" si="566"/>
        <v>0</v>
      </c>
      <c r="EJ139" s="66">
        <f t="shared" si="567"/>
        <v>0</v>
      </c>
      <c r="EK139" s="66"/>
      <c r="EL139" s="66">
        <f t="shared" si="568"/>
        <v>0</v>
      </c>
      <c r="EM139" s="66">
        <f t="shared" si="568"/>
        <v>0</v>
      </c>
      <c r="EN139" s="66">
        <f t="shared" si="569"/>
        <v>0</v>
      </c>
      <c r="EO139" s="66">
        <f t="shared" si="570"/>
        <v>0</v>
      </c>
      <c r="EP139" s="66"/>
      <c r="EQ139" s="66"/>
      <c r="ER139" s="66"/>
      <c r="ES139" s="66"/>
      <c r="ET139" s="63"/>
      <c r="EU139" s="81">
        <f t="shared" si="571"/>
        <v>0</v>
      </c>
      <c r="EV139" s="66">
        <f t="shared" si="572"/>
        <v>0</v>
      </c>
      <c r="EW139" s="66"/>
      <c r="EX139" s="66"/>
      <c r="EY139" s="66"/>
      <c r="EZ139" s="66"/>
      <c r="FA139" s="63"/>
      <c r="FB139" s="81">
        <f t="shared" si="573"/>
        <v>0</v>
      </c>
      <c r="FC139" s="66">
        <f t="shared" si="574"/>
        <v>0</v>
      </c>
      <c r="FD139" s="66"/>
      <c r="FE139" s="66"/>
      <c r="FF139" s="66"/>
      <c r="FG139" s="66"/>
      <c r="FH139" s="63"/>
      <c r="FI139" s="81">
        <f t="shared" si="575"/>
        <v>0</v>
      </c>
      <c r="FJ139" s="66">
        <f t="shared" si="576"/>
        <v>0</v>
      </c>
      <c r="FK139" s="66"/>
      <c r="FL139" s="66"/>
      <c r="FM139" s="66"/>
      <c r="FN139" s="66"/>
      <c r="FO139" s="63"/>
      <c r="FP139" s="81">
        <f t="shared" si="577"/>
        <v>0</v>
      </c>
      <c r="FQ139" s="66">
        <f t="shared" si="578"/>
        <v>0</v>
      </c>
      <c r="FR139" s="66"/>
      <c r="FS139" s="66"/>
      <c r="FT139" s="66"/>
      <c r="FU139" s="66"/>
      <c r="FV139" s="63"/>
      <c r="FW139" s="81">
        <f t="shared" si="579"/>
        <v>0</v>
      </c>
      <c r="FX139" s="66">
        <f t="shared" si="580"/>
        <v>0</v>
      </c>
      <c r="FY139" s="66"/>
      <c r="FZ139" s="66"/>
      <c r="GA139" s="66"/>
      <c r="GB139" s="63"/>
      <c r="GC139" s="81">
        <f t="shared" si="581"/>
        <v>0</v>
      </c>
      <c r="GD139" s="66">
        <f t="shared" si="582"/>
        <v>0</v>
      </c>
      <c r="GE139" s="66"/>
      <c r="GF139" s="66"/>
      <c r="GG139" s="66"/>
      <c r="GH139" s="63"/>
      <c r="GI139" s="81">
        <f t="shared" si="583"/>
        <v>0</v>
      </c>
      <c r="GJ139" s="66">
        <f t="shared" si="584"/>
        <v>0</v>
      </c>
      <c r="GK139" s="66"/>
      <c r="GL139" s="76">
        <f t="shared" si="238"/>
        <v>0</v>
      </c>
      <c r="GM139" s="76">
        <f t="shared" si="239"/>
        <v>0</v>
      </c>
      <c r="GN139" s="76">
        <f t="shared" si="240"/>
        <v>0</v>
      </c>
      <c r="GO139" s="66">
        <f t="shared" si="585"/>
        <v>0</v>
      </c>
      <c r="GP139" s="66"/>
      <c r="GQ139" s="66"/>
      <c r="GR139" s="66"/>
      <c r="GS139" s="66"/>
      <c r="GT139" s="63"/>
      <c r="GU139" s="81">
        <f t="shared" si="586"/>
        <v>0</v>
      </c>
      <c r="GV139" s="66">
        <f t="shared" si="587"/>
        <v>0</v>
      </c>
      <c r="GW139" s="66"/>
      <c r="GX139" s="66"/>
      <c r="GY139" s="66"/>
      <c r="GZ139" s="66"/>
      <c r="HA139" s="63"/>
      <c r="HB139" s="81">
        <f t="shared" si="588"/>
        <v>0</v>
      </c>
      <c r="HC139" s="66">
        <f t="shared" si="589"/>
        <v>0</v>
      </c>
      <c r="HD139" s="66"/>
      <c r="HE139" s="66"/>
      <c r="HF139" s="66"/>
      <c r="HG139" s="66"/>
      <c r="HH139" s="63"/>
      <c r="HI139" s="81">
        <f t="shared" si="590"/>
        <v>0</v>
      </c>
      <c r="HJ139" s="66">
        <f t="shared" si="591"/>
        <v>0</v>
      </c>
      <c r="HK139" s="66"/>
      <c r="HL139" s="66"/>
      <c r="HM139" s="66"/>
      <c r="HN139" s="66"/>
      <c r="HO139" s="63"/>
      <c r="HP139" s="81">
        <f t="shared" si="592"/>
        <v>0</v>
      </c>
      <c r="HQ139" s="66">
        <f t="shared" si="593"/>
        <v>0</v>
      </c>
      <c r="HR139" s="66"/>
      <c r="HS139" s="66"/>
      <c r="HT139" s="66"/>
      <c r="HU139" s="66"/>
      <c r="HV139" s="63"/>
      <c r="HW139" s="81">
        <f t="shared" si="594"/>
        <v>0</v>
      </c>
      <c r="HX139" s="66">
        <f t="shared" si="595"/>
        <v>0</v>
      </c>
      <c r="HZ139" s="67">
        <f t="shared" si="596"/>
        <v>0</v>
      </c>
      <c r="IA139" s="67">
        <f t="shared" si="596"/>
        <v>0</v>
      </c>
      <c r="IB139" s="67">
        <f t="shared" si="596"/>
        <v>0</v>
      </c>
      <c r="IC139" s="67">
        <f t="shared" si="597"/>
        <v>0</v>
      </c>
      <c r="ID139" s="66">
        <f t="shared" si="598"/>
        <v>0</v>
      </c>
      <c r="IE139" s="67"/>
      <c r="IF139" s="67"/>
      <c r="IG139" s="67"/>
      <c r="IH139" s="67">
        <f t="shared" si="599"/>
        <v>0</v>
      </c>
      <c r="II139" s="67">
        <f t="shared" si="600"/>
        <v>0</v>
      </c>
      <c r="IJ139" s="67"/>
      <c r="IK139" s="67"/>
      <c r="IL139" s="67"/>
      <c r="IM139" s="67">
        <f t="shared" si="601"/>
        <v>0</v>
      </c>
      <c r="IN139" s="67">
        <f t="shared" si="602"/>
        <v>0</v>
      </c>
      <c r="IO139" s="67">
        <f t="shared" si="266"/>
        <v>0</v>
      </c>
      <c r="IP139" s="67">
        <f t="shared" si="603"/>
        <v>0</v>
      </c>
      <c r="IQ139" s="67"/>
      <c r="IR139" s="67"/>
      <c r="IS139" s="90"/>
      <c r="IT139" s="90"/>
      <c r="IU139" s="90"/>
      <c r="IV139" s="67"/>
      <c r="IW139" s="90">
        <f t="shared" si="604"/>
        <v>0</v>
      </c>
      <c r="IX139" s="107">
        <f t="shared" si="605"/>
        <v>0</v>
      </c>
      <c r="IY139" s="90" t="str">
        <f t="shared" si="606"/>
        <v>STOCK KOSONG</v>
      </c>
      <c r="IZ139" s="106"/>
      <c r="JA139" s="107">
        <f t="shared" si="607"/>
        <v>0</v>
      </c>
      <c r="JB139" s="107">
        <f t="shared" si="608"/>
        <v>0</v>
      </c>
      <c r="JC139" s="107">
        <f t="shared" si="609"/>
        <v>0</v>
      </c>
      <c r="JD139" s="107">
        <f t="shared" si="610"/>
        <v>0</v>
      </c>
      <c r="JE139" s="106"/>
    </row>
    <row r="140" spans="1:265" ht="2.25" customHeight="1">
      <c r="A140" s="84"/>
      <c r="B140" s="84"/>
      <c r="C140" s="84"/>
      <c r="D140" s="84"/>
      <c r="E140" s="84"/>
      <c r="F140" s="84"/>
      <c r="G140" s="31"/>
      <c r="H140" s="84"/>
      <c r="I140" s="84"/>
      <c r="J140" s="84"/>
      <c r="K140" s="84"/>
      <c r="L140" s="84"/>
      <c r="M140" s="84"/>
      <c r="N140" s="82"/>
      <c r="O140" s="60"/>
      <c r="P140" s="60"/>
      <c r="Q140" s="60"/>
      <c r="R140" s="60"/>
      <c r="S140" s="84"/>
      <c r="T140" s="82"/>
      <c r="U140" s="60"/>
      <c r="V140" s="60"/>
      <c r="W140" s="60"/>
      <c r="X140" s="60"/>
      <c r="Y140" s="84"/>
      <c r="Z140" s="82"/>
      <c r="AA140" s="60"/>
      <c r="AB140" s="60"/>
      <c r="AC140" s="60"/>
      <c r="AD140" s="60"/>
      <c r="AE140" s="84"/>
      <c r="AF140" s="82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84"/>
      <c r="AR140" s="82"/>
      <c r="AS140" s="60"/>
      <c r="AT140" s="60"/>
      <c r="AU140" s="60"/>
      <c r="AV140" s="60"/>
      <c r="AW140" s="84"/>
      <c r="AX140" s="82"/>
      <c r="AY140" s="60"/>
      <c r="AZ140" s="60"/>
      <c r="BA140" s="60"/>
      <c r="BB140" s="60"/>
      <c r="BC140" s="84"/>
      <c r="BD140" s="82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84"/>
      <c r="BP140" s="82"/>
      <c r="BQ140" s="60"/>
      <c r="BR140" s="60"/>
      <c r="BS140" s="60"/>
      <c r="BT140" s="60"/>
      <c r="BU140" s="84"/>
      <c r="BV140" s="82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84"/>
      <c r="CM140" s="82"/>
      <c r="CN140" s="60"/>
      <c r="CO140" s="60"/>
      <c r="CP140" s="60"/>
      <c r="CQ140" s="60"/>
      <c r="CR140" s="84"/>
      <c r="CS140" s="82"/>
      <c r="CT140" s="60"/>
      <c r="CU140" s="60"/>
      <c r="CV140" s="60"/>
      <c r="CW140" s="60"/>
      <c r="CX140" s="84"/>
      <c r="CY140" s="82"/>
      <c r="CZ140" s="60"/>
      <c r="DA140" s="60"/>
      <c r="DB140" s="60"/>
      <c r="DC140" s="60"/>
      <c r="DD140" s="84"/>
      <c r="DE140" s="82"/>
      <c r="DF140" s="60"/>
      <c r="DG140" s="60"/>
      <c r="DH140" s="60"/>
      <c r="DI140" s="60"/>
      <c r="DJ140" s="84"/>
      <c r="DK140" s="82"/>
      <c r="DL140" s="60"/>
      <c r="DM140" s="60"/>
      <c r="DN140" s="60"/>
      <c r="DO140" s="60"/>
      <c r="DP140" s="84"/>
      <c r="DQ140" s="82"/>
      <c r="DR140" s="60"/>
      <c r="DS140" s="60"/>
      <c r="DT140" s="60"/>
      <c r="DU140" s="60"/>
      <c r="DV140" s="60"/>
      <c r="DW140" s="60"/>
      <c r="DX140" s="60"/>
      <c r="DY140" s="60"/>
      <c r="DZ140" s="60"/>
      <c r="EA140" s="60"/>
      <c r="EB140" s="84"/>
      <c r="EC140" s="82"/>
      <c r="ED140" s="60"/>
      <c r="EE140" s="60"/>
      <c r="EF140" s="60"/>
      <c r="EG140" s="60"/>
      <c r="EH140" s="84"/>
      <c r="EI140" s="82"/>
      <c r="EJ140" s="60"/>
      <c r="EK140" s="60"/>
      <c r="EL140" s="60"/>
      <c r="EM140" s="60"/>
      <c r="EN140" s="60"/>
      <c r="EO140" s="60"/>
      <c r="EP140" s="60"/>
      <c r="EQ140" s="60"/>
      <c r="ER140" s="60"/>
      <c r="ES140" s="60"/>
      <c r="ET140" s="84"/>
      <c r="EU140" s="82"/>
      <c r="EV140" s="60"/>
      <c r="EW140" s="60"/>
      <c r="EX140" s="60"/>
      <c r="EY140" s="60"/>
      <c r="EZ140" s="60"/>
      <c r="FA140" s="84"/>
      <c r="FB140" s="82"/>
      <c r="FC140" s="60"/>
      <c r="FD140" s="60"/>
      <c r="FE140" s="60"/>
      <c r="FF140" s="60"/>
      <c r="FG140" s="60"/>
      <c r="FH140" s="84"/>
      <c r="FI140" s="82"/>
      <c r="FJ140" s="60"/>
      <c r="FK140" s="60"/>
      <c r="FL140" s="60"/>
      <c r="FM140" s="60"/>
      <c r="FN140" s="60"/>
      <c r="FO140" s="84"/>
      <c r="FP140" s="82"/>
      <c r="FQ140" s="60"/>
      <c r="FR140" s="60"/>
      <c r="FS140" s="60"/>
      <c r="FT140" s="60"/>
      <c r="FU140" s="60"/>
      <c r="FV140" s="84"/>
      <c r="FW140" s="82"/>
      <c r="FX140" s="60"/>
      <c r="FY140" s="60"/>
      <c r="FZ140" s="60"/>
      <c r="GA140" s="60"/>
      <c r="GB140" s="84"/>
      <c r="GC140" s="82"/>
      <c r="GD140" s="60"/>
      <c r="GE140" s="60"/>
      <c r="GF140" s="60"/>
      <c r="GG140" s="60"/>
      <c r="GH140" s="84"/>
      <c r="GI140" s="82"/>
      <c r="GJ140" s="60"/>
      <c r="GK140" s="60"/>
      <c r="GL140" s="60"/>
      <c r="GM140" s="60"/>
      <c r="GN140" s="60"/>
      <c r="GO140" s="60"/>
      <c r="GP140" s="60"/>
      <c r="GQ140" s="60"/>
      <c r="GR140" s="60"/>
      <c r="GS140" s="60"/>
      <c r="GT140" s="84"/>
      <c r="GU140" s="82"/>
      <c r="GV140" s="60"/>
      <c r="GW140" s="60"/>
      <c r="GX140" s="60"/>
      <c r="GY140" s="60"/>
      <c r="GZ140" s="60"/>
      <c r="HA140" s="84"/>
      <c r="HB140" s="82"/>
      <c r="HC140" s="60"/>
      <c r="HD140" s="60"/>
      <c r="HE140" s="60"/>
      <c r="HF140" s="60"/>
      <c r="HG140" s="60"/>
      <c r="HH140" s="84"/>
      <c r="HI140" s="82"/>
      <c r="HJ140" s="60"/>
      <c r="HK140" s="60"/>
      <c r="HL140" s="60"/>
      <c r="HM140" s="60"/>
      <c r="HN140" s="60"/>
      <c r="HO140" s="84"/>
      <c r="HP140" s="82"/>
      <c r="HQ140" s="60"/>
      <c r="HR140" s="60"/>
      <c r="HS140" s="60"/>
      <c r="HT140" s="60"/>
      <c r="HU140" s="60"/>
      <c r="HV140" s="84"/>
      <c r="HW140" s="82"/>
      <c r="HX140" s="60"/>
      <c r="HZ140" s="60"/>
      <c r="IA140" s="60"/>
      <c r="IB140" s="82"/>
      <c r="IC140" s="60"/>
      <c r="ID140" s="60"/>
      <c r="IE140" s="64"/>
      <c r="IF140" s="131"/>
      <c r="IG140" s="131"/>
      <c r="IH140" s="131"/>
      <c r="II140" s="83"/>
      <c r="IJ140" s="64"/>
      <c r="IK140" s="131"/>
      <c r="IL140" s="131"/>
      <c r="IM140" s="131"/>
      <c r="IN140" s="131"/>
      <c r="IO140" s="32"/>
      <c r="IP140" s="32"/>
      <c r="IQ140" s="32"/>
      <c r="IR140" s="32"/>
      <c r="IS140" s="32"/>
      <c r="IT140" s="32"/>
      <c r="IU140" s="32"/>
      <c r="IV140" s="32"/>
      <c r="IW140" s="32"/>
      <c r="IX140" s="32"/>
      <c r="IY140" s="32"/>
      <c r="IZ140" s="32"/>
      <c r="JA140" s="32"/>
      <c r="JB140" s="32"/>
      <c r="JC140" s="32"/>
      <c r="JD140" s="32"/>
      <c r="JE140" s="32"/>
    </row>
    <row r="141" spans="1:265">
      <c r="I141" s="121"/>
      <c r="J141" s="122" t="s">
        <v>19</v>
      </c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  <c r="AA141" s="121"/>
      <c r="AB141" s="121"/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1"/>
      <c r="BI141" s="121"/>
      <c r="BJ141" s="121"/>
      <c r="BK141" s="121"/>
      <c r="BL141" s="121"/>
      <c r="BM141" s="121"/>
      <c r="BN141" s="121"/>
      <c r="BO141" s="121"/>
      <c r="BP141" s="121"/>
      <c r="BQ141" s="121"/>
      <c r="BR141" s="121"/>
      <c r="BS141" s="121"/>
      <c r="BT141" s="121"/>
      <c r="BU141" s="121"/>
      <c r="BV141" s="121"/>
      <c r="BW141" s="121"/>
      <c r="BX141" s="121"/>
      <c r="BY141" s="121"/>
      <c r="BZ141" s="121"/>
      <c r="CA141" s="121"/>
      <c r="CB141" s="121"/>
      <c r="CC141" s="121"/>
      <c r="CD141" s="121"/>
      <c r="CE141" s="121"/>
      <c r="CF141" s="121"/>
      <c r="CG141" s="121"/>
      <c r="CH141" s="121"/>
      <c r="CI141" s="121"/>
      <c r="CJ141" s="121"/>
      <c r="CK141" s="121"/>
      <c r="CL141" s="121"/>
      <c r="CM141" s="121"/>
      <c r="CN141" s="121"/>
      <c r="CO141" s="121"/>
      <c r="CP141" s="121"/>
      <c r="CQ141" s="121"/>
      <c r="CR141" s="121"/>
      <c r="CS141" s="121"/>
      <c r="CT141" s="121"/>
      <c r="CU141" s="121"/>
      <c r="CV141" s="121"/>
      <c r="CW141" s="121"/>
      <c r="CX141" s="121"/>
      <c r="CY141" s="121"/>
      <c r="CZ141" s="121"/>
      <c r="DA141" s="121"/>
      <c r="DB141" s="121"/>
      <c r="DC141" s="121"/>
      <c r="DD141" s="121"/>
      <c r="DE141" s="121"/>
      <c r="DF141" s="121"/>
      <c r="DG141" s="121"/>
      <c r="DH141" s="121"/>
      <c r="DI141" s="121"/>
      <c r="DJ141" s="121"/>
      <c r="DK141" s="121"/>
      <c r="DL141" s="121"/>
      <c r="DM141" s="121"/>
      <c r="DN141" s="121"/>
      <c r="DO141" s="121"/>
      <c r="DP141" s="121"/>
      <c r="DQ141" s="121"/>
      <c r="DR141" s="121"/>
      <c r="DS141" s="121"/>
      <c r="DT141" s="121"/>
      <c r="DU141" s="121"/>
      <c r="DV141" s="121"/>
      <c r="DW141" s="121"/>
      <c r="DX141" s="121"/>
      <c r="DY141" s="121"/>
      <c r="DZ141" s="121"/>
      <c r="EA141" s="121"/>
      <c r="EB141" s="121"/>
      <c r="EC141" s="121"/>
      <c r="ED141" s="121"/>
      <c r="EE141" s="121"/>
      <c r="EF141" s="121"/>
      <c r="EG141" s="121"/>
      <c r="EH141" s="121"/>
      <c r="EI141" s="121"/>
      <c r="EJ141" s="121"/>
      <c r="EK141" s="121"/>
      <c r="EL141" s="121"/>
      <c r="EM141" s="121"/>
      <c r="EN141" s="121"/>
      <c r="EO141" s="121"/>
      <c r="EP141" s="121"/>
      <c r="EQ141" s="121"/>
      <c r="ER141" s="121"/>
      <c r="ES141" s="121"/>
      <c r="ET141" s="121"/>
      <c r="EU141" s="121"/>
      <c r="EV141" s="121"/>
      <c r="EW141" s="121"/>
      <c r="EX141" s="121"/>
      <c r="EY141" s="121"/>
      <c r="EZ141" s="121"/>
      <c r="FA141" s="121"/>
      <c r="FB141" s="121"/>
      <c r="FC141" s="121"/>
      <c r="FD141" s="121"/>
      <c r="FE141" s="121"/>
      <c r="FF141" s="121"/>
      <c r="FG141" s="121"/>
      <c r="FH141" s="121"/>
      <c r="FI141" s="121"/>
      <c r="FJ141" s="121"/>
      <c r="FK141" s="121"/>
      <c r="FL141" s="121"/>
      <c r="FM141" s="121"/>
      <c r="FN141" s="121"/>
      <c r="FO141" s="121"/>
      <c r="FP141" s="121"/>
      <c r="FQ141" s="121"/>
      <c r="FR141" s="121"/>
      <c r="FS141" s="121"/>
      <c r="FT141" s="121"/>
      <c r="FU141" s="121"/>
      <c r="FV141" s="121"/>
      <c r="FW141" s="121"/>
      <c r="FX141" s="121"/>
      <c r="FY141" s="121"/>
      <c r="FZ141" s="121"/>
      <c r="GA141" s="121"/>
      <c r="GB141" s="121"/>
      <c r="GC141" s="121"/>
      <c r="GD141" s="121"/>
      <c r="GE141" s="121"/>
      <c r="GF141" s="121"/>
      <c r="GG141" s="121"/>
      <c r="GH141" s="121"/>
      <c r="GI141" s="121"/>
      <c r="GJ141" s="121"/>
      <c r="GK141" s="121"/>
      <c r="GL141" s="121"/>
      <c r="GM141" s="121"/>
      <c r="GN141" s="121"/>
      <c r="GO141" s="121"/>
      <c r="GP141" s="121"/>
      <c r="GQ141" s="121"/>
      <c r="GR141" s="121"/>
      <c r="GS141" s="121"/>
      <c r="GT141" s="121"/>
      <c r="GU141" s="121"/>
      <c r="GV141" s="121"/>
      <c r="GW141" s="121"/>
      <c r="GX141" s="121"/>
      <c r="GY141" s="121"/>
      <c r="GZ141" s="121"/>
      <c r="HA141" s="121"/>
      <c r="HB141" s="121"/>
      <c r="HC141" s="121"/>
      <c r="HD141" s="121"/>
      <c r="HE141" s="121"/>
      <c r="HF141" s="121"/>
      <c r="HG141" s="121"/>
      <c r="HH141" s="121"/>
      <c r="HI141" s="121"/>
      <c r="HJ141" s="121"/>
      <c r="HK141" s="121"/>
      <c r="HL141" s="121"/>
      <c r="HM141" s="121"/>
      <c r="HN141" s="121"/>
      <c r="HO141" s="121"/>
      <c r="HP141" s="121"/>
      <c r="HQ141" s="121"/>
      <c r="HR141" s="121"/>
      <c r="HS141" s="121"/>
      <c r="HT141" s="121"/>
      <c r="HU141" s="121"/>
      <c r="HV141" s="121"/>
      <c r="HW141" s="121"/>
      <c r="HX141" s="121"/>
      <c r="HY141" s="121"/>
      <c r="HZ141" s="121"/>
      <c r="IA141" s="121"/>
      <c r="IB141" s="121"/>
      <c r="IC141" s="121"/>
      <c r="ID141" s="123"/>
      <c r="IE141" s="124" t="s">
        <v>21</v>
      </c>
      <c r="IF141" s="124"/>
      <c r="IG141" s="124"/>
      <c r="IH141" s="124"/>
      <c r="II141" s="124"/>
      <c r="IJ141" s="123"/>
      <c r="IK141" s="123"/>
      <c r="IL141" s="123"/>
      <c r="IM141" s="123"/>
      <c r="IN141" s="123"/>
      <c r="IV141" s="24"/>
    </row>
    <row r="142" spans="1:265" ht="2.25" customHeight="1">
      <c r="A142" s="35"/>
      <c r="B142" s="61"/>
      <c r="C142" s="32"/>
      <c r="D142" s="31"/>
      <c r="E142" s="31"/>
      <c r="F142" s="31"/>
      <c r="G142" s="84"/>
      <c r="H142" s="31"/>
      <c r="I142" s="32"/>
      <c r="J142" s="60"/>
      <c r="K142" s="60"/>
      <c r="L142" s="60"/>
      <c r="M142" s="84"/>
      <c r="N142" s="82"/>
      <c r="O142" s="60"/>
      <c r="P142" s="60"/>
      <c r="Q142" s="60"/>
      <c r="R142" s="60"/>
      <c r="S142" s="84"/>
      <c r="T142" s="82"/>
      <c r="U142" s="60"/>
      <c r="V142" s="60"/>
      <c r="W142" s="60"/>
      <c r="X142" s="60"/>
      <c r="Y142" s="84"/>
      <c r="Z142" s="82"/>
      <c r="AA142" s="60"/>
      <c r="AB142" s="60"/>
      <c r="AC142" s="60"/>
      <c r="AD142" s="60"/>
      <c r="AE142" s="84"/>
      <c r="AF142" s="82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84"/>
      <c r="AR142" s="82"/>
      <c r="AS142" s="60"/>
      <c r="AT142" s="60"/>
      <c r="AU142" s="60"/>
      <c r="AV142" s="60"/>
      <c r="AW142" s="84"/>
      <c r="AX142" s="82"/>
      <c r="AY142" s="60"/>
      <c r="AZ142" s="60"/>
      <c r="BA142" s="60"/>
      <c r="BB142" s="60"/>
      <c r="BC142" s="84"/>
      <c r="BD142" s="82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84"/>
      <c r="BP142" s="82"/>
      <c r="BQ142" s="60"/>
      <c r="BR142" s="60"/>
      <c r="BS142" s="60"/>
      <c r="BT142" s="60"/>
      <c r="BU142" s="84"/>
      <c r="BV142" s="82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84"/>
      <c r="CM142" s="82"/>
      <c r="CN142" s="60"/>
      <c r="CO142" s="60"/>
      <c r="CP142" s="60"/>
      <c r="CQ142" s="60"/>
      <c r="CR142" s="84"/>
      <c r="CS142" s="82"/>
      <c r="CT142" s="60"/>
      <c r="CU142" s="60"/>
      <c r="CV142" s="60"/>
      <c r="CW142" s="60"/>
      <c r="CX142" s="84"/>
      <c r="CY142" s="82"/>
      <c r="CZ142" s="60"/>
      <c r="DA142" s="60"/>
      <c r="DB142" s="60"/>
      <c r="DC142" s="60"/>
      <c r="DD142" s="84"/>
      <c r="DE142" s="82"/>
      <c r="DF142" s="60"/>
      <c r="DG142" s="60"/>
      <c r="DH142" s="60"/>
      <c r="DI142" s="60"/>
      <c r="DJ142" s="84"/>
      <c r="DK142" s="82"/>
      <c r="DL142" s="60"/>
      <c r="DM142" s="60"/>
      <c r="DN142" s="60"/>
      <c r="DO142" s="60"/>
      <c r="DP142" s="84"/>
      <c r="DQ142" s="82"/>
      <c r="DR142" s="60"/>
      <c r="DS142" s="60"/>
      <c r="DT142" s="60"/>
      <c r="DU142" s="60"/>
      <c r="DV142" s="60"/>
      <c r="DW142" s="60"/>
      <c r="DX142" s="60"/>
      <c r="DY142" s="60"/>
      <c r="DZ142" s="60"/>
      <c r="EA142" s="60"/>
      <c r="EB142" s="84"/>
      <c r="EC142" s="82"/>
      <c r="ED142" s="60"/>
      <c r="EE142" s="60"/>
      <c r="EF142" s="60"/>
      <c r="EG142" s="60"/>
      <c r="EH142" s="84"/>
      <c r="EI142" s="82"/>
      <c r="EJ142" s="60"/>
      <c r="EK142" s="60"/>
      <c r="EL142" s="60"/>
      <c r="EM142" s="60"/>
      <c r="EN142" s="60"/>
      <c r="EO142" s="60"/>
      <c r="EP142" s="60"/>
      <c r="EQ142" s="60"/>
      <c r="ER142" s="60"/>
      <c r="ES142" s="60"/>
      <c r="ET142" s="84"/>
      <c r="EU142" s="82"/>
      <c r="EV142" s="60"/>
      <c r="EW142" s="60"/>
      <c r="EX142" s="60"/>
      <c r="EY142" s="60"/>
      <c r="EZ142" s="60"/>
      <c r="FA142" s="84"/>
      <c r="FB142" s="82"/>
      <c r="FC142" s="60"/>
      <c r="FD142" s="60"/>
      <c r="FE142" s="60"/>
      <c r="FF142" s="60"/>
      <c r="FG142" s="60"/>
      <c r="FH142" s="84"/>
      <c r="FI142" s="82"/>
      <c r="FJ142" s="60"/>
      <c r="FK142" s="60"/>
      <c r="FL142" s="60"/>
      <c r="FM142" s="60"/>
      <c r="FN142" s="60"/>
      <c r="FO142" s="84"/>
      <c r="FP142" s="82"/>
      <c r="FQ142" s="60"/>
      <c r="FR142" s="60"/>
      <c r="FS142" s="60"/>
      <c r="FT142" s="60"/>
      <c r="FU142" s="60"/>
      <c r="FV142" s="84"/>
      <c r="FW142" s="82"/>
      <c r="FX142" s="60"/>
      <c r="FY142" s="60"/>
      <c r="FZ142" s="60"/>
      <c r="GA142" s="60"/>
      <c r="GB142" s="84"/>
      <c r="GC142" s="82"/>
      <c r="GD142" s="60"/>
      <c r="GE142" s="60"/>
      <c r="GF142" s="60"/>
      <c r="GG142" s="60"/>
      <c r="GH142" s="84"/>
      <c r="GI142" s="82"/>
      <c r="GJ142" s="60"/>
      <c r="GK142" s="60"/>
      <c r="GL142" s="60"/>
      <c r="GM142" s="60"/>
      <c r="GN142" s="60"/>
      <c r="GO142" s="60"/>
      <c r="GP142" s="60"/>
      <c r="GQ142" s="60"/>
      <c r="GR142" s="60"/>
      <c r="GS142" s="60"/>
      <c r="GT142" s="84"/>
      <c r="GU142" s="82"/>
      <c r="GV142" s="60"/>
      <c r="GW142" s="60"/>
      <c r="GX142" s="60"/>
      <c r="GY142" s="60"/>
      <c r="GZ142" s="60"/>
      <c r="HA142" s="84"/>
      <c r="HB142" s="82"/>
      <c r="HC142" s="60"/>
      <c r="HD142" s="60"/>
      <c r="HE142" s="60"/>
      <c r="HF142" s="60"/>
      <c r="HG142" s="60"/>
      <c r="HH142" s="84"/>
      <c r="HI142" s="82"/>
      <c r="HJ142" s="60"/>
      <c r="HK142" s="60"/>
      <c r="HL142" s="60"/>
      <c r="HM142" s="60"/>
      <c r="HN142" s="60"/>
      <c r="HO142" s="84"/>
      <c r="HP142" s="82"/>
      <c r="HQ142" s="60"/>
      <c r="HR142" s="60"/>
      <c r="HS142" s="60"/>
      <c r="HT142" s="60"/>
      <c r="HU142" s="60"/>
      <c r="HV142" s="84"/>
      <c r="HW142" s="82"/>
      <c r="HX142" s="60"/>
      <c r="HZ142" s="60"/>
      <c r="IA142" s="60"/>
      <c r="IB142" s="82"/>
      <c r="IC142" s="60"/>
      <c r="ID142" s="60"/>
      <c r="IE142" s="64"/>
      <c r="IF142" s="131"/>
      <c r="IG142" s="131"/>
      <c r="IH142" s="131"/>
      <c r="II142" s="83"/>
      <c r="IJ142" s="64"/>
      <c r="IK142" s="131"/>
      <c r="IL142" s="131"/>
      <c r="IM142" s="131"/>
      <c r="IN142" s="131"/>
      <c r="IO142" s="32"/>
      <c r="IP142" s="32"/>
      <c r="IQ142" s="32"/>
      <c r="IR142" s="32"/>
      <c r="IS142" s="32"/>
      <c r="IT142" s="32"/>
      <c r="IU142" s="32"/>
      <c r="IV142" s="32"/>
      <c r="IW142" s="32"/>
      <c r="IX142" s="32"/>
      <c r="IY142" s="32"/>
      <c r="IZ142" s="32"/>
      <c r="JA142" s="32"/>
      <c r="JB142" s="32"/>
      <c r="JC142" s="32"/>
      <c r="JD142" s="32"/>
      <c r="JE142" s="32"/>
    </row>
    <row r="143" spans="1:265">
      <c r="I143" s="121"/>
      <c r="J143" s="122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  <c r="AA143" s="121"/>
      <c r="AB143" s="121"/>
      <c r="AC143" s="121"/>
      <c r="AD143" s="121"/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  <c r="BC143" s="121"/>
      <c r="BD143" s="121"/>
      <c r="BE143" s="121"/>
      <c r="BF143" s="121"/>
      <c r="BG143" s="121"/>
      <c r="BH143" s="121"/>
      <c r="BI143" s="121"/>
      <c r="BJ143" s="121"/>
      <c r="BK143" s="121"/>
      <c r="BL143" s="121"/>
      <c r="BM143" s="121"/>
      <c r="BN143" s="121"/>
      <c r="BO143" s="121"/>
      <c r="BP143" s="121"/>
      <c r="BQ143" s="121"/>
      <c r="BR143" s="121"/>
      <c r="BS143" s="121"/>
      <c r="BT143" s="121"/>
      <c r="BU143" s="121"/>
      <c r="BV143" s="121"/>
      <c r="BW143" s="121"/>
      <c r="BX143" s="121"/>
      <c r="BY143" s="121"/>
      <c r="BZ143" s="121"/>
      <c r="CA143" s="121"/>
      <c r="CB143" s="121"/>
      <c r="CC143" s="121"/>
      <c r="CD143" s="121"/>
      <c r="CE143" s="121"/>
      <c r="CF143" s="121"/>
      <c r="CG143" s="121"/>
      <c r="CH143" s="121"/>
      <c r="CI143" s="121"/>
      <c r="CJ143" s="121"/>
      <c r="CK143" s="121"/>
      <c r="CL143" s="121"/>
      <c r="CM143" s="121"/>
      <c r="CN143" s="121"/>
      <c r="CO143" s="121"/>
      <c r="CP143" s="121"/>
      <c r="CQ143" s="121"/>
      <c r="CR143" s="121"/>
      <c r="CS143" s="121"/>
      <c r="CT143" s="121"/>
      <c r="CU143" s="121"/>
      <c r="CV143" s="121"/>
      <c r="CW143" s="121"/>
      <c r="CX143" s="121"/>
      <c r="CY143" s="121"/>
      <c r="CZ143" s="121"/>
      <c r="DA143" s="121"/>
      <c r="DB143" s="121"/>
      <c r="DC143" s="121"/>
      <c r="DD143" s="121"/>
      <c r="DE143" s="121"/>
      <c r="DF143" s="121"/>
      <c r="DG143" s="121"/>
      <c r="DH143" s="121"/>
      <c r="DI143" s="121"/>
      <c r="DJ143" s="121"/>
      <c r="DK143" s="121"/>
      <c r="DL143" s="121"/>
      <c r="DM143" s="121"/>
      <c r="DN143" s="121"/>
      <c r="DO143" s="121"/>
      <c r="DP143" s="121"/>
      <c r="DQ143" s="121"/>
      <c r="DR143" s="121"/>
      <c r="DS143" s="121"/>
      <c r="DT143" s="121"/>
      <c r="DU143" s="121"/>
      <c r="DV143" s="121"/>
      <c r="DW143" s="121"/>
      <c r="DX143" s="121"/>
      <c r="DY143" s="121"/>
      <c r="DZ143" s="121"/>
      <c r="EA143" s="121"/>
      <c r="EB143" s="121"/>
      <c r="EC143" s="121"/>
      <c r="ED143" s="121"/>
      <c r="EE143" s="121"/>
      <c r="EF143" s="121"/>
      <c r="EG143" s="121"/>
      <c r="EH143" s="121"/>
      <c r="EI143" s="121"/>
      <c r="EJ143" s="121"/>
      <c r="EK143" s="121"/>
      <c r="EL143" s="121"/>
      <c r="EM143" s="121"/>
      <c r="EN143" s="121"/>
      <c r="EO143" s="121"/>
      <c r="EP143" s="121"/>
      <c r="EQ143" s="121"/>
      <c r="ER143" s="121"/>
      <c r="ES143" s="121"/>
      <c r="ET143" s="121"/>
      <c r="EU143" s="121"/>
      <c r="EV143" s="121"/>
      <c r="EW143" s="121"/>
      <c r="EX143" s="121"/>
      <c r="EY143" s="121"/>
      <c r="EZ143" s="121"/>
      <c r="FA143" s="121"/>
      <c r="FB143" s="121"/>
      <c r="FC143" s="121"/>
      <c r="FD143" s="121"/>
      <c r="FE143" s="121"/>
      <c r="FF143" s="121"/>
      <c r="FG143" s="121"/>
      <c r="FH143" s="121"/>
      <c r="FI143" s="121"/>
      <c r="FJ143" s="121"/>
      <c r="FK143" s="121"/>
      <c r="FL143" s="121"/>
      <c r="FM143" s="121"/>
      <c r="FN143" s="121"/>
      <c r="FO143" s="121"/>
      <c r="FP143" s="121"/>
      <c r="FQ143" s="121"/>
      <c r="FR143" s="121"/>
      <c r="FS143" s="121"/>
      <c r="FT143" s="121"/>
      <c r="FU143" s="121"/>
      <c r="FV143" s="121"/>
      <c r="FW143" s="121"/>
      <c r="FX143" s="121"/>
      <c r="FY143" s="121"/>
      <c r="FZ143" s="121"/>
      <c r="GA143" s="121"/>
      <c r="GB143" s="121"/>
      <c r="GC143" s="121"/>
      <c r="GD143" s="121"/>
      <c r="GE143" s="121"/>
      <c r="GF143" s="121"/>
      <c r="GG143" s="121"/>
      <c r="GH143" s="121"/>
      <c r="GI143" s="121"/>
      <c r="GJ143" s="121"/>
      <c r="GK143" s="121"/>
      <c r="GL143" s="121"/>
      <c r="GM143" s="121"/>
      <c r="GN143" s="121"/>
      <c r="GO143" s="121"/>
      <c r="GP143" s="121"/>
      <c r="GQ143" s="121"/>
      <c r="GR143" s="121"/>
      <c r="GS143" s="121"/>
      <c r="GT143" s="121"/>
      <c r="GU143" s="121"/>
      <c r="GV143" s="121"/>
      <c r="GW143" s="121"/>
      <c r="GX143" s="121"/>
      <c r="GY143" s="121"/>
      <c r="GZ143" s="121"/>
      <c r="HA143" s="121"/>
      <c r="HB143" s="121"/>
      <c r="HC143" s="121"/>
      <c r="HD143" s="121"/>
      <c r="HE143" s="121"/>
      <c r="HF143" s="121"/>
      <c r="HG143" s="121"/>
      <c r="HH143" s="121"/>
      <c r="HI143" s="121"/>
      <c r="HJ143" s="121"/>
      <c r="HK143" s="121"/>
      <c r="HL143" s="121"/>
      <c r="HM143" s="121"/>
      <c r="HN143" s="121"/>
      <c r="HO143" s="121"/>
      <c r="HP143" s="121"/>
      <c r="HQ143" s="121"/>
      <c r="HR143" s="121"/>
      <c r="HS143" s="121"/>
      <c r="HT143" s="121"/>
      <c r="HU143" s="121"/>
      <c r="HV143" s="121"/>
      <c r="HW143" s="121"/>
      <c r="HX143" s="121"/>
      <c r="HY143" s="121"/>
      <c r="HZ143" s="121"/>
      <c r="IA143" s="121"/>
      <c r="IB143" s="121"/>
      <c r="IC143" s="121"/>
      <c r="ID143" s="123"/>
      <c r="IE143" s="124"/>
      <c r="IF143" s="124"/>
      <c r="IG143" s="124"/>
      <c r="IH143" s="124"/>
      <c r="II143" s="124"/>
      <c r="IJ143" s="123"/>
      <c r="IK143" s="123"/>
      <c r="IL143" s="123"/>
      <c r="IM143" s="123"/>
      <c r="IN143" s="123"/>
      <c r="IV143" s="24"/>
    </row>
    <row r="144" spans="1:265" ht="18.75">
      <c r="A144" s="44">
        <v>41275</v>
      </c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  <c r="AQ144" s="119"/>
      <c r="AR144" s="119"/>
      <c r="AS144" s="119"/>
      <c r="AT144" s="119"/>
      <c r="AU144" s="119"/>
      <c r="AV144" s="119"/>
      <c r="AW144" s="119"/>
      <c r="AX144" s="119"/>
      <c r="AY144" s="119"/>
      <c r="AZ144" s="119"/>
      <c r="BA144" s="119"/>
      <c r="BB144" s="119"/>
      <c r="BC144" s="119"/>
      <c r="BD144" s="119"/>
      <c r="BE144" s="119"/>
      <c r="BF144" s="119"/>
      <c r="BG144" s="119"/>
      <c r="BH144" s="119"/>
      <c r="BI144" s="119"/>
      <c r="BJ144" s="119"/>
      <c r="BK144" s="119"/>
      <c r="BL144" s="119"/>
      <c r="BM144" s="119"/>
      <c r="BN144" s="119"/>
      <c r="BO144" s="119"/>
      <c r="BP144" s="119"/>
      <c r="BQ144" s="119"/>
      <c r="BR144" s="119"/>
      <c r="BS144" s="119"/>
      <c r="BT144" s="119"/>
      <c r="BU144" s="119"/>
      <c r="BV144" s="119"/>
      <c r="BW144" s="119"/>
      <c r="BX144" s="119"/>
      <c r="BY144" s="119"/>
      <c r="BZ144" s="119"/>
      <c r="CA144" s="119"/>
      <c r="CB144" s="119"/>
      <c r="CC144" s="119"/>
      <c r="CD144" s="119"/>
      <c r="CE144" s="119"/>
      <c r="CF144" s="119"/>
      <c r="CG144" s="119"/>
      <c r="CI144" s="120"/>
      <c r="CJ144" s="120"/>
      <c r="CK144" s="120"/>
      <c r="CL144" s="120"/>
      <c r="CM144" s="120"/>
      <c r="CN144" s="120"/>
      <c r="CO144" s="120"/>
      <c r="CP144" s="120"/>
      <c r="CQ144" s="120"/>
      <c r="CR144" s="120"/>
      <c r="CS144" s="120"/>
      <c r="CT144" s="120"/>
      <c r="CU144" s="120"/>
      <c r="CV144" s="120"/>
      <c r="CW144" s="120"/>
      <c r="CX144" s="120"/>
      <c r="CY144" s="120"/>
      <c r="CZ144" s="120"/>
      <c r="DA144" s="120"/>
      <c r="DB144" s="120"/>
      <c r="DC144" s="120"/>
      <c r="DD144" s="120"/>
      <c r="DE144" s="120"/>
      <c r="DF144" s="120"/>
      <c r="DG144" s="120"/>
      <c r="DH144" s="120"/>
      <c r="DI144" s="120"/>
      <c r="DJ144" s="120"/>
      <c r="DK144" s="120"/>
      <c r="DL144" s="120"/>
      <c r="DM144" s="120"/>
      <c r="DN144" s="120"/>
      <c r="DO144" s="120"/>
      <c r="DP144" s="120"/>
      <c r="DQ144" s="120"/>
      <c r="DR144" s="120"/>
      <c r="DS144" s="120"/>
      <c r="DT144" s="120"/>
      <c r="DU144" s="120"/>
      <c r="DV144" s="120"/>
      <c r="DW144" s="120"/>
      <c r="DX144" s="120"/>
      <c r="DY144" s="120"/>
      <c r="DZ144" s="120"/>
      <c r="EA144" s="120"/>
      <c r="EB144" s="120"/>
      <c r="EC144" s="120"/>
      <c r="ED144" s="120"/>
      <c r="EE144" s="120"/>
      <c r="EF144" s="120"/>
      <c r="EG144" s="120"/>
      <c r="EH144" s="120"/>
      <c r="EI144" s="120"/>
      <c r="EJ144" s="120"/>
      <c r="EK144" s="120"/>
      <c r="EL144" s="120"/>
      <c r="EM144" s="120"/>
      <c r="EN144" s="120"/>
      <c r="EO144" s="120"/>
      <c r="FS144" s="118"/>
      <c r="FT144" s="118"/>
      <c r="FU144" s="118"/>
      <c r="FV144" s="118"/>
      <c r="FW144" s="118"/>
      <c r="FX144" s="118"/>
      <c r="FY144" s="118"/>
      <c r="FZ144" s="118"/>
      <c r="GA144" s="118"/>
      <c r="GB144" s="118"/>
      <c r="GC144" s="118"/>
      <c r="GD144" s="118"/>
      <c r="GE144" s="118"/>
      <c r="GF144" s="118"/>
      <c r="GG144" s="118"/>
      <c r="GH144" s="118"/>
      <c r="GI144" s="118"/>
      <c r="GJ144" s="118"/>
      <c r="GK144" s="118"/>
      <c r="GL144" s="118"/>
      <c r="GM144" s="118"/>
      <c r="GN144" s="118"/>
      <c r="GO144" s="118"/>
      <c r="IV144" s="7"/>
    </row>
    <row r="145" spans="1:265" s="3" customFormat="1" ht="15" customHeight="1">
      <c r="A145" s="160" t="s">
        <v>3</v>
      </c>
      <c r="B145" s="161"/>
      <c r="C145" s="56"/>
      <c r="D145" s="14"/>
      <c r="E145" s="1"/>
      <c r="F145" s="1"/>
      <c r="G145" s="1"/>
      <c r="H145" s="16"/>
      <c r="I145" s="56"/>
      <c r="J145" s="158" t="s">
        <v>120</v>
      </c>
      <c r="K145" s="156"/>
      <c r="L145" s="156"/>
      <c r="M145" s="156"/>
      <c r="N145" s="156"/>
      <c r="O145" s="157"/>
      <c r="P145" s="158" t="s">
        <v>120</v>
      </c>
      <c r="Q145" s="156"/>
      <c r="R145" s="156"/>
      <c r="S145" s="156"/>
      <c r="T145" s="156"/>
      <c r="U145" s="157"/>
      <c r="V145" s="158" t="s">
        <v>120</v>
      </c>
      <c r="W145" s="156"/>
      <c r="X145" s="156"/>
      <c r="Y145" s="156"/>
      <c r="Z145" s="156"/>
      <c r="AA145" s="157"/>
      <c r="AB145" s="158" t="s">
        <v>120</v>
      </c>
      <c r="AC145" s="156"/>
      <c r="AD145" s="156"/>
      <c r="AE145" s="156"/>
      <c r="AF145" s="156"/>
      <c r="AG145" s="157"/>
      <c r="AH145" s="56"/>
      <c r="AI145" s="155" t="s">
        <v>121</v>
      </c>
      <c r="AJ145" s="158"/>
      <c r="AK145" s="158"/>
      <c r="AL145" s="159"/>
      <c r="AM145" s="26"/>
      <c r="AN145" s="158" t="s">
        <v>120</v>
      </c>
      <c r="AO145" s="156"/>
      <c r="AP145" s="156"/>
      <c r="AQ145" s="156"/>
      <c r="AR145" s="156"/>
      <c r="AS145" s="157"/>
      <c r="AT145" s="158" t="s">
        <v>120</v>
      </c>
      <c r="AU145" s="156"/>
      <c r="AV145" s="156"/>
      <c r="AW145" s="156"/>
      <c r="AX145" s="156"/>
      <c r="AY145" s="157"/>
      <c r="AZ145" s="158" t="s">
        <v>120</v>
      </c>
      <c r="BA145" s="156"/>
      <c r="BB145" s="156"/>
      <c r="BC145" s="156"/>
      <c r="BD145" s="156"/>
      <c r="BE145" s="157"/>
      <c r="BF145" s="52"/>
      <c r="BG145" s="155" t="s">
        <v>122</v>
      </c>
      <c r="BH145" s="158"/>
      <c r="BI145" s="158"/>
      <c r="BJ145" s="159"/>
      <c r="BK145" s="26"/>
      <c r="BL145" s="158" t="s">
        <v>120</v>
      </c>
      <c r="BM145" s="156"/>
      <c r="BN145" s="156"/>
      <c r="BO145" s="156"/>
      <c r="BP145" s="156"/>
      <c r="BQ145" s="157"/>
      <c r="BR145" s="158" t="s">
        <v>120</v>
      </c>
      <c r="BS145" s="156"/>
      <c r="BT145" s="156"/>
      <c r="BU145" s="156"/>
      <c r="BV145" s="156"/>
      <c r="BW145" s="157"/>
      <c r="BX145" s="52"/>
      <c r="BY145" s="155" t="s">
        <v>122</v>
      </c>
      <c r="BZ145" s="158"/>
      <c r="CA145" s="158"/>
      <c r="CB145" s="159"/>
      <c r="CC145" s="26"/>
      <c r="CD145" s="155" t="s">
        <v>123</v>
      </c>
      <c r="CE145" s="158"/>
      <c r="CF145" s="158"/>
      <c r="CG145" s="159"/>
      <c r="CH145" s="26"/>
      <c r="CI145" s="155" t="s">
        <v>120</v>
      </c>
      <c r="CJ145" s="156"/>
      <c r="CK145" s="156"/>
      <c r="CL145" s="156"/>
      <c r="CM145" s="156"/>
      <c r="CN145" s="157"/>
      <c r="CO145" s="155" t="s">
        <v>120</v>
      </c>
      <c r="CP145" s="156"/>
      <c r="CQ145" s="156"/>
      <c r="CR145" s="156"/>
      <c r="CS145" s="156"/>
      <c r="CT145" s="157"/>
      <c r="CU145" s="155" t="s">
        <v>120</v>
      </c>
      <c r="CV145" s="156"/>
      <c r="CW145" s="156"/>
      <c r="CX145" s="156"/>
      <c r="CY145" s="156"/>
      <c r="CZ145" s="157"/>
      <c r="DA145" s="155" t="s">
        <v>120</v>
      </c>
      <c r="DB145" s="156"/>
      <c r="DC145" s="156"/>
      <c r="DD145" s="156"/>
      <c r="DE145" s="156"/>
      <c r="DF145" s="157"/>
      <c r="DG145" s="155" t="s">
        <v>120</v>
      </c>
      <c r="DH145" s="156"/>
      <c r="DI145" s="156"/>
      <c r="DJ145" s="156"/>
      <c r="DK145" s="156"/>
      <c r="DL145" s="157"/>
      <c r="DM145" s="155" t="s">
        <v>120</v>
      </c>
      <c r="DN145" s="156"/>
      <c r="DO145" s="156"/>
      <c r="DP145" s="156"/>
      <c r="DQ145" s="156"/>
      <c r="DR145" s="157"/>
      <c r="DS145" s="52"/>
      <c r="DT145" s="155" t="s">
        <v>124</v>
      </c>
      <c r="DU145" s="158"/>
      <c r="DV145" s="158"/>
      <c r="DW145" s="159"/>
      <c r="DX145" s="26"/>
      <c r="DY145" s="155" t="s">
        <v>120</v>
      </c>
      <c r="DZ145" s="156"/>
      <c r="EA145" s="156"/>
      <c r="EB145" s="156"/>
      <c r="EC145" s="156"/>
      <c r="ED145" s="157"/>
      <c r="EE145" s="155" t="s">
        <v>120</v>
      </c>
      <c r="EF145" s="156"/>
      <c r="EG145" s="156"/>
      <c r="EH145" s="156"/>
      <c r="EI145" s="156"/>
      <c r="EJ145" s="157"/>
      <c r="EK145" s="52"/>
      <c r="EL145" s="155" t="s">
        <v>124</v>
      </c>
      <c r="EM145" s="158"/>
      <c r="EN145" s="158"/>
      <c r="EO145" s="159"/>
      <c r="EP145" s="26"/>
      <c r="EQ145" s="155" t="s">
        <v>120</v>
      </c>
      <c r="ER145" s="156"/>
      <c r="ES145" s="156"/>
      <c r="ET145" s="156"/>
      <c r="EU145" s="156"/>
      <c r="EV145" s="157"/>
      <c r="EW145" s="26"/>
      <c r="EX145" s="155" t="s">
        <v>120</v>
      </c>
      <c r="EY145" s="156"/>
      <c r="EZ145" s="156"/>
      <c r="FA145" s="156"/>
      <c r="FB145" s="156"/>
      <c r="FC145" s="157"/>
      <c r="FD145" s="26"/>
      <c r="FE145" s="155" t="s">
        <v>120</v>
      </c>
      <c r="FF145" s="156"/>
      <c r="FG145" s="156"/>
      <c r="FH145" s="156"/>
      <c r="FI145" s="156"/>
      <c r="FJ145" s="157"/>
      <c r="FK145" s="26"/>
      <c r="FL145" s="155" t="s">
        <v>120</v>
      </c>
      <c r="FM145" s="156"/>
      <c r="FN145" s="156"/>
      <c r="FO145" s="156"/>
      <c r="FP145" s="156"/>
      <c r="FQ145" s="157"/>
      <c r="FR145" s="26"/>
      <c r="FS145" s="155" t="s">
        <v>120</v>
      </c>
      <c r="FT145" s="156"/>
      <c r="FU145" s="156"/>
      <c r="FV145" s="156"/>
      <c r="FW145" s="156"/>
      <c r="FX145" s="157"/>
      <c r="FY145" s="155" t="s">
        <v>87</v>
      </c>
      <c r="FZ145" s="158"/>
      <c r="GA145" s="158"/>
      <c r="GB145" s="158"/>
      <c r="GC145" s="158"/>
      <c r="GD145" s="159"/>
      <c r="GE145" s="155" t="s">
        <v>120</v>
      </c>
      <c r="GF145" s="156"/>
      <c r="GG145" s="156"/>
      <c r="GH145" s="156"/>
      <c r="GI145" s="156"/>
      <c r="GJ145" s="157"/>
      <c r="GK145" s="52"/>
      <c r="GL145" s="155" t="s">
        <v>124</v>
      </c>
      <c r="GM145" s="158"/>
      <c r="GN145" s="158"/>
      <c r="GO145" s="159"/>
      <c r="GP145" s="26"/>
      <c r="GQ145" s="155" t="s">
        <v>124</v>
      </c>
      <c r="GR145" s="156"/>
      <c r="GS145" s="156"/>
      <c r="GT145" s="156"/>
      <c r="GU145" s="156"/>
      <c r="GV145" s="157"/>
      <c r="GW145" s="26"/>
      <c r="GX145" s="155" t="s">
        <v>124</v>
      </c>
      <c r="GY145" s="156"/>
      <c r="GZ145" s="156"/>
      <c r="HA145" s="156"/>
      <c r="HB145" s="156"/>
      <c r="HC145" s="157"/>
      <c r="HD145" s="26"/>
      <c r="HE145" s="155" t="s">
        <v>124</v>
      </c>
      <c r="HF145" s="156"/>
      <c r="HG145" s="156"/>
      <c r="HH145" s="156"/>
      <c r="HI145" s="156"/>
      <c r="HJ145" s="157"/>
      <c r="HK145" s="26"/>
      <c r="HL145" s="155" t="s">
        <v>124</v>
      </c>
      <c r="HM145" s="156"/>
      <c r="HN145" s="156"/>
      <c r="HO145" s="156"/>
      <c r="HP145" s="156"/>
      <c r="HQ145" s="157"/>
      <c r="HR145" s="26"/>
      <c r="HS145" s="155" t="s">
        <v>124</v>
      </c>
      <c r="HT145" s="156"/>
      <c r="HU145" s="156"/>
      <c r="HV145" s="156"/>
      <c r="HW145" s="156"/>
      <c r="HX145" s="157"/>
      <c r="HY145" s="26"/>
      <c r="HZ145" s="155" t="s">
        <v>125</v>
      </c>
      <c r="IA145" s="156"/>
      <c r="IB145" s="156"/>
      <c r="IC145" s="157"/>
      <c r="ID145" s="26"/>
      <c r="IE145" s="26"/>
      <c r="IF145" s="26"/>
      <c r="IG145" s="26"/>
      <c r="IH145" s="26"/>
      <c r="II145" s="26"/>
      <c r="IJ145" s="26"/>
      <c r="IK145" s="26"/>
      <c r="IL145" s="26"/>
      <c r="IM145" s="26"/>
      <c r="IN145" s="26"/>
      <c r="IO145" s="26"/>
      <c r="IP145" s="26"/>
      <c r="IQ145" s="26"/>
      <c r="IR145" s="26"/>
      <c r="IU145" s="12"/>
      <c r="IV145" s="40"/>
      <c r="IW145" s="12"/>
    </row>
    <row r="146" spans="1:265" s="3" customFormat="1" ht="15" customHeight="1">
      <c r="A146" s="160" t="s">
        <v>86</v>
      </c>
      <c r="B146" s="161"/>
      <c r="C146" s="52"/>
      <c r="D146" s="162" t="str">
        <f>CONCATENATE("FORECAST ",TEXT(A144, "mmm-yyyy"))</f>
        <v>FORECAST Jan-2013</v>
      </c>
      <c r="E146" s="163"/>
      <c r="F146" s="163"/>
      <c r="G146" s="163"/>
      <c r="H146" s="164"/>
      <c r="I146" s="52"/>
      <c r="J146" s="26"/>
      <c r="K146" s="26"/>
      <c r="L146" s="110"/>
      <c r="M146" s="74"/>
      <c r="N146" s="26"/>
      <c r="O146" s="26"/>
      <c r="P146" s="26"/>
      <c r="Q146" s="26"/>
      <c r="R146" s="141"/>
      <c r="S146" s="74"/>
      <c r="T146" s="26"/>
      <c r="U146" s="26"/>
      <c r="V146" s="26"/>
      <c r="W146" s="26"/>
      <c r="X146" s="141"/>
      <c r="Y146" s="74"/>
      <c r="Z146" s="26"/>
      <c r="AA146" s="26"/>
      <c r="AB146" s="26"/>
      <c r="AC146" s="26"/>
      <c r="AD146" s="141"/>
      <c r="AE146" s="74"/>
      <c r="AF146" s="26"/>
      <c r="AG146" s="26"/>
      <c r="AH146" s="52"/>
      <c r="AI146" s="26"/>
      <c r="AJ146" s="26"/>
      <c r="AK146" s="26"/>
      <c r="AL146" s="26"/>
      <c r="AM146" s="26"/>
      <c r="AN146" s="26"/>
      <c r="AO146" s="26"/>
      <c r="AP146" s="141"/>
      <c r="AQ146" s="143"/>
      <c r="AR146" s="26"/>
      <c r="AS146" s="26"/>
      <c r="AT146" s="26"/>
      <c r="AU146" s="26"/>
      <c r="AV146" s="141"/>
      <c r="AW146" s="142"/>
      <c r="AX146" s="26"/>
      <c r="AY146" s="26"/>
      <c r="AZ146" s="26"/>
      <c r="BA146" s="26"/>
      <c r="BB146" s="141"/>
      <c r="BC146" s="142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141"/>
      <c r="BO146" s="142"/>
      <c r="BP146" s="26"/>
      <c r="BQ146" s="26"/>
      <c r="BR146" s="26"/>
      <c r="BS146" s="26"/>
      <c r="BT146" s="141"/>
      <c r="BU146" s="142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141"/>
      <c r="CL146" s="142"/>
      <c r="CM146" s="26"/>
      <c r="CN146" s="26"/>
      <c r="CO146" s="26"/>
      <c r="CP146" s="26"/>
      <c r="CQ146" s="141"/>
      <c r="CR146" s="142"/>
      <c r="CS146" s="26"/>
      <c r="CT146" s="26"/>
      <c r="CU146" s="26"/>
      <c r="CV146" s="26"/>
      <c r="CW146" s="141"/>
      <c r="CX146" s="142"/>
      <c r="CY146" s="26"/>
      <c r="CZ146" s="26"/>
      <c r="DA146" s="26"/>
      <c r="DB146" s="26"/>
      <c r="DC146" s="141"/>
      <c r="DD146" s="142"/>
      <c r="DE146" s="26"/>
      <c r="DF146" s="26"/>
      <c r="DG146" s="26"/>
      <c r="DH146" s="26"/>
      <c r="DI146" s="141"/>
      <c r="DJ146" s="142"/>
      <c r="DK146" s="26"/>
      <c r="DL146" s="26"/>
      <c r="DM146" s="26"/>
      <c r="DN146" s="26"/>
      <c r="DO146" s="141"/>
      <c r="DP146" s="142"/>
      <c r="DQ146" s="26"/>
      <c r="DR146" s="26"/>
      <c r="DS146" s="26"/>
      <c r="DT146" s="26"/>
      <c r="DU146" s="26"/>
      <c r="DV146" s="26"/>
      <c r="DW146" s="26"/>
      <c r="DX146" s="26"/>
      <c r="DY146" s="26"/>
      <c r="DZ146" s="26"/>
      <c r="EA146" s="141"/>
      <c r="EB146" s="142"/>
      <c r="EC146" s="26"/>
      <c r="ED146" s="26"/>
      <c r="EE146" s="26"/>
      <c r="EF146" s="26"/>
      <c r="EG146" s="141"/>
      <c r="EH146" s="142"/>
      <c r="EI146" s="26"/>
      <c r="EJ146" s="26"/>
      <c r="EK146" s="26"/>
      <c r="EL146" s="26"/>
      <c r="EM146" s="26"/>
      <c r="EN146" s="26"/>
      <c r="EO146" s="26"/>
      <c r="EP146" s="26"/>
      <c r="EQ146" s="26"/>
      <c r="ER146" s="26"/>
      <c r="ES146" s="141"/>
      <c r="ET146" s="142"/>
      <c r="EU146" s="26"/>
      <c r="EV146" s="26"/>
      <c r="EW146" s="26"/>
      <c r="EX146" s="26"/>
      <c r="EY146" s="26"/>
      <c r="EZ146" s="141"/>
      <c r="FA146" s="142"/>
      <c r="FB146" s="26"/>
      <c r="FC146" s="26"/>
      <c r="FD146" s="26"/>
      <c r="FE146" s="26"/>
      <c r="FF146" s="26"/>
      <c r="FG146" s="141"/>
      <c r="FH146" s="142"/>
      <c r="FI146" s="26"/>
      <c r="FJ146" s="26"/>
      <c r="FK146" s="26"/>
      <c r="FL146" s="26"/>
      <c r="FM146" s="26"/>
      <c r="FN146" s="141"/>
      <c r="FO146" s="142"/>
      <c r="FP146" s="26"/>
      <c r="FQ146" s="26"/>
      <c r="FR146" s="26"/>
      <c r="FS146" s="26"/>
      <c r="FT146" s="26"/>
      <c r="FU146" s="141"/>
      <c r="FV146" s="142"/>
      <c r="FW146" s="26"/>
      <c r="FX146" s="26"/>
      <c r="FY146" s="26"/>
      <c r="FZ146" s="26"/>
      <c r="GA146" s="141"/>
      <c r="GB146" s="142"/>
      <c r="GC146" s="26"/>
      <c r="GD146" s="26"/>
      <c r="GE146" s="26"/>
      <c r="GF146" s="26"/>
      <c r="GG146" s="141"/>
      <c r="GH146" s="142"/>
      <c r="GI146" s="26"/>
      <c r="GJ146" s="26"/>
      <c r="GK146" s="26"/>
      <c r="GL146" s="26"/>
      <c r="GM146" s="26"/>
      <c r="GN146" s="26"/>
      <c r="GO146" s="26"/>
      <c r="GP146" s="26"/>
      <c r="GQ146" s="26"/>
      <c r="GR146" s="26"/>
      <c r="GS146" s="141"/>
      <c r="GT146" s="142"/>
      <c r="GU146" s="26"/>
      <c r="GV146" s="26"/>
      <c r="GW146" s="26"/>
      <c r="GX146" s="26"/>
      <c r="GY146" s="26"/>
      <c r="GZ146" s="141"/>
      <c r="HA146" s="142"/>
      <c r="HB146" s="26"/>
      <c r="HC146" s="26"/>
      <c r="HD146" s="26"/>
      <c r="HE146" s="26"/>
      <c r="HF146" s="26"/>
      <c r="HG146" s="141"/>
      <c r="HH146" s="142"/>
      <c r="HI146" s="26"/>
      <c r="HJ146" s="26"/>
      <c r="HK146" s="26"/>
      <c r="HL146" s="26"/>
      <c r="HM146" s="26"/>
      <c r="HN146" s="141"/>
      <c r="HO146" s="142"/>
      <c r="HP146" s="26"/>
      <c r="HQ146" s="26"/>
      <c r="HR146" s="26"/>
      <c r="HS146" s="40"/>
      <c r="HT146" s="40"/>
      <c r="HU146" s="141"/>
      <c r="HV146" s="142"/>
      <c r="HW146" s="40"/>
      <c r="HX146" s="53"/>
      <c r="HY146" s="26"/>
      <c r="HZ146" s="73"/>
      <c r="IA146" s="57"/>
      <c r="IB146" s="57"/>
      <c r="IC146" s="69"/>
      <c r="IE146" s="128" t="s">
        <v>21</v>
      </c>
      <c r="IF146" s="129"/>
      <c r="IG146" s="129"/>
      <c r="IH146" s="129"/>
      <c r="II146" s="130"/>
      <c r="IJ146" s="132" t="s">
        <v>22</v>
      </c>
      <c r="IK146" s="133"/>
      <c r="IL146" s="133"/>
      <c r="IM146" s="133"/>
      <c r="IN146" s="134"/>
      <c r="IO146" s="165" t="s">
        <v>20</v>
      </c>
      <c r="IP146" s="165" t="s">
        <v>27</v>
      </c>
      <c r="IQ146" s="165" t="s">
        <v>114</v>
      </c>
      <c r="IR146" s="155" t="s">
        <v>111</v>
      </c>
      <c r="IS146" s="158"/>
      <c r="IT146" s="158"/>
      <c r="IU146" s="159"/>
      <c r="IV146" s="52"/>
      <c r="IW146" s="165" t="s">
        <v>112</v>
      </c>
      <c r="IX146" s="167" t="s">
        <v>102</v>
      </c>
      <c r="IY146" s="169" t="s">
        <v>13</v>
      </c>
      <c r="IZ146" s="6"/>
      <c r="JA146" s="162" t="s">
        <v>97</v>
      </c>
      <c r="JB146" s="163"/>
      <c r="JC146" s="163"/>
      <c r="JD146" s="164"/>
      <c r="JE146" s="10"/>
    </row>
    <row r="147" spans="1:265" s="3" customFormat="1" ht="47.25" customHeight="1">
      <c r="A147" s="19" t="s">
        <v>0</v>
      </c>
      <c r="B147" s="68" t="s">
        <v>1</v>
      </c>
      <c r="C147" s="52"/>
      <c r="D147" s="146" t="s">
        <v>8</v>
      </c>
      <c r="E147" s="146" t="s">
        <v>9</v>
      </c>
      <c r="F147" s="147" t="s">
        <v>10</v>
      </c>
      <c r="G147" s="147" t="s">
        <v>11</v>
      </c>
      <c r="H147" s="147" t="s">
        <v>12</v>
      </c>
      <c r="I147" s="52"/>
      <c r="J147" s="69" t="s">
        <v>23</v>
      </c>
      <c r="K147" s="56" t="s">
        <v>7</v>
      </c>
      <c r="L147" s="55"/>
      <c r="M147" s="74"/>
      <c r="N147" s="69" t="s">
        <v>16</v>
      </c>
      <c r="O147" s="56" t="s">
        <v>85</v>
      </c>
      <c r="P147" s="56" t="s">
        <v>23</v>
      </c>
      <c r="Q147" s="56" t="s">
        <v>7</v>
      </c>
      <c r="R147" s="56"/>
      <c r="S147" s="74"/>
      <c r="T147" s="69" t="s">
        <v>16</v>
      </c>
      <c r="U147" s="56" t="s">
        <v>85</v>
      </c>
      <c r="V147" s="56" t="s">
        <v>23</v>
      </c>
      <c r="W147" s="56" t="s">
        <v>7</v>
      </c>
      <c r="X147" s="56"/>
      <c r="Y147" s="74"/>
      <c r="Z147" s="69" t="s">
        <v>16</v>
      </c>
      <c r="AA147" s="56" t="s">
        <v>85</v>
      </c>
      <c r="AB147" s="56" t="s">
        <v>23</v>
      </c>
      <c r="AC147" s="56" t="s">
        <v>7</v>
      </c>
      <c r="AD147" s="56"/>
      <c r="AE147" s="74"/>
      <c r="AF147" s="69" t="s">
        <v>16</v>
      </c>
      <c r="AG147" s="56" t="s">
        <v>85</v>
      </c>
      <c r="AH147" s="52"/>
      <c r="AI147" s="56" t="s">
        <v>23</v>
      </c>
      <c r="AJ147" s="56" t="s">
        <v>7</v>
      </c>
      <c r="AK147" s="56" t="s">
        <v>16</v>
      </c>
      <c r="AL147" s="56" t="s">
        <v>85</v>
      </c>
      <c r="AM147" s="26"/>
      <c r="AN147" s="56" t="s">
        <v>23</v>
      </c>
      <c r="AO147" s="56" t="s">
        <v>7</v>
      </c>
      <c r="AP147" s="56"/>
      <c r="AQ147" s="143"/>
      <c r="AR147" s="69" t="s">
        <v>16</v>
      </c>
      <c r="AS147" s="56" t="s">
        <v>85</v>
      </c>
      <c r="AT147" s="56" t="s">
        <v>23</v>
      </c>
      <c r="AU147" s="56" t="s">
        <v>7</v>
      </c>
      <c r="AV147" s="56"/>
      <c r="AW147" s="57"/>
      <c r="AX147" s="69" t="s">
        <v>16</v>
      </c>
      <c r="AY147" s="56" t="s">
        <v>85</v>
      </c>
      <c r="AZ147" s="56" t="s">
        <v>23</v>
      </c>
      <c r="BA147" s="56" t="s">
        <v>7</v>
      </c>
      <c r="BB147" s="56"/>
      <c r="BC147" s="57"/>
      <c r="BD147" s="69" t="s">
        <v>16</v>
      </c>
      <c r="BE147" s="56" t="s">
        <v>85</v>
      </c>
      <c r="BF147" s="52"/>
      <c r="BG147" s="56" t="s">
        <v>23</v>
      </c>
      <c r="BH147" s="56" t="s">
        <v>7</v>
      </c>
      <c r="BI147" s="56" t="s">
        <v>16</v>
      </c>
      <c r="BJ147" s="56" t="s">
        <v>85</v>
      </c>
      <c r="BK147" s="26"/>
      <c r="BL147" s="56" t="s">
        <v>23</v>
      </c>
      <c r="BM147" s="56" t="s">
        <v>7</v>
      </c>
      <c r="BN147" s="56"/>
      <c r="BO147" s="57"/>
      <c r="BP147" s="69" t="s">
        <v>16</v>
      </c>
      <c r="BQ147" s="56" t="s">
        <v>85</v>
      </c>
      <c r="BR147" s="56" t="s">
        <v>23</v>
      </c>
      <c r="BS147" s="56" t="s">
        <v>7</v>
      </c>
      <c r="BT147" s="56"/>
      <c r="BU147" s="57"/>
      <c r="BV147" s="69" t="s">
        <v>16</v>
      </c>
      <c r="BW147" s="56" t="s">
        <v>85</v>
      </c>
      <c r="BX147" s="52"/>
      <c r="BY147" s="56" t="s">
        <v>23</v>
      </c>
      <c r="BZ147" s="56" t="s">
        <v>7</v>
      </c>
      <c r="CA147" s="56" t="s">
        <v>16</v>
      </c>
      <c r="CB147" s="56" t="s">
        <v>85</v>
      </c>
      <c r="CC147" s="26"/>
      <c r="CD147" s="56" t="s">
        <v>23</v>
      </c>
      <c r="CE147" s="56" t="s">
        <v>7</v>
      </c>
      <c r="CF147" s="56" t="s">
        <v>16</v>
      </c>
      <c r="CG147" s="56" t="s">
        <v>85</v>
      </c>
      <c r="CH147" s="26"/>
      <c r="CI147" s="56" t="s">
        <v>23</v>
      </c>
      <c r="CJ147" s="56" t="s">
        <v>7</v>
      </c>
      <c r="CK147" s="56"/>
      <c r="CL147" s="57"/>
      <c r="CM147" s="69" t="s">
        <v>16</v>
      </c>
      <c r="CN147" s="56" t="s">
        <v>85</v>
      </c>
      <c r="CO147" s="56" t="s">
        <v>23</v>
      </c>
      <c r="CP147" s="56" t="s">
        <v>7</v>
      </c>
      <c r="CQ147" s="56"/>
      <c r="CR147" s="57"/>
      <c r="CS147" s="69" t="s">
        <v>16</v>
      </c>
      <c r="CT147" s="56" t="s">
        <v>85</v>
      </c>
      <c r="CU147" s="56" t="s">
        <v>23</v>
      </c>
      <c r="CV147" s="56" t="s">
        <v>7</v>
      </c>
      <c r="CW147" s="56"/>
      <c r="CX147" s="57"/>
      <c r="CY147" s="69" t="s">
        <v>16</v>
      </c>
      <c r="CZ147" s="56" t="s">
        <v>85</v>
      </c>
      <c r="DA147" s="56" t="s">
        <v>23</v>
      </c>
      <c r="DB147" s="56" t="s">
        <v>7</v>
      </c>
      <c r="DC147" s="56"/>
      <c r="DD147" s="57"/>
      <c r="DE147" s="69" t="s">
        <v>16</v>
      </c>
      <c r="DF147" s="56" t="s">
        <v>85</v>
      </c>
      <c r="DG147" s="56" t="s">
        <v>23</v>
      </c>
      <c r="DH147" s="56" t="s">
        <v>7</v>
      </c>
      <c r="DI147" s="56"/>
      <c r="DJ147" s="57"/>
      <c r="DK147" s="69" t="s">
        <v>16</v>
      </c>
      <c r="DL147" s="56" t="s">
        <v>85</v>
      </c>
      <c r="DM147" s="56" t="s">
        <v>23</v>
      </c>
      <c r="DN147" s="56" t="s">
        <v>7</v>
      </c>
      <c r="DO147" s="56"/>
      <c r="DP147" s="57"/>
      <c r="DQ147" s="69" t="s">
        <v>16</v>
      </c>
      <c r="DR147" s="56" t="s">
        <v>85</v>
      </c>
      <c r="DS147" s="52"/>
      <c r="DT147" s="56" t="s">
        <v>23</v>
      </c>
      <c r="DU147" s="56" t="s">
        <v>7</v>
      </c>
      <c r="DV147" s="56" t="s">
        <v>16</v>
      </c>
      <c r="DW147" s="56" t="s">
        <v>85</v>
      </c>
      <c r="DX147" s="26"/>
      <c r="DY147" s="56" t="s">
        <v>23</v>
      </c>
      <c r="DZ147" s="56" t="s">
        <v>7</v>
      </c>
      <c r="EA147" s="56"/>
      <c r="EB147" s="57"/>
      <c r="EC147" s="69" t="s">
        <v>16</v>
      </c>
      <c r="ED147" s="56" t="s">
        <v>85</v>
      </c>
      <c r="EE147" s="56" t="s">
        <v>23</v>
      </c>
      <c r="EF147" s="56" t="s">
        <v>7</v>
      </c>
      <c r="EG147" s="56"/>
      <c r="EH147" s="57"/>
      <c r="EI147" s="69" t="s">
        <v>16</v>
      </c>
      <c r="EJ147" s="56" t="s">
        <v>85</v>
      </c>
      <c r="EK147" s="52"/>
      <c r="EL147" s="56" t="s">
        <v>23</v>
      </c>
      <c r="EM147" s="56" t="s">
        <v>7</v>
      </c>
      <c r="EN147" s="56" t="s">
        <v>16</v>
      </c>
      <c r="EO147" s="56" t="s">
        <v>85</v>
      </c>
      <c r="EP147" s="26"/>
      <c r="EQ147" s="56" t="s">
        <v>23</v>
      </c>
      <c r="ER147" s="56" t="s">
        <v>7</v>
      </c>
      <c r="ES147" s="56"/>
      <c r="ET147" s="57"/>
      <c r="EU147" s="69" t="s">
        <v>16</v>
      </c>
      <c r="EV147" s="56" t="s">
        <v>85</v>
      </c>
      <c r="EW147" s="26"/>
      <c r="EX147" s="56" t="s">
        <v>23</v>
      </c>
      <c r="EY147" s="56" t="s">
        <v>7</v>
      </c>
      <c r="EZ147" s="56"/>
      <c r="FA147" s="57"/>
      <c r="FB147" s="69" t="s">
        <v>16</v>
      </c>
      <c r="FC147" s="56" t="s">
        <v>85</v>
      </c>
      <c r="FD147" s="26"/>
      <c r="FE147" s="56" t="s">
        <v>23</v>
      </c>
      <c r="FF147" s="56" t="s">
        <v>7</v>
      </c>
      <c r="FG147" s="56"/>
      <c r="FH147" s="57"/>
      <c r="FI147" s="69" t="s">
        <v>16</v>
      </c>
      <c r="FJ147" s="56" t="s">
        <v>85</v>
      </c>
      <c r="FK147" s="26"/>
      <c r="FL147" s="56" t="s">
        <v>23</v>
      </c>
      <c r="FM147" s="56" t="s">
        <v>7</v>
      </c>
      <c r="FN147" s="56"/>
      <c r="FO147" s="57"/>
      <c r="FP147" s="69" t="s">
        <v>16</v>
      </c>
      <c r="FQ147" s="56" t="s">
        <v>85</v>
      </c>
      <c r="FR147" s="26"/>
      <c r="FS147" s="56" t="s">
        <v>23</v>
      </c>
      <c r="FT147" s="56" t="s">
        <v>7</v>
      </c>
      <c r="FU147" s="56"/>
      <c r="FV147" s="57"/>
      <c r="FW147" s="69" t="s">
        <v>16</v>
      </c>
      <c r="FX147" s="56" t="s">
        <v>85</v>
      </c>
      <c r="FY147" s="56" t="s">
        <v>23</v>
      </c>
      <c r="FZ147" s="56" t="s">
        <v>7</v>
      </c>
      <c r="GA147" s="56"/>
      <c r="GB147" s="57"/>
      <c r="GC147" s="69" t="s">
        <v>16</v>
      </c>
      <c r="GD147" s="56" t="s">
        <v>85</v>
      </c>
      <c r="GE147" s="56" t="s">
        <v>23</v>
      </c>
      <c r="GF147" s="56" t="s">
        <v>7</v>
      </c>
      <c r="GG147" s="56"/>
      <c r="GH147" s="57"/>
      <c r="GI147" s="69" t="s">
        <v>16</v>
      </c>
      <c r="GJ147" s="56" t="s">
        <v>85</v>
      </c>
      <c r="GK147" s="52"/>
      <c r="GL147" s="56" t="s">
        <v>23</v>
      </c>
      <c r="GM147" s="56" t="s">
        <v>7</v>
      </c>
      <c r="GN147" s="56" t="s">
        <v>16</v>
      </c>
      <c r="GO147" s="56" t="s">
        <v>85</v>
      </c>
      <c r="GP147" s="26"/>
      <c r="GQ147" s="56" t="s">
        <v>23</v>
      </c>
      <c r="GR147" s="56" t="s">
        <v>7</v>
      </c>
      <c r="GS147" s="56"/>
      <c r="GT147" s="57"/>
      <c r="GU147" s="69" t="s">
        <v>16</v>
      </c>
      <c r="GV147" s="56" t="s">
        <v>85</v>
      </c>
      <c r="GW147" s="26"/>
      <c r="GX147" s="56" t="s">
        <v>23</v>
      </c>
      <c r="GY147" s="56" t="s">
        <v>7</v>
      </c>
      <c r="GZ147" s="56"/>
      <c r="HA147" s="57"/>
      <c r="HB147" s="69" t="s">
        <v>16</v>
      </c>
      <c r="HC147" s="56" t="s">
        <v>85</v>
      </c>
      <c r="HD147" s="26"/>
      <c r="HE147" s="56" t="s">
        <v>23</v>
      </c>
      <c r="HF147" s="56" t="s">
        <v>7</v>
      </c>
      <c r="HG147" s="56"/>
      <c r="HH147" s="57"/>
      <c r="HI147" s="69" t="s">
        <v>16</v>
      </c>
      <c r="HJ147" s="56" t="s">
        <v>85</v>
      </c>
      <c r="HK147" s="26"/>
      <c r="HL147" s="56" t="s">
        <v>23</v>
      </c>
      <c r="HM147" s="56" t="s">
        <v>7</v>
      </c>
      <c r="HN147" s="56"/>
      <c r="HO147" s="57"/>
      <c r="HP147" s="69" t="s">
        <v>16</v>
      </c>
      <c r="HQ147" s="56" t="s">
        <v>85</v>
      </c>
      <c r="HR147" s="26"/>
      <c r="HS147" s="56" t="s">
        <v>23</v>
      </c>
      <c r="HT147" s="56" t="s">
        <v>7</v>
      </c>
      <c r="HU147" s="56"/>
      <c r="HV147" s="57"/>
      <c r="HW147" s="69" t="s">
        <v>16</v>
      </c>
      <c r="HX147" s="56" t="s">
        <v>85</v>
      </c>
      <c r="HY147" s="26"/>
      <c r="HZ147" s="144" t="s">
        <v>109</v>
      </c>
      <c r="IA147" s="144" t="s">
        <v>104</v>
      </c>
      <c r="IB147" s="145" t="s">
        <v>20</v>
      </c>
      <c r="IC147" s="144" t="s">
        <v>110</v>
      </c>
      <c r="ID147" s="126" t="s">
        <v>24</v>
      </c>
      <c r="IE147" s="127" t="s">
        <v>126</v>
      </c>
      <c r="IF147" s="127" t="s">
        <v>126</v>
      </c>
      <c r="IG147" s="127"/>
      <c r="IH147" s="127" t="s">
        <v>20</v>
      </c>
      <c r="II147" s="127" t="s">
        <v>24</v>
      </c>
      <c r="IJ147" s="127" t="s">
        <v>126</v>
      </c>
      <c r="IK147" s="127" t="s">
        <v>126</v>
      </c>
      <c r="IL147" s="127"/>
      <c r="IM147" s="127" t="s">
        <v>20</v>
      </c>
      <c r="IN147" s="127" t="s">
        <v>24</v>
      </c>
      <c r="IO147" s="166"/>
      <c r="IP147" s="166"/>
      <c r="IQ147" s="166"/>
      <c r="IR147" s="127" t="s">
        <v>105</v>
      </c>
      <c r="IS147" s="127" t="s">
        <v>106</v>
      </c>
      <c r="IT147" s="127" t="s">
        <v>107</v>
      </c>
      <c r="IU147" s="127" t="s">
        <v>108</v>
      </c>
      <c r="IV147" s="52"/>
      <c r="IW147" s="166"/>
      <c r="IX147" s="168"/>
      <c r="IY147" s="170"/>
      <c r="IZ147" s="10"/>
      <c r="JA147" s="111" t="s">
        <v>113</v>
      </c>
      <c r="JB147" s="112" t="s">
        <v>98</v>
      </c>
      <c r="JC147" s="111" t="s">
        <v>103</v>
      </c>
      <c r="JD147" s="111" t="s">
        <v>99</v>
      </c>
      <c r="JE147" s="10"/>
    </row>
    <row r="148" spans="1:265" s="3" customFormat="1">
      <c r="A148" s="27" t="s">
        <v>88</v>
      </c>
      <c r="B148" s="58"/>
      <c r="C148" s="137"/>
      <c r="D148" s="31"/>
      <c r="E148" s="31"/>
      <c r="F148" s="31"/>
      <c r="G148" s="31"/>
      <c r="H148" s="31"/>
      <c r="I148" s="137"/>
      <c r="J148" s="139"/>
      <c r="K148" s="139"/>
      <c r="L148" s="139"/>
      <c r="M148" s="138"/>
      <c r="N148" s="139"/>
      <c r="O148" s="139"/>
      <c r="P148" s="139"/>
      <c r="Q148" s="139"/>
      <c r="R148" s="139"/>
      <c r="S148" s="138"/>
      <c r="T148" s="139"/>
      <c r="U148" s="139"/>
      <c r="V148" s="139"/>
      <c r="W148" s="139"/>
      <c r="X148" s="139"/>
      <c r="Y148" s="138"/>
      <c r="Z148" s="139"/>
      <c r="AA148" s="139"/>
      <c r="AB148" s="139"/>
      <c r="AC148" s="139"/>
      <c r="AD148" s="139"/>
      <c r="AE148" s="138"/>
      <c r="AF148" s="139"/>
      <c r="AG148" s="139"/>
      <c r="AH148" s="137"/>
      <c r="AI148" s="139"/>
      <c r="AJ148" s="139"/>
      <c r="AK148" s="139"/>
      <c r="AL148" s="139"/>
      <c r="AM148" s="139"/>
      <c r="AN148" s="139"/>
      <c r="AO148" s="139"/>
      <c r="AP148" s="140"/>
      <c r="AQ148" s="139"/>
      <c r="AR148" s="139"/>
      <c r="AS148" s="139"/>
      <c r="AT148" s="139"/>
      <c r="AU148" s="139"/>
      <c r="AV148" s="139"/>
      <c r="AW148" s="139"/>
      <c r="AX148" s="139"/>
      <c r="AY148" s="139"/>
      <c r="AZ148" s="139"/>
      <c r="BA148" s="139"/>
      <c r="BB148" s="139"/>
      <c r="BC148" s="139"/>
      <c r="BD148" s="139"/>
      <c r="BE148" s="139"/>
      <c r="BF148" s="139"/>
      <c r="BG148" s="139"/>
      <c r="BH148" s="139"/>
      <c r="BI148" s="139"/>
      <c r="BJ148" s="139"/>
      <c r="BK148" s="139"/>
      <c r="BL148" s="139"/>
      <c r="BM148" s="139"/>
      <c r="BN148" s="139"/>
      <c r="BO148" s="139"/>
      <c r="BP148" s="139"/>
      <c r="BQ148" s="139"/>
      <c r="BR148" s="139"/>
      <c r="BS148" s="139"/>
      <c r="BT148" s="139"/>
      <c r="BU148" s="139"/>
      <c r="BV148" s="139"/>
      <c r="BW148" s="139"/>
      <c r="BX148" s="139"/>
      <c r="BY148" s="139"/>
      <c r="BZ148" s="139"/>
      <c r="CA148" s="139"/>
      <c r="CB148" s="139"/>
      <c r="CC148" s="139"/>
      <c r="CD148" s="139"/>
      <c r="CE148" s="139"/>
      <c r="CF148" s="139"/>
      <c r="CG148" s="139"/>
      <c r="CH148" s="139"/>
      <c r="CI148" s="139"/>
      <c r="CJ148" s="139"/>
      <c r="CK148" s="139"/>
      <c r="CL148" s="139"/>
      <c r="CM148" s="139"/>
      <c r="CN148" s="139"/>
      <c r="CO148" s="139"/>
      <c r="CP148" s="139"/>
      <c r="CQ148" s="139"/>
      <c r="CR148" s="139"/>
      <c r="CS148" s="139"/>
      <c r="CT148" s="139"/>
      <c r="CU148" s="139"/>
      <c r="CV148" s="139"/>
      <c r="CW148" s="139"/>
      <c r="CX148" s="139"/>
      <c r="CY148" s="139"/>
      <c r="CZ148" s="139"/>
      <c r="DA148" s="139"/>
      <c r="DB148" s="139"/>
      <c r="DC148" s="139"/>
      <c r="DD148" s="139"/>
      <c r="DE148" s="139"/>
      <c r="DF148" s="139"/>
      <c r="DG148" s="139"/>
      <c r="DH148" s="139"/>
      <c r="DI148" s="139"/>
      <c r="DJ148" s="139"/>
      <c r="DK148" s="139"/>
      <c r="DL148" s="139"/>
      <c r="DM148" s="139"/>
      <c r="DN148" s="139"/>
      <c r="DO148" s="139"/>
      <c r="DP148" s="139"/>
      <c r="DQ148" s="139"/>
      <c r="DR148" s="139"/>
      <c r="DS148" s="139"/>
      <c r="DT148" s="139"/>
      <c r="DU148" s="139"/>
      <c r="DV148" s="139"/>
      <c r="DW148" s="139"/>
      <c r="DX148" s="139"/>
      <c r="DY148" s="139"/>
      <c r="DZ148" s="139"/>
      <c r="EA148" s="139"/>
      <c r="EB148" s="139"/>
      <c r="EC148" s="139"/>
      <c r="ED148" s="139"/>
      <c r="EE148" s="139"/>
      <c r="EF148" s="139"/>
      <c r="EG148" s="139"/>
      <c r="EH148" s="139"/>
      <c r="EI148" s="139"/>
      <c r="EJ148" s="139"/>
      <c r="EK148" s="139"/>
      <c r="EL148" s="139"/>
      <c r="EM148" s="139"/>
      <c r="EN148" s="139"/>
      <c r="EO148" s="139"/>
      <c r="EP148" s="139"/>
      <c r="EQ148" s="139"/>
      <c r="ER148" s="139"/>
      <c r="ES148" s="139"/>
      <c r="ET148" s="139"/>
      <c r="EU148" s="139"/>
      <c r="EV148" s="139"/>
      <c r="EW148" s="139"/>
      <c r="EX148" s="139"/>
      <c r="EY148" s="139"/>
      <c r="EZ148" s="139"/>
      <c r="FA148" s="139"/>
      <c r="FB148" s="139"/>
      <c r="FC148" s="139"/>
      <c r="FD148" s="139"/>
      <c r="FE148" s="139"/>
      <c r="FF148" s="139"/>
      <c r="FG148" s="139"/>
      <c r="FH148" s="139"/>
      <c r="FI148" s="139"/>
      <c r="FJ148" s="139"/>
      <c r="FK148" s="139"/>
      <c r="FL148" s="139"/>
      <c r="FM148" s="139"/>
      <c r="FN148" s="139"/>
      <c r="FO148" s="139"/>
      <c r="FP148" s="139"/>
      <c r="FQ148" s="139"/>
      <c r="FR148" s="139"/>
      <c r="FS148" s="139"/>
      <c r="FT148" s="139"/>
      <c r="FU148" s="139"/>
      <c r="FV148" s="139"/>
      <c r="FW148" s="139"/>
      <c r="FX148" s="139"/>
      <c r="FY148" s="139"/>
      <c r="FZ148" s="139"/>
      <c r="GA148" s="139"/>
      <c r="GB148" s="139"/>
      <c r="GC148" s="139"/>
      <c r="GD148" s="139"/>
      <c r="GE148" s="139"/>
      <c r="GF148" s="139"/>
      <c r="GG148" s="139"/>
      <c r="GH148" s="139"/>
      <c r="GI148" s="139"/>
      <c r="GJ148" s="139"/>
      <c r="GK148" s="139"/>
      <c r="GL148" s="139"/>
      <c r="GM148" s="139"/>
      <c r="GN148" s="139"/>
      <c r="GO148" s="139"/>
      <c r="GP148" s="139"/>
      <c r="GQ148" s="139"/>
      <c r="GR148" s="139"/>
      <c r="GS148" s="139"/>
      <c r="GT148" s="139"/>
      <c r="GU148" s="139"/>
      <c r="GV148" s="139"/>
      <c r="GW148" s="139"/>
      <c r="GX148" s="139"/>
      <c r="GY148" s="139"/>
      <c r="GZ148" s="139"/>
      <c r="HA148" s="139"/>
      <c r="HB148" s="139"/>
      <c r="HC148" s="139"/>
      <c r="HD148" s="139"/>
      <c r="HE148" s="139"/>
      <c r="HF148" s="139"/>
      <c r="HG148" s="139"/>
      <c r="HH148" s="139"/>
      <c r="HI148" s="139"/>
      <c r="HJ148" s="139"/>
      <c r="HK148" s="139"/>
      <c r="HL148" s="139"/>
      <c r="HM148" s="139"/>
      <c r="HN148" s="139"/>
      <c r="HO148" s="139"/>
      <c r="HP148" s="139"/>
      <c r="HQ148" s="139"/>
      <c r="HR148" s="139"/>
      <c r="HS148" s="139"/>
      <c r="HT148" s="139"/>
      <c r="HU148" s="139"/>
      <c r="HV148" s="139"/>
      <c r="HW148" s="139"/>
      <c r="HX148" s="140"/>
      <c r="HY148" s="26"/>
      <c r="HZ148" s="138"/>
      <c r="IA148" s="139"/>
      <c r="IB148" s="139"/>
      <c r="IC148" s="139"/>
      <c r="ID148" s="139"/>
      <c r="IE148" s="139"/>
      <c r="IF148" s="26"/>
      <c r="IG148" s="26"/>
      <c r="IH148" s="26"/>
      <c r="II148" s="26"/>
      <c r="IJ148" s="139"/>
      <c r="IK148" s="26"/>
      <c r="IL148" s="26"/>
      <c r="IM148" s="26"/>
      <c r="IN148" s="26"/>
      <c r="IO148" s="26"/>
      <c r="IP148" s="26"/>
      <c r="IQ148" s="26"/>
      <c r="IR148" s="26"/>
      <c r="IX148" s="154"/>
      <c r="IY148" s="136"/>
      <c r="IZ148" s="136"/>
      <c r="JA148" s="136"/>
      <c r="JB148" s="136"/>
      <c r="JC148" s="136"/>
      <c r="JD148" s="136"/>
      <c r="JE148" s="136"/>
    </row>
    <row r="149" spans="1:265">
      <c r="A149" s="108" t="s">
        <v>31</v>
      </c>
      <c r="B149" s="70">
        <f>IF(A149='ESTIMASI FORECAST &amp; ORDER-STOK'!A7,'ESTIMASI FORECAST &amp; ORDER-STOK'!B7,0)</f>
        <v>0</v>
      </c>
      <c r="C149" s="63"/>
      <c r="D149" s="56">
        <f t="shared" ref="D149:F159" si="611">SUMIF($A$6:$A$142,$A149,D$6:D$142)</f>
        <v>0</v>
      </c>
      <c r="E149" s="56">
        <f t="shared" si="611"/>
        <v>0</v>
      </c>
      <c r="F149" s="56">
        <f t="shared" si="611"/>
        <v>0</v>
      </c>
      <c r="G149" s="86"/>
      <c r="H149" s="86">
        <f>D149+E149+F149</f>
        <v>0</v>
      </c>
      <c r="I149" s="63"/>
      <c r="J149" s="56">
        <f t="shared" ref="J149:L159" si="612">SUMIF($A$6:$A$142,$A149,J$6:J$142)</f>
        <v>0</v>
      </c>
      <c r="K149" s="56">
        <f t="shared" si="612"/>
        <v>0</v>
      </c>
      <c r="L149" s="56">
        <f t="shared" si="612"/>
        <v>0</v>
      </c>
      <c r="M149" s="63"/>
      <c r="N149" s="81">
        <f>SUM(L149:M149)</f>
        <v>0</v>
      </c>
      <c r="O149" s="66">
        <f>J149+K149-N149</f>
        <v>0</v>
      </c>
      <c r="P149" s="56">
        <f t="shared" ref="P149:R159" si="613">SUMIF($A$6:$A$142,$A149,P$6:P$142)</f>
        <v>0</v>
      </c>
      <c r="Q149" s="56">
        <f t="shared" si="613"/>
        <v>0</v>
      </c>
      <c r="R149" s="56">
        <f t="shared" si="613"/>
        <v>0</v>
      </c>
      <c r="S149" s="63"/>
      <c r="T149" s="81">
        <f>SUM(R149:S149)</f>
        <v>0</v>
      </c>
      <c r="U149" s="66">
        <f>P149+Q149-T149</f>
        <v>0</v>
      </c>
      <c r="V149" s="56">
        <f t="shared" ref="V149:X159" si="614">SUMIF($A$6:$A$142,$A149,V$6:V$142)</f>
        <v>0</v>
      </c>
      <c r="W149" s="56">
        <f t="shared" si="614"/>
        <v>0</v>
      </c>
      <c r="X149" s="56">
        <f t="shared" si="614"/>
        <v>0</v>
      </c>
      <c r="Y149" s="63"/>
      <c r="Z149" s="81">
        <f>SUM(X149:Y149)</f>
        <v>0</v>
      </c>
      <c r="AA149" s="66">
        <f>V149+W149-Z149</f>
        <v>0</v>
      </c>
      <c r="AB149" s="56">
        <f t="shared" ref="AB149:AD159" si="615">SUMIF($A$6:$A$142,$A149,AB$6:AB$142)</f>
        <v>0</v>
      </c>
      <c r="AC149" s="56">
        <f t="shared" si="615"/>
        <v>0</v>
      </c>
      <c r="AD149" s="56">
        <f t="shared" si="615"/>
        <v>0</v>
      </c>
      <c r="AE149" s="63"/>
      <c r="AF149" s="81">
        <f>SUM(AD149:AE149)</f>
        <v>0</v>
      </c>
      <c r="AG149" s="66">
        <f>AB149+AC149-AF149</f>
        <v>0</v>
      </c>
      <c r="AH149" s="66"/>
      <c r="AI149" s="76">
        <f>SUMIF($J$5:$AH$5,"SISA ORDER",$J149:$AH149)</f>
        <v>0</v>
      </c>
      <c r="AJ149" s="76">
        <f>SUMIF($J$5:$AH$5," QTY ORDER",$J149:$AH149)</f>
        <v>0</v>
      </c>
      <c r="AK149" s="76">
        <f>SUMIF($J$5:$AH$5,"REALISASI",$J149:$AH149)</f>
        <v>0</v>
      </c>
      <c r="AL149" s="66">
        <f>AI149+AJ149-AK149</f>
        <v>0</v>
      </c>
      <c r="AM149" s="66"/>
      <c r="AN149" s="56">
        <f t="shared" ref="AN149:AP159" si="616">SUMIF($A$6:$A$142,$A149,AN$6:AN$142)</f>
        <v>0</v>
      </c>
      <c r="AO149" s="56">
        <f t="shared" si="616"/>
        <v>0</v>
      </c>
      <c r="AP149" s="56">
        <f t="shared" si="616"/>
        <v>0</v>
      </c>
      <c r="AQ149" s="63"/>
      <c r="AR149" s="81">
        <f>SUM(AP149:AQ149)</f>
        <v>0</v>
      </c>
      <c r="AS149" s="66">
        <f>AN149+AO149-AR149</f>
        <v>0</v>
      </c>
      <c r="AT149" s="56">
        <f t="shared" ref="AT149:AV159" si="617">SUMIF($A$6:$A$142,$A149,AT$6:AT$142)</f>
        <v>0</v>
      </c>
      <c r="AU149" s="56">
        <f t="shared" si="617"/>
        <v>0</v>
      </c>
      <c r="AV149" s="56">
        <f t="shared" si="617"/>
        <v>0</v>
      </c>
      <c r="AW149" s="63"/>
      <c r="AX149" s="81">
        <f>SUM(AV149:AW149)</f>
        <v>0</v>
      </c>
      <c r="AY149" s="66">
        <f>AT149+AU149-AX149</f>
        <v>0</v>
      </c>
      <c r="AZ149" s="56">
        <f t="shared" ref="AZ149:BB159" si="618">SUMIF($A$6:$A$142,$A149,AZ$6:AZ$142)</f>
        <v>0</v>
      </c>
      <c r="BA149" s="56">
        <f t="shared" si="618"/>
        <v>0</v>
      </c>
      <c r="BB149" s="56">
        <f t="shared" si="618"/>
        <v>0</v>
      </c>
      <c r="BC149" s="63"/>
      <c r="BD149" s="81">
        <f>SUM(BB149:BC149)</f>
        <v>0</v>
      </c>
      <c r="BE149" s="66">
        <f>AZ149+BA149-BD149</f>
        <v>0</v>
      </c>
      <c r="BF149" s="66"/>
      <c r="BG149" s="76">
        <f>SUMIF($AN$5:$BF$5,"SISA ORDER",$AN149:$BF149)</f>
        <v>0</v>
      </c>
      <c r="BH149" s="76">
        <f>SUMIF($AN$5:$BF$5," QTY ORDER",$AN149:$BF149)</f>
        <v>0</v>
      </c>
      <c r="BI149" s="76">
        <f>SUMIF($AN$5:$BF$5,"REALISASI",$AN149:$BF149)</f>
        <v>0</v>
      </c>
      <c r="BJ149" s="66">
        <f>BG149+BH149-BI149</f>
        <v>0</v>
      </c>
      <c r="BK149" s="66"/>
      <c r="BL149" s="56">
        <f t="shared" ref="BL149:BN159" si="619">SUMIF($A$6:$A$142,$A149,BL$6:BL$142)</f>
        <v>0</v>
      </c>
      <c r="BM149" s="56">
        <f t="shared" si="619"/>
        <v>0</v>
      </c>
      <c r="BN149" s="56">
        <f t="shared" si="619"/>
        <v>0</v>
      </c>
      <c r="BO149" s="63"/>
      <c r="BP149" s="81">
        <f>SUM(BN149:BO149)</f>
        <v>0</v>
      </c>
      <c r="BQ149" s="66">
        <f>BL149+BM149-BP149</f>
        <v>0</v>
      </c>
      <c r="BR149" s="56">
        <f t="shared" ref="BR149:BT159" si="620">SUMIF($A$6:$A$142,$A149,BR$6:BR$142)</f>
        <v>0</v>
      </c>
      <c r="BS149" s="56">
        <f t="shared" si="620"/>
        <v>0</v>
      </c>
      <c r="BT149" s="56">
        <f t="shared" si="620"/>
        <v>0</v>
      </c>
      <c r="BU149" s="63"/>
      <c r="BV149" s="81">
        <f>SUM(BT149:BU149)</f>
        <v>0</v>
      </c>
      <c r="BW149" s="66">
        <f>BR149+BS149-BV149</f>
        <v>0</v>
      </c>
      <c r="BX149" s="66"/>
      <c r="BY149" s="76">
        <f>SUMIF($BL$5:$BX$5,"SISA ORDER",$BL149:$BX149)</f>
        <v>0</v>
      </c>
      <c r="BZ149" s="76">
        <f>SUMIF($BL$5:$BX$5," QTY ORDER",$BL149:$BX149)</f>
        <v>0</v>
      </c>
      <c r="CA149" s="76">
        <f>SUMIF($BL$5:$BX$5,"REALISASI",$BL149:$BX149)</f>
        <v>0</v>
      </c>
      <c r="CB149" s="66">
        <f>BY149+BZ149-CA149</f>
        <v>0</v>
      </c>
      <c r="CC149" s="66"/>
      <c r="CD149" s="76">
        <f t="shared" ref="CD149:CD159" si="621">AI149+BG149+BY149</f>
        <v>0</v>
      </c>
      <c r="CE149" s="76">
        <f t="shared" ref="CE149:CE159" si="622">AJ149+BH149+BZ149</f>
        <v>0</v>
      </c>
      <c r="CF149" s="76">
        <f t="shared" ref="CF149:CF159" si="623">AK149+BI149+CA149</f>
        <v>0</v>
      </c>
      <c r="CG149" s="66">
        <f>CD149+CE149-CF149</f>
        <v>0</v>
      </c>
      <c r="CH149" s="66"/>
      <c r="CI149" s="56">
        <f t="shared" ref="CI149:CK159" si="624">SUMIF($A$6:$A$142,$A149,CI$6:CI$142)</f>
        <v>0</v>
      </c>
      <c r="CJ149" s="56">
        <f t="shared" si="624"/>
        <v>0</v>
      </c>
      <c r="CK149" s="56">
        <f t="shared" si="624"/>
        <v>0</v>
      </c>
      <c r="CL149" s="63"/>
      <c r="CM149" s="81">
        <f>SUM(CK149:CL149)</f>
        <v>0</v>
      </c>
      <c r="CN149" s="66">
        <f>CI149+CJ149-CM149</f>
        <v>0</v>
      </c>
      <c r="CO149" s="56">
        <f t="shared" ref="CO149:CQ159" si="625">SUMIF($A$6:$A$142,$A149,CO$6:CO$142)</f>
        <v>0</v>
      </c>
      <c r="CP149" s="56">
        <f t="shared" si="625"/>
        <v>0</v>
      </c>
      <c r="CQ149" s="56">
        <f t="shared" si="625"/>
        <v>0</v>
      </c>
      <c r="CR149" s="63"/>
      <c r="CS149" s="81">
        <f>SUM(CQ149:CR149)</f>
        <v>0</v>
      </c>
      <c r="CT149" s="66">
        <f>CO149+CP149-CS149</f>
        <v>0</v>
      </c>
      <c r="CU149" s="56">
        <f t="shared" ref="CU149:CW159" si="626">SUMIF($A$6:$A$142,$A149,CU$6:CU$142)</f>
        <v>0</v>
      </c>
      <c r="CV149" s="56">
        <f t="shared" si="626"/>
        <v>0</v>
      </c>
      <c r="CW149" s="56">
        <f t="shared" si="626"/>
        <v>0</v>
      </c>
      <c r="CX149" s="63"/>
      <c r="CY149" s="81">
        <f>SUM(CW149:CX149)</f>
        <v>0</v>
      </c>
      <c r="CZ149" s="66">
        <f>CU149+CV149-CY149</f>
        <v>0</v>
      </c>
      <c r="DA149" s="56">
        <f t="shared" ref="DA149:DC159" si="627">SUMIF($A$6:$A$142,$A149,DA$6:DA$142)</f>
        <v>0</v>
      </c>
      <c r="DB149" s="56">
        <f t="shared" si="627"/>
        <v>0</v>
      </c>
      <c r="DC149" s="56">
        <f t="shared" si="627"/>
        <v>0</v>
      </c>
      <c r="DD149" s="63"/>
      <c r="DE149" s="81">
        <f>SUM(DC149:DD149)</f>
        <v>0</v>
      </c>
      <c r="DF149" s="66">
        <f>DA149+DB149-DE149</f>
        <v>0</v>
      </c>
      <c r="DG149" s="56">
        <f t="shared" ref="DG149:DI159" si="628">SUMIF($A$6:$A$142,$A149,DG$6:DG$142)</f>
        <v>0</v>
      </c>
      <c r="DH149" s="56">
        <f t="shared" si="628"/>
        <v>0</v>
      </c>
      <c r="DI149" s="56">
        <f t="shared" si="628"/>
        <v>0</v>
      </c>
      <c r="DJ149" s="63"/>
      <c r="DK149" s="81">
        <f>SUM(DI149:DJ149)</f>
        <v>0</v>
      </c>
      <c r="DL149" s="66">
        <f>DG149+DH149-DK149</f>
        <v>0</v>
      </c>
      <c r="DM149" s="56">
        <f t="shared" ref="DM149:DO159" si="629">SUMIF($A$6:$A$142,$A149,DM$6:DM$142)</f>
        <v>0</v>
      </c>
      <c r="DN149" s="56">
        <f t="shared" si="629"/>
        <v>0</v>
      </c>
      <c r="DO149" s="56">
        <f t="shared" si="629"/>
        <v>0</v>
      </c>
      <c r="DP149" s="63"/>
      <c r="DQ149" s="81">
        <f>SUM(DO149:DP149)</f>
        <v>0</v>
      </c>
      <c r="DR149" s="66">
        <f>DM149+DN149-DQ149</f>
        <v>0</v>
      </c>
      <c r="DS149" s="66"/>
      <c r="DT149" s="76">
        <f>SUMIF($CI$5:$DS$5,"SISA ORDER",$CI149:$DS149)</f>
        <v>0</v>
      </c>
      <c r="DU149" s="76">
        <f>SUMIF($CI$5:$DS$5," QTY ORDER",$CI149:$DS149)</f>
        <v>0</v>
      </c>
      <c r="DV149" s="76">
        <f>SUMIF($CI$5:$DS$5,"REALISASI",$CI149:$DS149)</f>
        <v>0</v>
      </c>
      <c r="DW149" s="66">
        <f>DT149+DU149-DV149</f>
        <v>0</v>
      </c>
      <c r="DX149" s="66"/>
      <c r="DY149" s="56">
        <f t="shared" ref="DY149:EA159" si="630">SUMIF($A$6:$A$142,$A149,DY$6:DY$142)</f>
        <v>0</v>
      </c>
      <c r="DZ149" s="56">
        <f t="shared" si="630"/>
        <v>0</v>
      </c>
      <c r="EA149" s="56">
        <f t="shared" si="630"/>
        <v>0</v>
      </c>
      <c r="EB149" s="63"/>
      <c r="EC149" s="81">
        <f>SUM(EA149:EB149)</f>
        <v>0</v>
      </c>
      <c r="ED149" s="66">
        <f>DY149+DZ149-EC149</f>
        <v>0</v>
      </c>
      <c r="EE149" s="56">
        <f t="shared" ref="EE149:EG159" si="631">SUMIF($A$6:$A$142,$A149,EE$6:EE$142)</f>
        <v>0</v>
      </c>
      <c r="EF149" s="56">
        <f t="shared" si="631"/>
        <v>0</v>
      </c>
      <c r="EG149" s="56">
        <f t="shared" si="631"/>
        <v>0</v>
      </c>
      <c r="EH149" s="63"/>
      <c r="EI149" s="81">
        <f>SUM(EG149:EH149)</f>
        <v>0</v>
      </c>
      <c r="EJ149" s="66">
        <f>EE149+EF149-EI149</f>
        <v>0</v>
      </c>
      <c r="EK149" s="66"/>
      <c r="EL149" s="66">
        <f t="shared" ref="EL149:EL159" si="632">DT149+DY149+EE149</f>
        <v>0</v>
      </c>
      <c r="EM149" s="66">
        <f t="shared" ref="EM149:EM159" si="633">DU149+DZ149+EF149</f>
        <v>0</v>
      </c>
      <c r="EN149" s="66">
        <f t="shared" ref="EN149:EN159" si="634">DV149+EC149+EI149</f>
        <v>0</v>
      </c>
      <c r="EO149" s="66">
        <f>EL149+EM149-EN149</f>
        <v>0</v>
      </c>
      <c r="EP149" s="66"/>
      <c r="EQ149" s="56">
        <f t="shared" ref="EQ149:ES159" si="635">SUMIF($A$6:$A$142,$A149,EQ$6:EQ$142)</f>
        <v>0</v>
      </c>
      <c r="ER149" s="56">
        <f t="shared" si="635"/>
        <v>0</v>
      </c>
      <c r="ES149" s="56">
        <f t="shared" si="635"/>
        <v>0</v>
      </c>
      <c r="ET149" s="63"/>
      <c r="EU149" s="81">
        <f>SUM(ES149:ET149)</f>
        <v>0</v>
      </c>
      <c r="EV149" s="66">
        <f>EQ149+ER149-EU149</f>
        <v>0</v>
      </c>
      <c r="EW149" s="66"/>
      <c r="EX149" s="56">
        <f t="shared" ref="EX149:EZ159" si="636">SUMIF($A$6:$A$142,$A149,EX$6:EX$142)</f>
        <v>0</v>
      </c>
      <c r="EY149" s="56">
        <f t="shared" si="636"/>
        <v>0</v>
      </c>
      <c r="EZ149" s="56">
        <f t="shared" si="636"/>
        <v>0</v>
      </c>
      <c r="FA149" s="63"/>
      <c r="FB149" s="81">
        <f>SUM(EZ149:FA149)</f>
        <v>0</v>
      </c>
      <c r="FC149" s="66">
        <f>EX149+EY149-FB149</f>
        <v>0</v>
      </c>
      <c r="FD149" s="66"/>
      <c r="FE149" s="56">
        <f t="shared" ref="FE149:FG159" si="637">SUMIF($A$6:$A$142,$A149,FE$6:FE$142)</f>
        <v>0</v>
      </c>
      <c r="FF149" s="56">
        <f t="shared" si="637"/>
        <v>0</v>
      </c>
      <c r="FG149" s="56">
        <f t="shared" si="637"/>
        <v>0</v>
      </c>
      <c r="FH149" s="63"/>
      <c r="FI149" s="81">
        <f>SUM(FG149:FH149)</f>
        <v>0</v>
      </c>
      <c r="FJ149" s="66">
        <f>FE149+FF149-FI149</f>
        <v>0</v>
      </c>
      <c r="FK149" s="66"/>
      <c r="FL149" s="56">
        <f t="shared" ref="FL149:FN159" si="638">SUMIF($A$6:$A$142,$A149,FL$6:FL$142)</f>
        <v>0</v>
      </c>
      <c r="FM149" s="56">
        <f t="shared" si="638"/>
        <v>0</v>
      </c>
      <c r="FN149" s="56">
        <f t="shared" si="638"/>
        <v>0</v>
      </c>
      <c r="FO149" s="63"/>
      <c r="FP149" s="81">
        <f>SUM(FN149:FO149)</f>
        <v>0</v>
      </c>
      <c r="FQ149" s="66">
        <f>FL149+FM149-FP149</f>
        <v>0</v>
      </c>
      <c r="FR149" s="66"/>
      <c r="FS149" s="56">
        <f t="shared" ref="FS149:FU159" si="639">SUMIF($A$6:$A$142,$A149,FS$6:FS$142)</f>
        <v>0</v>
      </c>
      <c r="FT149" s="56">
        <f t="shared" si="639"/>
        <v>0</v>
      </c>
      <c r="FU149" s="56">
        <f t="shared" si="639"/>
        <v>0</v>
      </c>
      <c r="FV149" s="63"/>
      <c r="FW149" s="81">
        <f>SUM(FU149:FV149)</f>
        <v>0</v>
      </c>
      <c r="FX149" s="66">
        <f>FS149+FT149-FW149</f>
        <v>0</v>
      </c>
      <c r="FY149" s="56">
        <f t="shared" ref="FY149:GA159" si="640">SUMIF($A$6:$A$142,$A149,FY$6:FY$142)</f>
        <v>0</v>
      </c>
      <c r="FZ149" s="56">
        <f t="shared" si="640"/>
        <v>0</v>
      </c>
      <c r="GA149" s="56">
        <f t="shared" si="640"/>
        <v>0</v>
      </c>
      <c r="GB149" s="63"/>
      <c r="GC149" s="81">
        <f>SUM(GA149:GB149)</f>
        <v>0</v>
      </c>
      <c r="GD149" s="66">
        <f>FY149+FZ149-GC149</f>
        <v>0</v>
      </c>
      <c r="GE149" s="56">
        <f t="shared" ref="GE149:GG159" si="641">SUMIF($A$6:$A$142,$A149,GE$6:GE$142)</f>
        <v>0</v>
      </c>
      <c r="GF149" s="56">
        <f t="shared" si="641"/>
        <v>0</v>
      </c>
      <c r="GG149" s="56">
        <f t="shared" si="641"/>
        <v>0</v>
      </c>
      <c r="GH149" s="63"/>
      <c r="GI149" s="81">
        <f>SUM(GG149:GH149)</f>
        <v>0</v>
      </c>
      <c r="GJ149" s="66">
        <f>GE149+GF149-GI149</f>
        <v>0</v>
      </c>
      <c r="GK149" s="66"/>
      <c r="GL149" s="76">
        <f>SUMIF($FS$5:$GK$5,"SISA ORDER",$FS149:$GK149)</f>
        <v>0</v>
      </c>
      <c r="GM149" s="76">
        <f>SUMIF($FS$5:$GK$5," QTY ORDER",$FS149:$GK149)</f>
        <v>0</v>
      </c>
      <c r="GN149" s="76">
        <f>SUMIF($FS$5:$GK$5,"REALISASI",$FS149:$GK149)</f>
        <v>0</v>
      </c>
      <c r="GO149" s="66">
        <f>GL149+GM149-GN149</f>
        <v>0</v>
      </c>
      <c r="GP149" s="66"/>
      <c r="GQ149" s="56">
        <f t="shared" ref="GQ149:GS159" si="642">SUMIF($A$6:$A$142,$A149,GQ$6:GQ$142)</f>
        <v>0</v>
      </c>
      <c r="GR149" s="56">
        <f t="shared" si="642"/>
        <v>0</v>
      </c>
      <c r="GS149" s="56">
        <f t="shared" si="642"/>
        <v>0</v>
      </c>
      <c r="GT149" s="63"/>
      <c r="GU149" s="81">
        <f>SUM(GS149:GT149)</f>
        <v>0</v>
      </c>
      <c r="GV149" s="66">
        <f>GQ149+GR149-GU149</f>
        <v>0</v>
      </c>
      <c r="GW149" s="66"/>
      <c r="GX149" s="56">
        <f t="shared" ref="GX149:GZ159" si="643">SUMIF($A$6:$A$142,$A149,GX$6:GX$142)</f>
        <v>0</v>
      </c>
      <c r="GY149" s="56">
        <f t="shared" si="643"/>
        <v>0</v>
      </c>
      <c r="GZ149" s="56">
        <f t="shared" si="643"/>
        <v>0</v>
      </c>
      <c r="HA149" s="63"/>
      <c r="HB149" s="81">
        <f>SUM(GZ149:HA149)</f>
        <v>0</v>
      </c>
      <c r="HC149" s="66">
        <f>GX149+GY149-HB149</f>
        <v>0</v>
      </c>
      <c r="HD149" s="66"/>
      <c r="HE149" s="56">
        <f t="shared" ref="HE149:HG159" si="644">SUMIF($A$6:$A$142,$A149,HE$6:HE$142)</f>
        <v>0</v>
      </c>
      <c r="HF149" s="56">
        <f t="shared" si="644"/>
        <v>0</v>
      </c>
      <c r="HG149" s="56">
        <f t="shared" si="644"/>
        <v>0</v>
      </c>
      <c r="HH149" s="63"/>
      <c r="HI149" s="81">
        <f>SUM(HG149:HH149)</f>
        <v>0</v>
      </c>
      <c r="HJ149" s="66">
        <f>HE149+HF149-HI149</f>
        <v>0</v>
      </c>
      <c r="HK149" s="66"/>
      <c r="HL149" s="56">
        <f t="shared" ref="HL149:HN159" si="645">SUMIF($A$6:$A$142,$A149,HL$6:HL$142)</f>
        <v>0</v>
      </c>
      <c r="HM149" s="56">
        <f t="shared" si="645"/>
        <v>0</v>
      </c>
      <c r="HN149" s="56">
        <f t="shared" si="645"/>
        <v>0</v>
      </c>
      <c r="HO149" s="63"/>
      <c r="HP149" s="81">
        <f>SUM(HN149:HO149)</f>
        <v>0</v>
      </c>
      <c r="HQ149" s="66">
        <f>HL149+HM149-HP149</f>
        <v>0</v>
      </c>
      <c r="HR149" s="66"/>
      <c r="HS149" s="56">
        <f t="shared" ref="HS149:HU159" si="646">SUMIF($A$6:$A$142,$A149,HS$6:HS$142)</f>
        <v>0</v>
      </c>
      <c r="HT149" s="56">
        <f t="shared" si="646"/>
        <v>0</v>
      </c>
      <c r="HU149" s="56">
        <f t="shared" si="646"/>
        <v>0</v>
      </c>
      <c r="HV149" s="63"/>
      <c r="HW149" s="81">
        <f>SUM(HU149:HV149)</f>
        <v>0</v>
      </c>
      <c r="HX149" s="66">
        <f>HS149+HT149-HW149</f>
        <v>0</v>
      </c>
      <c r="HZ149" s="65">
        <f t="shared" ref="HZ149:IB159" si="647">SUMIF($I$5:$HY$5,HZ$5,$I149:$HY149)</f>
        <v>0</v>
      </c>
      <c r="IA149" s="65">
        <f t="shared" si="647"/>
        <v>0</v>
      </c>
      <c r="IB149" s="65">
        <f>SUMIF($I$5:$HY$5,IB$5,$I149:$HY149)</f>
        <v>0</v>
      </c>
      <c r="IC149" s="65">
        <f>HZ149+IA149-IB149</f>
        <v>0</v>
      </c>
      <c r="ID149" s="65">
        <f>D149-IB149</f>
        <v>0</v>
      </c>
      <c r="IE149" s="56">
        <f t="shared" ref="IE149:IF159" si="648">SUMIF($A$6:$A$142,$A149,IE$6:IE$142)</f>
        <v>0</v>
      </c>
      <c r="IF149" s="56">
        <f t="shared" si="648"/>
        <v>0</v>
      </c>
      <c r="IG149" s="65"/>
      <c r="IH149" s="65">
        <f>SUM(IE149:IG149)</f>
        <v>0</v>
      </c>
      <c r="II149" s="65">
        <f>E149-IH149</f>
        <v>0</v>
      </c>
      <c r="IJ149" s="56">
        <f t="shared" ref="IJ149:IK159" si="649">SUMIF($A$6:$A$142,$A149,IJ$6:IJ$142)</f>
        <v>0</v>
      </c>
      <c r="IK149" s="56">
        <f t="shared" si="649"/>
        <v>0</v>
      </c>
      <c r="IL149" s="65"/>
      <c r="IM149" s="65">
        <f>SUM(IJ149:IL149)</f>
        <v>0</v>
      </c>
      <c r="IN149" s="65">
        <f>F149-IM149</f>
        <v>0</v>
      </c>
      <c r="IO149" s="65">
        <f>SUMIF($IB$5:$IN$5,$IO$4,$IB149:$IN149)</f>
        <v>0</v>
      </c>
      <c r="IP149" s="65">
        <f>H149-IO149</f>
        <v>0</v>
      </c>
      <c r="IQ149" s="56">
        <f t="shared" ref="IQ149:IU159" si="650">SUMIF($A$6:$A$142,$A149,IQ$6:IQ$142)</f>
        <v>0</v>
      </c>
      <c r="IR149" s="56">
        <f t="shared" si="650"/>
        <v>0</v>
      </c>
      <c r="IS149" s="56">
        <f t="shared" si="650"/>
        <v>0</v>
      </c>
      <c r="IT149" s="56">
        <f t="shared" si="650"/>
        <v>0</v>
      </c>
      <c r="IU149" s="56">
        <f t="shared" si="650"/>
        <v>0</v>
      </c>
      <c r="IV149" s="65"/>
      <c r="IW149" s="86">
        <f>SUM(IR149:IV149)</f>
        <v>0</v>
      </c>
      <c r="IX149" s="98">
        <f>IW149-IB149+IQ149</f>
        <v>0</v>
      </c>
      <c r="IY149" s="86" t="str">
        <f t="shared" ref="IY149:IY159" si="651">IF(IX149=0,"STOCK KOSONG",IF(AND((IX149&lt;IU149),(IX149&gt;0)),"STOK KURANG",IF(IX149=IU149,"STOK CUKUP",IF(IX149&gt;IU149,"STOK CUKUP"))))</f>
        <v>STOCK KOSONG</v>
      </c>
      <c r="IZ149" s="97"/>
      <c r="JA149" s="98">
        <f>IX149-IC149</f>
        <v>0</v>
      </c>
      <c r="JB149" s="98">
        <f>IW149-D149</f>
        <v>0</v>
      </c>
      <c r="JC149" s="98">
        <f>IW149-(HZ149+IA149)</f>
        <v>0</v>
      </c>
      <c r="JD149" s="98">
        <f>D149-(HZ149+IA149)</f>
        <v>0</v>
      </c>
      <c r="JE149" s="97"/>
    </row>
    <row r="150" spans="1:265">
      <c r="A150" s="108" t="s">
        <v>32</v>
      </c>
      <c r="B150" s="71">
        <f>IF(A150='ESTIMASI FORECAST &amp; ORDER-STOK'!A8,'ESTIMASI FORECAST &amp; ORDER-STOK'!B8,0)</f>
        <v>0</v>
      </c>
      <c r="C150" s="63"/>
      <c r="D150" s="52">
        <f t="shared" si="611"/>
        <v>0</v>
      </c>
      <c r="E150" s="52">
        <f t="shared" si="611"/>
        <v>0</v>
      </c>
      <c r="F150" s="52">
        <f t="shared" si="611"/>
        <v>0</v>
      </c>
      <c r="G150" s="88"/>
      <c r="H150" s="88">
        <f t="shared" ref="H150:H159" si="652">D150+E150+F150</f>
        <v>0</v>
      </c>
      <c r="I150" s="63"/>
      <c r="J150" s="52">
        <f t="shared" si="612"/>
        <v>0</v>
      </c>
      <c r="K150" s="52">
        <f t="shared" si="612"/>
        <v>0</v>
      </c>
      <c r="L150" s="52">
        <f t="shared" si="612"/>
        <v>0</v>
      </c>
      <c r="M150" s="63"/>
      <c r="N150" s="81">
        <f t="shared" ref="N150:N159" si="653">SUM(L150:M150)</f>
        <v>0</v>
      </c>
      <c r="O150" s="66">
        <f t="shared" ref="O150:O159" si="654">J150+K150-N150</f>
        <v>0</v>
      </c>
      <c r="P150" s="52">
        <f t="shared" si="613"/>
        <v>0</v>
      </c>
      <c r="Q150" s="52">
        <f t="shared" si="613"/>
        <v>0</v>
      </c>
      <c r="R150" s="52">
        <f t="shared" si="613"/>
        <v>0</v>
      </c>
      <c r="S150" s="63"/>
      <c r="T150" s="81">
        <f t="shared" ref="T150:T159" si="655">SUM(R150:S150)</f>
        <v>0</v>
      </c>
      <c r="U150" s="66">
        <f t="shared" ref="U150:U159" si="656">P150+Q150-T150</f>
        <v>0</v>
      </c>
      <c r="V150" s="52">
        <f t="shared" si="614"/>
        <v>0</v>
      </c>
      <c r="W150" s="52">
        <f t="shared" si="614"/>
        <v>0</v>
      </c>
      <c r="X150" s="52">
        <f t="shared" si="614"/>
        <v>0</v>
      </c>
      <c r="Y150" s="63"/>
      <c r="Z150" s="81">
        <f t="shared" ref="Z150:Z159" si="657">SUM(X150:Y150)</f>
        <v>0</v>
      </c>
      <c r="AA150" s="66">
        <f t="shared" ref="AA150:AA159" si="658">V150+W150-Z150</f>
        <v>0</v>
      </c>
      <c r="AB150" s="52">
        <f t="shared" si="615"/>
        <v>0</v>
      </c>
      <c r="AC150" s="52">
        <f t="shared" si="615"/>
        <v>0</v>
      </c>
      <c r="AD150" s="52">
        <f t="shared" si="615"/>
        <v>0</v>
      </c>
      <c r="AE150" s="63"/>
      <c r="AF150" s="81">
        <f t="shared" ref="AF150:AF159" si="659">SUM(AD150:AE150)</f>
        <v>0</v>
      </c>
      <c r="AG150" s="66">
        <f t="shared" ref="AG150:AG159" si="660">AB150+AC150-AF150</f>
        <v>0</v>
      </c>
      <c r="AH150" s="66"/>
      <c r="AI150" s="76">
        <f t="shared" ref="AI150:AI211" si="661">SUMIF($J$5:$AH$5,"SISA ORDER",$J150:$AH150)</f>
        <v>0</v>
      </c>
      <c r="AJ150" s="76">
        <f t="shared" ref="AJ150:AJ211" si="662">SUMIF($J$5:$AH$5," QTY ORDER",$J150:$AH150)</f>
        <v>0</v>
      </c>
      <c r="AK150" s="76">
        <f t="shared" ref="AK150:AK211" si="663">SUMIF($J$5:$AH$5,"REALISASI",$J150:$AH150)</f>
        <v>0</v>
      </c>
      <c r="AL150" s="66">
        <f t="shared" ref="AL150:AL159" si="664">AI150+AJ150-AK150</f>
        <v>0</v>
      </c>
      <c r="AM150" s="66"/>
      <c r="AN150" s="52">
        <f t="shared" si="616"/>
        <v>0</v>
      </c>
      <c r="AO150" s="52">
        <f t="shared" si="616"/>
        <v>0</v>
      </c>
      <c r="AP150" s="52">
        <f t="shared" si="616"/>
        <v>0</v>
      </c>
      <c r="AQ150" s="63"/>
      <c r="AR150" s="81">
        <f t="shared" ref="AR150:AR159" si="665">SUM(AP150:AQ150)</f>
        <v>0</v>
      </c>
      <c r="AS150" s="66">
        <f t="shared" ref="AS150:AS159" si="666">AN150+AO150-AR150</f>
        <v>0</v>
      </c>
      <c r="AT150" s="52">
        <f t="shared" si="617"/>
        <v>0</v>
      </c>
      <c r="AU150" s="52">
        <f t="shared" si="617"/>
        <v>0</v>
      </c>
      <c r="AV150" s="52">
        <f t="shared" si="617"/>
        <v>0</v>
      </c>
      <c r="AW150" s="63"/>
      <c r="AX150" s="81">
        <f t="shared" ref="AX150:AX159" si="667">SUM(AV150:AW150)</f>
        <v>0</v>
      </c>
      <c r="AY150" s="66">
        <f t="shared" ref="AY150:AY159" si="668">AT150+AU150-AX150</f>
        <v>0</v>
      </c>
      <c r="AZ150" s="52">
        <f t="shared" si="618"/>
        <v>0</v>
      </c>
      <c r="BA150" s="52">
        <f t="shared" si="618"/>
        <v>0</v>
      </c>
      <c r="BB150" s="52">
        <f t="shared" si="618"/>
        <v>0</v>
      </c>
      <c r="BC150" s="63"/>
      <c r="BD150" s="81">
        <f t="shared" ref="BD150:BD159" si="669">SUM(BB150:BC150)</f>
        <v>0</v>
      </c>
      <c r="BE150" s="66">
        <f t="shared" ref="BE150:BE159" si="670">AZ150+BA150-BD150</f>
        <v>0</v>
      </c>
      <c r="BF150" s="66"/>
      <c r="BG150" s="76">
        <f t="shared" ref="BG150:BG211" si="671">SUMIF($AN$5:$BF$5,"SISA ORDER",$AN150:$BF150)</f>
        <v>0</v>
      </c>
      <c r="BH150" s="76">
        <f t="shared" ref="BH150:BH211" si="672">SUMIF($AN$5:$BF$5," QTY ORDER",$AN150:$BF150)</f>
        <v>0</v>
      </c>
      <c r="BI150" s="76">
        <f t="shared" ref="BI150:BI211" si="673">SUMIF($AN$5:$BF$5,"REALISASI",$AN150:$BF150)</f>
        <v>0</v>
      </c>
      <c r="BJ150" s="66">
        <f t="shared" ref="BJ150:BJ159" si="674">BG150+BH150-BI150</f>
        <v>0</v>
      </c>
      <c r="BK150" s="66"/>
      <c r="BL150" s="52">
        <f t="shared" si="619"/>
        <v>0</v>
      </c>
      <c r="BM150" s="52">
        <f t="shared" si="619"/>
        <v>0</v>
      </c>
      <c r="BN150" s="52">
        <f t="shared" si="619"/>
        <v>0</v>
      </c>
      <c r="BO150" s="63"/>
      <c r="BP150" s="81">
        <f t="shared" ref="BP150:BP159" si="675">SUM(BN150:BO150)</f>
        <v>0</v>
      </c>
      <c r="BQ150" s="66">
        <f t="shared" ref="BQ150:BQ159" si="676">BL150+BM150-BP150</f>
        <v>0</v>
      </c>
      <c r="BR150" s="52">
        <f t="shared" si="620"/>
        <v>0</v>
      </c>
      <c r="BS150" s="52">
        <f t="shared" si="620"/>
        <v>0</v>
      </c>
      <c r="BT150" s="52">
        <f t="shared" si="620"/>
        <v>0</v>
      </c>
      <c r="BU150" s="63"/>
      <c r="BV150" s="81">
        <f t="shared" ref="BV150:BV159" si="677">SUM(BT150:BU150)</f>
        <v>0</v>
      </c>
      <c r="BW150" s="66">
        <f t="shared" ref="BW150:BW159" si="678">BR150+BS150-BV150</f>
        <v>0</v>
      </c>
      <c r="BX150" s="66"/>
      <c r="BY150" s="76">
        <f t="shared" ref="BY150:BY211" si="679">SUMIF($BL$5:$BX$5,"SISA ORDER",$BL150:$BX150)</f>
        <v>0</v>
      </c>
      <c r="BZ150" s="76">
        <f t="shared" ref="BZ150:BZ211" si="680">SUMIF($BL$5:$BX$5," QTY ORDER",$BL150:$BX150)</f>
        <v>0</v>
      </c>
      <c r="CA150" s="76">
        <f t="shared" ref="CA150:CA211" si="681">SUMIF($BL$5:$BX$5,"REALISASI",$BL150:$BX150)</f>
        <v>0</v>
      </c>
      <c r="CB150" s="66">
        <f t="shared" ref="CB150:CB159" si="682">BY150+BZ150-CA150</f>
        <v>0</v>
      </c>
      <c r="CC150" s="66"/>
      <c r="CD150" s="76">
        <f t="shared" si="621"/>
        <v>0</v>
      </c>
      <c r="CE150" s="76">
        <f t="shared" si="622"/>
        <v>0</v>
      </c>
      <c r="CF150" s="76">
        <f t="shared" si="623"/>
        <v>0</v>
      </c>
      <c r="CG150" s="66">
        <f t="shared" ref="CG150:CG159" si="683">CD150+CE150-CF150</f>
        <v>0</v>
      </c>
      <c r="CH150" s="66"/>
      <c r="CI150" s="52">
        <f t="shared" si="624"/>
        <v>0</v>
      </c>
      <c r="CJ150" s="52">
        <f t="shared" si="624"/>
        <v>0</v>
      </c>
      <c r="CK150" s="52">
        <f t="shared" si="624"/>
        <v>0</v>
      </c>
      <c r="CL150" s="63"/>
      <c r="CM150" s="81">
        <f t="shared" ref="CM150:CM159" si="684">SUM(CK150:CL150)</f>
        <v>0</v>
      </c>
      <c r="CN150" s="66">
        <f t="shared" ref="CN150:CN159" si="685">CI150+CJ150-CM150</f>
        <v>0</v>
      </c>
      <c r="CO150" s="52">
        <f t="shared" si="625"/>
        <v>0</v>
      </c>
      <c r="CP150" s="52">
        <f t="shared" si="625"/>
        <v>0</v>
      </c>
      <c r="CQ150" s="52">
        <f t="shared" si="625"/>
        <v>0</v>
      </c>
      <c r="CR150" s="63"/>
      <c r="CS150" s="81">
        <f t="shared" ref="CS150:CS159" si="686">SUM(CQ150:CR150)</f>
        <v>0</v>
      </c>
      <c r="CT150" s="66">
        <f t="shared" ref="CT150:CT159" si="687">CO150+CP150-CS150</f>
        <v>0</v>
      </c>
      <c r="CU150" s="52">
        <f t="shared" si="626"/>
        <v>0</v>
      </c>
      <c r="CV150" s="52">
        <f t="shared" si="626"/>
        <v>0</v>
      </c>
      <c r="CW150" s="52">
        <f t="shared" si="626"/>
        <v>0</v>
      </c>
      <c r="CX150" s="63"/>
      <c r="CY150" s="81">
        <f t="shared" ref="CY150:CY159" si="688">SUM(CW150:CX150)</f>
        <v>0</v>
      </c>
      <c r="CZ150" s="66">
        <f t="shared" ref="CZ150:CZ159" si="689">CU150+CV150-CY150</f>
        <v>0</v>
      </c>
      <c r="DA150" s="52">
        <f t="shared" si="627"/>
        <v>0</v>
      </c>
      <c r="DB150" s="52">
        <f t="shared" si="627"/>
        <v>0</v>
      </c>
      <c r="DC150" s="52">
        <f t="shared" si="627"/>
        <v>0</v>
      </c>
      <c r="DD150" s="63"/>
      <c r="DE150" s="81">
        <f t="shared" ref="DE150:DE159" si="690">SUM(DC150:DD150)</f>
        <v>0</v>
      </c>
      <c r="DF150" s="66">
        <f t="shared" ref="DF150:DF159" si="691">DA150+DB150-DE150</f>
        <v>0</v>
      </c>
      <c r="DG150" s="52">
        <f t="shared" si="628"/>
        <v>0</v>
      </c>
      <c r="DH150" s="52">
        <f t="shared" si="628"/>
        <v>0</v>
      </c>
      <c r="DI150" s="52">
        <f t="shared" si="628"/>
        <v>0</v>
      </c>
      <c r="DJ150" s="63"/>
      <c r="DK150" s="81">
        <f t="shared" ref="DK150:DK159" si="692">SUM(DI150:DJ150)</f>
        <v>0</v>
      </c>
      <c r="DL150" s="66">
        <f t="shared" ref="DL150:DL159" si="693">DG150+DH150-DK150</f>
        <v>0</v>
      </c>
      <c r="DM150" s="52">
        <f t="shared" si="629"/>
        <v>0</v>
      </c>
      <c r="DN150" s="52">
        <f t="shared" si="629"/>
        <v>0</v>
      </c>
      <c r="DO150" s="52">
        <f t="shared" si="629"/>
        <v>0</v>
      </c>
      <c r="DP150" s="63"/>
      <c r="DQ150" s="81">
        <f t="shared" ref="DQ150:DQ159" si="694">SUM(DO150:DP150)</f>
        <v>0</v>
      </c>
      <c r="DR150" s="66">
        <f t="shared" ref="DR150:DR159" si="695">DM150+DN150-DQ150</f>
        <v>0</v>
      </c>
      <c r="DS150" s="66"/>
      <c r="DT150" s="76">
        <f t="shared" ref="DT150:DT211" si="696">SUMIF($CI$5:$DS$5,"SISA ORDER",$CI150:$DS150)</f>
        <v>0</v>
      </c>
      <c r="DU150" s="76">
        <f t="shared" ref="DU150:DU211" si="697">SUMIF($CI$5:$DS$5," QTY ORDER",$CI150:$DS150)</f>
        <v>0</v>
      </c>
      <c r="DV150" s="76">
        <f t="shared" ref="DV150:DV211" si="698">SUMIF($CI$5:$DS$5,"REALISASI",$CI150:$DS150)</f>
        <v>0</v>
      </c>
      <c r="DW150" s="66">
        <f t="shared" ref="DW150:DW159" si="699">DT150+DU150-DV150</f>
        <v>0</v>
      </c>
      <c r="DX150" s="66"/>
      <c r="DY150" s="52">
        <f t="shared" si="630"/>
        <v>0</v>
      </c>
      <c r="DZ150" s="52">
        <f t="shared" si="630"/>
        <v>0</v>
      </c>
      <c r="EA150" s="52">
        <f t="shared" si="630"/>
        <v>0</v>
      </c>
      <c r="EB150" s="63"/>
      <c r="EC150" s="81">
        <f t="shared" ref="EC150:EC159" si="700">SUM(EA150:EB150)</f>
        <v>0</v>
      </c>
      <c r="ED150" s="66">
        <f t="shared" ref="ED150:ED159" si="701">DY150+DZ150-EC150</f>
        <v>0</v>
      </c>
      <c r="EE150" s="52">
        <f t="shared" si="631"/>
        <v>0</v>
      </c>
      <c r="EF150" s="52">
        <f t="shared" si="631"/>
        <v>0</v>
      </c>
      <c r="EG150" s="52">
        <f t="shared" si="631"/>
        <v>0</v>
      </c>
      <c r="EH150" s="63"/>
      <c r="EI150" s="81">
        <f t="shared" ref="EI150:EI159" si="702">SUM(EG150:EH150)</f>
        <v>0</v>
      </c>
      <c r="EJ150" s="66">
        <f t="shared" ref="EJ150:EJ159" si="703">EE150+EF150-EI150</f>
        <v>0</v>
      </c>
      <c r="EK150" s="66"/>
      <c r="EL150" s="66">
        <f t="shared" si="632"/>
        <v>0</v>
      </c>
      <c r="EM150" s="66">
        <f t="shared" si="633"/>
        <v>0</v>
      </c>
      <c r="EN150" s="66">
        <f t="shared" si="634"/>
        <v>0</v>
      </c>
      <c r="EO150" s="66">
        <f t="shared" ref="EO150:EO159" si="704">EL150+EM150-EN150</f>
        <v>0</v>
      </c>
      <c r="EP150" s="66"/>
      <c r="EQ150" s="52">
        <f t="shared" si="635"/>
        <v>0</v>
      </c>
      <c r="ER150" s="52">
        <f t="shared" si="635"/>
        <v>0</v>
      </c>
      <c r="ES150" s="52">
        <f t="shared" si="635"/>
        <v>0</v>
      </c>
      <c r="ET150" s="63"/>
      <c r="EU150" s="81">
        <f t="shared" ref="EU150:EU159" si="705">SUM(ES150:ET150)</f>
        <v>0</v>
      </c>
      <c r="EV150" s="66">
        <f t="shared" ref="EV150:EV159" si="706">EQ150+ER150-EU150</f>
        <v>0</v>
      </c>
      <c r="EW150" s="66"/>
      <c r="EX150" s="52">
        <f t="shared" si="636"/>
        <v>0</v>
      </c>
      <c r="EY150" s="52">
        <f t="shared" si="636"/>
        <v>0</v>
      </c>
      <c r="EZ150" s="52">
        <f t="shared" si="636"/>
        <v>0</v>
      </c>
      <c r="FA150" s="63"/>
      <c r="FB150" s="81">
        <f t="shared" ref="FB150:FB159" si="707">SUM(EZ150:FA150)</f>
        <v>0</v>
      </c>
      <c r="FC150" s="66">
        <f t="shared" ref="FC150:FC159" si="708">EX150+EY150-FB150</f>
        <v>0</v>
      </c>
      <c r="FD150" s="66"/>
      <c r="FE150" s="52">
        <f t="shared" si="637"/>
        <v>0</v>
      </c>
      <c r="FF150" s="52">
        <f t="shared" si="637"/>
        <v>0</v>
      </c>
      <c r="FG150" s="52">
        <f t="shared" si="637"/>
        <v>0</v>
      </c>
      <c r="FH150" s="63"/>
      <c r="FI150" s="81">
        <f t="shared" ref="FI150:FI159" si="709">SUM(FG150:FH150)</f>
        <v>0</v>
      </c>
      <c r="FJ150" s="66">
        <f t="shared" ref="FJ150:FJ159" si="710">FE150+FF150-FI150</f>
        <v>0</v>
      </c>
      <c r="FK150" s="66"/>
      <c r="FL150" s="52">
        <f t="shared" si="638"/>
        <v>0</v>
      </c>
      <c r="FM150" s="52">
        <f t="shared" si="638"/>
        <v>0</v>
      </c>
      <c r="FN150" s="52">
        <f t="shared" si="638"/>
        <v>0</v>
      </c>
      <c r="FO150" s="63"/>
      <c r="FP150" s="81">
        <f t="shared" ref="FP150:FP159" si="711">SUM(FN150:FO150)</f>
        <v>0</v>
      </c>
      <c r="FQ150" s="66">
        <f t="shared" ref="FQ150:FQ159" si="712">FL150+FM150-FP150</f>
        <v>0</v>
      </c>
      <c r="FR150" s="66"/>
      <c r="FS150" s="52">
        <f t="shared" si="639"/>
        <v>0</v>
      </c>
      <c r="FT150" s="52">
        <f t="shared" si="639"/>
        <v>0</v>
      </c>
      <c r="FU150" s="52">
        <f t="shared" si="639"/>
        <v>0</v>
      </c>
      <c r="FV150" s="63"/>
      <c r="FW150" s="81">
        <f t="shared" ref="FW150:FW159" si="713">SUM(FU150:FV150)</f>
        <v>0</v>
      </c>
      <c r="FX150" s="66">
        <f t="shared" ref="FX150:FX159" si="714">FS150+FT150-FW150</f>
        <v>0</v>
      </c>
      <c r="FY150" s="52">
        <f t="shared" si="640"/>
        <v>0</v>
      </c>
      <c r="FZ150" s="52">
        <f t="shared" si="640"/>
        <v>0</v>
      </c>
      <c r="GA150" s="52">
        <f t="shared" si="640"/>
        <v>0</v>
      </c>
      <c r="GB150" s="63"/>
      <c r="GC150" s="81">
        <f t="shared" ref="GC150:GC159" si="715">SUM(GA150:GB150)</f>
        <v>0</v>
      </c>
      <c r="GD150" s="66">
        <f t="shared" ref="GD150:GD159" si="716">FY150+FZ150-GC150</f>
        <v>0</v>
      </c>
      <c r="GE150" s="52">
        <f t="shared" si="641"/>
        <v>0</v>
      </c>
      <c r="GF150" s="52">
        <f t="shared" si="641"/>
        <v>0</v>
      </c>
      <c r="GG150" s="52">
        <f t="shared" si="641"/>
        <v>0</v>
      </c>
      <c r="GH150" s="63"/>
      <c r="GI150" s="81">
        <f t="shared" ref="GI150:GI159" si="717">SUM(GG150:GH150)</f>
        <v>0</v>
      </c>
      <c r="GJ150" s="66">
        <f t="shared" ref="GJ150:GJ159" si="718">GE150+GF150-GI150</f>
        <v>0</v>
      </c>
      <c r="GK150" s="66"/>
      <c r="GL150" s="76">
        <f t="shared" ref="GL150:GL211" si="719">SUMIF($FS$5:$GK$5,"SISA ORDER",$FS150:$GK150)</f>
        <v>0</v>
      </c>
      <c r="GM150" s="76">
        <f t="shared" ref="GM150:GM211" si="720">SUMIF($FS$5:$GK$5," QTY ORDER",$FS150:$GK150)</f>
        <v>0</v>
      </c>
      <c r="GN150" s="76">
        <f t="shared" ref="GN150:GN211" si="721">SUMIF($FS$5:$GK$5,"REALISASI",$FS150:$GK150)</f>
        <v>0</v>
      </c>
      <c r="GO150" s="66">
        <f t="shared" ref="GO150:GO159" si="722">GL150+GM150-GN150</f>
        <v>0</v>
      </c>
      <c r="GP150" s="66"/>
      <c r="GQ150" s="52">
        <f t="shared" si="642"/>
        <v>0</v>
      </c>
      <c r="GR150" s="52">
        <f t="shared" si="642"/>
        <v>0</v>
      </c>
      <c r="GS150" s="52">
        <f t="shared" si="642"/>
        <v>0</v>
      </c>
      <c r="GT150" s="63"/>
      <c r="GU150" s="81">
        <f t="shared" ref="GU150:GU159" si="723">SUM(GS150:GT150)</f>
        <v>0</v>
      </c>
      <c r="GV150" s="66">
        <f t="shared" ref="GV150:GV159" si="724">GQ150+GR150-GU150</f>
        <v>0</v>
      </c>
      <c r="GW150" s="66"/>
      <c r="GX150" s="52">
        <f t="shared" si="643"/>
        <v>0</v>
      </c>
      <c r="GY150" s="52">
        <f t="shared" si="643"/>
        <v>0</v>
      </c>
      <c r="GZ150" s="52">
        <f t="shared" si="643"/>
        <v>0</v>
      </c>
      <c r="HA150" s="63"/>
      <c r="HB150" s="81">
        <f t="shared" ref="HB150:HB159" si="725">SUM(GZ150:HA150)</f>
        <v>0</v>
      </c>
      <c r="HC150" s="66">
        <f t="shared" ref="HC150:HC159" si="726">GX150+GY150-HB150</f>
        <v>0</v>
      </c>
      <c r="HD150" s="66"/>
      <c r="HE150" s="52">
        <f t="shared" si="644"/>
        <v>0</v>
      </c>
      <c r="HF150" s="52">
        <f t="shared" si="644"/>
        <v>0</v>
      </c>
      <c r="HG150" s="52">
        <f t="shared" si="644"/>
        <v>0</v>
      </c>
      <c r="HH150" s="63"/>
      <c r="HI150" s="81">
        <f t="shared" ref="HI150:HI159" si="727">SUM(HG150:HH150)</f>
        <v>0</v>
      </c>
      <c r="HJ150" s="66">
        <f t="shared" ref="HJ150:HJ159" si="728">HE150+HF150-HI150</f>
        <v>0</v>
      </c>
      <c r="HK150" s="66"/>
      <c r="HL150" s="52">
        <f t="shared" si="645"/>
        <v>0</v>
      </c>
      <c r="HM150" s="52">
        <f t="shared" si="645"/>
        <v>0</v>
      </c>
      <c r="HN150" s="52">
        <f t="shared" si="645"/>
        <v>0</v>
      </c>
      <c r="HO150" s="63"/>
      <c r="HP150" s="81">
        <f t="shared" ref="HP150:HP159" si="729">SUM(HN150:HO150)</f>
        <v>0</v>
      </c>
      <c r="HQ150" s="66">
        <f t="shared" ref="HQ150:HQ159" si="730">HL150+HM150-HP150</f>
        <v>0</v>
      </c>
      <c r="HR150" s="66"/>
      <c r="HS150" s="52">
        <f t="shared" si="646"/>
        <v>0</v>
      </c>
      <c r="HT150" s="52">
        <f t="shared" si="646"/>
        <v>0</v>
      </c>
      <c r="HU150" s="52">
        <f t="shared" si="646"/>
        <v>0</v>
      </c>
      <c r="HV150" s="63"/>
      <c r="HW150" s="81">
        <f t="shared" ref="HW150:HW159" si="731">SUM(HU150:HV150)</f>
        <v>0</v>
      </c>
      <c r="HX150" s="66">
        <f t="shared" ref="HX150:HX159" si="732">HS150+HT150-HW150</f>
        <v>0</v>
      </c>
      <c r="HZ150" s="66">
        <f t="shared" si="647"/>
        <v>0</v>
      </c>
      <c r="IA150" s="66">
        <f t="shared" si="647"/>
        <v>0</v>
      </c>
      <c r="IB150" s="66">
        <f t="shared" si="647"/>
        <v>0</v>
      </c>
      <c r="IC150" s="66">
        <f>HZ150+IA150-IB150</f>
        <v>0</v>
      </c>
      <c r="ID150" s="66">
        <f>D150-IB150</f>
        <v>0</v>
      </c>
      <c r="IE150" s="52">
        <f t="shared" si="648"/>
        <v>0</v>
      </c>
      <c r="IF150" s="52">
        <f t="shared" si="648"/>
        <v>0</v>
      </c>
      <c r="IG150" s="66"/>
      <c r="IH150" s="66">
        <f t="shared" ref="IH150:IH159" si="733">SUM(IE150:IG150)</f>
        <v>0</v>
      </c>
      <c r="II150" s="66">
        <f t="shared" ref="II150:II152" si="734">E150-IH150</f>
        <v>0</v>
      </c>
      <c r="IJ150" s="52">
        <f t="shared" si="649"/>
        <v>0</v>
      </c>
      <c r="IK150" s="52">
        <f t="shared" si="649"/>
        <v>0</v>
      </c>
      <c r="IL150" s="66"/>
      <c r="IM150" s="66">
        <f>SUM(IJ150:IL150)</f>
        <v>0</v>
      </c>
      <c r="IN150" s="66">
        <f>F150-IM150</f>
        <v>0</v>
      </c>
      <c r="IO150" s="66">
        <f>SUMIF($IB$5:$IN$5,$IO$4,$IB150:$IN150)</f>
        <v>0</v>
      </c>
      <c r="IP150" s="66">
        <f>H150-IO150</f>
        <v>0</v>
      </c>
      <c r="IQ150" s="52">
        <f t="shared" si="650"/>
        <v>0</v>
      </c>
      <c r="IR150" s="52">
        <f t="shared" si="650"/>
        <v>0</v>
      </c>
      <c r="IS150" s="52">
        <f t="shared" si="650"/>
        <v>0</v>
      </c>
      <c r="IT150" s="52">
        <f t="shared" si="650"/>
        <v>0</v>
      </c>
      <c r="IU150" s="52">
        <f t="shared" si="650"/>
        <v>0</v>
      </c>
      <c r="IV150" s="66"/>
      <c r="IW150" s="88">
        <f t="shared" ref="IW150:IW159" si="735">SUM(IR150:IV150)</f>
        <v>0</v>
      </c>
      <c r="IX150" s="102">
        <f>IW150-IB150+IQ150</f>
        <v>0</v>
      </c>
      <c r="IY150" s="88" t="str">
        <f t="shared" si="651"/>
        <v>STOCK KOSONG</v>
      </c>
      <c r="IZ150" s="101"/>
      <c r="JA150" s="102">
        <f t="shared" ref="JA150:JA159" si="736">IX150-IC150</f>
        <v>0</v>
      </c>
      <c r="JB150" s="102">
        <f>IW150-D150</f>
        <v>0</v>
      </c>
      <c r="JC150" s="102">
        <f t="shared" ref="JC150:JC159" si="737">IW150-(HZ150+IA150)</f>
        <v>0</v>
      </c>
      <c r="JD150" s="102">
        <f t="shared" ref="JD150:JD159" si="738">D150-(HZ150+IA150)</f>
        <v>0</v>
      </c>
      <c r="JE150" s="101"/>
    </row>
    <row r="151" spans="1:265">
      <c r="A151" s="108" t="s">
        <v>33</v>
      </c>
      <c r="B151" s="71">
        <f>IF(A151='ESTIMASI FORECAST &amp; ORDER-STOK'!A9,'ESTIMASI FORECAST &amp; ORDER-STOK'!B9,0)</f>
        <v>0</v>
      </c>
      <c r="C151" s="63"/>
      <c r="D151" s="52">
        <f t="shared" si="611"/>
        <v>0</v>
      </c>
      <c r="E151" s="52">
        <f t="shared" si="611"/>
        <v>0</v>
      </c>
      <c r="F151" s="52">
        <f t="shared" si="611"/>
        <v>0</v>
      </c>
      <c r="G151" s="88"/>
      <c r="H151" s="88">
        <f t="shared" si="652"/>
        <v>0</v>
      </c>
      <c r="I151" s="63"/>
      <c r="J151" s="52">
        <f t="shared" si="612"/>
        <v>0</v>
      </c>
      <c r="K151" s="52">
        <f t="shared" si="612"/>
        <v>0</v>
      </c>
      <c r="L151" s="52">
        <f t="shared" si="612"/>
        <v>0</v>
      </c>
      <c r="M151" s="63"/>
      <c r="N151" s="81">
        <f t="shared" si="653"/>
        <v>0</v>
      </c>
      <c r="O151" s="66">
        <f t="shared" si="654"/>
        <v>0</v>
      </c>
      <c r="P151" s="52">
        <f t="shared" si="613"/>
        <v>0</v>
      </c>
      <c r="Q151" s="52">
        <f t="shared" si="613"/>
        <v>0</v>
      </c>
      <c r="R151" s="52">
        <f t="shared" si="613"/>
        <v>0</v>
      </c>
      <c r="S151" s="63"/>
      <c r="T151" s="81">
        <f t="shared" si="655"/>
        <v>0</v>
      </c>
      <c r="U151" s="66">
        <f t="shared" si="656"/>
        <v>0</v>
      </c>
      <c r="V151" s="52">
        <f t="shared" si="614"/>
        <v>0</v>
      </c>
      <c r="W151" s="52">
        <f t="shared" si="614"/>
        <v>0</v>
      </c>
      <c r="X151" s="52">
        <f t="shared" si="614"/>
        <v>0</v>
      </c>
      <c r="Y151" s="63"/>
      <c r="Z151" s="81">
        <f t="shared" si="657"/>
        <v>0</v>
      </c>
      <c r="AA151" s="66">
        <f t="shared" si="658"/>
        <v>0</v>
      </c>
      <c r="AB151" s="52">
        <f t="shared" si="615"/>
        <v>0</v>
      </c>
      <c r="AC151" s="52">
        <f t="shared" si="615"/>
        <v>0</v>
      </c>
      <c r="AD151" s="52">
        <f t="shared" si="615"/>
        <v>0</v>
      </c>
      <c r="AE151" s="63"/>
      <c r="AF151" s="81">
        <f t="shared" si="659"/>
        <v>0</v>
      </c>
      <c r="AG151" s="66">
        <f t="shared" si="660"/>
        <v>0</v>
      </c>
      <c r="AH151" s="66"/>
      <c r="AI151" s="76">
        <f t="shared" si="661"/>
        <v>0</v>
      </c>
      <c r="AJ151" s="76">
        <f t="shared" si="662"/>
        <v>0</v>
      </c>
      <c r="AK151" s="76">
        <f t="shared" si="663"/>
        <v>0</v>
      </c>
      <c r="AL151" s="66">
        <f t="shared" si="664"/>
        <v>0</v>
      </c>
      <c r="AM151" s="66"/>
      <c r="AN151" s="52">
        <f t="shared" si="616"/>
        <v>0</v>
      </c>
      <c r="AO151" s="52">
        <f t="shared" si="616"/>
        <v>0</v>
      </c>
      <c r="AP151" s="52">
        <f t="shared" si="616"/>
        <v>0</v>
      </c>
      <c r="AQ151" s="63"/>
      <c r="AR151" s="81">
        <f t="shared" si="665"/>
        <v>0</v>
      </c>
      <c r="AS151" s="66">
        <f t="shared" si="666"/>
        <v>0</v>
      </c>
      <c r="AT151" s="52">
        <f t="shared" si="617"/>
        <v>0</v>
      </c>
      <c r="AU151" s="52">
        <f t="shared" si="617"/>
        <v>0</v>
      </c>
      <c r="AV151" s="52">
        <f t="shared" si="617"/>
        <v>0</v>
      </c>
      <c r="AW151" s="63"/>
      <c r="AX151" s="81">
        <f t="shared" si="667"/>
        <v>0</v>
      </c>
      <c r="AY151" s="66">
        <f t="shared" si="668"/>
        <v>0</v>
      </c>
      <c r="AZ151" s="52">
        <f t="shared" si="618"/>
        <v>0</v>
      </c>
      <c r="BA151" s="52">
        <f t="shared" si="618"/>
        <v>0</v>
      </c>
      <c r="BB151" s="52">
        <f t="shared" si="618"/>
        <v>0</v>
      </c>
      <c r="BC151" s="63"/>
      <c r="BD151" s="81">
        <f t="shared" si="669"/>
        <v>0</v>
      </c>
      <c r="BE151" s="66">
        <f t="shared" si="670"/>
        <v>0</v>
      </c>
      <c r="BF151" s="66"/>
      <c r="BG151" s="76">
        <f t="shared" si="671"/>
        <v>0</v>
      </c>
      <c r="BH151" s="76">
        <f t="shared" si="672"/>
        <v>0</v>
      </c>
      <c r="BI151" s="76">
        <f t="shared" si="673"/>
        <v>0</v>
      </c>
      <c r="BJ151" s="66">
        <f t="shared" si="674"/>
        <v>0</v>
      </c>
      <c r="BK151" s="66"/>
      <c r="BL151" s="52">
        <f t="shared" si="619"/>
        <v>0</v>
      </c>
      <c r="BM151" s="52">
        <f t="shared" si="619"/>
        <v>0</v>
      </c>
      <c r="BN151" s="52">
        <f t="shared" si="619"/>
        <v>0</v>
      </c>
      <c r="BO151" s="63"/>
      <c r="BP151" s="81">
        <f t="shared" si="675"/>
        <v>0</v>
      </c>
      <c r="BQ151" s="66">
        <f t="shared" si="676"/>
        <v>0</v>
      </c>
      <c r="BR151" s="52">
        <f t="shared" si="620"/>
        <v>0</v>
      </c>
      <c r="BS151" s="52">
        <f t="shared" si="620"/>
        <v>0</v>
      </c>
      <c r="BT151" s="52">
        <f t="shared" si="620"/>
        <v>0</v>
      </c>
      <c r="BU151" s="63"/>
      <c r="BV151" s="81">
        <f t="shared" si="677"/>
        <v>0</v>
      </c>
      <c r="BW151" s="66">
        <f t="shared" si="678"/>
        <v>0</v>
      </c>
      <c r="BX151" s="66"/>
      <c r="BY151" s="76">
        <f t="shared" si="679"/>
        <v>0</v>
      </c>
      <c r="BZ151" s="76">
        <f t="shared" si="680"/>
        <v>0</v>
      </c>
      <c r="CA151" s="76">
        <f t="shared" si="681"/>
        <v>0</v>
      </c>
      <c r="CB151" s="66">
        <f t="shared" si="682"/>
        <v>0</v>
      </c>
      <c r="CC151" s="66"/>
      <c r="CD151" s="76">
        <f t="shared" si="621"/>
        <v>0</v>
      </c>
      <c r="CE151" s="76">
        <f t="shared" si="622"/>
        <v>0</v>
      </c>
      <c r="CF151" s="76">
        <f t="shared" si="623"/>
        <v>0</v>
      </c>
      <c r="CG151" s="66">
        <f t="shared" si="683"/>
        <v>0</v>
      </c>
      <c r="CH151" s="66"/>
      <c r="CI151" s="52">
        <f t="shared" si="624"/>
        <v>0</v>
      </c>
      <c r="CJ151" s="52">
        <f t="shared" si="624"/>
        <v>0</v>
      </c>
      <c r="CK151" s="52">
        <f t="shared" si="624"/>
        <v>0</v>
      </c>
      <c r="CL151" s="63"/>
      <c r="CM151" s="81">
        <f t="shared" si="684"/>
        <v>0</v>
      </c>
      <c r="CN151" s="66">
        <f t="shared" si="685"/>
        <v>0</v>
      </c>
      <c r="CO151" s="52">
        <f t="shared" si="625"/>
        <v>0</v>
      </c>
      <c r="CP151" s="52">
        <f t="shared" si="625"/>
        <v>0</v>
      </c>
      <c r="CQ151" s="52">
        <f t="shared" si="625"/>
        <v>0</v>
      </c>
      <c r="CR151" s="63"/>
      <c r="CS151" s="81">
        <f t="shared" si="686"/>
        <v>0</v>
      </c>
      <c r="CT151" s="66">
        <f t="shared" si="687"/>
        <v>0</v>
      </c>
      <c r="CU151" s="52">
        <f t="shared" si="626"/>
        <v>0</v>
      </c>
      <c r="CV151" s="52">
        <f t="shared" si="626"/>
        <v>0</v>
      </c>
      <c r="CW151" s="52">
        <f t="shared" si="626"/>
        <v>0</v>
      </c>
      <c r="CX151" s="63"/>
      <c r="CY151" s="81">
        <f t="shared" si="688"/>
        <v>0</v>
      </c>
      <c r="CZ151" s="66">
        <f t="shared" si="689"/>
        <v>0</v>
      </c>
      <c r="DA151" s="52">
        <f t="shared" si="627"/>
        <v>0</v>
      </c>
      <c r="DB151" s="52">
        <f t="shared" si="627"/>
        <v>0</v>
      </c>
      <c r="DC151" s="52">
        <f t="shared" si="627"/>
        <v>0</v>
      </c>
      <c r="DD151" s="63"/>
      <c r="DE151" s="81">
        <f t="shared" si="690"/>
        <v>0</v>
      </c>
      <c r="DF151" s="66">
        <f t="shared" si="691"/>
        <v>0</v>
      </c>
      <c r="DG151" s="52">
        <f t="shared" si="628"/>
        <v>0</v>
      </c>
      <c r="DH151" s="52">
        <f t="shared" si="628"/>
        <v>0</v>
      </c>
      <c r="DI151" s="52">
        <f t="shared" si="628"/>
        <v>0</v>
      </c>
      <c r="DJ151" s="63"/>
      <c r="DK151" s="81">
        <f t="shared" si="692"/>
        <v>0</v>
      </c>
      <c r="DL151" s="66">
        <f t="shared" si="693"/>
        <v>0</v>
      </c>
      <c r="DM151" s="52">
        <f t="shared" si="629"/>
        <v>0</v>
      </c>
      <c r="DN151" s="52">
        <f t="shared" si="629"/>
        <v>0</v>
      </c>
      <c r="DO151" s="52">
        <f t="shared" si="629"/>
        <v>0</v>
      </c>
      <c r="DP151" s="63"/>
      <c r="DQ151" s="81">
        <f t="shared" si="694"/>
        <v>0</v>
      </c>
      <c r="DR151" s="66">
        <f t="shared" si="695"/>
        <v>0</v>
      </c>
      <c r="DS151" s="66"/>
      <c r="DT151" s="76">
        <f t="shared" si="696"/>
        <v>0</v>
      </c>
      <c r="DU151" s="76">
        <f t="shared" si="697"/>
        <v>0</v>
      </c>
      <c r="DV151" s="76">
        <f t="shared" si="698"/>
        <v>0</v>
      </c>
      <c r="DW151" s="66">
        <f t="shared" si="699"/>
        <v>0</v>
      </c>
      <c r="DX151" s="66"/>
      <c r="DY151" s="52">
        <f t="shared" si="630"/>
        <v>0</v>
      </c>
      <c r="DZ151" s="52">
        <f t="shared" si="630"/>
        <v>0</v>
      </c>
      <c r="EA151" s="52">
        <f t="shared" si="630"/>
        <v>0</v>
      </c>
      <c r="EB151" s="63"/>
      <c r="EC151" s="81">
        <f t="shared" si="700"/>
        <v>0</v>
      </c>
      <c r="ED151" s="66">
        <f t="shared" si="701"/>
        <v>0</v>
      </c>
      <c r="EE151" s="52">
        <f t="shared" si="631"/>
        <v>0</v>
      </c>
      <c r="EF151" s="52">
        <f t="shared" si="631"/>
        <v>0</v>
      </c>
      <c r="EG151" s="52">
        <f t="shared" si="631"/>
        <v>0</v>
      </c>
      <c r="EH151" s="63"/>
      <c r="EI151" s="81">
        <f t="shared" si="702"/>
        <v>0</v>
      </c>
      <c r="EJ151" s="66">
        <f t="shared" si="703"/>
        <v>0</v>
      </c>
      <c r="EK151" s="66"/>
      <c r="EL151" s="66">
        <f t="shared" si="632"/>
        <v>0</v>
      </c>
      <c r="EM151" s="66">
        <f t="shared" si="633"/>
        <v>0</v>
      </c>
      <c r="EN151" s="66">
        <f t="shared" si="634"/>
        <v>0</v>
      </c>
      <c r="EO151" s="66">
        <f t="shared" si="704"/>
        <v>0</v>
      </c>
      <c r="EP151" s="66"/>
      <c r="EQ151" s="52">
        <f t="shared" si="635"/>
        <v>0</v>
      </c>
      <c r="ER151" s="52">
        <f t="shared" si="635"/>
        <v>0</v>
      </c>
      <c r="ES151" s="52">
        <f t="shared" si="635"/>
        <v>0</v>
      </c>
      <c r="ET151" s="63"/>
      <c r="EU151" s="81">
        <f t="shared" si="705"/>
        <v>0</v>
      </c>
      <c r="EV151" s="66">
        <f t="shared" si="706"/>
        <v>0</v>
      </c>
      <c r="EW151" s="66"/>
      <c r="EX151" s="52">
        <f t="shared" si="636"/>
        <v>0</v>
      </c>
      <c r="EY151" s="52">
        <f t="shared" si="636"/>
        <v>0</v>
      </c>
      <c r="EZ151" s="52">
        <f t="shared" si="636"/>
        <v>0</v>
      </c>
      <c r="FA151" s="63"/>
      <c r="FB151" s="81">
        <f t="shared" si="707"/>
        <v>0</v>
      </c>
      <c r="FC151" s="66">
        <f t="shared" si="708"/>
        <v>0</v>
      </c>
      <c r="FD151" s="66"/>
      <c r="FE151" s="52">
        <f t="shared" si="637"/>
        <v>0</v>
      </c>
      <c r="FF151" s="52">
        <f t="shared" si="637"/>
        <v>0</v>
      </c>
      <c r="FG151" s="52">
        <f t="shared" si="637"/>
        <v>0</v>
      </c>
      <c r="FH151" s="63"/>
      <c r="FI151" s="81">
        <f t="shared" si="709"/>
        <v>0</v>
      </c>
      <c r="FJ151" s="66">
        <f t="shared" si="710"/>
        <v>0</v>
      </c>
      <c r="FK151" s="66"/>
      <c r="FL151" s="52">
        <f t="shared" si="638"/>
        <v>0</v>
      </c>
      <c r="FM151" s="52">
        <f t="shared" si="638"/>
        <v>0</v>
      </c>
      <c r="FN151" s="52">
        <f t="shared" si="638"/>
        <v>0</v>
      </c>
      <c r="FO151" s="63"/>
      <c r="FP151" s="81">
        <f t="shared" si="711"/>
        <v>0</v>
      </c>
      <c r="FQ151" s="66">
        <f t="shared" si="712"/>
        <v>0</v>
      </c>
      <c r="FR151" s="66"/>
      <c r="FS151" s="52">
        <f t="shared" si="639"/>
        <v>0</v>
      </c>
      <c r="FT151" s="52">
        <f t="shared" si="639"/>
        <v>0</v>
      </c>
      <c r="FU151" s="52">
        <f t="shared" si="639"/>
        <v>0</v>
      </c>
      <c r="FV151" s="63"/>
      <c r="FW151" s="81">
        <f t="shared" si="713"/>
        <v>0</v>
      </c>
      <c r="FX151" s="66">
        <f t="shared" si="714"/>
        <v>0</v>
      </c>
      <c r="FY151" s="52">
        <f t="shared" si="640"/>
        <v>0</v>
      </c>
      <c r="FZ151" s="52">
        <f t="shared" si="640"/>
        <v>0</v>
      </c>
      <c r="GA151" s="52">
        <f t="shared" si="640"/>
        <v>0</v>
      </c>
      <c r="GB151" s="63"/>
      <c r="GC151" s="81">
        <f t="shared" si="715"/>
        <v>0</v>
      </c>
      <c r="GD151" s="66">
        <f t="shared" si="716"/>
        <v>0</v>
      </c>
      <c r="GE151" s="52">
        <f t="shared" si="641"/>
        <v>0</v>
      </c>
      <c r="GF151" s="52">
        <f t="shared" si="641"/>
        <v>0</v>
      </c>
      <c r="GG151" s="52">
        <f t="shared" si="641"/>
        <v>0</v>
      </c>
      <c r="GH151" s="63"/>
      <c r="GI151" s="81">
        <f t="shared" si="717"/>
        <v>0</v>
      </c>
      <c r="GJ151" s="66">
        <f t="shared" si="718"/>
        <v>0</v>
      </c>
      <c r="GK151" s="66"/>
      <c r="GL151" s="76">
        <f t="shared" si="719"/>
        <v>0</v>
      </c>
      <c r="GM151" s="76">
        <f t="shared" si="720"/>
        <v>0</v>
      </c>
      <c r="GN151" s="76">
        <f t="shared" si="721"/>
        <v>0</v>
      </c>
      <c r="GO151" s="66">
        <f t="shared" si="722"/>
        <v>0</v>
      </c>
      <c r="GP151" s="66"/>
      <c r="GQ151" s="52">
        <f t="shared" si="642"/>
        <v>0</v>
      </c>
      <c r="GR151" s="52">
        <f t="shared" si="642"/>
        <v>0</v>
      </c>
      <c r="GS151" s="52">
        <f t="shared" si="642"/>
        <v>0</v>
      </c>
      <c r="GT151" s="63"/>
      <c r="GU151" s="81">
        <f t="shared" si="723"/>
        <v>0</v>
      </c>
      <c r="GV151" s="66">
        <f t="shared" si="724"/>
        <v>0</v>
      </c>
      <c r="GW151" s="66"/>
      <c r="GX151" s="52">
        <f t="shared" si="643"/>
        <v>0</v>
      </c>
      <c r="GY151" s="52">
        <f t="shared" si="643"/>
        <v>0</v>
      </c>
      <c r="GZ151" s="52">
        <f t="shared" si="643"/>
        <v>0</v>
      </c>
      <c r="HA151" s="63"/>
      <c r="HB151" s="81">
        <f t="shared" si="725"/>
        <v>0</v>
      </c>
      <c r="HC151" s="66">
        <f t="shared" si="726"/>
        <v>0</v>
      </c>
      <c r="HD151" s="66"/>
      <c r="HE151" s="52">
        <f t="shared" si="644"/>
        <v>0</v>
      </c>
      <c r="HF151" s="52">
        <f t="shared" si="644"/>
        <v>0</v>
      </c>
      <c r="HG151" s="52">
        <f t="shared" si="644"/>
        <v>0</v>
      </c>
      <c r="HH151" s="63"/>
      <c r="HI151" s="81">
        <f t="shared" si="727"/>
        <v>0</v>
      </c>
      <c r="HJ151" s="66">
        <f t="shared" si="728"/>
        <v>0</v>
      </c>
      <c r="HK151" s="66"/>
      <c r="HL151" s="52">
        <f t="shared" si="645"/>
        <v>0</v>
      </c>
      <c r="HM151" s="52">
        <f t="shared" si="645"/>
        <v>0</v>
      </c>
      <c r="HN151" s="52">
        <f t="shared" si="645"/>
        <v>0</v>
      </c>
      <c r="HO151" s="63"/>
      <c r="HP151" s="81">
        <f t="shared" si="729"/>
        <v>0</v>
      </c>
      <c r="HQ151" s="66">
        <f t="shared" si="730"/>
        <v>0</v>
      </c>
      <c r="HR151" s="66"/>
      <c r="HS151" s="52">
        <f t="shared" si="646"/>
        <v>0</v>
      </c>
      <c r="HT151" s="52">
        <f t="shared" si="646"/>
        <v>0</v>
      </c>
      <c r="HU151" s="52">
        <f t="shared" si="646"/>
        <v>0</v>
      </c>
      <c r="HV151" s="63"/>
      <c r="HW151" s="81">
        <f t="shared" si="731"/>
        <v>0</v>
      </c>
      <c r="HX151" s="66">
        <f t="shared" si="732"/>
        <v>0</v>
      </c>
      <c r="HZ151" s="66">
        <f t="shared" si="647"/>
        <v>0</v>
      </c>
      <c r="IA151" s="66">
        <f t="shared" si="647"/>
        <v>0</v>
      </c>
      <c r="IB151" s="66">
        <f t="shared" si="647"/>
        <v>0</v>
      </c>
      <c r="IC151" s="66">
        <f t="shared" ref="IC151:IC159" si="739">HZ151+IA151-IB151</f>
        <v>0</v>
      </c>
      <c r="ID151" s="66">
        <f>D151-IB151</f>
        <v>0</v>
      </c>
      <c r="IE151" s="52">
        <f t="shared" si="648"/>
        <v>0</v>
      </c>
      <c r="IF151" s="52">
        <f t="shared" si="648"/>
        <v>0</v>
      </c>
      <c r="IG151" s="66"/>
      <c r="IH151" s="66">
        <f t="shared" si="733"/>
        <v>0</v>
      </c>
      <c r="II151" s="66">
        <f t="shared" si="734"/>
        <v>0</v>
      </c>
      <c r="IJ151" s="52">
        <f t="shared" si="649"/>
        <v>0</v>
      </c>
      <c r="IK151" s="52">
        <f t="shared" si="649"/>
        <v>0</v>
      </c>
      <c r="IL151" s="66"/>
      <c r="IM151" s="66">
        <f>SUM(IJ151:IL151)</f>
        <v>0</v>
      </c>
      <c r="IN151" s="66">
        <f>F151-IM151</f>
        <v>0</v>
      </c>
      <c r="IO151" s="66">
        <f>SUMIF($IB$5:$IN$5,$IO$4,$IB151:$IN151)</f>
        <v>0</v>
      </c>
      <c r="IP151" s="66">
        <f t="shared" ref="IP151:IP159" si="740">H151-IO151</f>
        <v>0</v>
      </c>
      <c r="IQ151" s="52">
        <f t="shared" si="650"/>
        <v>0</v>
      </c>
      <c r="IR151" s="52">
        <f t="shared" si="650"/>
        <v>0</v>
      </c>
      <c r="IS151" s="52">
        <f t="shared" si="650"/>
        <v>0</v>
      </c>
      <c r="IT151" s="52">
        <f t="shared" si="650"/>
        <v>0</v>
      </c>
      <c r="IU151" s="52">
        <f t="shared" si="650"/>
        <v>0</v>
      </c>
      <c r="IV151" s="66"/>
      <c r="IW151" s="88">
        <f t="shared" si="735"/>
        <v>0</v>
      </c>
      <c r="IX151" s="102">
        <f t="shared" ref="IX151:IX159" si="741">IW151-IB151+IQ151</f>
        <v>0</v>
      </c>
      <c r="IY151" s="88" t="str">
        <f t="shared" si="651"/>
        <v>STOCK KOSONG</v>
      </c>
      <c r="IZ151" s="101"/>
      <c r="JA151" s="102">
        <f t="shared" si="736"/>
        <v>0</v>
      </c>
      <c r="JB151" s="102">
        <f t="shared" ref="JB151:JB159" si="742">IW151-D151</f>
        <v>0</v>
      </c>
      <c r="JC151" s="102">
        <f>IW151-(HZ151+IA151)</f>
        <v>0</v>
      </c>
      <c r="JD151" s="102">
        <f t="shared" si="738"/>
        <v>0</v>
      </c>
      <c r="JE151" s="101"/>
    </row>
    <row r="152" spans="1:265">
      <c r="A152" s="108" t="s">
        <v>34</v>
      </c>
      <c r="B152" s="71">
        <f>IF(A152='ESTIMASI FORECAST &amp; ORDER-STOK'!A10,'ESTIMASI FORECAST &amp; ORDER-STOK'!B10,0)</f>
        <v>0</v>
      </c>
      <c r="C152" s="63"/>
      <c r="D152" s="52">
        <f t="shared" si="611"/>
        <v>0</v>
      </c>
      <c r="E152" s="52">
        <f t="shared" si="611"/>
        <v>0</v>
      </c>
      <c r="F152" s="52">
        <f t="shared" si="611"/>
        <v>0</v>
      </c>
      <c r="G152" s="88"/>
      <c r="H152" s="88">
        <f t="shared" si="652"/>
        <v>0</v>
      </c>
      <c r="I152" s="63"/>
      <c r="J152" s="52">
        <f t="shared" si="612"/>
        <v>0</v>
      </c>
      <c r="K152" s="52">
        <f t="shared" si="612"/>
        <v>0</v>
      </c>
      <c r="L152" s="52">
        <f t="shared" si="612"/>
        <v>0</v>
      </c>
      <c r="M152" s="63"/>
      <c r="N152" s="81">
        <f t="shared" si="653"/>
        <v>0</v>
      </c>
      <c r="O152" s="66">
        <f t="shared" si="654"/>
        <v>0</v>
      </c>
      <c r="P152" s="52">
        <f t="shared" si="613"/>
        <v>0</v>
      </c>
      <c r="Q152" s="52">
        <f t="shared" si="613"/>
        <v>0</v>
      </c>
      <c r="R152" s="52">
        <f t="shared" si="613"/>
        <v>0</v>
      </c>
      <c r="S152" s="63"/>
      <c r="T152" s="81">
        <f t="shared" si="655"/>
        <v>0</v>
      </c>
      <c r="U152" s="66">
        <f t="shared" si="656"/>
        <v>0</v>
      </c>
      <c r="V152" s="52">
        <f t="shared" si="614"/>
        <v>0</v>
      </c>
      <c r="W152" s="52">
        <f t="shared" si="614"/>
        <v>0</v>
      </c>
      <c r="X152" s="52">
        <f t="shared" si="614"/>
        <v>0</v>
      </c>
      <c r="Y152" s="63"/>
      <c r="Z152" s="81">
        <f t="shared" si="657"/>
        <v>0</v>
      </c>
      <c r="AA152" s="66">
        <f t="shared" si="658"/>
        <v>0</v>
      </c>
      <c r="AB152" s="52">
        <f t="shared" si="615"/>
        <v>0</v>
      </c>
      <c r="AC152" s="52">
        <f t="shared" si="615"/>
        <v>0</v>
      </c>
      <c r="AD152" s="52">
        <f t="shared" si="615"/>
        <v>0</v>
      </c>
      <c r="AE152" s="63"/>
      <c r="AF152" s="81">
        <f t="shared" si="659"/>
        <v>0</v>
      </c>
      <c r="AG152" s="66">
        <f t="shared" si="660"/>
        <v>0</v>
      </c>
      <c r="AH152" s="66"/>
      <c r="AI152" s="76">
        <f t="shared" si="661"/>
        <v>0</v>
      </c>
      <c r="AJ152" s="76">
        <f t="shared" si="662"/>
        <v>0</v>
      </c>
      <c r="AK152" s="76">
        <f t="shared" si="663"/>
        <v>0</v>
      </c>
      <c r="AL152" s="66">
        <f t="shared" si="664"/>
        <v>0</v>
      </c>
      <c r="AM152" s="66"/>
      <c r="AN152" s="52">
        <f t="shared" si="616"/>
        <v>0</v>
      </c>
      <c r="AO152" s="52">
        <f t="shared" si="616"/>
        <v>0</v>
      </c>
      <c r="AP152" s="52">
        <f t="shared" si="616"/>
        <v>0</v>
      </c>
      <c r="AQ152" s="63"/>
      <c r="AR152" s="81">
        <f t="shared" si="665"/>
        <v>0</v>
      </c>
      <c r="AS152" s="66">
        <f t="shared" si="666"/>
        <v>0</v>
      </c>
      <c r="AT152" s="52">
        <f t="shared" si="617"/>
        <v>0</v>
      </c>
      <c r="AU152" s="52">
        <f t="shared" si="617"/>
        <v>0</v>
      </c>
      <c r="AV152" s="52">
        <f t="shared" si="617"/>
        <v>0</v>
      </c>
      <c r="AW152" s="63"/>
      <c r="AX152" s="81">
        <f t="shared" si="667"/>
        <v>0</v>
      </c>
      <c r="AY152" s="66">
        <f t="shared" si="668"/>
        <v>0</v>
      </c>
      <c r="AZ152" s="52">
        <f t="shared" si="618"/>
        <v>0</v>
      </c>
      <c r="BA152" s="52">
        <f t="shared" si="618"/>
        <v>0</v>
      </c>
      <c r="BB152" s="52">
        <f t="shared" si="618"/>
        <v>0</v>
      </c>
      <c r="BC152" s="63"/>
      <c r="BD152" s="81">
        <f t="shared" si="669"/>
        <v>0</v>
      </c>
      <c r="BE152" s="66">
        <f t="shared" si="670"/>
        <v>0</v>
      </c>
      <c r="BF152" s="66"/>
      <c r="BG152" s="76">
        <f t="shared" si="671"/>
        <v>0</v>
      </c>
      <c r="BH152" s="76">
        <f t="shared" si="672"/>
        <v>0</v>
      </c>
      <c r="BI152" s="76">
        <f t="shared" si="673"/>
        <v>0</v>
      </c>
      <c r="BJ152" s="66">
        <f t="shared" si="674"/>
        <v>0</v>
      </c>
      <c r="BK152" s="66"/>
      <c r="BL152" s="52">
        <f t="shared" si="619"/>
        <v>0</v>
      </c>
      <c r="BM152" s="52">
        <f t="shared" si="619"/>
        <v>0</v>
      </c>
      <c r="BN152" s="52">
        <f t="shared" si="619"/>
        <v>0</v>
      </c>
      <c r="BO152" s="63"/>
      <c r="BP152" s="81">
        <f t="shared" si="675"/>
        <v>0</v>
      </c>
      <c r="BQ152" s="66">
        <f t="shared" si="676"/>
        <v>0</v>
      </c>
      <c r="BR152" s="52">
        <f t="shared" si="620"/>
        <v>0</v>
      </c>
      <c r="BS152" s="52">
        <f t="shared" si="620"/>
        <v>0</v>
      </c>
      <c r="BT152" s="52">
        <f t="shared" si="620"/>
        <v>0</v>
      </c>
      <c r="BU152" s="63"/>
      <c r="BV152" s="81">
        <f t="shared" si="677"/>
        <v>0</v>
      </c>
      <c r="BW152" s="66">
        <f t="shared" si="678"/>
        <v>0</v>
      </c>
      <c r="BX152" s="66"/>
      <c r="BY152" s="76">
        <f t="shared" si="679"/>
        <v>0</v>
      </c>
      <c r="BZ152" s="76">
        <f t="shared" si="680"/>
        <v>0</v>
      </c>
      <c r="CA152" s="76">
        <f t="shared" si="681"/>
        <v>0</v>
      </c>
      <c r="CB152" s="66">
        <f t="shared" si="682"/>
        <v>0</v>
      </c>
      <c r="CC152" s="66"/>
      <c r="CD152" s="76">
        <f t="shared" si="621"/>
        <v>0</v>
      </c>
      <c r="CE152" s="76">
        <f t="shared" si="622"/>
        <v>0</v>
      </c>
      <c r="CF152" s="76">
        <f t="shared" si="623"/>
        <v>0</v>
      </c>
      <c r="CG152" s="66">
        <f t="shared" si="683"/>
        <v>0</v>
      </c>
      <c r="CH152" s="66"/>
      <c r="CI152" s="52">
        <f t="shared" si="624"/>
        <v>0</v>
      </c>
      <c r="CJ152" s="52">
        <f t="shared" si="624"/>
        <v>0</v>
      </c>
      <c r="CK152" s="52">
        <f t="shared" si="624"/>
        <v>0</v>
      </c>
      <c r="CL152" s="63"/>
      <c r="CM152" s="81">
        <f t="shared" si="684"/>
        <v>0</v>
      </c>
      <c r="CN152" s="66">
        <f t="shared" si="685"/>
        <v>0</v>
      </c>
      <c r="CO152" s="52">
        <f t="shared" si="625"/>
        <v>0</v>
      </c>
      <c r="CP152" s="52">
        <f t="shared" si="625"/>
        <v>0</v>
      </c>
      <c r="CQ152" s="52">
        <f t="shared" si="625"/>
        <v>0</v>
      </c>
      <c r="CR152" s="63"/>
      <c r="CS152" s="81">
        <f t="shared" si="686"/>
        <v>0</v>
      </c>
      <c r="CT152" s="66">
        <f t="shared" si="687"/>
        <v>0</v>
      </c>
      <c r="CU152" s="52">
        <f t="shared" si="626"/>
        <v>0</v>
      </c>
      <c r="CV152" s="52">
        <f t="shared" si="626"/>
        <v>0</v>
      </c>
      <c r="CW152" s="52">
        <f t="shared" si="626"/>
        <v>0</v>
      </c>
      <c r="CX152" s="63"/>
      <c r="CY152" s="81">
        <f t="shared" si="688"/>
        <v>0</v>
      </c>
      <c r="CZ152" s="66">
        <f t="shared" si="689"/>
        <v>0</v>
      </c>
      <c r="DA152" s="52">
        <f t="shared" si="627"/>
        <v>0</v>
      </c>
      <c r="DB152" s="52">
        <f t="shared" si="627"/>
        <v>0</v>
      </c>
      <c r="DC152" s="52">
        <f t="shared" si="627"/>
        <v>0</v>
      </c>
      <c r="DD152" s="63"/>
      <c r="DE152" s="81">
        <f t="shared" si="690"/>
        <v>0</v>
      </c>
      <c r="DF152" s="66">
        <f t="shared" si="691"/>
        <v>0</v>
      </c>
      <c r="DG152" s="52">
        <f t="shared" si="628"/>
        <v>0</v>
      </c>
      <c r="DH152" s="52">
        <f t="shared" si="628"/>
        <v>0</v>
      </c>
      <c r="DI152" s="52">
        <f t="shared" si="628"/>
        <v>0</v>
      </c>
      <c r="DJ152" s="63"/>
      <c r="DK152" s="81">
        <f t="shared" si="692"/>
        <v>0</v>
      </c>
      <c r="DL152" s="66">
        <f t="shared" si="693"/>
        <v>0</v>
      </c>
      <c r="DM152" s="52">
        <f t="shared" si="629"/>
        <v>0</v>
      </c>
      <c r="DN152" s="52">
        <f t="shared" si="629"/>
        <v>0</v>
      </c>
      <c r="DO152" s="52">
        <f t="shared" si="629"/>
        <v>0</v>
      </c>
      <c r="DP152" s="63"/>
      <c r="DQ152" s="81">
        <f t="shared" si="694"/>
        <v>0</v>
      </c>
      <c r="DR152" s="66">
        <f t="shared" si="695"/>
        <v>0</v>
      </c>
      <c r="DS152" s="66"/>
      <c r="DT152" s="76">
        <f t="shared" si="696"/>
        <v>0</v>
      </c>
      <c r="DU152" s="76">
        <f t="shared" si="697"/>
        <v>0</v>
      </c>
      <c r="DV152" s="76">
        <f t="shared" si="698"/>
        <v>0</v>
      </c>
      <c r="DW152" s="66">
        <f t="shared" si="699"/>
        <v>0</v>
      </c>
      <c r="DX152" s="66"/>
      <c r="DY152" s="52">
        <f t="shared" si="630"/>
        <v>0</v>
      </c>
      <c r="DZ152" s="52">
        <f t="shared" si="630"/>
        <v>0</v>
      </c>
      <c r="EA152" s="52">
        <f t="shared" si="630"/>
        <v>0</v>
      </c>
      <c r="EB152" s="63"/>
      <c r="EC152" s="81">
        <f t="shared" si="700"/>
        <v>0</v>
      </c>
      <c r="ED152" s="66">
        <f t="shared" si="701"/>
        <v>0</v>
      </c>
      <c r="EE152" s="52">
        <f t="shared" si="631"/>
        <v>0</v>
      </c>
      <c r="EF152" s="52">
        <f t="shared" si="631"/>
        <v>0</v>
      </c>
      <c r="EG152" s="52">
        <f t="shared" si="631"/>
        <v>0</v>
      </c>
      <c r="EH152" s="63"/>
      <c r="EI152" s="81">
        <f t="shared" si="702"/>
        <v>0</v>
      </c>
      <c r="EJ152" s="66">
        <f t="shared" si="703"/>
        <v>0</v>
      </c>
      <c r="EK152" s="66"/>
      <c r="EL152" s="66">
        <f t="shared" si="632"/>
        <v>0</v>
      </c>
      <c r="EM152" s="66">
        <f t="shared" si="633"/>
        <v>0</v>
      </c>
      <c r="EN152" s="66">
        <f t="shared" si="634"/>
        <v>0</v>
      </c>
      <c r="EO152" s="66">
        <f t="shared" si="704"/>
        <v>0</v>
      </c>
      <c r="EP152" s="66"/>
      <c r="EQ152" s="52">
        <f t="shared" si="635"/>
        <v>0</v>
      </c>
      <c r="ER152" s="52">
        <f t="shared" si="635"/>
        <v>0</v>
      </c>
      <c r="ES152" s="52">
        <f t="shared" si="635"/>
        <v>0</v>
      </c>
      <c r="ET152" s="63"/>
      <c r="EU152" s="81">
        <f t="shared" si="705"/>
        <v>0</v>
      </c>
      <c r="EV152" s="66">
        <f t="shared" si="706"/>
        <v>0</v>
      </c>
      <c r="EW152" s="66"/>
      <c r="EX152" s="52">
        <f t="shared" si="636"/>
        <v>0</v>
      </c>
      <c r="EY152" s="52">
        <f t="shared" si="636"/>
        <v>0</v>
      </c>
      <c r="EZ152" s="52">
        <f t="shared" si="636"/>
        <v>0</v>
      </c>
      <c r="FA152" s="63"/>
      <c r="FB152" s="81">
        <f t="shared" si="707"/>
        <v>0</v>
      </c>
      <c r="FC152" s="66">
        <f t="shared" si="708"/>
        <v>0</v>
      </c>
      <c r="FD152" s="66"/>
      <c r="FE152" s="52">
        <f t="shared" si="637"/>
        <v>0</v>
      </c>
      <c r="FF152" s="52">
        <f t="shared" si="637"/>
        <v>0</v>
      </c>
      <c r="FG152" s="52">
        <f t="shared" si="637"/>
        <v>0</v>
      </c>
      <c r="FH152" s="63"/>
      <c r="FI152" s="81">
        <f t="shared" si="709"/>
        <v>0</v>
      </c>
      <c r="FJ152" s="66">
        <f t="shared" si="710"/>
        <v>0</v>
      </c>
      <c r="FK152" s="66"/>
      <c r="FL152" s="52">
        <f t="shared" si="638"/>
        <v>0</v>
      </c>
      <c r="FM152" s="52">
        <f t="shared" si="638"/>
        <v>0</v>
      </c>
      <c r="FN152" s="52">
        <f t="shared" si="638"/>
        <v>0</v>
      </c>
      <c r="FO152" s="63"/>
      <c r="FP152" s="81">
        <f t="shared" si="711"/>
        <v>0</v>
      </c>
      <c r="FQ152" s="66">
        <f t="shared" si="712"/>
        <v>0</v>
      </c>
      <c r="FR152" s="66"/>
      <c r="FS152" s="52">
        <f t="shared" si="639"/>
        <v>0</v>
      </c>
      <c r="FT152" s="52">
        <f t="shared" si="639"/>
        <v>0</v>
      </c>
      <c r="FU152" s="52">
        <f t="shared" si="639"/>
        <v>0</v>
      </c>
      <c r="FV152" s="63"/>
      <c r="FW152" s="81">
        <f t="shared" si="713"/>
        <v>0</v>
      </c>
      <c r="FX152" s="66">
        <f t="shared" si="714"/>
        <v>0</v>
      </c>
      <c r="FY152" s="52">
        <f t="shared" si="640"/>
        <v>0</v>
      </c>
      <c r="FZ152" s="52">
        <f t="shared" si="640"/>
        <v>0</v>
      </c>
      <c r="GA152" s="52">
        <f t="shared" si="640"/>
        <v>0</v>
      </c>
      <c r="GB152" s="63"/>
      <c r="GC152" s="81">
        <f t="shared" si="715"/>
        <v>0</v>
      </c>
      <c r="GD152" s="66">
        <f t="shared" si="716"/>
        <v>0</v>
      </c>
      <c r="GE152" s="52">
        <f t="shared" si="641"/>
        <v>0</v>
      </c>
      <c r="GF152" s="52">
        <f t="shared" si="641"/>
        <v>0</v>
      </c>
      <c r="GG152" s="52">
        <f t="shared" si="641"/>
        <v>0</v>
      </c>
      <c r="GH152" s="63"/>
      <c r="GI152" s="81">
        <f t="shared" si="717"/>
        <v>0</v>
      </c>
      <c r="GJ152" s="66">
        <f t="shared" si="718"/>
        <v>0</v>
      </c>
      <c r="GK152" s="66"/>
      <c r="GL152" s="76">
        <f t="shared" si="719"/>
        <v>0</v>
      </c>
      <c r="GM152" s="76">
        <f t="shared" si="720"/>
        <v>0</v>
      </c>
      <c r="GN152" s="76">
        <f t="shared" si="721"/>
        <v>0</v>
      </c>
      <c r="GO152" s="66">
        <f t="shared" si="722"/>
        <v>0</v>
      </c>
      <c r="GP152" s="66"/>
      <c r="GQ152" s="52">
        <f t="shared" si="642"/>
        <v>0</v>
      </c>
      <c r="GR152" s="52">
        <f t="shared" si="642"/>
        <v>0</v>
      </c>
      <c r="GS152" s="52">
        <f t="shared" si="642"/>
        <v>0</v>
      </c>
      <c r="GT152" s="63"/>
      <c r="GU152" s="81">
        <f t="shared" si="723"/>
        <v>0</v>
      </c>
      <c r="GV152" s="66">
        <f t="shared" si="724"/>
        <v>0</v>
      </c>
      <c r="GW152" s="66"/>
      <c r="GX152" s="52">
        <f t="shared" si="643"/>
        <v>0</v>
      </c>
      <c r="GY152" s="52">
        <f t="shared" si="643"/>
        <v>0</v>
      </c>
      <c r="GZ152" s="52">
        <f t="shared" si="643"/>
        <v>0</v>
      </c>
      <c r="HA152" s="63"/>
      <c r="HB152" s="81">
        <f t="shared" si="725"/>
        <v>0</v>
      </c>
      <c r="HC152" s="66">
        <f t="shared" si="726"/>
        <v>0</v>
      </c>
      <c r="HD152" s="66"/>
      <c r="HE152" s="52">
        <f t="shared" si="644"/>
        <v>0</v>
      </c>
      <c r="HF152" s="52">
        <f t="shared" si="644"/>
        <v>0</v>
      </c>
      <c r="HG152" s="52">
        <f t="shared" si="644"/>
        <v>0</v>
      </c>
      <c r="HH152" s="63"/>
      <c r="HI152" s="81">
        <f t="shared" si="727"/>
        <v>0</v>
      </c>
      <c r="HJ152" s="66">
        <f t="shared" si="728"/>
        <v>0</v>
      </c>
      <c r="HK152" s="66"/>
      <c r="HL152" s="52">
        <f t="shared" si="645"/>
        <v>0</v>
      </c>
      <c r="HM152" s="52">
        <f t="shared" si="645"/>
        <v>0</v>
      </c>
      <c r="HN152" s="52">
        <f t="shared" si="645"/>
        <v>0</v>
      </c>
      <c r="HO152" s="63"/>
      <c r="HP152" s="81">
        <f t="shared" si="729"/>
        <v>0</v>
      </c>
      <c r="HQ152" s="66">
        <f t="shared" si="730"/>
        <v>0</v>
      </c>
      <c r="HR152" s="66"/>
      <c r="HS152" s="52">
        <f t="shared" si="646"/>
        <v>0</v>
      </c>
      <c r="HT152" s="52">
        <f t="shared" si="646"/>
        <v>0</v>
      </c>
      <c r="HU152" s="52">
        <f t="shared" si="646"/>
        <v>0</v>
      </c>
      <c r="HV152" s="63"/>
      <c r="HW152" s="81">
        <f t="shared" si="731"/>
        <v>0</v>
      </c>
      <c r="HX152" s="66">
        <f t="shared" si="732"/>
        <v>0</v>
      </c>
      <c r="HZ152" s="66">
        <f t="shared" si="647"/>
        <v>0</v>
      </c>
      <c r="IA152" s="66">
        <f t="shared" si="647"/>
        <v>0</v>
      </c>
      <c r="IB152" s="66">
        <f t="shared" si="647"/>
        <v>0</v>
      </c>
      <c r="IC152" s="66">
        <f t="shared" si="739"/>
        <v>0</v>
      </c>
      <c r="ID152" s="66">
        <f t="shared" ref="ID152" si="743">D152-IB152</f>
        <v>0</v>
      </c>
      <c r="IE152" s="52">
        <f t="shared" si="648"/>
        <v>0</v>
      </c>
      <c r="IF152" s="52">
        <f t="shared" si="648"/>
        <v>0</v>
      </c>
      <c r="IG152" s="66"/>
      <c r="IH152" s="66">
        <f t="shared" si="733"/>
        <v>0</v>
      </c>
      <c r="II152" s="66">
        <f t="shared" si="734"/>
        <v>0</v>
      </c>
      <c r="IJ152" s="52">
        <f t="shared" si="649"/>
        <v>0</v>
      </c>
      <c r="IK152" s="52">
        <f t="shared" si="649"/>
        <v>0</v>
      </c>
      <c r="IL152" s="66"/>
      <c r="IM152" s="66">
        <f t="shared" ref="IM152:IM159" si="744">SUM(IJ152:IL152)</f>
        <v>0</v>
      </c>
      <c r="IN152" s="66">
        <f>F152-IM152</f>
        <v>0</v>
      </c>
      <c r="IO152" s="66">
        <f>SUMIF($IB$5:$IN$5,$IO$4,$IB152:$IN152)</f>
        <v>0</v>
      </c>
      <c r="IP152" s="66">
        <f t="shared" si="740"/>
        <v>0</v>
      </c>
      <c r="IQ152" s="52">
        <f t="shared" si="650"/>
        <v>0</v>
      </c>
      <c r="IR152" s="52">
        <f t="shared" si="650"/>
        <v>0</v>
      </c>
      <c r="IS152" s="52">
        <f t="shared" si="650"/>
        <v>0</v>
      </c>
      <c r="IT152" s="52">
        <f t="shared" si="650"/>
        <v>0</v>
      </c>
      <c r="IU152" s="52">
        <f t="shared" si="650"/>
        <v>0</v>
      </c>
      <c r="IV152" s="66"/>
      <c r="IW152" s="88">
        <f t="shared" si="735"/>
        <v>0</v>
      </c>
      <c r="IX152" s="102">
        <f t="shared" si="741"/>
        <v>0</v>
      </c>
      <c r="IY152" s="88" t="str">
        <f t="shared" si="651"/>
        <v>STOCK KOSONG</v>
      </c>
      <c r="IZ152" s="101"/>
      <c r="JA152" s="102">
        <f t="shared" si="736"/>
        <v>0</v>
      </c>
      <c r="JB152" s="102">
        <f t="shared" si="742"/>
        <v>0</v>
      </c>
      <c r="JC152" s="102">
        <f t="shared" si="737"/>
        <v>0</v>
      </c>
      <c r="JD152" s="102">
        <f>D152-(HZ152+IA152)</f>
        <v>0</v>
      </c>
      <c r="JE152" s="101"/>
    </row>
    <row r="153" spans="1:265">
      <c r="A153" s="108" t="s">
        <v>35</v>
      </c>
      <c r="B153" s="71">
        <f>IF(A153='ESTIMASI FORECAST &amp; ORDER-STOK'!A11,'ESTIMASI FORECAST &amp; ORDER-STOK'!B11,0)</f>
        <v>0</v>
      </c>
      <c r="C153" s="63"/>
      <c r="D153" s="52">
        <f t="shared" si="611"/>
        <v>0</v>
      </c>
      <c r="E153" s="52">
        <f t="shared" si="611"/>
        <v>0</v>
      </c>
      <c r="F153" s="52">
        <f t="shared" si="611"/>
        <v>0</v>
      </c>
      <c r="G153" s="88"/>
      <c r="H153" s="88">
        <f t="shared" si="652"/>
        <v>0</v>
      </c>
      <c r="I153" s="63"/>
      <c r="J153" s="52">
        <f t="shared" si="612"/>
        <v>0</v>
      </c>
      <c r="K153" s="52">
        <f t="shared" si="612"/>
        <v>0</v>
      </c>
      <c r="L153" s="52">
        <f t="shared" si="612"/>
        <v>0</v>
      </c>
      <c r="M153" s="63"/>
      <c r="N153" s="81">
        <f t="shared" si="653"/>
        <v>0</v>
      </c>
      <c r="O153" s="66">
        <f t="shared" si="654"/>
        <v>0</v>
      </c>
      <c r="P153" s="52">
        <f t="shared" si="613"/>
        <v>0</v>
      </c>
      <c r="Q153" s="52">
        <f t="shared" si="613"/>
        <v>0</v>
      </c>
      <c r="R153" s="52">
        <f t="shared" si="613"/>
        <v>0</v>
      </c>
      <c r="S153" s="63"/>
      <c r="T153" s="81">
        <f t="shared" si="655"/>
        <v>0</v>
      </c>
      <c r="U153" s="66">
        <f t="shared" si="656"/>
        <v>0</v>
      </c>
      <c r="V153" s="52">
        <f t="shared" si="614"/>
        <v>0</v>
      </c>
      <c r="W153" s="52">
        <f t="shared" si="614"/>
        <v>0</v>
      </c>
      <c r="X153" s="52">
        <f t="shared" si="614"/>
        <v>0</v>
      </c>
      <c r="Y153" s="63"/>
      <c r="Z153" s="81">
        <f t="shared" si="657"/>
        <v>0</v>
      </c>
      <c r="AA153" s="66">
        <f t="shared" si="658"/>
        <v>0</v>
      </c>
      <c r="AB153" s="52">
        <f t="shared" si="615"/>
        <v>0</v>
      </c>
      <c r="AC153" s="52">
        <f t="shared" si="615"/>
        <v>0</v>
      </c>
      <c r="AD153" s="52">
        <f t="shared" si="615"/>
        <v>0</v>
      </c>
      <c r="AE153" s="63"/>
      <c r="AF153" s="81">
        <f t="shared" si="659"/>
        <v>0</v>
      </c>
      <c r="AG153" s="66">
        <f t="shared" si="660"/>
        <v>0</v>
      </c>
      <c r="AH153" s="66"/>
      <c r="AI153" s="76">
        <f t="shared" si="661"/>
        <v>0</v>
      </c>
      <c r="AJ153" s="76">
        <f t="shared" si="662"/>
        <v>0</v>
      </c>
      <c r="AK153" s="76">
        <f t="shared" si="663"/>
        <v>0</v>
      </c>
      <c r="AL153" s="66">
        <f t="shared" si="664"/>
        <v>0</v>
      </c>
      <c r="AM153" s="66"/>
      <c r="AN153" s="52">
        <f t="shared" si="616"/>
        <v>0</v>
      </c>
      <c r="AO153" s="52">
        <f t="shared" si="616"/>
        <v>0</v>
      </c>
      <c r="AP153" s="52">
        <f t="shared" si="616"/>
        <v>0</v>
      </c>
      <c r="AQ153" s="63"/>
      <c r="AR153" s="81">
        <f t="shared" si="665"/>
        <v>0</v>
      </c>
      <c r="AS153" s="66">
        <f t="shared" si="666"/>
        <v>0</v>
      </c>
      <c r="AT153" s="52">
        <f t="shared" si="617"/>
        <v>0</v>
      </c>
      <c r="AU153" s="52">
        <f t="shared" si="617"/>
        <v>0</v>
      </c>
      <c r="AV153" s="52">
        <f t="shared" si="617"/>
        <v>0</v>
      </c>
      <c r="AW153" s="63"/>
      <c r="AX153" s="81">
        <f t="shared" si="667"/>
        <v>0</v>
      </c>
      <c r="AY153" s="66">
        <f t="shared" si="668"/>
        <v>0</v>
      </c>
      <c r="AZ153" s="52">
        <f t="shared" si="618"/>
        <v>0</v>
      </c>
      <c r="BA153" s="52">
        <f t="shared" si="618"/>
        <v>0</v>
      </c>
      <c r="BB153" s="52">
        <f t="shared" si="618"/>
        <v>0</v>
      </c>
      <c r="BC153" s="63"/>
      <c r="BD153" s="81">
        <f t="shared" si="669"/>
        <v>0</v>
      </c>
      <c r="BE153" s="66">
        <f t="shared" si="670"/>
        <v>0</v>
      </c>
      <c r="BF153" s="66"/>
      <c r="BG153" s="76">
        <f t="shared" si="671"/>
        <v>0</v>
      </c>
      <c r="BH153" s="76">
        <f t="shared" si="672"/>
        <v>0</v>
      </c>
      <c r="BI153" s="76">
        <f t="shared" si="673"/>
        <v>0</v>
      </c>
      <c r="BJ153" s="66">
        <f t="shared" si="674"/>
        <v>0</v>
      </c>
      <c r="BK153" s="66"/>
      <c r="BL153" s="52">
        <f t="shared" si="619"/>
        <v>0</v>
      </c>
      <c r="BM153" s="52">
        <f t="shared" si="619"/>
        <v>0</v>
      </c>
      <c r="BN153" s="52">
        <f t="shared" si="619"/>
        <v>0</v>
      </c>
      <c r="BO153" s="63"/>
      <c r="BP153" s="81">
        <f t="shared" si="675"/>
        <v>0</v>
      </c>
      <c r="BQ153" s="66">
        <f t="shared" si="676"/>
        <v>0</v>
      </c>
      <c r="BR153" s="52">
        <f t="shared" si="620"/>
        <v>0</v>
      </c>
      <c r="BS153" s="52">
        <f t="shared" si="620"/>
        <v>0</v>
      </c>
      <c r="BT153" s="52">
        <f t="shared" si="620"/>
        <v>0</v>
      </c>
      <c r="BU153" s="63"/>
      <c r="BV153" s="81">
        <f t="shared" si="677"/>
        <v>0</v>
      </c>
      <c r="BW153" s="66">
        <f t="shared" si="678"/>
        <v>0</v>
      </c>
      <c r="BX153" s="66"/>
      <c r="BY153" s="76">
        <f t="shared" si="679"/>
        <v>0</v>
      </c>
      <c r="BZ153" s="76">
        <f t="shared" si="680"/>
        <v>0</v>
      </c>
      <c r="CA153" s="76">
        <f t="shared" si="681"/>
        <v>0</v>
      </c>
      <c r="CB153" s="66">
        <f t="shared" si="682"/>
        <v>0</v>
      </c>
      <c r="CC153" s="66"/>
      <c r="CD153" s="76">
        <f t="shared" si="621"/>
        <v>0</v>
      </c>
      <c r="CE153" s="76">
        <f t="shared" si="622"/>
        <v>0</v>
      </c>
      <c r="CF153" s="76">
        <f t="shared" si="623"/>
        <v>0</v>
      </c>
      <c r="CG153" s="66">
        <f t="shared" si="683"/>
        <v>0</v>
      </c>
      <c r="CH153" s="66"/>
      <c r="CI153" s="52">
        <f t="shared" si="624"/>
        <v>0</v>
      </c>
      <c r="CJ153" s="52">
        <f t="shared" si="624"/>
        <v>0</v>
      </c>
      <c r="CK153" s="52">
        <f t="shared" si="624"/>
        <v>0</v>
      </c>
      <c r="CL153" s="63"/>
      <c r="CM153" s="81">
        <f t="shared" si="684"/>
        <v>0</v>
      </c>
      <c r="CN153" s="66">
        <f t="shared" si="685"/>
        <v>0</v>
      </c>
      <c r="CO153" s="52">
        <f t="shared" si="625"/>
        <v>0</v>
      </c>
      <c r="CP153" s="52">
        <f t="shared" si="625"/>
        <v>0</v>
      </c>
      <c r="CQ153" s="52">
        <f t="shared" si="625"/>
        <v>0</v>
      </c>
      <c r="CR153" s="63"/>
      <c r="CS153" s="81">
        <f t="shared" si="686"/>
        <v>0</v>
      </c>
      <c r="CT153" s="66">
        <f t="shared" si="687"/>
        <v>0</v>
      </c>
      <c r="CU153" s="52">
        <f t="shared" si="626"/>
        <v>0</v>
      </c>
      <c r="CV153" s="52">
        <f t="shared" si="626"/>
        <v>0</v>
      </c>
      <c r="CW153" s="52">
        <f t="shared" si="626"/>
        <v>0</v>
      </c>
      <c r="CX153" s="63"/>
      <c r="CY153" s="81">
        <f t="shared" si="688"/>
        <v>0</v>
      </c>
      <c r="CZ153" s="66">
        <f t="shared" si="689"/>
        <v>0</v>
      </c>
      <c r="DA153" s="52">
        <f t="shared" si="627"/>
        <v>0</v>
      </c>
      <c r="DB153" s="52">
        <f t="shared" si="627"/>
        <v>0</v>
      </c>
      <c r="DC153" s="52">
        <f t="shared" si="627"/>
        <v>0</v>
      </c>
      <c r="DD153" s="63"/>
      <c r="DE153" s="81">
        <f t="shared" si="690"/>
        <v>0</v>
      </c>
      <c r="DF153" s="66">
        <f t="shared" si="691"/>
        <v>0</v>
      </c>
      <c r="DG153" s="52">
        <f t="shared" si="628"/>
        <v>0</v>
      </c>
      <c r="DH153" s="52">
        <f t="shared" si="628"/>
        <v>0</v>
      </c>
      <c r="DI153" s="52">
        <f t="shared" si="628"/>
        <v>0</v>
      </c>
      <c r="DJ153" s="63"/>
      <c r="DK153" s="81">
        <f t="shared" si="692"/>
        <v>0</v>
      </c>
      <c r="DL153" s="66">
        <f t="shared" si="693"/>
        <v>0</v>
      </c>
      <c r="DM153" s="52">
        <f t="shared" si="629"/>
        <v>0</v>
      </c>
      <c r="DN153" s="52">
        <f t="shared" si="629"/>
        <v>0</v>
      </c>
      <c r="DO153" s="52">
        <f t="shared" si="629"/>
        <v>0</v>
      </c>
      <c r="DP153" s="63"/>
      <c r="DQ153" s="81">
        <f t="shared" si="694"/>
        <v>0</v>
      </c>
      <c r="DR153" s="66">
        <f t="shared" si="695"/>
        <v>0</v>
      </c>
      <c r="DS153" s="66"/>
      <c r="DT153" s="76">
        <f t="shared" si="696"/>
        <v>0</v>
      </c>
      <c r="DU153" s="76">
        <f t="shared" si="697"/>
        <v>0</v>
      </c>
      <c r="DV153" s="76">
        <f t="shared" si="698"/>
        <v>0</v>
      </c>
      <c r="DW153" s="66">
        <f t="shared" si="699"/>
        <v>0</v>
      </c>
      <c r="DX153" s="66"/>
      <c r="DY153" s="52">
        <f t="shared" si="630"/>
        <v>0</v>
      </c>
      <c r="DZ153" s="52">
        <f t="shared" si="630"/>
        <v>0</v>
      </c>
      <c r="EA153" s="52">
        <f t="shared" si="630"/>
        <v>0</v>
      </c>
      <c r="EB153" s="63"/>
      <c r="EC153" s="81">
        <f t="shared" si="700"/>
        <v>0</v>
      </c>
      <c r="ED153" s="66">
        <f t="shared" si="701"/>
        <v>0</v>
      </c>
      <c r="EE153" s="52">
        <f t="shared" si="631"/>
        <v>0</v>
      </c>
      <c r="EF153" s="52">
        <f t="shared" si="631"/>
        <v>0</v>
      </c>
      <c r="EG153" s="52">
        <f t="shared" si="631"/>
        <v>0</v>
      </c>
      <c r="EH153" s="63"/>
      <c r="EI153" s="81">
        <f t="shared" si="702"/>
        <v>0</v>
      </c>
      <c r="EJ153" s="66">
        <f t="shared" si="703"/>
        <v>0</v>
      </c>
      <c r="EK153" s="66"/>
      <c r="EL153" s="66">
        <f t="shared" si="632"/>
        <v>0</v>
      </c>
      <c r="EM153" s="66">
        <f t="shared" si="633"/>
        <v>0</v>
      </c>
      <c r="EN153" s="66">
        <f t="shared" si="634"/>
        <v>0</v>
      </c>
      <c r="EO153" s="66">
        <f t="shared" si="704"/>
        <v>0</v>
      </c>
      <c r="EP153" s="66"/>
      <c r="EQ153" s="52">
        <f t="shared" si="635"/>
        <v>0</v>
      </c>
      <c r="ER153" s="52">
        <f t="shared" si="635"/>
        <v>0</v>
      </c>
      <c r="ES153" s="52">
        <f t="shared" si="635"/>
        <v>0</v>
      </c>
      <c r="ET153" s="63"/>
      <c r="EU153" s="81">
        <f t="shared" si="705"/>
        <v>0</v>
      </c>
      <c r="EV153" s="66">
        <f t="shared" si="706"/>
        <v>0</v>
      </c>
      <c r="EW153" s="66"/>
      <c r="EX153" s="52">
        <f t="shared" si="636"/>
        <v>0</v>
      </c>
      <c r="EY153" s="52">
        <f t="shared" si="636"/>
        <v>0</v>
      </c>
      <c r="EZ153" s="52">
        <f t="shared" si="636"/>
        <v>0</v>
      </c>
      <c r="FA153" s="63"/>
      <c r="FB153" s="81">
        <f t="shared" si="707"/>
        <v>0</v>
      </c>
      <c r="FC153" s="66">
        <f t="shared" si="708"/>
        <v>0</v>
      </c>
      <c r="FD153" s="66"/>
      <c r="FE153" s="52">
        <f t="shared" si="637"/>
        <v>0</v>
      </c>
      <c r="FF153" s="52">
        <f t="shared" si="637"/>
        <v>0</v>
      </c>
      <c r="FG153" s="52">
        <f t="shared" si="637"/>
        <v>0</v>
      </c>
      <c r="FH153" s="63"/>
      <c r="FI153" s="81">
        <f t="shared" si="709"/>
        <v>0</v>
      </c>
      <c r="FJ153" s="66">
        <f t="shared" si="710"/>
        <v>0</v>
      </c>
      <c r="FK153" s="66"/>
      <c r="FL153" s="52">
        <f t="shared" si="638"/>
        <v>0</v>
      </c>
      <c r="FM153" s="52">
        <f t="shared" si="638"/>
        <v>0</v>
      </c>
      <c r="FN153" s="52">
        <f t="shared" si="638"/>
        <v>0</v>
      </c>
      <c r="FO153" s="63"/>
      <c r="FP153" s="81">
        <f t="shared" si="711"/>
        <v>0</v>
      </c>
      <c r="FQ153" s="66">
        <f t="shared" si="712"/>
        <v>0</v>
      </c>
      <c r="FR153" s="66"/>
      <c r="FS153" s="52">
        <f t="shared" si="639"/>
        <v>0</v>
      </c>
      <c r="FT153" s="52">
        <f t="shared" si="639"/>
        <v>0</v>
      </c>
      <c r="FU153" s="52">
        <f t="shared" si="639"/>
        <v>0</v>
      </c>
      <c r="FV153" s="63"/>
      <c r="FW153" s="81">
        <f t="shared" si="713"/>
        <v>0</v>
      </c>
      <c r="FX153" s="66">
        <f t="shared" si="714"/>
        <v>0</v>
      </c>
      <c r="FY153" s="52">
        <f t="shared" si="640"/>
        <v>0</v>
      </c>
      <c r="FZ153" s="52">
        <f t="shared" si="640"/>
        <v>0</v>
      </c>
      <c r="GA153" s="52">
        <f t="shared" si="640"/>
        <v>0</v>
      </c>
      <c r="GB153" s="63"/>
      <c r="GC153" s="81">
        <f t="shared" si="715"/>
        <v>0</v>
      </c>
      <c r="GD153" s="66">
        <f t="shared" si="716"/>
        <v>0</v>
      </c>
      <c r="GE153" s="52">
        <f t="shared" si="641"/>
        <v>0</v>
      </c>
      <c r="GF153" s="52">
        <f t="shared" si="641"/>
        <v>0</v>
      </c>
      <c r="GG153" s="52">
        <f t="shared" si="641"/>
        <v>0</v>
      </c>
      <c r="GH153" s="63"/>
      <c r="GI153" s="81">
        <f t="shared" si="717"/>
        <v>0</v>
      </c>
      <c r="GJ153" s="66">
        <f t="shared" si="718"/>
        <v>0</v>
      </c>
      <c r="GK153" s="66"/>
      <c r="GL153" s="76">
        <f t="shared" si="719"/>
        <v>0</v>
      </c>
      <c r="GM153" s="76">
        <f t="shared" si="720"/>
        <v>0</v>
      </c>
      <c r="GN153" s="76">
        <f t="shared" si="721"/>
        <v>0</v>
      </c>
      <c r="GO153" s="66">
        <f t="shared" si="722"/>
        <v>0</v>
      </c>
      <c r="GP153" s="66"/>
      <c r="GQ153" s="52">
        <f t="shared" si="642"/>
        <v>0</v>
      </c>
      <c r="GR153" s="52">
        <f t="shared" si="642"/>
        <v>0</v>
      </c>
      <c r="GS153" s="52">
        <f t="shared" si="642"/>
        <v>0</v>
      </c>
      <c r="GT153" s="63"/>
      <c r="GU153" s="81">
        <f t="shared" si="723"/>
        <v>0</v>
      </c>
      <c r="GV153" s="66">
        <f t="shared" si="724"/>
        <v>0</v>
      </c>
      <c r="GW153" s="66"/>
      <c r="GX153" s="52">
        <f t="shared" si="643"/>
        <v>0</v>
      </c>
      <c r="GY153" s="52">
        <f t="shared" si="643"/>
        <v>0</v>
      </c>
      <c r="GZ153" s="52">
        <f t="shared" si="643"/>
        <v>0</v>
      </c>
      <c r="HA153" s="63"/>
      <c r="HB153" s="81">
        <f t="shared" si="725"/>
        <v>0</v>
      </c>
      <c r="HC153" s="66">
        <f t="shared" si="726"/>
        <v>0</v>
      </c>
      <c r="HD153" s="66"/>
      <c r="HE153" s="52">
        <f t="shared" si="644"/>
        <v>0</v>
      </c>
      <c r="HF153" s="52">
        <f t="shared" si="644"/>
        <v>0</v>
      </c>
      <c r="HG153" s="52">
        <f t="shared" si="644"/>
        <v>0</v>
      </c>
      <c r="HH153" s="63"/>
      <c r="HI153" s="81">
        <f t="shared" si="727"/>
        <v>0</v>
      </c>
      <c r="HJ153" s="66">
        <f t="shared" si="728"/>
        <v>0</v>
      </c>
      <c r="HK153" s="66"/>
      <c r="HL153" s="52">
        <f t="shared" si="645"/>
        <v>0</v>
      </c>
      <c r="HM153" s="52">
        <f t="shared" si="645"/>
        <v>0</v>
      </c>
      <c r="HN153" s="52">
        <f t="shared" si="645"/>
        <v>0</v>
      </c>
      <c r="HO153" s="63"/>
      <c r="HP153" s="81">
        <f t="shared" si="729"/>
        <v>0</v>
      </c>
      <c r="HQ153" s="66">
        <f t="shared" si="730"/>
        <v>0</v>
      </c>
      <c r="HR153" s="66"/>
      <c r="HS153" s="52">
        <f t="shared" si="646"/>
        <v>0</v>
      </c>
      <c r="HT153" s="52">
        <f t="shared" si="646"/>
        <v>0</v>
      </c>
      <c r="HU153" s="52">
        <f t="shared" si="646"/>
        <v>0</v>
      </c>
      <c r="HV153" s="63"/>
      <c r="HW153" s="81">
        <f t="shared" si="731"/>
        <v>0</v>
      </c>
      <c r="HX153" s="66">
        <f t="shared" si="732"/>
        <v>0</v>
      </c>
      <c r="HZ153" s="66">
        <f t="shared" si="647"/>
        <v>0</v>
      </c>
      <c r="IA153" s="66">
        <f t="shared" si="647"/>
        <v>0</v>
      </c>
      <c r="IB153" s="66">
        <f t="shared" si="647"/>
        <v>0</v>
      </c>
      <c r="IC153" s="66">
        <f t="shared" si="739"/>
        <v>0</v>
      </c>
      <c r="ID153" s="66">
        <f>D153-IB153</f>
        <v>0</v>
      </c>
      <c r="IE153" s="52">
        <f t="shared" si="648"/>
        <v>0</v>
      </c>
      <c r="IF153" s="52">
        <f t="shared" si="648"/>
        <v>0</v>
      </c>
      <c r="IG153" s="66"/>
      <c r="IH153" s="66">
        <f t="shared" si="733"/>
        <v>0</v>
      </c>
      <c r="II153" s="66">
        <f>E153-IH153</f>
        <v>0</v>
      </c>
      <c r="IJ153" s="52">
        <f t="shared" si="649"/>
        <v>0</v>
      </c>
      <c r="IK153" s="52">
        <f t="shared" si="649"/>
        <v>0</v>
      </c>
      <c r="IL153" s="66"/>
      <c r="IM153" s="66">
        <f t="shared" si="744"/>
        <v>0</v>
      </c>
      <c r="IN153" s="66">
        <f t="shared" ref="IN153:IN159" si="745">F153-IM153</f>
        <v>0</v>
      </c>
      <c r="IO153" s="66">
        <f>SUMIF($IB$5:$IN$5,$IO$4,$IB153:$IN153)</f>
        <v>0</v>
      </c>
      <c r="IP153" s="66">
        <f t="shared" si="740"/>
        <v>0</v>
      </c>
      <c r="IQ153" s="52">
        <f t="shared" si="650"/>
        <v>0</v>
      </c>
      <c r="IR153" s="52">
        <f t="shared" si="650"/>
        <v>0</v>
      </c>
      <c r="IS153" s="52">
        <f t="shared" si="650"/>
        <v>0</v>
      </c>
      <c r="IT153" s="52">
        <f t="shared" si="650"/>
        <v>0</v>
      </c>
      <c r="IU153" s="52">
        <f t="shared" si="650"/>
        <v>0</v>
      </c>
      <c r="IV153" s="66"/>
      <c r="IW153" s="88">
        <f t="shared" si="735"/>
        <v>0</v>
      </c>
      <c r="IX153" s="102">
        <f t="shared" si="741"/>
        <v>0</v>
      </c>
      <c r="IY153" s="88" t="str">
        <f t="shared" si="651"/>
        <v>STOCK KOSONG</v>
      </c>
      <c r="IZ153" s="101"/>
      <c r="JA153" s="102">
        <f t="shared" si="736"/>
        <v>0</v>
      </c>
      <c r="JB153" s="102">
        <f t="shared" si="742"/>
        <v>0</v>
      </c>
      <c r="JC153" s="102">
        <f t="shared" si="737"/>
        <v>0</v>
      </c>
      <c r="JD153" s="102">
        <f>D153-(HZ153+IA153)</f>
        <v>0</v>
      </c>
      <c r="JE153" s="101"/>
    </row>
    <row r="154" spans="1:265">
      <c r="A154" s="108" t="s">
        <v>36</v>
      </c>
      <c r="B154" s="71">
        <f>IF(A154='ESTIMASI FORECAST &amp; ORDER-STOK'!A12,'ESTIMASI FORECAST &amp; ORDER-STOK'!B12,0)</f>
        <v>0</v>
      </c>
      <c r="C154" s="63"/>
      <c r="D154" s="52">
        <f t="shared" si="611"/>
        <v>0</v>
      </c>
      <c r="E154" s="52">
        <f t="shared" si="611"/>
        <v>0</v>
      </c>
      <c r="F154" s="52">
        <f t="shared" si="611"/>
        <v>0</v>
      </c>
      <c r="G154" s="88"/>
      <c r="H154" s="88">
        <f t="shared" si="652"/>
        <v>0</v>
      </c>
      <c r="I154" s="63"/>
      <c r="J154" s="52">
        <f t="shared" si="612"/>
        <v>0</v>
      </c>
      <c r="K154" s="52">
        <f t="shared" si="612"/>
        <v>0</v>
      </c>
      <c r="L154" s="52">
        <f t="shared" si="612"/>
        <v>0</v>
      </c>
      <c r="M154" s="63"/>
      <c r="N154" s="81">
        <f t="shared" si="653"/>
        <v>0</v>
      </c>
      <c r="O154" s="66">
        <f t="shared" si="654"/>
        <v>0</v>
      </c>
      <c r="P154" s="52">
        <f t="shared" si="613"/>
        <v>0</v>
      </c>
      <c r="Q154" s="52">
        <f t="shared" si="613"/>
        <v>0</v>
      </c>
      <c r="R154" s="52">
        <f t="shared" si="613"/>
        <v>0</v>
      </c>
      <c r="S154" s="63"/>
      <c r="T154" s="81">
        <f t="shared" si="655"/>
        <v>0</v>
      </c>
      <c r="U154" s="66">
        <f t="shared" si="656"/>
        <v>0</v>
      </c>
      <c r="V154" s="52">
        <f t="shared" si="614"/>
        <v>0</v>
      </c>
      <c r="W154" s="52">
        <f t="shared" si="614"/>
        <v>0</v>
      </c>
      <c r="X154" s="52">
        <f t="shared" si="614"/>
        <v>0</v>
      </c>
      <c r="Y154" s="63"/>
      <c r="Z154" s="81">
        <f t="shared" si="657"/>
        <v>0</v>
      </c>
      <c r="AA154" s="66">
        <f t="shared" si="658"/>
        <v>0</v>
      </c>
      <c r="AB154" s="52">
        <f t="shared" si="615"/>
        <v>0</v>
      </c>
      <c r="AC154" s="52">
        <f t="shared" si="615"/>
        <v>0</v>
      </c>
      <c r="AD154" s="52">
        <f t="shared" si="615"/>
        <v>0</v>
      </c>
      <c r="AE154" s="63"/>
      <c r="AF154" s="81">
        <f t="shared" si="659"/>
        <v>0</v>
      </c>
      <c r="AG154" s="66">
        <f t="shared" si="660"/>
        <v>0</v>
      </c>
      <c r="AH154" s="66"/>
      <c r="AI154" s="76">
        <f t="shared" si="661"/>
        <v>0</v>
      </c>
      <c r="AJ154" s="76">
        <f t="shared" si="662"/>
        <v>0</v>
      </c>
      <c r="AK154" s="76">
        <f t="shared" si="663"/>
        <v>0</v>
      </c>
      <c r="AL154" s="66">
        <f t="shared" si="664"/>
        <v>0</v>
      </c>
      <c r="AM154" s="66"/>
      <c r="AN154" s="52">
        <f t="shared" si="616"/>
        <v>0</v>
      </c>
      <c r="AO154" s="52">
        <f t="shared" si="616"/>
        <v>0</v>
      </c>
      <c r="AP154" s="52">
        <f t="shared" si="616"/>
        <v>0</v>
      </c>
      <c r="AQ154" s="63"/>
      <c r="AR154" s="81">
        <f t="shared" si="665"/>
        <v>0</v>
      </c>
      <c r="AS154" s="66">
        <f t="shared" si="666"/>
        <v>0</v>
      </c>
      <c r="AT154" s="52">
        <f t="shared" si="617"/>
        <v>0</v>
      </c>
      <c r="AU154" s="52">
        <f t="shared" si="617"/>
        <v>0</v>
      </c>
      <c r="AV154" s="52">
        <f t="shared" si="617"/>
        <v>0</v>
      </c>
      <c r="AW154" s="63"/>
      <c r="AX154" s="81">
        <f t="shared" si="667"/>
        <v>0</v>
      </c>
      <c r="AY154" s="66">
        <f t="shared" si="668"/>
        <v>0</v>
      </c>
      <c r="AZ154" s="52">
        <f t="shared" si="618"/>
        <v>0</v>
      </c>
      <c r="BA154" s="52">
        <f t="shared" si="618"/>
        <v>0</v>
      </c>
      <c r="BB154" s="52">
        <f t="shared" si="618"/>
        <v>0</v>
      </c>
      <c r="BC154" s="63"/>
      <c r="BD154" s="81">
        <f t="shared" si="669"/>
        <v>0</v>
      </c>
      <c r="BE154" s="66">
        <f t="shared" si="670"/>
        <v>0</v>
      </c>
      <c r="BF154" s="66"/>
      <c r="BG154" s="76">
        <f t="shared" si="671"/>
        <v>0</v>
      </c>
      <c r="BH154" s="76">
        <f t="shared" si="672"/>
        <v>0</v>
      </c>
      <c r="BI154" s="76">
        <f t="shared" si="673"/>
        <v>0</v>
      </c>
      <c r="BJ154" s="66">
        <f t="shared" si="674"/>
        <v>0</v>
      </c>
      <c r="BK154" s="66"/>
      <c r="BL154" s="52">
        <f t="shared" si="619"/>
        <v>0</v>
      </c>
      <c r="BM154" s="52">
        <f t="shared" si="619"/>
        <v>0</v>
      </c>
      <c r="BN154" s="52">
        <f t="shared" si="619"/>
        <v>0</v>
      </c>
      <c r="BO154" s="63"/>
      <c r="BP154" s="81">
        <f t="shared" si="675"/>
        <v>0</v>
      </c>
      <c r="BQ154" s="66">
        <f t="shared" si="676"/>
        <v>0</v>
      </c>
      <c r="BR154" s="52">
        <f t="shared" si="620"/>
        <v>0</v>
      </c>
      <c r="BS154" s="52">
        <f t="shared" si="620"/>
        <v>0</v>
      </c>
      <c r="BT154" s="52">
        <f t="shared" si="620"/>
        <v>0</v>
      </c>
      <c r="BU154" s="63"/>
      <c r="BV154" s="81">
        <f t="shared" si="677"/>
        <v>0</v>
      </c>
      <c r="BW154" s="66">
        <f t="shared" si="678"/>
        <v>0</v>
      </c>
      <c r="BX154" s="66"/>
      <c r="BY154" s="76">
        <f t="shared" si="679"/>
        <v>0</v>
      </c>
      <c r="BZ154" s="76">
        <f t="shared" si="680"/>
        <v>0</v>
      </c>
      <c r="CA154" s="76">
        <f t="shared" si="681"/>
        <v>0</v>
      </c>
      <c r="CB154" s="66">
        <f t="shared" si="682"/>
        <v>0</v>
      </c>
      <c r="CC154" s="66"/>
      <c r="CD154" s="76">
        <f t="shared" si="621"/>
        <v>0</v>
      </c>
      <c r="CE154" s="76">
        <f t="shared" si="622"/>
        <v>0</v>
      </c>
      <c r="CF154" s="76">
        <f t="shared" si="623"/>
        <v>0</v>
      </c>
      <c r="CG154" s="66">
        <f t="shared" si="683"/>
        <v>0</v>
      </c>
      <c r="CH154" s="66"/>
      <c r="CI154" s="52">
        <f t="shared" si="624"/>
        <v>0</v>
      </c>
      <c r="CJ154" s="52">
        <f t="shared" si="624"/>
        <v>0</v>
      </c>
      <c r="CK154" s="52">
        <f t="shared" si="624"/>
        <v>0</v>
      </c>
      <c r="CL154" s="63"/>
      <c r="CM154" s="81">
        <f t="shared" si="684"/>
        <v>0</v>
      </c>
      <c r="CN154" s="66">
        <f t="shared" si="685"/>
        <v>0</v>
      </c>
      <c r="CO154" s="52">
        <f t="shared" si="625"/>
        <v>0</v>
      </c>
      <c r="CP154" s="52">
        <f t="shared" si="625"/>
        <v>0</v>
      </c>
      <c r="CQ154" s="52">
        <f t="shared" si="625"/>
        <v>0</v>
      </c>
      <c r="CR154" s="63"/>
      <c r="CS154" s="81">
        <f t="shared" si="686"/>
        <v>0</v>
      </c>
      <c r="CT154" s="66">
        <f t="shared" si="687"/>
        <v>0</v>
      </c>
      <c r="CU154" s="52">
        <f t="shared" si="626"/>
        <v>0</v>
      </c>
      <c r="CV154" s="52">
        <f t="shared" si="626"/>
        <v>0</v>
      </c>
      <c r="CW154" s="52">
        <f t="shared" si="626"/>
        <v>0</v>
      </c>
      <c r="CX154" s="63"/>
      <c r="CY154" s="81">
        <f t="shared" si="688"/>
        <v>0</v>
      </c>
      <c r="CZ154" s="66">
        <f t="shared" si="689"/>
        <v>0</v>
      </c>
      <c r="DA154" s="52">
        <f t="shared" si="627"/>
        <v>0</v>
      </c>
      <c r="DB154" s="52">
        <f t="shared" si="627"/>
        <v>0</v>
      </c>
      <c r="DC154" s="52">
        <f t="shared" si="627"/>
        <v>0</v>
      </c>
      <c r="DD154" s="63"/>
      <c r="DE154" s="81">
        <f t="shared" si="690"/>
        <v>0</v>
      </c>
      <c r="DF154" s="66">
        <f t="shared" si="691"/>
        <v>0</v>
      </c>
      <c r="DG154" s="52">
        <f t="shared" si="628"/>
        <v>0</v>
      </c>
      <c r="DH154" s="52">
        <f t="shared" si="628"/>
        <v>0</v>
      </c>
      <c r="DI154" s="52">
        <f t="shared" si="628"/>
        <v>0</v>
      </c>
      <c r="DJ154" s="63"/>
      <c r="DK154" s="81">
        <f t="shared" si="692"/>
        <v>0</v>
      </c>
      <c r="DL154" s="66">
        <f t="shared" si="693"/>
        <v>0</v>
      </c>
      <c r="DM154" s="52">
        <f t="shared" si="629"/>
        <v>0</v>
      </c>
      <c r="DN154" s="52">
        <f t="shared" si="629"/>
        <v>0</v>
      </c>
      <c r="DO154" s="52">
        <f t="shared" si="629"/>
        <v>0</v>
      </c>
      <c r="DP154" s="63"/>
      <c r="DQ154" s="81">
        <f t="shared" si="694"/>
        <v>0</v>
      </c>
      <c r="DR154" s="66">
        <f t="shared" si="695"/>
        <v>0</v>
      </c>
      <c r="DS154" s="66"/>
      <c r="DT154" s="76">
        <f t="shared" si="696"/>
        <v>0</v>
      </c>
      <c r="DU154" s="76">
        <f t="shared" si="697"/>
        <v>0</v>
      </c>
      <c r="DV154" s="76">
        <f t="shared" si="698"/>
        <v>0</v>
      </c>
      <c r="DW154" s="66">
        <f t="shared" si="699"/>
        <v>0</v>
      </c>
      <c r="DX154" s="66"/>
      <c r="DY154" s="52">
        <f t="shared" si="630"/>
        <v>0</v>
      </c>
      <c r="DZ154" s="52">
        <f t="shared" si="630"/>
        <v>0</v>
      </c>
      <c r="EA154" s="52">
        <f t="shared" si="630"/>
        <v>0</v>
      </c>
      <c r="EB154" s="63"/>
      <c r="EC154" s="81">
        <f t="shared" si="700"/>
        <v>0</v>
      </c>
      <c r="ED154" s="66">
        <f t="shared" si="701"/>
        <v>0</v>
      </c>
      <c r="EE154" s="52">
        <f t="shared" si="631"/>
        <v>0</v>
      </c>
      <c r="EF154" s="52">
        <f t="shared" si="631"/>
        <v>0</v>
      </c>
      <c r="EG154" s="52">
        <f t="shared" si="631"/>
        <v>0</v>
      </c>
      <c r="EH154" s="63"/>
      <c r="EI154" s="81">
        <f t="shared" si="702"/>
        <v>0</v>
      </c>
      <c r="EJ154" s="66">
        <f t="shared" si="703"/>
        <v>0</v>
      </c>
      <c r="EK154" s="66"/>
      <c r="EL154" s="66">
        <f t="shared" si="632"/>
        <v>0</v>
      </c>
      <c r="EM154" s="66">
        <f t="shared" si="633"/>
        <v>0</v>
      </c>
      <c r="EN154" s="66">
        <f t="shared" si="634"/>
        <v>0</v>
      </c>
      <c r="EO154" s="66">
        <f t="shared" si="704"/>
        <v>0</v>
      </c>
      <c r="EP154" s="66"/>
      <c r="EQ154" s="52">
        <f t="shared" si="635"/>
        <v>0</v>
      </c>
      <c r="ER154" s="52">
        <f t="shared" si="635"/>
        <v>0</v>
      </c>
      <c r="ES154" s="52">
        <f t="shared" si="635"/>
        <v>0</v>
      </c>
      <c r="ET154" s="63"/>
      <c r="EU154" s="81">
        <f t="shared" si="705"/>
        <v>0</v>
      </c>
      <c r="EV154" s="66">
        <f t="shared" si="706"/>
        <v>0</v>
      </c>
      <c r="EW154" s="66"/>
      <c r="EX154" s="52">
        <f t="shared" si="636"/>
        <v>0</v>
      </c>
      <c r="EY154" s="52">
        <f t="shared" si="636"/>
        <v>0</v>
      </c>
      <c r="EZ154" s="52">
        <f t="shared" si="636"/>
        <v>0</v>
      </c>
      <c r="FA154" s="63"/>
      <c r="FB154" s="81">
        <f t="shared" si="707"/>
        <v>0</v>
      </c>
      <c r="FC154" s="66">
        <f t="shared" si="708"/>
        <v>0</v>
      </c>
      <c r="FD154" s="66"/>
      <c r="FE154" s="52">
        <f t="shared" si="637"/>
        <v>0</v>
      </c>
      <c r="FF154" s="52">
        <f t="shared" si="637"/>
        <v>0</v>
      </c>
      <c r="FG154" s="52">
        <f t="shared" si="637"/>
        <v>0</v>
      </c>
      <c r="FH154" s="63"/>
      <c r="FI154" s="81">
        <f t="shared" si="709"/>
        <v>0</v>
      </c>
      <c r="FJ154" s="66">
        <f t="shared" si="710"/>
        <v>0</v>
      </c>
      <c r="FK154" s="66"/>
      <c r="FL154" s="52">
        <f t="shared" si="638"/>
        <v>0</v>
      </c>
      <c r="FM154" s="52">
        <f t="shared" si="638"/>
        <v>0</v>
      </c>
      <c r="FN154" s="52">
        <f t="shared" si="638"/>
        <v>0</v>
      </c>
      <c r="FO154" s="63"/>
      <c r="FP154" s="81">
        <f t="shared" si="711"/>
        <v>0</v>
      </c>
      <c r="FQ154" s="66">
        <f t="shared" si="712"/>
        <v>0</v>
      </c>
      <c r="FR154" s="66"/>
      <c r="FS154" s="52">
        <f t="shared" si="639"/>
        <v>0</v>
      </c>
      <c r="FT154" s="52">
        <f t="shared" si="639"/>
        <v>0</v>
      </c>
      <c r="FU154" s="52">
        <f t="shared" si="639"/>
        <v>0</v>
      </c>
      <c r="FV154" s="63"/>
      <c r="FW154" s="81">
        <f t="shared" si="713"/>
        <v>0</v>
      </c>
      <c r="FX154" s="66">
        <f t="shared" si="714"/>
        <v>0</v>
      </c>
      <c r="FY154" s="52">
        <f t="shared" si="640"/>
        <v>0</v>
      </c>
      <c r="FZ154" s="52">
        <f t="shared" si="640"/>
        <v>0</v>
      </c>
      <c r="GA154" s="52">
        <f t="shared" si="640"/>
        <v>0</v>
      </c>
      <c r="GB154" s="63"/>
      <c r="GC154" s="81">
        <f t="shared" si="715"/>
        <v>0</v>
      </c>
      <c r="GD154" s="66">
        <f t="shared" si="716"/>
        <v>0</v>
      </c>
      <c r="GE154" s="52">
        <f t="shared" si="641"/>
        <v>0</v>
      </c>
      <c r="GF154" s="52">
        <f t="shared" si="641"/>
        <v>0</v>
      </c>
      <c r="GG154" s="52">
        <f t="shared" si="641"/>
        <v>0</v>
      </c>
      <c r="GH154" s="63"/>
      <c r="GI154" s="81">
        <f t="shared" si="717"/>
        <v>0</v>
      </c>
      <c r="GJ154" s="66">
        <f t="shared" si="718"/>
        <v>0</v>
      </c>
      <c r="GK154" s="66"/>
      <c r="GL154" s="76">
        <f t="shared" si="719"/>
        <v>0</v>
      </c>
      <c r="GM154" s="76">
        <f t="shared" si="720"/>
        <v>0</v>
      </c>
      <c r="GN154" s="76">
        <f t="shared" si="721"/>
        <v>0</v>
      </c>
      <c r="GO154" s="66">
        <f t="shared" si="722"/>
        <v>0</v>
      </c>
      <c r="GP154" s="66"/>
      <c r="GQ154" s="52">
        <f t="shared" si="642"/>
        <v>0</v>
      </c>
      <c r="GR154" s="52">
        <f t="shared" si="642"/>
        <v>0</v>
      </c>
      <c r="GS154" s="52">
        <f t="shared" si="642"/>
        <v>0</v>
      </c>
      <c r="GT154" s="63"/>
      <c r="GU154" s="81">
        <f t="shared" si="723"/>
        <v>0</v>
      </c>
      <c r="GV154" s="66">
        <f t="shared" si="724"/>
        <v>0</v>
      </c>
      <c r="GW154" s="66"/>
      <c r="GX154" s="52">
        <f t="shared" si="643"/>
        <v>0</v>
      </c>
      <c r="GY154" s="52">
        <f t="shared" si="643"/>
        <v>0</v>
      </c>
      <c r="GZ154" s="52">
        <f t="shared" si="643"/>
        <v>0</v>
      </c>
      <c r="HA154" s="63"/>
      <c r="HB154" s="81">
        <f t="shared" si="725"/>
        <v>0</v>
      </c>
      <c r="HC154" s="66">
        <f t="shared" si="726"/>
        <v>0</v>
      </c>
      <c r="HD154" s="66"/>
      <c r="HE154" s="52">
        <f t="shared" si="644"/>
        <v>0</v>
      </c>
      <c r="HF154" s="52">
        <f t="shared" si="644"/>
        <v>0</v>
      </c>
      <c r="HG154" s="52">
        <f t="shared" si="644"/>
        <v>0</v>
      </c>
      <c r="HH154" s="63"/>
      <c r="HI154" s="81">
        <f t="shared" si="727"/>
        <v>0</v>
      </c>
      <c r="HJ154" s="66">
        <f t="shared" si="728"/>
        <v>0</v>
      </c>
      <c r="HK154" s="66"/>
      <c r="HL154" s="52">
        <f t="shared" si="645"/>
        <v>0</v>
      </c>
      <c r="HM154" s="52">
        <f t="shared" si="645"/>
        <v>0</v>
      </c>
      <c r="HN154" s="52">
        <f t="shared" si="645"/>
        <v>0</v>
      </c>
      <c r="HO154" s="63"/>
      <c r="HP154" s="81">
        <f t="shared" si="729"/>
        <v>0</v>
      </c>
      <c r="HQ154" s="66">
        <f t="shared" si="730"/>
        <v>0</v>
      </c>
      <c r="HR154" s="66"/>
      <c r="HS154" s="52">
        <f t="shared" si="646"/>
        <v>0</v>
      </c>
      <c r="HT154" s="52">
        <f t="shared" si="646"/>
        <v>0</v>
      </c>
      <c r="HU154" s="52">
        <f t="shared" si="646"/>
        <v>0</v>
      </c>
      <c r="HV154" s="63"/>
      <c r="HW154" s="81">
        <f t="shared" si="731"/>
        <v>0</v>
      </c>
      <c r="HX154" s="66">
        <f t="shared" si="732"/>
        <v>0</v>
      </c>
      <c r="HZ154" s="66">
        <f t="shared" si="647"/>
        <v>0</v>
      </c>
      <c r="IA154" s="66">
        <f t="shared" si="647"/>
        <v>0</v>
      </c>
      <c r="IB154" s="66">
        <f t="shared" si="647"/>
        <v>0</v>
      </c>
      <c r="IC154" s="66">
        <f t="shared" si="739"/>
        <v>0</v>
      </c>
      <c r="ID154" s="66">
        <f t="shared" ref="ID154:ID159" si="746">D154-IB154</f>
        <v>0</v>
      </c>
      <c r="IE154" s="52">
        <f t="shared" si="648"/>
        <v>0</v>
      </c>
      <c r="IF154" s="52">
        <f t="shared" si="648"/>
        <v>0</v>
      </c>
      <c r="IG154" s="66"/>
      <c r="IH154" s="66">
        <f t="shared" si="733"/>
        <v>0</v>
      </c>
      <c r="II154" s="66">
        <f t="shared" ref="II154:II159" si="747">E154-IH154</f>
        <v>0</v>
      </c>
      <c r="IJ154" s="52">
        <f t="shared" si="649"/>
        <v>0</v>
      </c>
      <c r="IK154" s="52">
        <f t="shared" si="649"/>
        <v>0</v>
      </c>
      <c r="IL154" s="66"/>
      <c r="IM154" s="66">
        <f t="shared" si="744"/>
        <v>0</v>
      </c>
      <c r="IN154" s="66">
        <f t="shared" si="745"/>
        <v>0</v>
      </c>
      <c r="IO154" s="66">
        <f t="shared" ref="IO154:IO211" si="748">SUMIF($IB$5:$IN$5,$IO$4,$IB154:$IN154)</f>
        <v>0</v>
      </c>
      <c r="IP154" s="66">
        <f>H154-IO154</f>
        <v>0</v>
      </c>
      <c r="IQ154" s="52">
        <f t="shared" si="650"/>
        <v>0</v>
      </c>
      <c r="IR154" s="52">
        <f t="shared" si="650"/>
        <v>0</v>
      </c>
      <c r="IS154" s="52">
        <f t="shared" si="650"/>
        <v>0</v>
      </c>
      <c r="IT154" s="52">
        <f t="shared" si="650"/>
        <v>0</v>
      </c>
      <c r="IU154" s="52">
        <f t="shared" si="650"/>
        <v>0</v>
      </c>
      <c r="IV154" s="66"/>
      <c r="IW154" s="88">
        <f t="shared" si="735"/>
        <v>0</v>
      </c>
      <c r="IX154" s="102">
        <f t="shared" si="741"/>
        <v>0</v>
      </c>
      <c r="IY154" s="88" t="str">
        <f t="shared" si="651"/>
        <v>STOCK KOSONG</v>
      </c>
      <c r="IZ154" s="101"/>
      <c r="JA154" s="102">
        <f t="shared" si="736"/>
        <v>0</v>
      </c>
      <c r="JB154" s="102">
        <f t="shared" si="742"/>
        <v>0</v>
      </c>
      <c r="JC154" s="102">
        <f t="shared" si="737"/>
        <v>0</v>
      </c>
      <c r="JD154" s="102">
        <f t="shared" si="738"/>
        <v>0</v>
      </c>
      <c r="JE154" s="101"/>
    </row>
    <row r="155" spans="1:265">
      <c r="A155" s="108" t="s">
        <v>37</v>
      </c>
      <c r="B155" s="71">
        <f>IF(A155='ESTIMASI FORECAST &amp; ORDER-STOK'!A13,'ESTIMASI FORECAST &amp; ORDER-STOK'!B13,0)</f>
        <v>0</v>
      </c>
      <c r="C155" s="63"/>
      <c r="D155" s="52">
        <f t="shared" si="611"/>
        <v>0</v>
      </c>
      <c r="E155" s="52">
        <f t="shared" si="611"/>
        <v>0</v>
      </c>
      <c r="F155" s="52">
        <f t="shared" si="611"/>
        <v>0</v>
      </c>
      <c r="G155" s="88"/>
      <c r="H155" s="88">
        <f t="shared" si="652"/>
        <v>0</v>
      </c>
      <c r="I155" s="63"/>
      <c r="J155" s="52">
        <f t="shared" si="612"/>
        <v>0</v>
      </c>
      <c r="K155" s="52">
        <f t="shared" si="612"/>
        <v>0</v>
      </c>
      <c r="L155" s="52">
        <f t="shared" si="612"/>
        <v>0</v>
      </c>
      <c r="M155" s="63"/>
      <c r="N155" s="81">
        <f t="shared" si="653"/>
        <v>0</v>
      </c>
      <c r="O155" s="66">
        <f t="shared" si="654"/>
        <v>0</v>
      </c>
      <c r="P155" s="52">
        <f t="shared" si="613"/>
        <v>0</v>
      </c>
      <c r="Q155" s="52">
        <f t="shared" si="613"/>
        <v>0</v>
      </c>
      <c r="R155" s="52">
        <f t="shared" si="613"/>
        <v>0</v>
      </c>
      <c r="S155" s="63"/>
      <c r="T155" s="81">
        <f t="shared" si="655"/>
        <v>0</v>
      </c>
      <c r="U155" s="66">
        <f t="shared" si="656"/>
        <v>0</v>
      </c>
      <c r="V155" s="52">
        <f t="shared" si="614"/>
        <v>0</v>
      </c>
      <c r="W155" s="52">
        <f t="shared" si="614"/>
        <v>0</v>
      </c>
      <c r="X155" s="52">
        <f t="shared" si="614"/>
        <v>0</v>
      </c>
      <c r="Y155" s="63"/>
      <c r="Z155" s="81">
        <f t="shared" si="657"/>
        <v>0</v>
      </c>
      <c r="AA155" s="66">
        <f t="shared" si="658"/>
        <v>0</v>
      </c>
      <c r="AB155" s="52">
        <f t="shared" si="615"/>
        <v>0</v>
      </c>
      <c r="AC155" s="52">
        <f t="shared" si="615"/>
        <v>0</v>
      </c>
      <c r="AD155" s="52">
        <f t="shared" si="615"/>
        <v>0</v>
      </c>
      <c r="AE155" s="63"/>
      <c r="AF155" s="81">
        <f t="shared" si="659"/>
        <v>0</v>
      </c>
      <c r="AG155" s="66">
        <f t="shared" si="660"/>
        <v>0</v>
      </c>
      <c r="AH155" s="66"/>
      <c r="AI155" s="76">
        <f t="shared" si="661"/>
        <v>0</v>
      </c>
      <c r="AJ155" s="76">
        <f t="shared" si="662"/>
        <v>0</v>
      </c>
      <c r="AK155" s="76">
        <f t="shared" si="663"/>
        <v>0</v>
      </c>
      <c r="AL155" s="66">
        <f t="shared" si="664"/>
        <v>0</v>
      </c>
      <c r="AM155" s="66"/>
      <c r="AN155" s="52">
        <f t="shared" si="616"/>
        <v>0</v>
      </c>
      <c r="AO155" s="52">
        <f t="shared" si="616"/>
        <v>0</v>
      </c>
      <c r="AP155" s="52">
        <f t="shared" si="616"/>
        <v>0</v>
      </c>
      <c r="AQ155" s="63"/>
      <c r="AR155" s="81">
        <f t="shared" si="665"/>
        <v>0</v>
      </c>
      <c r="AS155" s="66">
        <f t="shared" si="666"/>
        <v>0</v>
      </c>
      <c r="AT155" s="52">
        <f t="shared" si="617"/>
        <v>0</v>
      </c>
      <c r="AU155" s="52">
        <f t="shared" si="617"/>
        <v>0</v>
      </c>
      <c r="AV155" s="52">
        <f t="shared" si="617"/>
        <v>0</v>
      </c>
      <c r="AW155" s="63"/>
      <c r="AX155" s="81">
        <f t="shared" si="667"/>
        <v>0</v>
      </c>
      <c r="AY155" s="66">
        <f t="shared" si="668"/>
        <v>0</v>
      </c>
      <c r="AZ155" s="52">
        <f t="shared" si="618"/>
        <v>0</v>
      </c>
      <c r="BA155" s="52">
        <f t="shared" si="618"/>
        <v>0</v>
      </c>
      <c r="BB155" s="52">
        <f t="shared" si="618"/>
        <v>0</v>
      </c>
      <c r="BC155" s="63"/>
      <c r="BD155" s="81">
        <f t="shared" si="669"/>
        <v>0</v>
      </c>
      <c r="BE155" s="66">
        <f t="shared" si="670"/>
        <v>0</v>
      </c>
      <c r="BF155" s="66"/>
      <c r="BG155" s="76">
        <f t="shared" si="671"/>
        <v>0</v>
      </c>
      <c r="BH155" s="76">
        <f t="shared" si="672"/>
        <v>0</v>
      </c>
      <c r="BI155" s="76">
        <f t="shared" si="673"/>
        <v>0</v>
      </c>
      <c r="BJ155" s="66">
        <f t="shared" si="674"/>
        <v>0</v>
      </c>
      <c r="BK155" s="66"/>
      <c r="BL155" s="52">
        <f t="shared" si="619"/>
        <v>0</v>
      </c>
      <c r="BM155" s="52">
        <f t="shared" si="619"/>
        <v>0</v>
      </c>
      <c r="BN155" s="52">
        <f t="shared" si="619"/>
        <v>0</v>
      </c>
      <c r="BO155" s="63"/>
      <c r="BP155" s="81">
        <f t="shared" si="675"/>
        <v>0</v>
      </c>
      <c r="BQ155" s="66">
        <f t="shared" si="676"/>
        <v>0</v>
      </c>
      <c r="BR155" s="52">
        <f t="shared" si="620"/>
        <v>0</v>
      </c>
      <c r="BS155" s="52">
        <f t="shared" si="620"/>
        <v>0</v>
      </c>
      <c r="BT155" s="52">
        <f t="shared" si="620"/>
        <v>0</v>
      </c>
      <c r="BU155" s="63"/>
      <c r="BV155" s="81">
        <f t="shared" si="677"/>
        <v>0</v>
      </c>
      <c r="BW155" s="66">
        <f t="shared" si="678"/>
        <v>0</v>
      </c>
      <c r="BX155" s="66"/>
      <c r="BY155" s="76">
        <f t="shared" si="679"/>
        <v>0</v>
      </c>
      <c r="BZ155" s="76">
        <f t="shared" si="680"/>
        <v>0</v>
      </c>
      <c r="CA155" s="76">
        <f t="shared" si="681"/>
        <v>0</v>
      </c>
      <c r="CB155" s="66">
        <f t="shared" si="682"/>
        <v>0</v>
      </c>
      <c r="CC155" s="66"/>
      <c r="CD155" s="76">
        <f t="shared" si="621"/>
        <v>0</v>
      </c>
      <c r="CE155" s="76">
        <f t="shared" si="622"/>
        <v>0</v>
      </c>
      <c r="CF155" s="76">
        <f t="shared" si="623"/>
        <v>0</v>
      </c>
      <c r="CG155" s="66">
        <f t="shared" si="683"/>
        <v>0</v>
      </c>
      <c r="CH155" s="66"/>
      <c r="CI155" s="52">
        <f t="shared" si="624"/>
        <v>0</v>
      </c>
      <c r="CJ155" s="52">
        <f t="shared" si="624"/>
        <v>0</v>
      </c>
      <c r="CK155" s="52">
        <f t="shared" si="624"/>
        <v>0</v>
      </c>
      <c r="CL155" s="63"/>
      <c r="CM155" s="81">
        <f t="shared" si="684"/>
        <v>0</v>
      </c>
      <c r="CN155" s="66">
        <f t="shared" si="685"/>
        <v>0</v>
      </c>
      <c r="CO155" s="52">
        <f t="shared" si="625"/>
        <v>0</v>
      </c>
      <c r="CP155" s="52">
        <f t="shared" si="625"/>
        <v>0</v>
      </c>
      <c r="CQ155" s="52">
        <f t="shared" si="625"/>
        <v>0</v>
      </c>
      <c r="CR155" s="63"/>
      <c r="CS155" s="81">
        <f t="shared" si="686"/>
        <v>0</v>
      </c>
      <c r="CT155" s="66">
        <f t="shared" si="687"/>
        <v>0</v>
      </c>
      <c r="CU155" s="52">
        <f t="shared" si="626"/>
        <v>0</v>
      </c>
      <c r="CV155" s="52">
        <f t="shared" si="626"/>
        <v>0</v>
      </c>
      <c r="CW155" s="52">
        <f t="shared" si="626"/>
        <v>0</v>
      </c>
      <c r="CX155" s="63"/>
      <c r="CY155" s="81">
        <f t="shared" si="688"/>
        <v>0</v>
      </c>
      <c r="CZ155" s="66">
        <f t="shared" si="689"/>
        <v>0</v>
      </c>
      <c r="DA155" s="52">
        <f t="shared" si="627"/>
        <v>0</v>
      </c>
      <c r="DB155" s="52">
        <f t="shared" si="627"/>
        <v>0</v>
      </c>
      <c r="DC155" s="52">
        <f t="shared" si="627"/>
        <v>0</v>
      </c>
      <c r="DD155" s="63"/>
      <c r="DE155" s="81">
        <f t="shared" si="690"/>
        <v>0</v>
      </c>
      <c r="DF155" s="66">
        <f t="shared" si="691"/>
        <v>0</v>
      </c>
      <c r="DG155" s="52">
        <f t="shared" si="628"/>
        <v>0</v>
      </c>
      <c r="DH155" s="52">
        <f t="shared" si="628"/>
        <v>0</v>
      </c>
      <c r="DI155" s="52">
        <f t="shared" si="628"/>
        <v>0</v>
      </c>
      <c r="DJ155" s="63"/>
      <c r="DK155" s="81">
        <f t="shared" si="692"/>
        <v>0</v>
      </c>
      <c r="DL155" s="66">
        <f t="shared" si="693"/>
        <v>0</v>
      </c>
      <c r="DM155" s="52">
        <f t="shared" si="629"/>
        <v>0</v>
      </c>
      <c r="DN155" s="52">
        <f t="shared" si="629"/>
        <v>0</v>
      </c>
      <c r="DO155" s="52">
        <f t="shared" si="629"/>
        <v>0</v>
      </c>
      <c r="DP155" s="63"/>
      <c r="DQ155" s="81">
        <f t="shared" si="694"/>
        <v>0</v>
      </c>
      <c r="DR155" s="66">
        <f t="shared" si="695"/>
        <v>0</v>
      </c>
      <c r="DS155" s="66"/>
      <c r="DT155" s="76">
        <f t="shared" si="696"/>
        <v>0</v>
      </c>
      <c r="DU155" s="76">
        <f t="shared" si="697"/>
        <v>0</v>
      </c>
      <c r="DV155" s="76">
        <f t="shared" si="698"/>
        <v>0</v>
      </c>
      <c r="DW155" s="66">
        <f t="shared" si="699"/>
        <v>0</v>
      </c>
      <c r="DX155" s="66"/>
      <c r="DY155" s="52">
        <f t="shared" si="630"/>
        <v>0</v>
      </c>
      <c r="DZ155" s="52">
        <f t="shared" si="630"/>
        <v>0</v>
      </c>
      <c r="EA155" s="52">
        <f t="shared" si="630"/>
        <v>0</v>
      </c>
      <c r="EB155" s="63"/>
      <c r="EC155" s="81">
        <f t="shared" si="700"/>
        <v>0</v>
      </c>
      <c r="ED155" s="66">
        <f t="shared" si="701"/>
        <v>0</v>
      </c>
      <c r="EE155" s="52">
        <f t="shared" si="631"/>
        <v>0</v>
      </c>
      <c r="EF155" s="52">
        <f t="shared" si="631"/>
        <v>0</v>
      </c>
      <c r="EG155" s="52">
        <f t="shared" si="631"/>
        <v>0</v>
      </c>
      <c r="EH155" s="63"/>
      <c r="EI155" s="81">
        <f t="shared" si="702"/>
        <v>0</v>
      </c>
      <c r="EJ155" s="66">
        <f t="shared" si="703"/>
        <v>0</v>
      </c>
      <c r="EK155" s="66"/>
      <c r="EL155" s="66">
        <f t="shared" si="632"/>
        <v>0</v>
      </c>
      <c r="EM155" s="66">
        <f t="shared" si="633"/>
        <v>0</v>
      </c>
      <c r="EN155" s="66">
        <f t="shared" si="634"/>
        <v>0</v>
      </c>
      <c r="EO155" s="66">
        <f t="shared" si="704"/>
        <v>0</v>
      </c>
      <c r="EP155" s="66"/>
      <c r="EQ155" s="52">
        <f t="shared" si="635"/>
        <v>0</v>
      </c>
      <c r="ER155" s="52">
        <f t="shared" si="635"/>
        <v>0</v>
      </c>
      <c r="ES155" s="52">
        <f t="shared" si="635"/>
        <v>0</v>
      </c>
      <c r="ET155" s="63"/>
      <c r="EU155" s="81">
        <f t="shared" si="705"/>
        <v>0</v>
      </c>
      <c r="EV155" s="66">
        <f t="shared" si="706"/>
        <v>0</v>
      </c>
      <c r="EW155" s="66"/>
      <c r="EX155" s="52">
        <f t="shared" si="636"/>
        <v>0</v>
      </c>
      <c r="EY155" s="52">
        <f t="shared" si="636"/>
        <v>0</v>
      </c>
      <c r="EZ155" s="52">
        <f t="shared" si="636"/>
        <v>0</v>
      </c>
      <c r="FA155" s="63"/>
      <c r="FB155" s="81">
        <f t="shared" si="707"/>
        <v>0</v>
      </c>
      <c r="FC155" s="66">
        <f t="shared" si="708"/>
        <v>0</v>
      </c>
      <c r="FD155" s="66"/>
      <c r="FE155" s="52">
        <f t="shared" si="637"/>
        <v>0</v>
      </c>
      <c r="FF155" s="52">
        <f t="shared" si="637"/>
        <v>0</v>
      </c>
      <c r="FG155" s="52">
        <f t="shared" si="637"/>
        <v>0</v>
      </c>
      <c r="FH155" s="63"/>
      <c r="FI155" s="81">
        <f t="shared" si="709"/>
        <v>0</v>
      </c>
      <c r="FJ155" s="66">
        <f t="shared" si="710"/>
        <v>0</v>
      </c>
      <c r="FK155" s="66"/>
      <c r="FL155" s="52">
        <f t="shared" si="638"/>
        <v>0</v>
      </c>
      <c r="FM155" s="52">
        <f t="shared" si="638"/>
        <v>0</v>
      </c>
      <c r="FN155" s="52">
        <f t="shared" si="638"/>
        <v>0</v>
      </c>
      <c r="FO155" s="63"/>
      <c r="FP155" s="81">
        <f t="shared" si="711"/>
        <v>0</v>
      </c>
      <c r="FQ155" s="66">
        <f t="shared" si="712"/>
        <v>0</v>
      </c>
      <c r="FR155" s="66"/>
      <c r="FS155" s="52">
        <f t="shared" si="639"/>
        <v>0</v>
      </c>
      <c r="FT155" s="52">
        <f t="shared" si="639"/>
        <v>0</v>
      </c>
      <c r="FU155" s="52">
        <f t="shared" si="639"/>
        <v>0</v>
      </c>
      <c r="FV155" s="63"/>
      <c r="FW155" s="81">
        <f t="shared" si="713"/>
        <v>0</v>
      </c>
      <c r="FX155" s="66">
        <f t="shared" si="714"/>
        <v>0</v>
      </c>
      <c r="FY155" s="52">
        <f t="shared" si="640"/>
        <v>0</v>
      </c>
      <c r="FZ155" s="52">
        <f t="shared" si="640"/>
        <v>0</v>
      </c>
      <c r="GA155" s="52">
        <f t="shared" si="640"/>
        <v>0</v>
      </c>
      <c r="GB155" s="63"/>
      <c r="GC155" s="81">
        <f t="shared" si="715"/>
        <v>0</v>
      </c>
      <c r="GD155" s="66">
        <f t="shared" si="716"/>
        <v>0</v>
      </c>
      <c r="GE155" s="52">
        <f t="shared" si="641"/>
        <v>0</v>
      </c>
      <c r="GF155" s="52">
        <f t="shared" si="641"/>
        <v>0</v>
      </c>
      <c r="GG155" s="52">
        <f t="shared" si="641"/>
        <v>0</v>
      </c>
      <c r="GH155" s="63"/>
      <c r="GI155" s="81">
        <f t="shared" si="717"/>
        <v>0</v>
      </c>
      <c r="GJ155" s="66">
        <f t="shared" si="718"/>
        <v>0</v>
      </c>
      <c r="GK155" s="66"/>
      <c r="GL155" s="76">
        <f t="shared" si="719"/>
        <v>0</v>
      </c>
      <c r="GM155" s="76">
        <f t="shared" si="720"/>
        <v>0</v>
      </c>
      <c r="GN155" s="76">
        <f t="shared" si="721"/>
        <v>0</v>
      </c>
      <c r="GO155" s="66">
        <f t="shared" si="722"/>
        <v>0</v>
      </c>
      <c r="GP155" s="66"/>
      <c r="GQ155" s="52">
        <f t="shared" si="642"/>
        <v>0</v>
      </c>
      <c r="GR155" s="52">
        <f t="shared" si="642"/>
        <v>0</v>
      </c>
      <c r="GS155" s="52">
        <f t="shared" si="642"/>
        <v>0</v>
      </c>
      <c r="GT155" s="63"/>
      <c r="GU155" s="81">
        <f t="shared" si="723"/>
        <v>0</v>
      </c>
      <c r="GV155" s="66">
        <f t="shared" si="724"/>
        <v>0</v>
      </c>
      <c r="GW155" s="66"/>
      <c r="GX155" s="52">
        <f t="shared" si="643"/>
        <v>0</v>
      </c>
      <c r="GY155" s="52">
        <f t="shared" si="643"/>
        <v>0</v>
      </c>
      <c r="GZ155" s="52">
        <f t="shared" si="643"/>
        <v>0</v>
      </c>
      <c r="HA155" s="63"/>
      <c r="HB155" s="81">
        <f t="shared" si="725"/>
        <v>0</v>
      </c>
      <c r="HC155" s="66">
        <f t="shared" si="726"/>
        <v>0</v>
      </c>
      <c r="HD155" s="66"/>
      <c r="HE155" s="52">
        <f t="shared" si="644"/>
        <v>0</v>
      </c>
      <c r="HF155" s="52">
        <f t="shared" si="644"/>
        <v>0</v>
      </c>
      <c r="HG155" s="52">
        <f t="shared" si="644"/>
        <v>0</v>
      </c>
      <c r="HH155" s="63"/>
      <c r="HI155" s="81">
        <f t="shared" si="727"/>
        <v>0</v>
      </c>
      <c r="HJ155" s="66">
        <f t="shared" si="728"/>
        <v>0</v>
      </c>
      <c r="HK155" s="66"/>
      <c r="HL155" s="52">
        <f t="shared" si="645"/>
        <v>0</v>
      </c>
      <c r="HM155" s="52">
        <f t="shared" si="645"/>
        <v>0</v>
      </c>
      <c r="HN155" s="52">
        <f t="shared" si="645"/>
        <v>0</v>
      </c>
      <c r="HO155" s="63"/>
      <c r="HP155" s="81">
        <f t="shared" si="729"/>
        <v>0</v>
      </c>
      <c r="HQ155" s="66">
        <f t="shared" si="730"/>
        <v>0</v>
      </c>
      <c r="HR155" s="66"/>
      <c r="HS155" s="52">
        <f t="shared" si="646"/>
        <v>0</v>
      </c>
      <c r="HT155" s="52">
        <f t="shared" si="646"/>
        <v>0</v>
      </c>
      <c r="HU155" s="52">
        <f t="shared" si="646"/>
        <v>0</v>
      </c>
      <c r="HV155" s="63"/>
      <c r="HW155" s="81">
        <f t="shared" si="731"/>
        <v>0</v>
      </c>
      <c r="HX155" s="66">
        <f t="shared" si="732"/>
        <v>0</v>
      </c>
      <c r="HZ155" s="66">
        <f t="shared" si="647"/>
        <v>0</v>
      </c>
      <c r="IA155" s="66">
        <f t="shared" si="647"/>
        <v>0</v>
      </c>
      <c r="IB155" s="66">
        <f t="shared" si="647"/>
        <v>0</v>
      </c>
      <c r="IC155" s="66">
        <f t="shared" si="739"/>
        <v>0</v>
      </c>
      <c r="ID155" s="66">
        <f t="shared" si="746"/>
        <v>0</v>
      </c>
      <c r="IE155" s="52">
        <f t="shared" si="648"/>
        <v>0</v>
      </c>
      <c r="IF155" s="52">
        <f t="shared" si="648"/>
        <v>0</v>
      </c>
      <c r="IG155" s="66"/>
      <c r="IH155" s="66">
        <f t="shared" si="733"/>
        <v>0</v>
      </c>
      <c r="II155" s="66">
        <f t="shared" si="747"/>
        <v>0</v>
      </c>
      <c r="IJ155" s="52">
        <f t="shared" si="649"/>
        <v>0</v>
      </c>
      <c r="IK155" s="52">
        <f t="shared" si="649"/>
        <v>0</v>
      </c>
      <c r="IL155" s="66"/>
      <c r="IM155" s="66">
        <f t="shared" si="744"/>
        <v>0</v>
      </c>
      <c r="IN155" s="66">
        <f t="shared" si="745"/>
        <v>0</v>
      </c>
      <c r="IO155" s="66">
        <f t="shared" si="748"/>
        <v>0</v>
      </c>
      <c r="IP155" s="66">
        <f t="shared" si="740"/>
        <v>0</v>
      </c>
      <c r="IQ155" s="52">
        <f t="shared" si="650"/>
        <v>0</v>
      </c>
      <c r="IR155" s="52">
        <f t="shared" si="650"/>
        <v>0</v>
      </c>
      <c r="IS155" s="52">
        <f t="shared" si="650"/>
        <v>0</v>
      </c>
      <c r="IT155" s="52">
        <f t="shared" si="650"/>
        <v>0</v>
      </c>
      <c r="IU155" s="52">
        <f t="shared" si="650"/>
        <v>0</v>
      </c>
      <c r="IV155" s="66"/>
      <c r="IW155" s="88">
        <f t="shared" si="735"/>
        <v>0</v>
      </c>
      <c r="IX155" s="102">
        <f t="shared" si="741"/>
        <v>0</v>
      </c>
      <c r="IY155" s="88" t="str">
        <f t="shared" si="651"/>
        <v>STOCK KOSONG</v>
      </c>
      <c r="IZ155" s="101"/>
      <c r="JA155" s="102">
        <f t="shared" si="736"/>
        <v>0</v>
      </c>
      <c r="JB155" s="102">
        <f t="shared" si="742"/>
        <v>0</v>
      </c>
      <c r="JC155" s="102">
        <f t="shared" si="737"/>
        <v>0</v>
      </c>
      <c r="JD155" s="102">
        <f t="shared" si="738"/>
        <v>0</v>
      </c>
      <c r="JE155" s="101"/>
    </row>
    <row r="156" spans="1:265">
      <c r="A156" s="108" t="s">
        <v>38</v>
      </c>
      <c r="B156" s="71">
        <f>IF(A156='ESTIMASI FORECAST &amp; ORDER-STOK'!A14,'ESTIMASI FORECAST &amp; ORDER-STOK'!B14,0)</f>
        <v>0</v>
      </c>
      <c r="C156" s="63"/>
      <c r="D156" s="52">
        <f t="shared" si="611"/>
        <v>0</v>
      </c>
      <c r="E156" s="52">
        <f t="shared" si="611"/>
        <v>0</v>
      </c>
      <c r="F156" s="52">
        <f t="shared" si="611"/>
        <v>0</v>
      </c>
      <c r="G156" s="88"/>
      <c r="H156" s="88">
        <f t="shared" si="652"/>
        <v>0</v>
      </c>
      <c r="I156" s="63"/>
      <c r="J156" s="52">
        <f t="shared" si="612"/>
        <v>0</v>
      </c>
      <c r="K156" s="52">
        <f t="shared" si="612"/>
        <v>0</v>
      </c>
      <c r="L156" s="52">
        <f t="shared" si="612"/>
        <v>0</v>
      </c>
      <c r="M156" s="63"/>
      <c r="N156" s="81">
        <f t="shared" si="653"/>
        <v>0</v>
      </c>
      <c r="O156" s="66">
        <f t="shared" si="654"/>
        <v>0</v>
      </c>
      <c r="P156" s="52">
        <f t="shared" si="613"/>
        <v>0</v>
      </c>
      <c r="Q156" s="52">
        <f t="shared" si="613"/>
        <v>0</v>
      </c>
      <c r="R156" s="52">
        <f t="shared" si="613"/>
        <v>0</v>
      </c>
      <c r="S156" s="63"/>
      <c r="T156" s="81">
        <f t="shared" si="655"/>
        <v>0</v>
      </c>
      <c r="U156" s="66">
        <f t="shared" si="656"/>
        <v>0</v>
      </c>
      <c r="V156" s="52">
        <f t="shared" si="614"/>
        <v>0</v>
      </c>
      <c r="W156" s="52">
        <f t="shared" si="614"/>
        <v>0</v>
      </c>
      <c r="X156" s="52">
        <f t="shared" si="614"/>
        <v>0</v>
      </c>
      <c r="Y156" s="63"/>
      <c r="Z156" s="81">
        <f t="shared" si="657"/>
        <v>0</v>
      </c>
      <c r="AA156" s="66">
        <f t="shared" si="658"/>
        <v>0</v>
      </c>
      <c r="AB156" s="52">
        <f t="shared" si="615"/>
        <v>0</v>
      </c>
      <c r="AC156" s="52">
        <f t="shared" si="615"/>
        <v>0</v>
      </c>
      <c r="AD156" s="52">
        <f t="shared" si="615"/>
        <v>0</v>
      </c>
      <c r="AE156" s="63"/>
      <c r="AF156" s="81">
        <f t="shared" si="659"/>
        <v>0</v>
      </c>
      <c r="AG156" s="66">
        <f t="shared" si="660"/>
        <v>0</v>
      </c>
      <c r="AH156" s="66"/>
      <c r="AI156" s="76">
        <f t="shared" si="661"/>
        <v>0</v>
      </c>
      <c r="AJ156" s="76">
        <f t="shared" si="662"/>
        <v>0</v>
      </c>
      <c r="AK156" s="76">
        <f t="shared" si="663"/>
        <v>0</v>
      </c>
      <c r="AL156" s="66">
        <f t="shared" si="664"/>
        <v>0</v>
      </c>
      <c r="AM156" s="66"/>
      <c r="AN156" s="52">
        <f t="shared" si="616"/>
        <v>0</v>
      </c>
      <c r="AO156" s="52">
        <f t="shared" si="616"/>
        <v>0</v>
      </c>
      <c r="AP156" s="52">
        <f t="shared" si="616"/>
        <v>0</v>
      </c>
      <c r="AQ156" s="63"/>
      <c r="AR156" s="81">
        <f t="shared" si="665"/>
        <v>0</v>
      </c>
      <c r="AS156" s="66">
        <f t="shared" si="666"/>
        <v>0</v>
      </c>
      <c r="AT156" s="52">
        <f t="shared" si="617"/>
        <v>0</v>
      </c>
      <c r="AU156" s="52">
        <f t="shared" si="617"/>
        <v>0</v>
      </c>
      <c r="AV156" s="52">
        <f t="shared" si="617"/>
        <v>0</v>
      </c>
      <c r="AW156" s="63"/>
      <c r="AX156" s="81">
        <f t="shared" si="667"/>
        <v>0</v>
      </c>
      <c r="AY156" s="66">
        <f t="shared" si="668"/>
        <v>0</v>
      </c>
      <c r="AZ156" s="52">
        <f t="shared" si="618"/>
        <v>0</v>
      </c>
      <c r="BA156" s="52">
        <f t="shared" si="618"/>
        <v>0</v>
      </c>
      <c r="BB156" s="52">
        <f t="shared" si="618"/>
        <v>0</v>
      </c>
      <c r="BC156" s="63"/>
      <c r="BD156" s="81">
        <f t="shared" si="669"/>
        <v>0</v>
      </c>
      <c r="BE156" s="66">
        <f t="shared" si="670"/>
        <v>0</v>
      </c>
      <c r="BF156" s="66"/>
      <c r="BG156" s="76">
        <f t="shared" si="671"/>
        <v>0</v>
      </c>
      <c r="BH156" s="76">
        <f t="shared" si="672"/>
        <v>0</v>
      </c>
      <c r="BI156" s="76">
        <f t="shared" si="673"/>
        <v>0</v>
      </c>
      <c r="BJ156" s="66">
        <f t="shared" si="674"/>
        <v>0</v>
      </c>
      <c r="BK156" s="66"/>
      <c r="BL156" s="52">
        <f t="shared" si="619"/>
        <v>0</v>
      </c>
      <c r="BM156" s="52">
        <f t="shared" si="619"/>
        <v>0</v>
      </c>
      <c r="BN156" s="52">
        <f t="shared" si="619"/>
        <v>0</v>
      </c>
      <c r="BO156" s="63"/>
      <c r="BP156" s="81">
        <f t="shared" si="675"/>
        <v>0</v>
      </c>
      <c r="BQ156" s="66">
        <f t="shared" si="676"/>
        <v>0</v>
      </c>
      <c r="BR156" s="52">
        <f t="shared" si="620"/>
        <v>0</v>
      </c>
      <c r="BS156" s="52">
        <f t="shared" si="620"/>
        <v>0</v>
      </c>
      <c r="BT156" s="52">
        <f t="shared" si="620"/>
        <v>0</v>
      </c>
      <c r="BU156" s="63"/>
      <c r="BV156" s="81">
        <f t="shared" si="677"/>
        <v>0</v>
      </c>
      <c r="BW156" s="66">
        <f t="shared" si="678"/>
        <v>0</v>
      </c>
      <c r="BX156" s="66"/>
      <c r="BY156" s="76">
        <f t="shared" si="679"/>
        <v>0</v>
      </c>
      <c r="BZ156" s="76">
        <f t="shared" si="680"/>
        <v>0</v>
      </c>
      <c r="CA156" s="76">
        <f t="shared" si="681"/>
        <v>0</v>
      </c>
      <c r="CB156" s="66">
        <f t="shared" si="682"/>
        <v>0</v>
      </c>
      <c r="CC156" s="66"/>
      <c r="CD156" s="76">
        <f t="shared" si="621"/>
        <v>0</v>
      </c>
      <c r="CE156" s="76">
        <f t="shared" si="622"/>
        <v>0</v>
      </c>
      <c r="CF156" s="76">
        <f t="shared" si="623"/>
        <v>0</v>
      </c>
      <c r="CG156" s="66">
        <f t="shared" si="683"/>
        <v>0</v>
      </c>
      <c r="CH156" s="66"/>
      <c r="CI156" s="52">
        <f t="shared" si="624"/>
        <v>0</v>
      </c>
      <c r="CJ156" s="52">
        <f t="shared" si="624"/>
        <v>0</v>
      </c>
      <c r="CK156" s="52">
        <f t="shared" si="624"/>
        <v>0</v>
      </c>
      <c r="CL156" s="63"/>
      <c r="CM156" s="81">
        <f t="shared" si="684"/>
        <v>0</v>
      </c>
      <c r="CN156" s="66">
        <f t="shared" si="685"/>
        <v>0</v>
      </c>
      <c r="CO156" s="52">
        <f t="shared" si="625"/>
        <v>0</v>
      </c>
      <c r="CP156" s="52">
        <f t="shared" si="625"/>
        <v>0</v>
      </c>
      <c r="CQ156" s="52">
        <f t="shared" si="625"/>
        <v>0</v>
      </c>
      <c r="CR156" s="63"/>
      <c r="CS156" s="81">
        <f t="shared" si="686"/>
        <v>0</v>
      </c>
      <c r="CT156" s="66">
        <f t="shared" si="687"/>
        <v>0</v>
      </c>
      <c r="CU156" s="52">
        <f t="shared" si="626"/>
        <v>0</v>
      </c>
      <c r="CV156" s="52">
        <f t="shared" si="626"/>
        <v>0</v>
      </c>
      <c r="CW156" s="52">
        <f t="shared" si="626"/>
        <v>0</v>
      </c>
      <c r="CX156" s="63"/>
      <c r="CY156" s="81">
        <f t="shared" si="688"/>
        <v>0</v>
      </c>
      <c r="CZ156" s="66">
        <f t="shared" si="689"/>
        <v>0</v>
      </c>
      <c r="DA156" s="52">
        <f t="shared" si="627"/>
        <v>0</v>
      </c>
      <c r="DB156" s="52">
        <f t="shared" si="627"/>
        <v>0</v>
      </c>
      <c r="DC156" s="52">
        <f t="shared" si="627"/>
        <v>0</v>
      </c>
      <c r="DD156" s="63"/>
      <c r="DE156" s="81">
        <f t="shared" si="690"/>
        <v>0</v>
      </c>
      <c r="DF156" s="66">
        <f t="shared" si="691"/>
        <v>0</v>
      </c>
      <c r="DG156" s="52">
        <f t="shared" si="628"/>
        <v>0</v>
      </c>
      <c r="DH156" s="52">
        <f t="shared" si="628"/>
        <v>0</v>
      </c>
      <c r="DI156" s="52">
        <f t="shared" si="628"/>
        <v>0</v>
      </c>
      <c r="DJ156" s="63"/>
      <c r="DK156" s="81">
        <f t="shared" si="692"/>
        <v>0</v>
      </c>
      <c r="DL156" s="66">
        <f t="shared" si="693"/>
        <v>0</v>
      </c>
      <c r="DM156" s="52">
        <f t="shared" si="629"/>
        <v>0</v>
      </c>
      <c r="DN156" s="52">
        <f t="shared" si="629"/>
        <v>0</v>
      </c>
      <c r="DO156" s="52">
        <f t="shared" si="629"/>
        <v>0</v>
      </c>
      <c r="DP156" s="63"/>
      <c r="DQ156" s="81">
        <f t="shared" si="694"/>
        <v>0</v>
      </c>
      <c r="DR156" s="66">
        <f t="shared" si="695"/>
        <v>0</v>
      </c>
      <c r="DS156" s="66"/>
      <c r="DT156" s="76">
        <f t="shared" si="696"/>
        <v>0</v>
      </c>
      <c r="DU156" s="76">
        <f t="shared" si="697"/>
        <v>0</v>
      </c>
      <c r="DV156" s="76">
        <f t="shared" si="698"/>
        <v>0</v>
      </c>
      <c r="DW156" s="66">
        <f t="shared" si="699"/>
        <v>0</v>
      </c>
      <c r="DX156" s="66"/>
      <c r="DY156" s="52">
        <f t="shared" si="630"/>
        <v>0</v>
      </c>
      <c r="DZ156" s="52">
        <f t="shared" si="630"/>
        <v>0</v>
      </c>
      <c r="EA156" s="52">
        <f t="shared" si="630"/>
        <v>0</v>
      </c>
      <c r="EB156" s="63"/>
      <c r="EC156" s="81">
        <f t="shared" si="700"/>
        <v>0</v>
      </c>
      <c r="ED156" s="66">
        <f t="shared" si="701"/>
        <v>0</v>
      </c>
      <c r="EE156" s="52">
        <f t="shared" si="631"/>
        <v>0</v>
      </c>
      <c r="EF156" s="52">
        <f t="shared" si="631"/>
        <v>0</v>
      </c>
      <c r="EG156" s="52">
        <f t="shared" si="631"/>
        <v>0</v>
      </c>
      <c r="EH156" s="63"/>
      <c r="EI156" s="81">
        <f t="shared" si="702"/>
        <v>0</v>
      </c>
      <c r="EJ156" s="66">
        <f t="shared" si="703"/>
        <v>0</v>
      </c>
      <c r="EK156" s="66"/>
      <c r="EL156" s="66">
        <f t="shared" si="632"/>
        <v>0</v>
      </c>
      <c r="EM156" s="66">
        <f t="shared" si="633"/>
        <v>0</v>
      </c>
      <c r="EN156" s="66">
        <f t="shared" si="634"/>
        <v>0</v>
      </c>
      <c r="EO156" s="66">
        <f t="shared" si="704"/>
        <v>0</v>
      </c>
      <c r="EP156" s="66"/>
      <c r="EQ156" s="52">
        <f t="shared" si="635"/>
        <v>0</v>
      </c>
      <c r="ER156" s="52">
        <f t="shared" si="635"/>
        <v>0</v>
      </c>
      <c r="ES156" s="52">
        <f t="shared" si="635"/>
        <v>0</v>
      </c>
      <c r="ET156" s="63"/>
      <c r="EU156" s="81">
        <f t="shared" si="705"/>
        <v>0</v>
      </c>
      <c r="EV156" s="66">
        <f t="shared" si="706"/>
        <v>0</v>
      </c>
      <c r="EW156" s="66"/>
      <c r="EX156" s="52">
        <f t="shared" si="636"/>
        <v>0</v>
      </c>
      <c r="EY156" s="52">
        <f t="shared" si="636"/>
        <v>0</v>
      </c>
      <c r="EZ156" s="52">
        <f t="shared" si="636"/>
        <v>0</v>
      </c>
      <c r="FA156" s="63"/>
      <c r="FB156" s="81">
        <f t="shared" si="707"/>
        <v>0</v>
      </c>
      <c r="FC156" s="66">
        <f t="shared" si="708"/>
        <v>0</v>
      </c>
      <c r="FD156" s="66"/>
      <c r="FE156" s="52">
        <f t="shared" si="637"/>
        <v>0</v>
      </c>
      <c r="FF156" s="52">
        <f t="shared" si="637"/>
        <v>0</v>
      </c>
      <c r="FG156" s="52">
        <f t="shared" si="637"/>
        <v>0</v>
      </c>
      <c r="FH156" s="63"/>
      <c r="FI156" s="81">
        <f t="shared" si="709"/>
        <v>0</v>
      </c>
      <c r="FJ156" s="66">
        <f t="shared" si="710"/>
        <v>0</v>
      </c>
      <c r="FK156" s="66"/>
      <c r="FL156" s="52">
        <f t="shared" si="638"/>
        <v>0</v>
      </c>
      <c r="FM156" s="52">
        <f t="shared" si="638"/>
        <v>0</v>
      </c>
      <c r="FN156" s="52">
        <f t="shared" si="638"/>
        <v>0</v>
      </c>
      <c r="FO156" s="63"/>
      <c r="FP156" s="81">
        <f t="shared" si="711"/>
        <v>0</v>
      </c>
      <c r="FQ156" s="66">
        <f t="shared" si="712"/>
        <v>0</v>
      </c>
      <c r="FR156" s="66"/>
      <c r="FS156" s="52">
        <f t="shared" si="639"/>
        <v>0</v>
      </c>
      <c r="FT156" s="52">
        <f t="shared" si="639"/>
        <v>0</v>
      </c>
      <c r="FU156" s="52">
        <f t="shared" si="639"/>
        <v>0</v>
      </c>
      <c r="FV156" s="63"/>
      <c r="FW156" s="81">
        <f t="shared" si="713"/>
        <v>0</v>
      </c>
      <c r="FX156" s="66">
        <f t="shared" si="714"/>
        <v>0</v>
      </c>
      <c r="FY156" s="52">
        <f t="shared" si="640"/>
        <v>0</v>
      </c>
      <c r="FZ156" s="52">
        <f t="shared" si="640"/>
        <v>0</v>
      </c>
      <c r="GA156" s="52">
        <f t="shared" si="640"/>
        <v>0</v>
      </c>
      <c r="GB156" s="63"/>
      <c r="GC156" s="81">
        <f t="shared" si="715"/>
        <v>0</v>
      </c>
      <c r="GD156" s="66">
        <f t="shared" si="716"/>
        <v>0</v>
      </c>
      <c r="GE156" s="52">
        <f t="shared" si="641"/>
        <v>0</v>
      </c>
      <c r="GF156" s="52">
        <f t="shared" si="641"/>
        <v>0</v>
      </c>
      <c r="GG156" s="52">
        <f t="shared" si="641"/>
        <v>0</v>
      </c>
      <c r="GH156" s="63"/>
      <c r="GI156" s="81">
        <f t="shared" si="717"/>
        <v>0</v>
      </c>
      <c r="GJ156" s="66">
        <f t="shared" si="718"/>
        <v>0</v>
      </c>
      <c r="GK156" s="66"/>
      <c r="GL156" s="76">
        <f t="shared" si="719"/>
        <v>0</v>
      </c>
      <c r="GM156" s="76">
        <f t="shared" si="720"/>
        <v>0</v>
      </c>
      <c r="GN156" s="76">
        <f t="shared" si="721"/>
        <v>0</v>
      </c>
      <c r="GO156" s="66">
        <f t="shared" si="722"/>
        <v>0</v>
      </c>
      <c r="GP156" s="66"/>
      <c r="GQ156" s="52">
        <f t="shared" si="642"/>
        <v>0</v>
      </c>
      <c r="GR156" s="52">
        <f t="shared" si="642"/>
        <v>0</v>
      </c>
      <c r="GS156" s="52">
        <f t="shared" si="642"/>
        <v>0</v>
      </c>
      <c r="GT156" s="63"/>
      <c r="GU156" s="81">
        <f t="shared" si="723"/>
        <v>0</v>
      </c>
      <c r="GV156" s="66">
        <f t="shared" si="724"/>
        <v>0</v>
      </c>
      <c r="GW156" s="66"/>
      <c r="GX156" s="52">
        <f t="shared" si="643"/>
        <v>0</v>
      </c>
      <c r="GY156" s="52">
        <f t="shared" si="643"/>
        <v>0</v>
      </c>
      <c r="GZ156" s="52">
        <f t="shared" si="643"/>
        <v>0</v>
      </c>
      <c r="HA156" s="63"/>
      <c r="HB156" s="81">
        <f t="shared" si="725"/>
        <v>0</v>
      </c>
      <c r="HC156" s="66">
        <f t="shared" si="726"/>
        <v>0</v>
      </c>
      <c r="HD156" s="66"/>
      <c r="HE156" s="52">
        <f t="shared" si="644"/>
        <v>0</v>
      </c>
      <c r="HF156" s="52">
        <f t="shared" si="644"/>
        <v>0</v>
      </c>
      <c r="HG156" s="52">
        <f t="shared" si="644"/>
        <v>0</v>
      </c>
      <c r="HH156" s="63"/>
      <c r="HI156" s="81">
        <f t="shared" si="727"/>
        <v>0</v>
      </c>
      <c r="HJ156" s="66">
        <f t="shared" si="728"/>
        <v>0</v>
      </c>
      <c r="HK156" s="66"/>
      <c r="HL156" s="52">
        <f t="shared" si="645"/>
        <v>0</v>
      </c>
      <c r="HM156" s="52">
        <f t="shared" si="645"/>
        <v>0</v>
      </c>
      <c r="HN156" s="52">
        <f t="shared" si="645"/>
        <v>0</v>
      </c>
      <c r="HO156" s="63"/>
      <c r="HP156" s="81">
        <f t="shared" si="729"/>
        <v>0</v>
      </c>
      <c r="HQ156" s="66">
        <f t="shared" si="730"/>
        <v>0</v>
      </c>
      <c r="HR156" s="66"/>
      <c r="HS156" s="52">
        <f t="shared" si="646"/>
        <v>0</v>
      </c>
      <c r="HT156" s="52">
        <f t="shared" si="646"/>
        <v>0</v>
      </c>
      <c r="HU156" s="52">
        <f t="shared" si="646"/>
        <v>0</v>
      </c>
      <c r="HV156" s="63"/>
      <c r="HW156" s="81">
        <f t="shared" si="731"/>
        <v>0</v>
      </c>
      <c r="HX156" s="66">
        <f t="shared" si="732"/>
        <v>0</v>
      </c>
      <c r="HZ156" s="66">
        <f t="shared" si="647"/>
        <v>0</v>
      </c>
      <c r="IA156" s="66">
        <f t="shared" si="647"/>
        <v>0</v>
      </c>
      <c r="IB156" s="66">
        <f t="shared" si="647"/>
        <v>0</v>
      </c>
      <c r="IC156" s="66">
        <f t="shared" si="739"/>
        <v>0</v>
      </c>
      <c r="ID156" s="66">
        <f t="shared" si="746"/>
        <v>0</v>
      </c>
      <c r="IE156" s="52">
        <f t="shared" si="648"/>
        <v>0</v>
      </c>
      <c r="IF156" s="52">
        <f t="shared" si="648"/>
        <v>0</v>
      </c>
      <c r="IG156" s="66"/>
      <c r="IH156" s="66">
        <f t="shared" si="733"/>
        <v>0</v>
      </c>
      <c r="II156" s="66">
        <f t="shared" si="747"/>
        <v>0</v>
      </c>
      <c r="IJ156" s="52">
        <f t="shared" si="649"/>
        <v>0</v>
      </c>
      <c r="IK156" s="52">
        <f t="shared" si="649"/>
        <v>0</v>
      </c>
      <c r="IL156" s="66"/>
      <c r="IM156" s="66">
        <f t="shared" si="744"/>
        <v>0</v>
      </c>
      <c r="IN156" s="66">
        <f t="shared" si="745"/>
        <v>0</v>
      </c>
      <c r="IO156" s="66">
        <f t="shared" si="748"/>
        <v>0</v>
      </c>
      <c r="IP156" s="66">
        <f t="shared" si="740"/>
        <v>0</v>
      </c>
      <c r="IQ156" s="52">
        <f t="shared" si="650"/>
        <v>0</v>
      </c>
      <c r="IR156" s="52">
        <f t="shared" si="650"/>
        <v>0</v>
      </c>
      <c r="IS156" s="52">
        <f t="shared" si="650"/>
        <v>0</v>
      </c>
      <c r="IT156" s="52">
        <f t="shared" si="650"/>
        <v>0</v>
      </c>
      <c r="IU156" s="52">
        <f t="shared" si="650"/>
        <v>0</v>
      </c>
      <c r="IV156" s="66"/>
      <c r="IW156" s="88">
        <f t="shared" si="735"/>
        <v>0</v>
      </c>
      <c r="IX156" s="102">
        <f t="shared" si="741"/>
        <v>0</v>
      </c>
      <c r="IY156" s="88" t="str">
        <f t="shared" si="651"/>
        <v>STOCK KOSONG</v>
      </c>
      <c r="IZ156" s="101"/>
      <c r="JA156" s="102">
        <f t="shared" si="736"/>
        <v>0</v>
      </c>
      <c r="JB156" s="102">
        <f t="shared" si="742"/>
        <v>0</v>
      </c>
      <c r="JC156" s="102">
        <f t="shared" si="737"/>
        <v>0</v>
      </c>
      <c r="JD156" s="102">
        <f t="shared" si="738"/>
        <v>0</v>
      </c>
      <c r="JE156" s="101"/>
    </row>
    <row r="157" spans="1:265">
      <c r="A157" s="108" t="s">
        <v>39</v>
      </c>
      <c r="B157" s="71">
        <f>IF(A157='ESTIMASI FORECAST &amp; ORDER-STOK'!A15,'ESTIMASI FORECAST &amp; ORDER-STOK'!B15,0)</f>
        <v>0</v>
      </c>
      <c r="C157" s="63"/>
      <c r="D157" s="52">
        <f t="shared" si="611"/>
        <v>0</v>
      </c>
      <c r="E157" s="52">
        <f t="shared" si="611"/>
        <v>0</v>
      </c>
      <c r="F157" s="52">
        <f t="shared" si="611"/>
        <v>0</v>
      </c>
      <c r="G157" s="88"/>
      <c r="H157" s="88">
        <f t="shared" si="652"/>
        <v>0</v>
      </c>
      <c r="I157" s="63"/>
      <c r="J157" s="52">
        <f t="shared" si="612"/>
        <v>0</v>
      </c>
      <c r="K157" s="52">
        <f t="shared" si="612"/>
        <v>0</v>
      </c>
      <c r="L157" s="52">
        <f t="shared" si="612"/>
        <v>0</v>
      </c>
      <c r="M157" s="63"/>
      <c r="N157" s="81">
        <f t="shared" si="653"/>
        <v>0</v>
      </c>
      <c r="O157" s="66">
        <f t="shared" si="654"/>
        <v>0</v>
      </c>
      <c r="P157" s="52">
        <f t="shared" si="613"/>
        <v>0</v>
      </c>
      <c r="Q157" s="52">
        <f t="shared" si="613"/>
        <v>0</v>
      </c>
      <c r="R157" s="52">
        <f t="shared" si="613"/>
        <v>0</v>
      </c>
      <c r="S157" s="63"/>
      <c r="T157" s="81">
        <f t="shared" si="655"/>
        <v>0</v>
      </c>
      <c r="U157" s="66">
        <f t="shared" si="656"/>
        <v>0</v>
      </c>
      <c r="V157" s="52">
        <f t="shared" si="614"/>
        <v>0</v>
      </c>
      <c r="W157" s="52">
        <f t="shared" si="614"/>
        <v>0</v>
      </c>
      <c r="X157" s="52">
        <f t="shared" si="614"/>
        <v>0</v>
      </c>
      <c r="Y157" s="63"/>
      <c r="Z157" s="81">
        <f t="shared" si="657"/>
        <v>0</v>
      </c>
      <c r="AA157" s="66">
        <f t="shared" si="658"/>
        <v>0</v>
      </c>
      <c r="AB157" s="52">
        <f t="shared" si="615"/>
        <v>0</v>
      </c>
      <c r="AC157" s="52">
        <f t="shared" si="615"/>
        <v>0</v>
      </c>
      <c r="AD157" s="52">
        <f t="shared" si="615"/>
        <v>0</v>
      </c>
      <c r="AE157" s="63"/>
      <c r="AF157" s="81">
        <f t="shared" si="659"/>
        <v>0</v>
      </c>
      <c r="AG157" s="66">
        <f t="shared" si="660"/>
        <v>0</v>
      </c>
      <c r="AH157" s="66"/>
      <c r="AI157" s="76">
        <f t="shared" si="661"/>
        <v>0</v>
      </c>
      <c r="AJ157" s="76">
        <f t="shared" si="662"/>
        <v>0</v>
      </c>
      <c r="AK157" s="76">
        <f t="shared" si="663"/>
        <v>0</v>
      </c>
      <c r="AL157" s="66">
        <f t="shared" si="664"/>
        <v>0</v>
      </c>
      <c r="AM157" s="66"/>
      <c r="AN157" s="52">
        <f t="shared" si="616"/>
        <v>0</v>
      </c>
      <c r="AO157" s="52">
        <f t="shared" si="616"/>
        <v>0</v>
      </c>
      <c r="AP157" s="52">
        <f t="shared" si="616"/>
        <v>0</v>
      </c>
      <c r="AQ157" s="63"/>
      <c r="AR157" s="81">
        <f t="shared" si="665"/>
        <v>0</v>
      </c>
      <c r="AS157" s="66">
        <f t="shared" si="666"/>
        <v>0</v>
      </c>
      <c r="AT157" s="52">
        <f t="shared" si="617"/>
        <v>0</v>
      </c>
      <c r="AU157" s="52">
        <f t="shared" si="617"/>
        <v>0</v>
      </c>
      <c r="AV157" s="52">
        <f t="shared" si="617"/>
        <v>0</v>
      </c>
      <c r="AW157" s="63"/>
      <c r="AX157" s="81">
        <f t="shared" si="667"/>
        <v>0</v>
      </c>
      <c r="AY157" s="66">
        <f t="shared" si="668"/>
        <v>0</v>
      </c>
      <c r="AZ157" s="52">
        <f t="shared" si="618"/>
        <v>0</v>
      </c>
      <c r="BA157" s="52">
        <f t="shared" si="618"/>
        <v>0</v>
      </c>
      <c r="BB157" s="52">
        <f t="shared" si="618"/>
        <v>0</v>
      </c>
      <c r="BC157" s="63"/>
      <c r="BD157" s="81">
        <f t="shared" si="669"/>
        <v>0</v>
      </c>
      <c r="BE157" s="66">
        <f t="shared" si="670"/>
        <v>0</v>
      </c>
      <c r="BF157" s="66"/>
      <c r="BG157" s="76">
        <f t="shared" si="671"/>
        <v>0</v>
      </c>
      <c r="BH157" s="76">
        <f t="shared" si="672"/>
        <v>0</v>
      </c>
      <c r="BI157" s="76">
        <f t="shared" si="673"/>
        <v>0</v>
      </c>
      <c r="BJ157" s="66">
        <f t="shared" si="674"/>
        <v>0</v>
      </c>
      <c r="BK157" s="66"/>
      <c r="BL157" s="52">
        <f t="shared" si="619"/>
        <v>0</v>
      </c>
      <c r="BM157" s="52">
        <f t="shared" si="619"/>
        <v>0</v>
      </c>
      <c r="BN157" s="52">
        <f t="shared" si="619"/>
        <v>0</v>
      </c>
      <c r="BO157" s="63"/>
      <c r="BP157" s="81">
        <f t="shared" si="675"/>
        <v>0</v>
      </c>
      <c r="BQ157" s="66">
        <f t="shared" si="676"/>
        <v>0</v>
      </c>
      <c r="BR157" s="52">
        <f t="shared" si="620"/>
        <v>0</v>
      </c>
      <c r="BS157" s="52">
        <f t="shared" si="620"/>
        <v>0</v>
      </c>
      <c r="BT157" s="52">
        <f t="shared" si="620"/>
        <v>0</v>
      </c>
      <c r="BU157" s="63"/>
      <c r="BV157" s="81">
        <f t="shared" si="677"/>
        <v>0</v>
      </c>
      <c r="BW157" s="66">
        <f t="shared" si="678"/>
        <v>0</v>
      </c>
      <c r="BX157" s="66"/>
      <c r="BY157" s="76">
        <f t="shared" si="679"/>
        <v>0</v>
      </c>
      <c r="BZ157" s="76">
        <f t="shared" si="680"/>
        <v>0</v>
      </c>
      <c r="CA157" s="76">
        <f t="shared" si="681"/>
        <v>0</v>
      </c>
      <c r="CB157" s="66">
        <f t="shared" si="682"/>
        <v>0</v>
      </c>
      <c r="CC157" s="66"/>
      <c r="CD157" s="76">
        <f t="shared" si="621"/>
        <v>0</v>
      </c>
      <c r="CE157" s="76">
        <f t="shared" si="622"/>
        <v>0</v>
      </c>
      <c r="CF157" s="76">
        <f t="shared" si="623"/>
        <v>0</v>
      </c>
      <c r="CG157" s="66">
        <f t="shared" si="683"/>
        <v>0</v>
      </c>
      <c r="CH157" s="66"/>
      <c r="CI157" s="52">
        <f t="shared" si="624"/>
        <v>0</v>
      </c>
      <c r="CJ157" s="52">
        <f t="shared" si="624"/>
        <v>0</v>
      </c>
      <c r="CK157" s="52">
        <f t="shared" si="624"/>
        <v>0</v>
      </c>
      <c r="CL157" s="63"/>
      <c r="CM157" s="81">
        <f t="shared" si="684"/>
        <v>0</v>
      </c>
      <c r="CN157" s="66">
        <f t="shared" si="685"/>
        <v>0</v>
      </c>
      <c r="CO157" s="52">
        <f t="shared" si="625"/>
        <v>0</v>
      </c>
      <c r="CP157" s="52">
        <f t="shared" si="625"/>
        <v>0</v>
      </c>
      <c r="CQ157" s="52">
        <f t="shared" si="625"/>
        <v>0</v>
      </c>
      <c r="CR157" s="63"/>
      <c r="CS157" s="81">
        <f t="shared" si="686"/>
        <v>0</v>
      </c>
      <c r="CT157" s="66">
        <f t="shared" si="687"/>
        <v>0</v>
      </c>
      <c r="CU157" s="52">
        <f t="shared" si="626"/>
        <v>0</v>
      </c>
      <c r="CV157" s="52">
        <f t="shared" si="626"/>
        <v>0</v>
      </c>
      <c r="CW157" s="52">
        <f t="shared" si="626"/>
        <v>0</v>
      </c>
      <c r="CX157" s="63"/>
      <c r="CY157" s="81">
        <f t="shared" si="688"/>
        <v>0</v>
      </c>
      <c r="CZ157" s="66">
        <f t="shared" si="689"/>
        <v>0</v>
      </c>
      <c r="DA157" s="52">
        <f t="shared" si="627"/>
        <v>0</v>
      </c>
      <c r="DB157" s="52">
        <f t="shared" si="627"/>
        <v>0</v>
      </c>
      <c r="DC157" s="52">
        <f t="shared" si="627"/>
        <v>0</v>
      </c>
      <c r="DD157" s="63"/>
      <c r="DE157" s="81">
        <f t="shared" si="690"/>
        <v>0</v>
      </c>
      <c r="DF157" s="66">
        <f t="shared" si="691"/>
        <v>0</v>
      </c>
      <c r="DG157" s="52">
        <f t="shared" si="628"/>
        <v>0</v>
      </c>
      <c r="DH157" s="52">
        <f t="shared" si="628"/>
        <v>0</v>
      </c>
      <c r="DI157" s="52">
        <f t="shared" si="628"/>
        <v>0</v>
      </c>
      <c r="DJ157" s="63"/>
      <c r="DK157" s="81">
        <f t="shared" si="692"/>
        <v>0</v>
      </c>
      <c r="DL157" s="66">
        <f t="shared" si="693"/>
        <v>0</v>
      </c>
      <c r="DM157" s="52">
        <f t="shared" si="629"/>
        <v>0</v>
      </c>
      <c r="DN157" s="52">
        <f t="shared" si="629"/>
        <v>0</v>
      </c>
      <c r="DO157" s="52">
        <f t="shared" si="629"/>
        <v>0</v>
      </c>
      <c r="DP157" s="63"/>
      <c r="DQ157" s="81">
        <f t="shared" si="694"/>
        <v>0</v>
      </c>
      <c r="DR157" s="66">
        <f t="shared" si="695"/>
        <v>0</v>
      </c>
      <c r="DS157" s="66"/>
      <c r="DT157" s="76">
        <f t="shared" si="696"/>
        <v>0</v>
      </c>
      <c r="DU157" s="76">
        <f t="shared" si="697"/>
        <v>0</v>
      </c>
      <c r="DV157" s="76">
        <f t="shared" si="698"/>
        <v>0</v>
      </c>
      <c r="DW157" s="66">
        <f t="shared" si="699"/>
        <v>0</v>
      </c>
      <c r="DX157" s="66"/>
      <c r="DY157" s="52">
        <f t="shared" si="630"/>
        <v>0</v>
      </c>
      <c r="DZ157" s="52">
        <f t="shared" si="630"/>
        <v>0</v>
      </c>
      <c r="EA157" s="52">
        <f t="shared" si="630"/>
        <v>0</v>
      </c>
      <c r="EB157" s="63"/>
      <c r="EC157" s="81">
        <f t="shared" si="700"/>
        <v>0</v>
      </c>
      <c r="ED157" s="66">
        <f t="shared" si="701"/>
        <v>0</v>
      </c>
      <c r="EE157" s="52">
        <f t="shared" si="631"/>
        <v>0</v>
      </c>
      <c r="EF157" s="52">
        <f t="shared" si="631"/>
        <v>0</v>
      </c>
      <c r="EG157" s="52">
        <f t="shared" si="631"/>
        <v>0</v>
      </c>
      <c r="EH157" s="63"/>
      <c r="EI157" s="81">
        <f t="shared" si="702"/>
        <v>0</v>
      </c>
      <c r="EJ157" s="66">
        <f t="shared" si="703"/>
        <v>0</v>
      </c>
      <c r="EK157" s="66"/>
      <c r="EL157" s="66">
        <f t="shared" si="632"/>
        <v>0</v>
      </c>
      <c r="EM157" s="66">
        <f t="shared" si="633"/>
        <v>0</v>
      </c>
      <c r="EN157" s="66">
        <f t="shared" si="634"/>
        <v>0</v>
      </c>
      <c r="EO157" s="66">
        <f t="shared" si="704"/>
        <v>0</v>
      </c>
      <c r="EP157" s="66"/>
      <c r="EQ157" s="52">
        <f t="shared" si="635"/>
        <v>0</v>
      </c>
      <c r="ER157" s="52">
        <f t="shared" si="635"/>
        <v>0</v>
      </c>
      <c r="ES157" s="52">
        <f t="shared" si="635"/>
        <v>0</v>
      </c>
      <c r="ET157" s="63"/>
      <c r="EU157" s="81">
        <f t="shared" si="705"/>
        <v>0</v>
      </c>
      <c r="EV157" s="66">
        <f t="shared" si="706"/>
        <v>0</v>
      </c>
      <c r="EW157" s="66"/>
      <c r="EX157" s="52">
        <f t="shared" si="636"/>
        <v>0</v>
      </c>
      <c r="EY157" s="52">
        <f t="shared" si="636"/>
        <v>0</v>
      </c>
      <c r="EZ157" s="52">
        <f t="shared" si="636"/>
        <v>0</v>
      </c>
      <c r="FA157" s="63"/>
      <c r="FB157" s="81">
        <f t="shared" si="707"/>
        <v>0</v>
      </c>
      <c r="FC157" s="66">
        <f t="shared" si="708"/>
        <v>0</v>
      </c>
      <c r="FD157" s="66"/>
      <c r="FE157" s="52">
        <f t="shared" si="637"/>
        <v>0</v>
      </c>
      <c r="FF157" s="52">
        <f t="shared" si="637"/>
        <v>0</v>
      </c>
      <c r="FG157" s="52">
        <f t="shared" si="637"/>
        <v>0</v>
      </c>
      <c r="FH157" s="63"/>
      <c r="FI157" s="81">
        <f t="shared" si="709"/>
        <v>0</v>
      </c>
      <c r="FJ157" s="66">
        <f t="shared" si="710"/>
        <v>0</v>
      </c>
      <c r="FK157" s="66"/>
      <c r="FL157" s="52">
        <f t="shared" si="638"/>
        <v>0</v>
      </c>
      <c r="FM157" s="52">
        <f t="shared" si="638"/>
        <v>0</v>
      </c>
      <c r="FN157" s="52">
        <f t="shared" si="638"/>
        <v>0</v>
      </c>
      <c r="FO157" s="63"/>
      <c r="FP157" s="81">
        <f t="shared" si="711"/>
        <v>0</v>
      </c>
      <c r="FQ157" s="66">
        <f t="shared" si="712"/>
        <v>0</v>
      </c>
      <c r="FR157" s="66"/>
      <c r="FS157" s="52">
        <f t="shared" si="639"/>
        <v>0</v>
      </c>
      <c r="FT157" s="52">
        <f t="shared" si="639"/>
        <v>0</v>
      </c>
      <c r="FU157" s="52">
        <f t="shared" si="639"/>
        <v>0</v>
      </c>
      <c r="FV157" s="63"/>
      <c r="FW157" s="81">
        <f t="shared" si="713"/>
        <v>0</v>
      </c>
      <c r="FX157" s="66">
        <f t="shared" si="714"/>
        <v>0</v>
      </c>
      <c r="FY157" s="52">
        <f t="shared" si="640"/>
        <v>0</v>
      </c>
      <c r="FZ157" s="52">
        <f t="shared" si="640"/>
        <v>0</v>
      </c>
      <c r="GA157" s="52">
        <f t="shared" si="640"/>
        <v>0</v>
      </c>
      <c r="GB157" s="63"/>
      <c r="GC157" s="81">
        <f t="shared" si="715"/>
        <v>0</v>
      </c>
      <c r="GD157" s="66">
        <f t="shared" si="716"/>
        <v>0</v>
      </c>
      <c r="GE157" s="52">
        <f t="shared" si="641"/>
        <v>0</v>
      </c>
      <c r="GF157" s="52">
        <f t="shared" si="641"/>
        <v>0</v>
      </c>
      <c r="GG157" s="52">
        <f t="shared" si="641"/>
        <v>0</v>
      </c>
      <c r="GH157" s="63"/>
      <c r="GI157" s="81">
        <f t="shared" si="717"/>
        <v>0</v>
      </c>
      <c r="GJ157" s="66">
        <f t="shared" si="718"/>
        <v>0</v>
      </c>
      <c r="GK157" s="66"/>
      <c r="GL157" s="76">
        <f t="shared" si="719"/>
        <v>0</v>
      </c>
      <c r="GM157" s="76">
        <f t="shared" si="720"/>
        <v>0</v>
      </c>
      <c r="GN157" s="76">
        <f t="shared" si="721"/>
        <v>0</v>
      </c>
      <c r="GO157" s="66">
        <f t="shared" si="722"/>
        <v>0</v>
      </c>
      <c r="GP157" s="66"/>
      <c r="GQ157" s="52">
        <f t="shared" si="642"/>
        <v>0</v>
      </c>
      <c r="GR157" s="52">
        <f t="shared" si="642"/>
        <v>0</v>
      </c>
      <c r="GS157" s="52">
        <f t="shared" si="642"/>
        <v>0</v>
      </c>
      <c r="GT157" s="63"/>
      <c r="GU157" s="81">
        <f t="shared" si="723"/>
        <v>0</v>
      </c>
      <c r="GV157" s="66">
        <f t="shared" si="724"/>
        <v>0</v>
      </c>
      <c r="GW157" s="66"/>
      <c r="GX157" s="52">
        <f t="shared" si="643"/>
        <v>0</v>
      </c>
      <c r="GY157" s="52">
        <f t="shared" si="643"/>
        <v>0</v>
      </c>
      <c r="GZ157" s="52">
        <f t="shared" si="643"/>
        <v>0</v>
      </c>
      <c r="HA157" s="63"/>
      <c r="HB157" s="81">
        <f t="shared" si="725"/>
        <v>0</v>
      </c>
      <c r="HC157" s="66">
        <f t="shared" si="726"/>
        <v>0</v>
      </c>
      <c r="HD157" s="66"/>
      <c r="HE157" s="52">
        <f t="shared" si="644"/>
        <v>0</v>
      </c>
      <c r="HF157" s="52">
        <f t="shared" si="644"/>
        <v>0</v>
      </c>
      <c r="HG157" s="52">
        <f t="shared" si="644"/>
        <v>0</v>
      </c>
      <c r="HH157" s="63"/>
      <c r="HI157" s="81">
        <f t="shared" si="727"/>
        <v>0</v>
      </c>
      <c r="HJ157" s="66">
        <f t="shared" si="728"/>
        <v>0</v>
      </c>
      <c r="HK157" s="66"/>
      <c r="HL157" s="52">
        <f t="shared" si="645"/>
        <v>0</v>
      </c>
      <c r="HM157" s="52">
        <f t="shared" si="645"/>
        <v>0</v>
      </c>
      <c r="HN157" s="52">
        <f t="shared" si="645"/>
        <v>0</v>
      </c>
      <c r="HO157" s="63"/>
      <c r="HP157" s="81">
        <f t="shared" si="729"/>
        <v>0</v>
      </c>
      <c r="HQ157" s="66">
        <f t="shared" si="730"/>
        <v>0</v>
      </c>
      <c r="HR157" s="66"/>
      <c r="HS157" s="52">
        <f t="shared" si="646"/>
        <v>0</v>
      </c>
      <c r="HT157" s="52">
        <f t="shared" si="646"/>
        <v>0</v>
      </c>
      <c r="HU157" s="52">
        <f t="shared" si="646"/>
        <v>0</v>
      </c>
      <c r="HV157" s="63"/>
      <c r="HW157" s="81">
        <f t="shared" si="731"/>
        <v>0</v>
      </c>
      <c r="HX157" s="66">
        <f t="shared" si="732"/>
        <v>0</v>
      </c>
      <c r="HZ157" s="66">
        <f t="shared" si="647"/>
        <v>0</v>
      </c>
      <c r="IA157" s="66">
        <f t="shared" si="647"/>
        <v>0</v>
      </c>
      <c r="IB157" s="66">
        <f t="shared" si="647"/>
        <v>0</v>
      </c>
      <c r="IC157" s="66">
        <f t="shared" si="739"/>
        <v>0</v>
      </c>
      <c r="ID157" s="66">
        <f t="shared" si="746"/>
        <v>0</v>
      </c>
      <c r="IE157" s="52">
        <f t="shared" si="648"/>
        <v>0</v>
      </c>
      <c r="IF157" s="52">
        <f t="shared" si="648"/>
        <v>0</v>
      </c>
      <c r="IG157" s="66"/>
      <c r="IH157" s="66">
        <f t="shared" si="733"/>
        <v>0</v>
      </c>
      <c r="II157" s="66">
        <f t="shared" si="747"/>
        <v>0</v>
      </c>
      <c r="IJ157" s="52">
        <f t="shared" si="649"/>
        <v>0</v>
      </c>
      <c r="IK157" s="52">
        <f t="shared" si="649"/>
        <v>0</v>
      </c>
      <c r="IL157" s="66"/>
      <c r="IM157" s="66">
        <f t="shared" si="744"/>
        <v>0</v>
      </c>
      <c r="IN157" s="66">
        <f t="shared" si="745"/>
        <v>0</v>
      </c>
      <c r="IO157" s="66">
        <f t="shared" si="748"/>
        <v>0</v>
      </c>
      <c r="IP157" s="66">
        <f t="shared" si="740"/>
        <v>0</v>
      </c>
      <c r="IQ157" s="52">
        <f t="shared" si="650"/>
        <v>0</v>
      </c>
      <c r="IR157" s="52">
        <f t="shared" si="650"/>
        <v>0</v>
      </c>
      <c r="IS157" s="52">
        <f t="shared" si="650"/>
        <v>0</v>
      </c>
      <c r="IT157" s="52">
        <f t="shared" si="650"/>
        <v>0</v>
      </c>
      <c r="IU157" s="52">
        <f t="shared" si="650"/>
        <v>0</v>
      </c>
      <c r="IV157" s="66"/>
      <c r="IW157" s="88">
        <f t="shared" si="735"/>
        <v>0</v>
      </c>
      <c r="IX157" s="102">
        <f t="shared" si="741"/>
        <v>0</v>
      </c>
      <c r="IY157" s="88" t="str">
        <f t="shared" si="651"/>
        <v>STOCK KOSONG</v>
      </c>
      <c r="IZ157" s="101"/>
      <c r="JA157" s="102">
        <f t="shared" si="736"/>
        <v>0</v>
      </c>
      <c r="JB157" s="102">
        <f t="shared" si="742"/>
        <v>0</v>
      </c>
      <c r="JC157" s="102">
        <f t="shared" si="737"/>
        <v>0</v>
      </c>
      <c r="JD157" s="102">
        <f t="shared" si="738"/>
        <v>0</v>
      </c>
      <c r="JE157" s="101"/>
    </row>
    <row r="158" spans="1:265">
      <c r="A158" s="108" t="s">
        <v>89</v>
      </c>
      <c r="B158" s="71">
        <f>IF(A158='ESTIMASI FORECAST &amp; ORDER-STOK'!A16,'ESTIMASI FORECAST &amp; ORDER-STOK'!B16,0)</f>
        <v>0</v>
      </c>
      <c r="C158" s="63"/>
      <c r="D158" s="52">
        <f t="shared" si="611"/>
        <v>0</v>
      </c>
      <c r="E158" s="52">
        <f t="shared" si="611"/>
        <v>0</v>
      </c>
      <c r="F158" s="52">
        <f t="shared" si="611"/>
        <v>0</v>
      </c>
      <c r="G158" s="88"/>
      <c r="H158" s="88">
        <f t="shared" si="652"/>
        <v>0</v>
      </c>
      <c r="I158" s="63"/>
      <c r="J158" s="52">
        <f t="shared" si="612"/>
        <v>0</v>
      </c>
      <c r="K158" s="52">
        <f t="shared" si="612"/>
        <v>0</v>
      </c>
      <c r="L158" s="52">
        <f t="shared" si="612"/>
        <v>0</v>
      </c>
      <c r="M158" s="63"/>
      <c r="N158" s="81">
        <f t="shared" si="653"/>
        <v>0</v>
      </c>
      <c r="O158" s="66">
        <f t="shared" si="654"/>
        <v>0</v>
      </c>
      <c r="P158" s="52">
        <f t="shared" si="613"/>
        <v>0</v>
      </c>
      <c r="Q158" s="52">
        <f t="shared" si="613"/>
        <v>0</v>
      </c>
      <c r="R158" s="52">
        <f t="shared" si="613"/>
        <v>0</v>
      </c>
      <c r="S158" s="63"/>
      <c r="T158" s="81">
        <f t="shared" si="655"/>
        <v>0</v>
      </c>
      <c r="U158" s="66">
        <f t="shared" si="656"/>
        <v>0</v>
      </c>
      <c r="V158" s="52">
        <f t="shared" si="614"/>
        <v>0</v>
      </c>
      <c r="W158" s="52">
        <f t="shared" si="614"/>
        <v>0</v>
      </c>
      <c r="X158" s="52">
        <f t="shared" si="614"/>
        <v>0</v>
      </c>
      <c r="Y158" s="63"/>
      <c r="Z158" s="81">
        <f t="shared" si="657"/>
        <v>0</v>
      </c>
      <c r="AA158" s="66">
        <f t="shared" si="658"/>
        <v>0</v>
      </c>
      <c r="AB158" s="52">
        <f t="shared" si="615"/>
        <v>0</v>
      </c>
      <c r="AC158" s="52">
        <f t="shared" si="615"/>
        <v>0</v>
      </c>
      <c r="AD158" s="52">
        <f t="shared" si="615"/>
        <v>0</v>
      </c>
      <c r="AE158" s="63"/>
      <c r="AF158" s="81">
        <f t="shared" si="659"/>
        <v>0</v>
      </c>
      <c r="AG158" s="66">
        <f t="shared" si="660"/>
        <v>0</v>
      </c>
      <c r="AH158" s="66"/>
      <c r="AI158" s="76">
        <f t="shared" si="661"/>
        <v>0</v>
      </c>
      <c r="AJ158" s="76">
        <f t="shared" si="662"/>
        <v>0</v>
      </c>
      <c r="AK158" s="76">
        <f t="shared" si="663"/>
        <v>0</v>
      </c>
      <c r="AL158" s="66">
        <f t="shared" si="664"/>
        <v>0</v>
      </c>
      <c r="AM158" s="66"/>
      <c r="AN158" s="52">
        <f t="shared" si="616"/>
        <v>0</v>
      </c>
      <c r="AO158" s="52">
        <f t="shared" si="616"/>
        <v>0</v>
      </c>
      <c r="AP158" s="52">
        <f t="shared" si="616"/>
        <v>0</v>
      </c>
      <c r="AQ158" s="63"/>
      <c r="AR158" s="81">
        <f t="shared" si="665"/>
        <v>0</v>
      </c>
      <c r="AS158" s="66">
        <f t="shared" si="666"/>
        <v>0</v>
      </c>
      <c r="AT158" s="52">
        <f t="shared" si="617"/>
        <v>0</v>
      </c>
      <c r="AU158" s="52">
        <f t="shared" si="617"/>
        <v>0</v>
      </c>
      <c r="AV158" s="52">
        <f t="shared" si="617"/>
        <v>0</v>
      </c>
      <c r="AW158" s="63"/>
      <c r="AX158" s="81">
        <f t="shared" si="667"/>
        <v>0</v>
      </c>
      <c r="AY158" s="66">
        <f t="shared" si="668"/>
        <v>0</v>
      </c>
      <c r="AZ158" s="52">
        <f t="shared" si="618"/>
        <v>0</v>
      </c>
      <c r="BA158" s="52">
        <f t="shared" si="618"/>
        <v>0</v>
      </c>
      <c r="BB158" s="52">
        <f t="shared" si="618"/>
        <v>0</v>
      </c>
      <c r="BC158" s="63"/>
      <c r="BD158" s="81">
        <f t="shared" si="669"/>
        <v>0</v>
      </c>
      <c r="BE158" s="66">
        <f t="shared" si="670"/>
        <v>0</v>
      </c>
      <c r="BF158" s="66"/>
      <c r="BG158" s="76">
        <f t="shared" si="671"/>
        <v>0</v>
      </c>
      <c r="BH158" s="76">
        <f t="shared" si="672"/>
        <v>0</v>
      </c>
      <c r="BI158" s="76">
        <f t="shared" si="673"/>
        <v>0</v>
      </c>
      <c r="BJ158" s="66">
        <f t="shared" si="674"/>
        <v>0</v>
      </c>
      <c r="BK158" s="66"/>
      <c r="BL158" s="52">
        <f t="shared" si="619"/>
        <v>0</v>
      </c>
      <c r="BM158" s="52">
        <f t="shared" si="619"/>
        <v>0</v>
      </c>
      <c r="BN158" s="52">
        <f t="shared" si="619"/>
        <v>0</v>
      </c>
      <c r="BO158" s="63"/>
      <c r="BP158" s="81">
        <f t="shared" si="675"/>
        <v>0</v>
      </c>
      <c r="BQ158" s="66">
        <f t="shared" si="676"/>
        <v>0</v>
      </c>
      <c r="BR158" s="52">
        <f t="shared" si="620"/>
        <v>0</v>
      </c>
      <c r="BS158" s="52">
        <f t="shared" si="620"/>
        <v>0</v>
      </c>
      <c r="BT158" s="52">
        <f t="shared" si="620"/>
        <v>0</v>
      </c>
      <c r="BU158" s="63"/>
      <c r="BV158" s="81">
        <f t="shared" si="677"/>
        <v>0</v>
      </c>
      <c r="BW158" s="66">
        <f t="shared" si="678"/>
        <v>0</v>
      </c>
      <c r="BX158" s="66"/>
      <c r="BY158" s="76">
        <f t="shared" si="679"/>
        <v>0</v>
      </c>
      <c r="BZ158" s="76">
        <f t="shared" si="680"/>
        <v>0</v>
      </c>
      <c r="CA158" s="76">
        <f t="shared" si="681"/>
        <v>0</v>
      </c>
      <c r="CB158" s="66">
        <f t="shared" si="682"/>
        <v>0</v>
      </c>
      <c r="CC158" s="66"/>
      <c r="CD158" s="76">
        <f t="shared" si="621"/>
        <v>0</v>
      </c>
      <c r="CE158" s="76">
        <f t="shared" si="622"/>
        <v>0</v>
      </c>
      <c r="CF158" s="76">
        <f t="shared" si="623"/>
        <v>0</v>
      </c>
      <c r="CG158" s="66">
        <f t="shared" si="683"/>
        <v>0</v>
      </c>
      <c r="CH158" s="66"/>
      <c r="CI158" s="52">
        <f t="shared" si="624"/>
        <v>0</v>
      </c>
      <c r="CJ158" s="52">
        <f t="shared" si="624"/>
        <v>0</v>
      </c>
      <c r="CK158" s="52">
        <f t="shared" si="624"/>
        <v>0</v>
      </c>
      <c r="CL158" s="63"/>
      <c r="CM158" s="81">
        <f t="shared" si="684"/>
        <v>0</v>
      </c>
      <c r="CN158" s="66">
        <f t="shared" si="685"/>
        <v>0</v>
      </c>
      <c r="CO158" s="52">
        <f t="shared" si="625"/>
        <v>0</v>
      </c>
      <c r="CP158" s="52">
        <f t="shared" si="625"/>
        <v>0</v>
      </c>
      <c r="CQ158" s="52">
        <f t="shared" si="625"/>
        <v>0</v>
      </c>
      <c r="CR158" s="63"/>
      <c r="CS158" s="81">
        <f t="shared" si="686"/>
        <v>0</v>
      </c>
      <c r="CT158" s="66">
        <f t="shared" si="687"/>
        <v>0</v>
      </c>
      <c r="CU158" s="52">
        <f t="shared" si="626"/>
        <v>0</v>
      </c>
      <c r="CV158" s="52">
        <f t="shared" si="626"/>
        <v>0</v>
      </c>
      <c r="CW158" s="52">
        <f t="shared" si="626"/>
        <v>0</v>
      </c>
      <c r="CX158" s="63"/>
      <c r="CY158" s="81">
        <f t="shared" si="688"/>
        <v>0</v>
      </c>
      <c r="CZ158" s="66">
        <f t="shared" si="689"/>
        <v>0</v>
      </c>
      <c r="DA158" s="52">
        <f t="shared" si="627"/>
        <v>0</v>
      </c>
      <c r="DB158" s="52">
        <f t="shared" si="627"/>
        <v>0</v>
      </c>
      <c r="DC158" s="52">
        <f t="shared" si="627"/>
        <v>0</v>
      </c>
      <c r="DD158" s="63"/>
      <c r="DE158" s="81">
        <f t="shared" si="690"/>
        <v>0</v>
      </c>
      <c r="DF158" s="66">
        <f t="shared" si="691"/>
        <v>0</v>
      </c>
      <c r="DG158" s="52">
        <f t="shared" si="628"/>
        <v>0</v>
      </c>
      <c r="DH158" s="52">
        <f t="shared" si="628"/>
        <v>0</v>
      </c>
      <c r="DI158" s="52">
        <f t="shared" si="628"/>
        <v>0</v>
      </c>
      <c r="DJ158" s="63"/>
      <c r="DK158" s="81">
        <f t="shared" si="692"/>
        <v>0</v>
      </c>
      <c r="DL158" s="66">
        <f t="shared" si="693"/>
        <v>0</v>
      </c>
      <c r="DM158" s="52">
        <f t="shared" si="629"/>
        <v>0</v>
      </c>
      <c r="DN158" s="52">
        <f t="shared" si="629"/>
        <v>0</v>
      </c>
      <c r="DO158" s="52">
        <f t="shared" si="629"/>
        <v>0</v>
      </c>
      <c r="DP158" s="63"/>
      <c r="DQ158" s="81">
        <f t="shared" si="694"/>
        <v>0</v>
      </c>
      <c r="DR158" s="66">
        <f t="shared" si="695"/>
        <v>0</v>
      </c>
      <c r="DS158" s="66"/>
      <c r="DT158" s="76">
        <f t="shared" si="696"/>
        <v>0</v>
      </c>
      <c r="DU158" s="76">
        <f t="shared" si="697"/>
        <v>0</v>
      </c>
      <c r="DV158" s="76">
        <f t="shared" si="698"/>
        <v>0</v>
      </c>
      <c r="DW158" s="66">
        <f t="shared" si="699"/>
        <v>0</v>
      </c>
      <c r="DX158" s="66"/>
      <c r="DY158" s="52">
        <f t="shared" si="630"/>
        <v>0</v>
      </c>
      <c r="DZ158" s="52">
        <f t="shared" si="630"/>
        <v>0</v>
      </c>
      <c r="EA158" s="52">
        <f t="shared" si="630"/>
        <v>0</v>
      </c>
      <c r="EB158" s="63"/>
      <c r="EC158" s="81">
        <f t="shared" si="700"/>
        <v>0</v>
      </c>
      <c r="ED158" s="66">
        <f t="shared" si="701"/>
        <v>0</v>
      </c>
      <c r="EE158" s="52">
        <f t="shared" si="631"/>
        <v>0</v>
      </c>
      <c r="EF158" s="52">
        <f t="shared" si="631"/>
        <v>0</v>
      </c>
      <c r="EG158" s="52">
        <f t="shared" si="631"/>
        <v>0</v>
      </c>
      <c r="EH158" s="63"/>
      <c r="EI158" s="81">
        <f t="shared" si="702"/>
        <v>0</v>
      </c>
      <c r="EJ158" s="66">
        <f t="shared" si="703"/>
        <v>0</v>
      </c>
      <c r="EK158" s="66"/>
      <c r="EL158" s="66">
        <f t="shared" si="632"/>
        <v>0</v>
      </c>
      <c r="EM158" s="66">
        <f t="shared" si="633"/>
        <v>0</v>
      </c>
      <c r="EN158" s="66">
        <f t="shared" si="634"/>
        <v>0</v>
      </c>
      <c r="EO158" s="66">
        <f t="shared" si="704"/>
        <v>0</v>
      </c>
      <c r="EP158" s="66"/>
      <c r="EQ158" s="52">
        <f t="shared" si="635"/>
        <v>0</v>
      </c>
      <c r="ER158" s="52">
        <f t="shared" si="635"/>
        <v>0</v>
      </c>
      <c r="ES158" s="52">
        <f t="shared" si="635"/>
        <v>0</v>
      </c>
      <c r="ET158" s="63"/>
      <c r="EU158" s="81">
        <f t="shared" si="705"/>
        <v>0</v>
      </c>
      <c r="EV158" s="66">
        <f t="shared" si="706"/>
        <v>0</v>
      </c>
      <c r="EW158" s="66"/>
      <c r="EX158" s="52">
        <f t="shared" si="636"/>
        <v>0</v>
      </c>
      <c r="EY158" s="52">
        <f t="shared" si="636"/>
        <v>0</v>
      </c>
      <c r="EZ158" s="52">
        <f t="shared" si="636"/>
        <v>0</v>
      </c>
      <c r="FA158" s="63"/>
      <c r="FB158" s="81">
        <f t="shared" si="707"/>
        <v>0</v>
      </c>
      <c r="FC158" s="66">
        <f t="shared" si="708"/>
        <v>0</v>
      </c>
      <c r="FD158" s="66"/>
      <c r="FE158" s="52">
        <f t="shared" si="637"/>
        <v>0</v>
      </c>
      <c r="FF158" s="52">
        <f t="shared" si="637"/>
        <v>0</v>
      </c>
      <c r="FG158" s="52">
        <f t="shared" si="637"/>
        <v>0</v>
      </c>
      <c r="FH158" s="63"/>
      <c r="FI158" s="81">
        <f t="shared" si="709"/>
        <v>0</v>
      </c>
      <c r="FJ158" s="66">
        <f t="shared" si="710"/>
        <v>0</v>
      </c>
      <c r="FK158" s="66"/>
      <c r="FL158" s="52">
        <f t="shared" si="638"/>
        <v>0</v>
      </c>
      <c r="FM158" s="52">
        <f t="shared" si="638"/>
        <v>0</v>
      </c>
      <c r="FN158" s="52">
        <f t="shared" si="638"/>
        <v>0</v>
      </c>
      <c r="FO158" s="63"/>
      <c r="FP158" s="81">
        <f t="shared" si="711"/>
        <v>0</v>
      </c>
      <c r="FQ158" s="66">
        <f t="shared" si="712"/>
        <v>0</v>
      </c>
      <c r="FR158" s="66"/>
      <c r="FS158" s="52">
        <f t="shared" si="639"/>
        <v>0</v>
      </c>
      <c r="FT158" s="52">
        <f t="shared" si="639"/>
        <v>0</v>
      </c>
      <c r="FU158" s="52">
        <f t="shared" si="639"/>
        <v>0</v>
      </c>
      <c r="FV158" s="63"/>
      <c r="FW158" s="81">
        <f t="shared" si="713"/>
        <v>0</v>
      </c>
      <c r="FX158" s="66">
        <f t="shared" si="714"/>
        <v>0</v>
      </c>
      <c r="FY158" s="52">
        <f t="shared" si="640"/>
        <v>0</v>
      </c>
      <c r="FZ158" s="52">
        <f t="shared" si="640"/>
        <v>0</v>
      </c>
      <c r="GA158" s="52">
        <f t="shared" si="640"/>
        <v>0</v>
      </c>
      <c r="GB158" s="63"/>
      <c r="GC158" s="81">
        <f t="shared" si="715"/>
        <v>0</v>
      </c>
      <c r="GD158" s="66">
        <f t="shared" si="716"/>
        <v>0</v>
      </c>
      <c r="GE158" s="52">
        <f t="shared" si="641"/>
        <v>0</v>
      </c>
      <c r="GF158" s="52">
        <f t="shared" si="641"/>
        <v>0</v>
      </c>
      <c r="GG158" s="52">
        <f t="shared" si="641"/>
        <v>0</v>
      </c>
      <c r="GH158" s="63"/>
      <c r="GI158" s="81">
        <f t="shared" si="717"/>
        <v>0</v>
      </c>
      <c r="GJ158" s="66">
        <f t="shared" si="718"/>
        <v>0</v>
      </c>
      <c r="GK158" s="66"/>
      <c r="GL158" s="76">
        <f t="shared" si="719"/>
        <v>0</v>
      </c>
      <c r="GM158" s="76">
        <f t="shared" si="720"/>
        <v>0</v>
      </c>
      <c r="GN158" s="76">
        <f t="shared" si="721"/>
        <v>0</v>
      </c>
      <c r="GO158" s="66">
        <f t="shared" si="722"/>
        <v>0</v>
      </c>
      <c r="GP158" s="66"/>
      <c r="GQ158" s="52">
        <f t="shared" si="642"/>
        <v>0</v>
      </c>
      <c r="GR158" s="52">
        <f t="shared" si="642"/>
        <v>0</v>
      </c>
      <c r="GS158" s="52">
        <f t="shared" si="642"/>
        <v>0</v>
      </c>
      <c r="GT158" s="63"/>
      <c r="GU158" s="81">
        <f t="shared" si="723"/>
        <v>0</v>
      </c>
      <c r="GV158" s="66">
        <f t="shared" si="724"/>
        <v>0</v>
      </c>
      <c r="GW158" s="66"/>
      <c r="GX158" s="52">
        <f t="shared" si="643"/>
        <v>0</v>
      </c>
      <c r="GY158" s="52">
        <f t="shared" si="643"/>
        <v>0</v>
      </c>
      <c r="GZ158" s="52">
        <f t="shared" si="643"/>
        <v>0</v>
      </c>
      <c r="HA158" s="63"/>
      <c r="HB158" s="81">
        <f t="shared" si="725"/>
        <v>0</v>
      </c>
      <c r="HC158" s="66">
        <f t="shared" si="726"/>
        <v>0</v>
      </c>
      <c r="HD158" s="66"/>
      <c r="HE158" s="52">
        <f t="shared" si="644"/>
        <v>0</v>
      </c>
      <c r="HF158" s="52">
        <f t="shared" si="644"/>
        <v>0</v>
      </c>
      <c r="HG158" s="52">
        <f t="shared" si="644"/>
        <v>0</v>
      </c>
      <c r="HH158" s="63"/>
      <c r="HI158" s="81">
        <f t="shared" si="727"/>
        <v>0</v>
      </c>
      <c r="HJ158" s="66">
        <f t="shared" si="728"/>
        <v>0</v>
      </c>
      <c r="HK158" s="66"/>
      <c r="HL158" s="52">
        <f t="shared" si="645"/>
        <v>0</v>
      </c>
      <c r="HM158" s="52">
        <f t="shared" si="645"/>
        <v>0</v>
      </c>
      <c r="HN158" s="52">
        <f t="shared" si="645"/>
        <v>0</v>
      </c>
      <c r="HO158" s="63"/>
      <c r="HP158" s="81">
        <f t="shared" si="729"/>
        <v>0</v>
      </c>
      <c r="HQ158" s="66">
        <f t="shared" si="730"/>
        <v>0</v>
      </c>
      <c r="HR158" s="66"/>
      <c r="HS158" s="52">
        <f t="shared" si="646"/>
        <v>0</v>
      </c>
      <c r="HT158" s="52">
        <f t="shared" si="646"/>
        <v>0</v>
      </c>
      <c r="HU158" s="52">
        <f t="shared" si="646"/>
        <v>0</v>
      </c>
      <c r="HV158" s="63"/>
      <c r="HW158" s="81">
        <f t="shared" si="731"/>
        <v>0</v>
      </c>
      <c r="HX158" s="66">
        <f t="shared" si="732"/>
        <v>0</v>
      </c>
      <c r="HZ158" s="66">
        <f t="shared" si="647"/>
        <v>0</v>
      </c>
      <c r="IA158" s="66">
        <f t="shared" si="647"/>
        <v>0</v>
      </c>
      <c r="IB158" s="66">
        <f t="shared" si="647"/>
        <v>0</v>
      </c>
      <c r="IC158" s="66">
        <f t="shared" si="739"/>
        <v>0</v>
      </c>
      <c r="ID158" s="66">
        <f t="shared" si="746"/>
        <v>0</v>
      </c>
      <c r="IE158" s="52">
        <f t="shared" si="648"/>
        <v>0</v>
      </c>
      <c r="IF158" s="52">
        <f t="shared" si="648"/>
        <v>0</v>
      </c>
      <c r="IG158" s="66"/>
      <c r="IH158" s="66">
        <f t="shared" si="733"/>
        <v>0</v>
      </c>
      <c r="II158" s="66">
        <f t="shared" si="747"/>
        <v>0</v>
      </c>
      <c r="IJ158" s="52">
        <f t="shared" si="649"/>
        <v>0</v>
      </c>
      <c r="IK158" s="52">
        <f t="shared" si="649"/>
        <v>0</v>
      </c>
      <c r="IL158" s="66"/>
      <c r="IM158" s="66">
        <f t="shared" si="744"/>
        <v>0</v>
      </c>
      <c r="IN158" s="66">
        <f t="shared" si="745"/>
        <v>0</v>
      </c>
      <c r="IO158" s="66">
        <f t="shared" si="748"/>
        <v>0</v>
      </c>
      <c r="IP158" s="66">
        <f t="shared" si="740"/>
        <v>0</v>
      </c>
      <c r="IQ158" s="52">
        <f t="shared" si="650"/>
        <v>0</v>
      </c>
      <c r="IR158" s="52">
        <f t="shared" si="650"/>
        <v>0</v>
      </c>
      <c r="IS158" s="52">
        <f t="shared" si="650"/>
        <v>0</v>
      </c>
      <c r="IT158" s="52">
        <f t="shared" si="650"/>
        <v>0</v>
      </c>
      <c r="IU158" s="52">
        <f t="shared" si="650"/>
        <v>0</v>
      </c>
      <c r="IV158" s="66"/>
      <c r="IW158" s="88">
        <f t="shared" si="735"/>
        <v>0</v>
      </c>
      <c r="IX158" s="102">
        <f t="shared" si="741"/>
        <v>0</v>
      </c>
      <c r="IY158" s="88" t="str">
        <f t="shared" si="651"/>
        <v>STOCK KOSONG</v>
      </c>
      <c r="IZ158" s="101"/>
      <c r="JA158" s="102">
        <f t="shared" si="736"/>
        <v>0</v>
      </c>
      <c r="JB158" s="102">
        <f t="shared" si="742"/>
        <v>0</v>
      </c>
      <c r="JC158" s="102">
        <f t="shared" si="737"/>
        <v>0</v>
      </c>
      <c r="JD158" s="102">
        <f t="shared" si="738"/>
        <v>0</v>
      </c>
      <c r="JE158" s="101"/>
    </row>
    <row r="159" spans="1:265">
      <c r="A159" s="108" t="s">
        <v>40</v>
      </c>
      <c r="B159" s="72">
        <f>IF(A159='ESTIMASI FORECAST &amp; ORDER-STOK'!A17,'ESTIMASI FORECAST &amp; ORDER-STOK'!B17,0)</f>
        <v>0</v>
      </c>
      <c r="C159" s="63"/>
      <c r="D159" s="77">
        <f t="shared" si="611"/>
        <v>0</v>
      </c>
      <c r="E159" s="77">
        <f t="shared" si="611"/>
        <v>0</v>
      </c>
      <c r="F159" s="77">
        <f t="shared" si="611"/>
        <v>0</v>
      </c>
      <c r="G159" s="90"/>
      <c r="H159" s="90">
        <f t="shared" si="652"/>
        <v>0</v>
      </c>
      <c r="I159" s="63"/>
      <c r="J159" s="52">
        <f t="shared" si="612"/>
        <v>0</v>
      </c>
      <c r="K159" s="52">
        <f t="shared" si="612"/>
        <v>0</v>
      </c>
      <c r="L159" s="52">
        <f t="shared" si="612"/>
        <v>0</v>
      </c>
      <c r="M159" s="63"/>
      <c r="N159" s="81">
        <f t="shared" si="653"/>
        <v>0</v>
      </c>
      <c r="O159" s="66">
        <f t="shared" si="654"/>
        <v>0</v>
      </c>
      <c r="P159" s="52">
        <f t="shared" si="613"/>
        <v>0</v>
      </c>
      <c r="Q159" s="52">
        <f t="shared" si="613"/>
        <v>0</v>
      </c>
      <c r="R159" s="52">
        <f t="shared" si="613"/>
        <v>0</v>
      </c>
      <c r="S159" s="63"/>
      <c r="T159" s="81">
        <f t="shared" si="655"/>
        <v>0</v>
      </c>
      <c r="U159" s="66">
        <f t="shared" si="656"/>
        <v>0</v>
      </c>
      <c r="V159" s="52">
        <f t="shared" si="614"/>
        <v>0</v>
      </c>
      <c r="W159" s="52">
        <f t="shared" si="614"/>
        <v>0</v>
      </c>
      <c r="X159" s="52">
        <f t="shared" si="614"/>
        <v>0</v>
      </c>
      <c r="Y159" s="63"/>
      <c r="Z159" s="81">
        <f t="shared" si="657"/>
        <v>0</v>
      </c>
      <c r="AA159" s="66">
        <f t="shared" si="658"/>
        <v>0</v>
      </c>
      <c r="AB159" s="52">
        <f t="shared" si="615"/>
        <v>0</v>
      </c>
      <c r="AC159" s="52">
        <f t="shared" si="615"/>
        <v>0</v>
      </c>
      <c r="AD159" s="52">
        <f t="shared" si="615"/>
        <v>0</v>
      </c>
      <c r="AE159" s="63"/>
      <c r="AF159" s="81">
        <f t="shared" si="659"/>
        <v>0</v>
      </c>
      <c r="AG159" s="66">
        <f t="shared" si="660"/>
        <v>0</v>
      </c>
      <c r="AH159" s="66"/>
      <c r="AI159" s="76">
        <f t="shared" si="661"/>
        <v>0</v>
      </c>
      <c r="AJ159" s="76">
        <f t="shared" si="662"/>
        <v>0</v>
      </c>
      <c r="AK159" s="76">
        <f t="shared" si="663"/>
        <v>0</v>
      </c>
      <c r="AL159" s="66">
        <f t="shared" si="664"/>
        <v>0</v>
      </c>
      <c r="AM159" s="66"/>
      <c r="AN159" s="52">
        <f t="shared" si="616"/>
        <v>0</v>
      </c>
      <c r="AO159" s="52">
        <f t="shared" si="616"/>
        <v>0</v>
      </c>
      <c r="AP159" s="52">
        <f t="shared" si="616"/>
        <v>0</v>
      </c>
      <c r="AQ159" s="63"/>
      <c r="AR159" s="81">
        <f t="shared" si="665"/>
        <v>0</v>
      </c>
      <c r="AS159" s="66">
        <f t="shared" si="666"/>
        <v>0</v>
      </c>
      <c r="AT159" s="52">
        <f t="shared" si="617"/>
        <v>0</v>
      </c>
      <c r="AU159" s="52">
        <f t="shared" si="617"/>
        <v>0</v>
      </c>
      <c r="AV159" s="52">
        <f t="shared" si="617"/>
        <v>0</v>
      </c>
      <c r="AW159" s="63"/>
      <c r="AX159" s="81">
        <f t="shared" si="667"/>
        <v>0</v>
      </c>
      <c r="AY159" s="66">
        <f t="shared" si="668"/>
        <v>0</v>
      </c>
      <c r="AZ159" s="52">
        <f t="shared" si="618"/>
        <v>0</v>
      </c>
      <c r="BA159" s="52">
        <f t="shared" si="618"/>
        <v>0</v>
      </c>
      <c r="BB159" s="52">
        <f t="shared" si="618"/>
        <v>0</v>
      </c>
      <c r="BC159" s="63"/>
      <c r="BD159" s="81">
        <f t="shared" si="669"/>
        <v>0</v>
      </c>
      <c r="BE159" s="66">
        <f t="shared" si="670"/>
        <v>0</v>
      </c>
      <c r="BF159" s="66"/>
      <c r="BG159" s="76">
        <f t="shared" si="671"/>
        <v>0</v>
      </c>
      <c r="BH159" s="76">
        <f t="shared" si="672"/>
        <v>0</v>
      </c>
      <c r="BI159" s="76">
        <f t="shared" si="673"/>
        <v>0</v>
      </c>
      <c r="BJ159" s="66">
        <f t="shared" si="674"/>
        <v>0</v>
      </c>
      <c r="BK159" s="66"/>
      <c r="BL159" s="52">
        <f t="shared" si="619"/>
        <v>0</v>
      </c>
      <c r="BM159" s="52">
        <f t="shared" si="619"/>
        <v>0</v>
      </c>
      <c r="BN159" s="52">
        <f t="shared" si="619"/>
        <v>0</v>
      </c>
      <c r="BO159" s="63"/>
      <c r="BP159" s="81">
        <f t="shared" si="675"/>
        <v>0</v>
      </c>
      <c r="BQ159" s="66">
        <f t="shared" si="676"/>
        <v>0</v>
      </c>
      <c r="BR159" s="52">
        <f t="shared" si="620"/>
        <v>0</v>
      </c>
      <c r="BS159" s="52">
        <f t="shared" si="620"/>
        <v>0</v>
      </c>
      <c r="BT159" s="52">
        <f t="shared" si="620"/>
        <v>0</v>
      </c>
      <c r="BU159" s="63"/>
      <c r="BV159" s="81">
        <f t="shared" si="677"/>
        <v>0</v>
      </c>
      <c r="BW159" s="66">
        <f t="shared" si="678"/>
        <v>0</v>
      </c>
      <c r="BX159" s="66"/>
      <c r="BY159" s="76">
        <f t="shared" si="679"/>
        <v>0</v>
      </c>
      <c r="BZ159" s="76">
        <f t="shared" si="680"/>
        <v>0</v>
      </c>
      <c r="CA159" s="76">
        <f t="shared" si="681"/>
        <v>0</v>
      </c>
      <c r="CB159" s="66">
        <f t="shared" si="682"/>
        <v>0</v>
      </c>
      <c r="CC159" s="66"/>
      <c r="CD159" s="76">
        <f t="shared" si="621"/>
        <v>0</v>
      </c>
      <c r="CE159" s="76">
        <f t="shared" si="622"/>
        <v>0</v>
      </c>
      <c r="CF159" s="76">
        <f t="shared" si="623"/>
        <v>0</v>
      </c>
      <c r="CG159" s="66">
        <f t="shared" si="683"/>
        <v>0</v>
      </c>
      <c r="CH159" s="66"/>
      <c r="CI159" s="52">
        <f t="shared" si="624"/>
        <v>0</v>
      </c>
      <c r="CJ159" s="52">
        <f t="shared" si="624"/>
        <v>0</v>
      </c>
      <c r="CK159" s="52">
        <f t="shared" si="624"/>
        <v>0</v>
      </c>
      <c r="CL159" s="63"/>
      <c r="CM159" s="81">
        <f t="shared" si="684"/>
        <v>0</v>
      </c>
      <c r="CN159" s="66">
        <f t="shared" si="685"/>
        <v>0</v>
      </c>
      <c r="CO159" s="52">
        <f t="shared" si="625"/>
        <v>0</v>
      </c>
      <c r="CP159" s="52">
        <f t="shared" si="625"/>
        <v>0</v>
      </c>
      <c r="CQ159" s="52">
        <f t="shared" si="625"/>
        <v>0</v>
      </c>
      <c r="CR159" s="63"/>
      <c r="CS159" s="81">
        <f t="shared" si="686"/>
        <v>0</v>
      </c>
      <c r="CT159" s="66">
        <f t="shared" si="687"/>
        <v>0</v>
      </c>
      <c r="CU159" s="52">
        <f t="shared" si="626"/>
        <v>0</v>
      </c>
      <c r="CV159" s="52">
        <f t="shared" si="626"/>
        <v>0</v>
      </c>
      <c r="CW159" s="52">
        <f t="shared" si="626"/>
        <v>0</v>
      </c>
      <c r="CX159" s="63"/>
      <c r="CY159" s="81">
        <f t="shared" si="688"/>
        <v>0</v>
      </c>
      <c r="CZ159" s="66">
        <f t="shared" si="689"/>
        <v>0</v>
      </c>
      <c r="DA159" s="52">
        <f t="shared" si="627"/>
        <v>0</v>
      </c>
      <c r="DB159" s="52">
        <f t="shared" si="627"/>
        <v>0</v>
      </c>
      <c r="DC159" s="52">
        <f t="shared" si="627"/>
        <v>0</v>
      </c>
      <c r="DD159" s="63"/>
      <c r="DE159" s="81">
        <f t="shared" si="690"/>
        <v>0</v>
      </c>
      <c r="DF159" s="66">
        <f t="shared" si="691"/>
        <v>0</v>
      </c>
      <c r="DG159" s="52">
        <f t="shared" si="628"/>
        <v>0</v>
      </c>
      <c r="DH159" s="52">
        <f t="shared" si="628"/>
        <v>0</v>
      </c>
      <c r="DI159" s="52">
        <f t="shared" si="628"/>
        <v>0</v>
      </c>
      <c r="DJ159" s="63"/>
      <c r="DK159" s="81">
        <f t="shared" si="692"/>
        <v>0</v>
      </c>
      <c r="DL159" s="66">
        <f t="shared" si="693"/>
        <v>0</v>
      </c>
      <c r="DM159" s="52">
        <f t="shared" si="629"/>
        <v>0</v>
      </c>
      <c r="DN159" s="52">
        <f t="shared" si="629"/>
        <v>0</v>
      </c>
      <c r="DO159" s="52">
        <f t="shared" si="629"/>
        <v>0</v>
      </c>
      <c r="DP159" s="63"/>
      <c r="DQ159" s="81">
        <f t="shared" si="694"/>
        <v>0</v>
      </c>
      <c r="DR159" s="66">
        <f t="shared" si="695"/>
        <v>0</v>
      </c>
      <c r="DS159" s="66"/>
      <c r="DT159" s="76">
        <f t="shared" si="696"/>
        <v>0</v>
      </c>
      <c r="DU159" s="76">
        <f t="shared" si="697"/>
        <v>0</v>
      </c>
      <c r="DV159" s="76">
        <f t="shared" si="698"/>
        <v>0</v>
      </c>
      <c r="DW159" s="66">
        <f t="shared" si="699"/>
        <v>0</v>
      </c>
      <c r="DX159" s="66"/>
      <c r="DY159" s="52">
        <f t="shared" si="630"/>
        <v>0</v>
      </c>
      <c r="DZ159" s="52">
        <f t="shared" si="630"/>
        <v>0</v>
      </c>
      <c r="EA159" s="52">
        <f t="shared" si="630"/>
        <v>0</v>
      </c>
      <c r="EB159" s="63"/>
      <c r="EC159" s="81">
        <f t="shared" si="700"/>
        <v>0</v>
      </c>
      <c r="ED159" s="66">
        <f t="shared" si="701"/>
        <v>0</v>
      </c>
      <c r="EE159" s="52">
        <f t="shared" si="631"/>
        <v>0</v>
      </c>
      <c r="EF159" s="52">
        <f t="shared" si="631"/>
        <v>0</v>
      </c>
      <c r="EG159" s="52">
        <f t="shared" si="631"/>
        <v>0</v>
      </c>
      <c r="EH159" s="63"/>
      <c r="EI159" s="81">
        <f t="shared" si="702"/>
        <v>0</v>
      </c>
      <c r="EJ159" s="66">
        <f t="shared" si="703"/>
        <v>0</v>
      </c>
      <c r="EK159" s="66"/>
      <c r="EL159" s="66">
        <f t="shared" si="632"/>
        <v>0</v>
      </c>
      <c r="EM159" s="66">
        <f t="shared" si="633"/>
        <v>0</v>
      </c>
      <c r="EN159" s="66">
        <f t="shared" si="634"/>
        <v>0</v>
      </c>
      <c r="EO159" s="66">
        <f t="shared" si="704"/>
        <v>0</v>
      </c>
      <c r="EP159" s="66"/>
      <c r="EQ159" s="52">
        <f t="shared" si="635"/>
        <v>0</v>
      </c>
      <c r="ER159" s="52">
        <f t="shared" si="635"/>
        <v>0</v>
      </c>
      <c r="ES159" s="52">
        <f t="shared" si="635"/>
        <v>0</v>
      </c>
      <c r="ET159" s="63"/>
      <c r="EU159" s="81">
        <f t="shared" si="705"/>
        <v>0</v>
      </c>
      <c r="EV159" s="66">
        <f t="shared" si="706"/>
        <v>0</v>
      </c>
      <c r="EW159" s="66"/>
      <c r="EX159" s="52">
        <f t="shared" si="636"/>
        <v>0</v>
      </c>
      <c r="EY159" s="52">
        <f t="shared" si="636"/>
        <v>0</v>
      </c>
      <c r="EZ159" s="52">
        <f t="shared" si="636"/>
        <v>0</v>
      </c>
      <c r="FA159" s="63"/>
      <c r="FB159" s="81">
        <f t="shared" si="707"/>
        <v>0</v>
      </c>
      <c r="FC159" s="66">
        <f t="shared" si="708"/>
        <v>0</v>
      </c>
      <c r="FD159" s="66"/>
      <c r="FE159" s="52">
        <f t="shared" si="637"/>
        <v>0</v>
      </c>
      <c r="FF159" s="52">
        <f t="shared" si="637"/>
        <v>0</v>
      </c>
      <c r="FG159" s="52">
        <f t="shared" si="637"/>
        <v>0</v>
      </c>
      <c r="FH159" s="63"/>
      <c r="FI159" s="81">
        <f t="shared" si="709"/>
        <v>0</v>
      </c>
      <c r="FJ159" s="66">
        <f t="shared" si="710"/>
        <v>0</v>
      </c>
      <c r="FK159" s="66"/>
      <c r="FL159" s="52">
        <f t="shared" si="638"/>
        <v>0</v>
      </c>
      <c r="FM159" s="52">
        <f t="shared" si="638"/>
        <v>0</v>
      </c>
      <c r="FN159" s="52">
        <f t="shared" si="638"/>
        <v>0</v>
      </c>
      <c r="FO159" s="63"/>
      <c r="FP159" s="81">
        <f t="shared" si="711"/>
        <v>0</v>
      </c>
      <c r="FQ159" s="66">
        <f t="shared" si="712"/>
        <v>0</v>
      </c>
      <c r="FR159" s="66"/>
      <c r="FS159" s="52">
        <f t="shared" si="639"/>
        <v>0</v>
      </c>
      <c r="FT159" s="52">
        <f t="shared" si="639"/>
        <v>0</v>
      </c>
      <c r="FU159" s="52">
        <f t="shared" si="639"/>
        <v>0</v>
      </c>
      <c r="FV159" s="63"/>
      <c r="FW159" s="81">
        <f t="shared" si="713"/>
        <v>0</v>
      </c>
      <c r="FX159" s="66">
        <f t="shared" si="714"/>
        <v>0</v>
      </c>
      <c r="FY159" s="52">
        <f t="shared" si="640"/>
        <v>0</v>
      </c>
      <c r="FZ159" s="52">
        <f t="shared" si="640"/>
        <v>0</v>
      </c>
      <c r="GA159" s="52">
        <f t="shared" si="640"/>
        <v>0</v>
      </c>
      <c r="GB159" s="63"/>
      <c r="GC159" s="81">
        <f t="shared" si="715"/>
        <v>0</v>
      </c>
      <c r="GD159" s="66">
        <f t="shared" si="716"/>
        <v>0</v>
      </c>
      <c r="GE159" s="52">
        <f t="shared" si="641"/>
        <v>0</v>
      </c>
      <c r="GF159" s="52">
        <f t="shared" si="641"/>
        <v>0</v>
      </c>
      <c r="GG159" s="52">
        <f t="shared" si="641"/>
        <v>0</v>
      </c>
      <c r="GH159" s="63"/>
      <c r="GI159" s="81">
        <f t="shared" si="717"/>
        <v>0</v>
      </c>
      <c r="GJ159" s="66">
        <f t="shared" si="718"/>
        <v>0</v>
      </c>
      <c r="GK159" s="66"/>
      <c r="GL159" s="76">
        <f t="shared" si="719"/>
        <v>0</v>
      </c>
      <c r="GM159" s="76">
        <f t="shared" si="720"/>
        <v>0</v>
      </c>
      <c r="GN159" s="76">
        <f t="shared" si="721"/>
        <v>0</v>
      </c>
      <c r="GO159" s="66">
        <f t="shared" si="722"/>
        <v>0</v>
      </c>
      <c r="GP159" s="66"/>
      <c r="GQ159" s="52">
        <f t="shared" si="642"/>
        <v>0</v>
      </c>
      <c r="GR159" s="52">
        <f t="shared" si="642"/>
        <v>0</v>
      </c>
      <c r="GS159" s="52">
        <f t="shared" si="642"/>
        <v>0</v>
      </c>
      <c r="GT159" s="63"/>
      <c r="GU159" s="81">
        <f t="shared" si="723"/>
        <v>0</v>
      </c>
      <c r="GV159" s="66">
        <f t="shared" si="724"/>
        <v>0</v>
      </c>
      <c r="GW159" s="66"/>
      <c r="GX159" s="52">
        <f t="shared" si="643"/>
        <v>0</v>
      </c>
      <c r="GY159" s="52">
        <f t="shared" si="643"/>
        <v>0</v>
      </c>
      <c r="GZ159" s="52">
        <f t="shared" si="643"/>
        <v>0</v>
      </c>
      <c r="HA159" s="63"/>
      <c r="HB159" s="81">
        <f t="shared" si="725"/>
        <v>0</v>
      </c>
      <c r="HC159" s="66">
        <f t="shared" si="726"/>
        <v>0</v>
      </c>
      <c r="HD159" s="66"/>
      <c r="HE159" s="52">
        <f t="shared" si="644"/>
        <v>0</v>
      </c>
      <c r="HF159" s="52">
        <f t="shared" si="644"/>
        <v>0</v>
      </c>
      <c r="HG159" s="52">
        <f t="shared" si="644"/>
        <v>0</v>
      </c>
      <c r="HH159" s="63"/>
      <c r="HI159" s="81">
        <f t="shared" si="727"/>
        <v>0</v>
      </c>
      <c r="HJ159" s="66">
        <f t="shared" si="728"/>
        <v>0</v>
      </c>
      <c r="HK159" s="66"/>
      <c r="HL159" s="52">
        <f t="shared" si="645"/>
        <v>0</v>
      </c>
      <c r="HM159" s="52">
        <f t="shared" si="645"/>
        <v>0</v>
      </c>
      <c r="HN159" s="52">
        <f t="shared" si="645"/>
        <v>0</v>
      </c>
      <c r="HO159" s="63"/>
      <c r="HP159" s="81">
        <f t="shared" si="729"/>
        <v>0</v>
      </c>
      <c r="HQ159" s="66">
        <f t="shared" si="730"/>
        <v>0</v>
      </c>
      <c r="HR159" s="66"/>
      <c r="HS159" s="52">
        <f t="shared" si="646"/>
        <v>0</v>
      </c>
      <c r="HT159" s="52">
        <f t="shared" si="646"/>
        <v>0</v>
      </c>
      <c r="HU159" s="52">
        <f t="shared" si="646"/>
        <v>0</v>
      </c>
      <c r="HV159" s="63"/>
      <c r="HW159" s="81">
        <f t="shared" si="731"/>
        <v>0</v>
      </c>
      <c r="HX159" s="66">
        <f t="shared" si="732"/>
        <v>0</v>
      </c>
      <c r="HZ159" s="67">
        <f t="shared" si="647"/>
        <v>0</v>
      </c>
      <c r="IA159" s="67">
        <f t="shared" si="647"/>
        <v>0</v>
      </c>
      <c r="IB159" s="67">
        <f t="shared" si="647"/>
        <v>0</v>
      </c>
      <c r="IC159" s="67">
        <f t="shared" si="739"/>
        <v>0</v>
      </c>
      <c r="ID159" s="67">
        <f t="shared" si="746"/>
        <v>0</v>
      </c>
      <c r="IE159" s="77">
        <f t="shared" si="648"/>
        <v>0</v>
      </c>
      <c r="IF159" s="77">
        <f t="shared" si="648"/>
        <v>0</v>
      </c>
      <c r="IG159" s="67"/>
      <c r="IH159" s="67">
        <f t="shared" si="733"/>
        <v>0</v>
      </c>
      <c r="II159" s="67">
        <f t="shared" si="747"/>
        <v>0</v>
      </c>
      <c r="IJ159" s="52">
        <f t="shared" si="649"/>
        <v>0</v>
      </c>
      <c r="IK159" s="77">
        <f t="shared" si="649"/>
        <v>0</v>
      </c>
      <c r="IL159" s="67"/>
      <c r="IM159" s="67">
        <f t="shared" si="744"/>
        <v>0</v>
      </c>
      <c r="IN159" s="67">
        <f t="shared" si="745"/>
        <v>0</v>
      </c>
      <c r="IO159" s="67">
        <f t="shared" si="748"/>
        <v>0</v>
      </c>
      <c r="IP159" s="67">
        <f t="shared" si="740"/>
        <v>0</v>
      </c>
      <c r="IQ159" s="77">
        <f t="shared" si="650"/>
        <v>0</v>
      </c>
      <c r="IR159" s="77">
        <f t="shared" si="650"/>
        <v>0</v>
      </c>
      <c r="IS159" s="77">
        <f t="shared" si="650"/>
        <v>0</v>
      </c>
      <c r="IT159" s="77">
        <f t="shared" si="650"/>
        <v>0</v>
      </c>
      <c r="IU159" s="77">
        <f t="shared" si="650"/>
        <v>0</v>
      </c>
      <c r="IV159" s="67"/>
      <c r="IW159" s="90">
        <f t="shared" si="735"/>
        <v>0</v>
      </c>
      <c r="IX159" s="107">
        <f t="shared" si="741"/>
        <v>0</v>
      </c>
      <c r="IY159" s="90" t="str">
        <f t="shared" si="651"/>
        <v>STOCK KOSONG</v>
      </c>
      <c r="IZ159" s="106"/>
      <c r="JA159" s="107">
        <f t="shared" si="736"/>
        <v>0</v>
      </c>
      <c r="JB159" s="107">
        <f t="shared" si="742"/>
        <v>0</v>
      </c>
      <c r="JC159" s="107">
        <f t="shared" si="737"/>
        <v>0</v>
      </c>
      <c r="JD159" s="107">
        <f t="shared" si="738"/>
        <v>0</v>
      </c>
      <c r="JE159" s="106"/>
    </row>
    <row r="160" spans="1:265" s="3" customFormat="1">
      <c r="A160" s="27" t="s">
        <v>90</v>
      </c>
      <c r="B160" s="58"/>
      <c r="C160" s="137"/>
      <c r="D160" s="31"/>
      <c r="E160" s="31"/>
      <c r="F160" s="31"/>
      <c r="G160" s="31"/>
      <c r="H160" s="31"/>
      <c r="I160" s="137"/>
      <c r="J160" s="29"/>
      <c r="K160" s="29"/>
      <c r="L160" s="29"/>
      <c r="M160" s="49"/>
      <c r="N160" s="29"/>
      <c r="O160" s="29"/>
      <c r="P160" s="29"/>
      <c r="Q160" s="29"/>
      <c r="R160" s="29"/>
      <c r="S160" s="49"/>
      <c r="T160" s="29"/>
      <c r="U160" s="29"/>
      <c r="V160" s="29"/>
      <c r="W160" s="29"/>
      <c r="X160" s="29"/>
      <c r="Y160" s="49"/>
      <c r="Z160" s="29"/>
      <c r="AA160" s="29"/>
      <c r="AB160" s="29"/>
      <c r="AC160" s="29"/>
      <c r="AD160" s="29"/>
      <c r="AE160" s="49"/>
      <c r="AF160" s="29"/>
      <c r="AG160" s="29"/>
      <c r="AH160" s="54"/>
      <c r="AI160" s="29"/>
      <c r="AJ160" s="29"/>
      <c r="AK160" s="29"/>
      <c r="AL160" s="29"/>
      <c r="AM160" s="29"/>
      <c r="AN160" s="29"/>
      <c r="AO160" s="29"/>
      <c r="AP160" s="51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  <c r="DB160" s="29"/>
      <c r="DC160" s="29"/>
      <c r="DD160" s="29"/>
      <c r="DE160" s="29"/>
      <c r="DF160" s="29"/>
      <c r="DG160" s="29"/>
      <c r="DH160" s="29"/>
      <c r="DI160" s="29"/>
      <c r="DJ160" s="29"/>
      <c r="DK160" s="29"/>
      <c r="DL160" s="29"/>
      <c r="DM160" s="29"/>
      <c r="DN160" s="29"/>
      <c r="DO160" s="29"/>
      <c r="DP160" s="29"/>
      <c r="DQ160" s="29"/>
      <c r="DR160" s="29"/>
      <c r="DS160" s="29"/>
      <c r="DT160" s="29"/>
      <c r="DU160" s="29"/>
      <c r="DV160" s="29"/>
      <c r="DW160" s="29"/>
      <c r="DX160" s="29"/>
      <c r="DY160" s="29"/>
      <c r="DZ160" s="29"/>
      <c r="EA160" s="29"/>
      <c r="EB160" s="29"/>
      <c r="EC160" s="29"/>
      <c r="ED160" s="29"/>
      <c r="EE160" s="29"/>
      <c r="EF160" s="29"/>
      <c r="EG160" s="29"/>
      <c r="EH160" s="29"/>
      <c r="EI160" s="29"/>
      <c r="EJ160" s="29"/>
      <c r="EK160" s="29"/>
      <c r="EL160" s="29"/>
      <c r="EM160" s="29"/>
      <c r="EN160" s="29"/>
      <c r="EO160" s="29"/>
      <c r="EP160" s="29"/>
      <c r="EQ160" s="29"/>
      <c r="ER160" s="29"/>
      <c r="ES160" s="29"/>
      <c r="ET160" s="29"/>
      <c r="EU160" s="29"/>
      <c r="EV160" s="29"/>
      <c r="EW160" s="29"/>
      <c r="EX160" s="29"/>
      <c r="EY160" s="29"/>
      <c r="EZ160" s="29"/>
      <c r="FA160" s="29"/>
      <c r="FB160" s="29"/>
      <c r="FC160" s="29"/>
      <c r="FD160" s="29"/>
      <c r="FE160" s="29"/>
      <c r="FF160" s="29"/>
      <c r="FG160" s="29"/>
      <c r="FH160" s="29"/>
      <c r="FI160" s="29"/>
      <c r="FJ160" s="29"/>
      <c r="FK160" s="29"/>
      <c r="FL160" s="29"/>
      <c r="FM160" s="29"/>
      <c r="FN160" s="29"/>
      <c r="FO160" s="29"/>
      <c r="FP160" s="29"/>
      <c r="FQ160" s="29"/>
      <c r="FR160" s="29"/>
      <c r="FS160" s="29"/>
      <c r="FT160" s="29"/>
      <c r="FU160" s="29"/>
      <c r="FV160" s="29"/>
      <c r="FW160" s="29"/>
      <c r="FX160" s="29"/>
      <c r="FY160" s="29"/>
      <c r="FZ160" s="29"/>
      <c r="GA160" s="29"/>
      <c r="GB160" s="29"/>
      <c r="GC160" s="29"/>
      <c r="GD160" s="29"/>
      <c r="GE160" s="29"/>
      <c r="GF160" s="29"/>
      <c r="GG160" s="29"/>
      <c r="GH160" s="29"/>
      <c r="GI160" s="29"/>
      <c r="GJ160" s="29"/>
      <c r="GK160" s="29"/>
      <c r="GL160" s="29"/>
      <c r="GM160" s="29"/>
      <c r="GN160" s="29"/>
      <c r="GO160" s="29"/>
      <c r="GP160" s="29"/>
      <c r="GQ160" s="29"/>
      <c r="GR160" s="29"/>
      <c r="GS160" s="29"/>
      <c r="GT160" s="29"/>
      <c r="GU160" s="29"/>
      <c r="GV160" s="29"/>
      <c r="GW160" s="29"/>
      <c r="GX160" s="29"/>
      <c r="GY160" s="29"/>
      <c r="GZ160" s="29"/>
      <c r="HA160" s="29"/>
      <c r="HB160" s="29"/>
      <c r="HC160" s="29"/>
      <c r="HD160" s="29"/>
      <c r="HE160" s="29"/>
      <c r="HF160" s="29"/>
      <c r="HG160" s="29"/>
      <c r="HH160" s="29"/>
      <c r="HI160" s="29"/>
      <c r="HJ160" s="29"/>
      <c r="HK160" s="29"/>
      <c r="HL160" s="29"/>
      <c r="HM160" s="29"/>
      <c r="HN160" s="29"/>
      <c r="HO160" s="29"/>
      <c r="HP160" s="29"/>
      <c r="HQ160" s="29"/>
      <c r="HR160" s="29"/>
      <c r="HS160" s="29"/>
      <c r="HT160" s="29"/>
      <c r="HU160" s="29"/>
      <c r="HV160" s="29"/>
      <c r="HW160" s="29"/>
      <c r="HX160" s="51"/>
      <c r="HY160" s="26"/>
      <c r="HZ160" s="91"/>
      <c r="IA160" s="92"/>
      <c r="IB160" s="92"/>
      <c r="IC160" s="93"/>
      <c r="ID160" s="139"/>
      <c r="IE160" s="40"/>
      <c r="IF160" s="26"/>
      <c r="IG160" s="26"/>
      <c r="IH160" s="26"/>
      <c r="II160" s="26"/>
      <c r="IJ160" s="57"/>
      <c r="IK160" s="26"/>
      <c r="IL160" s="26"/>
      <c r="IM160" s="26"/>
      <c r="IN160" s="26"/>
      <c r="IO160" s="26"/>
      <c r="IP160" s="26"/>
      <c r="IQ160" s="26"/>
      <c r="IR160" s="26"/>
      <c r="IU160" s="26"/>
      <c r="IV160" s="26"/>
      <c r="IW160" s="1"/>
    </row>
    <row r="161" spans="1:265">
      <c r="A161" s="108" t="s">
        <v>41</v>
      </c>
      <c r="B161" s="70">
        <f>IF(A161='ESTIMASI FORECAST &amp; ORDER-STOK'!A19,'ESTIMASI FORECAST &amp; ORDER-STOK'!B19,0)</f>
        <v>0</v>
      </c>
      <c r="C161" s="63"/>
      <c r="D161" s="52">
        <f t="shared" ref="D161:F166" si="749">SUMIF($A$6:$A$142,$A161,D$6:D$142)</f>
        <v>0</v>
      </c>
      <c r="E161" s="52">
        <f t="shared" si="749"/>
        <v>0</v>
      </c>
      <c r="F161" s="52">
        <f t="shared" si="749"/>
        <v>0</v>
      </c>
      <c r="G161" s="86"/>
      <c r="H161" s="86">
        <f t="shared" ref="H161:H166" si="750">D161+E161+F161</f>
        <v>0</v>
      </c>
      <c r="I161" s="63"/>
      <c r="J161" s="52">
        <f t="shared" ref="J161:L166" si="751">SUMIF($A$6:$A$142,$A161,J$6:J$142)</f>
        <v>0</v>
      </c>
      <c r="K161" s="52">
        <f t="shared" si="751"/>
        <v>0</v>
      </c>
      <c r="L161" s="52">
        <f t="shared" si="751"/>
        <v>0</v>
      </c>
      <c r="M161" s="63"/>
      <c r="N161" s="81">
        <f t="shared" ref="N161:N166" si="752">SUM(L161:M161)</f>
        <v>0</v>
      </c>
      <c r="O161" s="66">
        <f t="shared" ref="O161:O166" si="753">J161+K161-N161</f>
        <v>0</v>
      </c>
      <c r="P161" s="52">
        <f t="shared" ref="P161:R166" si="754">SUMIF($A$6:$A$142,$A161,P$6:P$142)</f>
        <v>0</v>
      </c>
      <c r="Q161" s="52">
        <f t="shared" si="754"/>
        <v>0</v>
      </c>
      <c r="R161" s="52">
        <f t="shared" si="754"/>
        <v>0</v>
      </c>
      <c r="S161" s="63"/>
      <c r="T161" s="81">
        <f t="shared" ref="T161:T166" si="755">SUM(R161:S161)</f>
        <v>0</v>
      </c>
      <c r="U161" s="66">
        <f t="shared" ref="U161:U166" si="756">P161+Q161-T161</f>
        <v>0</v>
      </c>
      <c r="V161" s="52">
        <f t="shared" ref="V161:X166" si="757">SUMIF($A$6:$A$142,$A161,V$6:V$142)</f>
        <v>0</v>
      </c>
      <c r="W161" s="52">
        <f t="shared" si="757"/>
        <v>0</v>
      </c>
      <c r="X161" s="52">
        <f t="shared" si="757"/>
        <v>0</v>
      </c>
      <c r="Y161" s="63"/>
      <c r="Z161" s="81">
        <f t="shared" ref="Z161:Z166" si="758">SUM(X161:Y161)</f>
        <v>0</v>
      </c>
      <c r="AA161" s="66">
        <f t="shared" ref="AA161:AA166" si="759">V161+W161-Z161</f>
        <v>0</v>
      </c>
      <c r="AB161" s="52">
        <f t="shared" ref="AB161:AD166" si="760">SUMIF($A$6:$A$142,$A161,AB$6:AB$142)</f>
        <v>0</v>
      </c>
      <c r="AC161" s="52">
        <f t="shared" si="760"/>
        <v>0</v>
      </c>
      <c r="AD161" s="52">
        <f t="shared" si="760"/>
        <v>0</v>
      </c>
      <c r="AE161" s="63"/>
      <c r="AF161" s="81">
        <f t="shared" ref="AF161:AF166" si="761">SUM(AD161:AE161)</f>
        <v>0</v>
      </c>
      <c r="AG161" s="66">
        <f t="shared" ref="AG161:AG166" si="762">AB161+AC161-AF161</f>
        <v>0</v>
      </c>
      <c r="AH161" s="66"/>
      <c r="AI161" s="76">
        <f t="shared" si="661"/>
        <v>0</v>
      </c>
      <c r="AJ161" s="76">
        <f t="shared" si="662"/>
        <v>0</v>
      </c>
      <c r="AK161" s="76">
        <f t="shared" si="663"/>
        <v>0</v>
      </c>
      <c r="AL161" s="66">
        <f t="shared" ref="AL161:AL166" si="763">AI161+AJ161-AK161</f>
        <v>0</v>
      </c>
      <c r="AM161" s="66"/>
      <c r="AN161" s="52">
        <f t="shared" ref="AN161:AP166" si="764">SUMIF($A$6:$A$142,$A161,AN$6:AN$142)</f>
        <v>0</v>
      </c>
      <c r="AO161" s="52">
        <f t="shared" si="764"/>
        <v>0</v>
      </c>
      <c r="AP161" s="52">
        <f t="shared" si="764"/>
        <v>0</v>
      </c>
      <c r="AQ161" s="63"/>
      <c r="AR161" s="81">
        <f t="shared" ref="AR161:AR166" si="765">SUM(AP161:AQ161)</f>
        <v>0</v>
      </c>
      <c r="AS161" s="66">
        <f t="shared" ref="AS161:AS166" si="766">AN161+AO161-AR161</f>
        <v>0</v>
      </c>
      <c r="AT161" s="52">
        <f t="shared" ref="AT161:AV166" si="767">SUMIF($A$6:$A$142,$A161,AT$6:AT$142)</f>
        <v>0</v>
      </c>
      <c r="AU161" s="52">
        <f t="shared" si="767"/>
        <v>0</v>
      </c>
      <c r="AV161" s="52">
        <f t="shared" si="767"/>
        <v>0</v>
      </c>
      <c r="AW161" s="63"/>
      <c r="AX161" s="81">
        <f t="shared" ref="AX161:AX166" si="768">SUM(AV161:AW161)</f>
        <v>0</v>
      </c>
      <c r="AY161" s="66">
        <f t="shared" ref="AY161:AY166" si="769">AT161+AU161-AX161</f>
        <v>0</v>
      </c>
      <c r="AZ161" s="52">
        <f t="shared" ref="AZ161:BB166" si="770">SUMIF($A$6:$A$142,$A161,AZ$6:AZ$142)</f>
        <v>0</v>
      </c>
      <c r="BA161" s="52">
        <f t="shared" si="770"/>
        <v>0</v>
      </c>
      <c r="BB161" s="52">
        <f t="shared" si="770"/>
        <v>0</v>
      </c>
      <c r="BC161" s="63"/>
      <c r="BD161" s="81">
        <f t="shared" ref="BD161:BD166" si="771">SUM(BB161:BC161)</f>
        <v>0</v>
      </c>
      <c r="BE161" s="66">
        <f t="shared" ref="BE161:BE166" si="772">AZ161+BA161-BD161</f>
        <v>0</v>
      </c>
      <c r="BF161" s="66"/>
      <c r="BG161" s="76">
        <f t="shared" si="671"/>
        <v>0</v>
      </c>
      <c r="BH161" s="76">
        <f t="shared" si="672"/>
        <v>0</v>
      </c>
      <c r="BI161" s="76">
        <f t="shared" si="673"/>
        <v>0</v>
      </c>
      <c r="BJ161" s="66">
        <f t="shared" ref="BJ161:BJ166" si="773">BG161+BH161-BI161</f>
        <v>0</v>
      </c>
      <c r="BK161" s="66"/>
      <c r="BL161" s="52">
        <f t="shared" ref="BL161:BN166" si="774">SUMIF($A$6:$A$142,$A161,BL$6:BL$142)</f>
        <v>0</v>
      </c>
      <c r="BM161" s="52">
        <f t="shared" si="774"/>
        <v>0</v>
      </c>
      <c r="BN161" s="52">
        <f t="shared" si="774"/>
        <v>0</v>
      </c>
      <c r="BO161" s="63"/>
      <c r="BP161" s="81">
        <f t="shared" ref="BP161:BP166" si="775">SUM(BN161:BO161)</f>
        <v>0</v>
      </c>
      <c r="BQ161" s="66">
        <f t="shared" ref="BQ161:BQ166" si="776">BL161+BM161-BP161</f>
        <v>0</v>
      </c>
      <c r="BR161" s="52">
        <f t="shared" ref="BR161:BT166" si="777">SUMIF($A$6:$A$142,$A161,BR$6:BR$142)</f>
        <v>0</v>
      </c>
      <c r="BS161" s="52">
        <f t="shared" si="777"/>
        <v>0</v>
      </c>
      <c r="BT161" s="52">
        <f t="shared" si="777"/>
        <v>0</v>
      </c>
      <c r="BU161" s="63"/>
      <c r="BV161" s="81">
        <f t="shared" ref="BV161:BV166" si="778">SUM(BT161:BU161)</f>
        <v>0</v>
      </c>
      <c r="BW161" s="66">
        <f t="shared" ref="BW161:BW166" si="779">BR161+BS161-BV161</f>
        <v>0</v>
      </c>
      <c r="BX161" s="66"/>
      <c r="BY161" s="76">
        <f t="shared" si="679"/>
        <v>0</v>
      </c>
      <c r="BZ161" s="76">
        <f t="shared" si="680"/>
        <v>0</v>
      </c>
      <c r="CA161" s="76">
        <f t="shared" si="681"/>
        <v>0</v>
      </c>
      <c r="CB161" s="66">
        <f t="shared" ref="CB161:CB166" si="780">BY161+BZ161-CA161</f>
        <v>0</v>
      </c>
      <c r="CC161" s="66"/>
      <c r="CD161" s="76">
        <f t="shared" ref="CD161:CF166" si="781">AI161+BG161+BY161</f>
        <v>0</v>
      </c>
      <c r="CE161" s="76">
        <f t="shared" si="781"/>
        <v>0</v>
      </c>
      <c r="CF161" s="76">
        <f t="shared" si="781"/>
        <v>0</v>
      </c>
      <c r="CG161" s="66">
        <f t="shared" ref="CG161:CG166" si="782">CD161+CE161-CF161</f>
        <v>0</v>
      </c>
      <c r="CH161" s="66"/>
      <c r="CI161" s="52">
        <f t="shared" ref="CI161:CK166" si="783">SUMIF($A$6:$A$142,$A161,CI$6:CI$142)</f>
        <v>0</v>
      </c>
      <c r="CJ161" s="52">
        <f t="shared" si="783"/>
        <v>0</v>
      </c>
      <c r="CK161" s="52">
        <f t="shared" si="783"/>
        <v>0</v>
      </c>
      <c r="CL161" s="63"/>
      <c r="CM161" s="81">
        <f t="shared" ref="CM161:CM166" si="784">SUM(CK161:CL161)</f>
        <v>0</v>
      </c>
      <c r="CN161" s="66">
        <f t="shared" ref="CN161:CN166" si="785">CI161+CJ161-CM161</f>
        <v>0</v>
      </c>
      <c r="CO161" s="52">
        <f t="shared" ref="CO161:CQ166" si="786">SUMIF($A$6:$A$142,$A161,CO$6:CO$142)</f>
        <v>0</v>
      </c>
      <c r="CP161" s="52">
        <f t="shared" si="786"/>
        <v>0</v>
      </c>
      <c r="CQ161" s="52">
        <f t="shared" si="786"/>
        <v>0</v>
      </c>
      <c r="CR161" s="63"/>
      <c r="CS161" s="81">
        <f t="shared" ref="CS161:CS166" si="787">SUM(CQ161:CR161)</f>
        <v>0</v>
      </c>
      <c r="CT161" s="66">
        <f t="shared" ref="CT161:CT166" si="788">CO161+CP161-CS161</f>
        <v>0</v>
      </c>
      <c r="CU161" s="52">
        <f t="shared" ref="CU161:CW166" si="789">SUMIF($A$6:$A$142,$A161,CU$6:CU$142)</f>
        <v>0</v>
      </c>
      <c r="CV161" s="52">
        <f t="shared" si="789"/>
        <v>0</v>
      </c>
      <c r="CW161" s="52">
        <f t="shared" si="789"/>
        <v>0</v>
      </c>
      <c r="CX161" s="63"/>
      <c r="CY161" s="81">
        <f t="shared" ref="CY161:CY166" si="790">SUM(CW161:CX161)</f>
        <v>0</v>
      </c>
      <c r="CZ161" s="66">
        <f t="shared" ref="CZ161:CZ166" si="791">CU161+CV161-CY161</f>
        <v>0</v>
      </c>
      <c r="DA161" s="52">
        <f t="shared" ref="DA161:DC166" si="792">SUMIF($A$6:$A$142,$A161,DA$6:DA$142)</f>
        <v>0</v>
      </c>
      <c r="DB161" s="52">
        <f t="shared" si="792"/>
        <v>0</v>
      </c>
      <c r="DC161" s="52">
        <f t="shared" si="792"/>
        <v>0</v>
      </c>
      <c r="DD161" s="63"/>
      <c r="DE161" s="81">
        <f t="shared" ref="DE161:DE166" si="793">SUM(DC161:DD161)</f>
        <v>0</v>
      </c>
      <c r="DF161" s="66">
        <f t="shared" ref="DF161:DF166" si="794">DA161+DB161-DE161</f>
        <v>0</v>
      </c>
      <c r="DG161" s="52">
        <f t="shared" ref="DG161:DI166" si="795">SUMIF($A$6:$A$142,$A161,DG$6:DG$142)</f>
        <v>0</v>
      </c>
      <c r="DH161" s="52">
        <f t="shared" si="795"/>
        <v>0</v>
      </c>
      <c r="DI161" s="52">
        <f t="shared" si="795"/>
        <v>0</v>
      </c>
      <c r="DJ161" s="63"/>
      <c r="DK161" s="81">
        <f t="shared" ref="DK161:DK166" si="796">SUM(DI161:DJ161)</f>
        <v>0</v>
      </c>
      <c r="DL161" s="66">
        <f t="shared" ref="DL161:DL166" si="797">DG161+DH161-DK161</f>
        <v>0</v>
      </c>
      <c r="DM161" s="52">
        <f t="shared" ref="DM161:DO166" si="798">SUMIF($A$6:$A$142,$A161,DM$6:DM$142)</f>
        <v>0</v>
      </c>
      <c r="DN161" s="52">
        <f t="shared" si="798"/>
        <v>0</v>
      </c>
      <c r="DO161" s="52">
        <f t="shared" si="798"/>
        <v>0</v>
      </c>
      <c r="DP161" s="63"/>
      <c r="DQ161" s="81">
        <f t="shared" ref="DQ161:DQ166" si="799">SUM(DO161:DP161)</f>
        <v>0</v>
      </c>
      <c r="DR161" s="66">
        <f t="shared" ref="DR161:DR166" si="800">DM161+DN161-DQ161</f>
        <v>0</v>
      </c>
      <c r="DS161" s="66"/>
      <c r="DT161" s="76">
        <f t="shared" si="696"/>
        <v>0</v>
      </c>
      <c r="DU161" s="76">
        <f t="shared" si="697"/>
        <v>0</v>
      </c>
      <c r="DV161" s="76">
        <f t="shared" si="698"/>
        <v>0</v>
      </c>
      <c r="DW161" s="66">
        <f t="shared" ref="DW161:DW166" si="801">DT161+DU161-DV161</f>
        <v>0</v>
      </c>
      <c r="DX161" s="66"/>
      <c r="DY161" s="52">
        <f t="shared" ref="DY161:EA166" si="802">SUMIF($A$6:$A$142,$A161,DY$6:DY$142)</f>
        <v>0</v>
      </c>
      <c r="DZ161" s="52">
        <f t="shared" si="802"/>
        <v>0</v>
      </c>
      <c r="EA161" s="52">
        <f t="shared" si="802"/>
        <v>0</v>
      </c>
      <c r="EB161" s="63"/>
      <c r="EC161" s="81">
        <f t="shared" ref="EC161:EC166" si="803">SUM(EA161:EB161)</f>
        <v>0</v>
      </c>
      <c r="ED161" s="66">
        <f t="shared" ref="ED161:ED166" si="804">DY161+DZ161-EC161</f>
        <v>0</v>
      </c>
      <c r="EE161" s="52">
        <f t="shared" ref="EE161:EG166" si="805">SUMIF($A$6:$A$142,$A161,EE$6:EE$142)</f>
        <v>0</v>
      </c>
      <c r="EF161" s="52">
        <f t="shared" si="805"/>
        <v>0</v>
      </c>
      <c r="EG161" s="52">
        <f t="shared" si="805"/>
        <v>0</v>
      </c>
      <c r="EH161" s="63"/>
      <c r="EI161" s="81">
        <f t="shared" ref="EI161:EI166" si="806">SUM(EG161:EH161)</f>
        <v>0</v>
      </c>
      <c r="EJ161" s="66">
        <f t="shared" ref="EJ161:EJ166" si="807">EE161+EF161-EI161</f>
        <v>0</v>
      </c>
      <c r="EK161" s="66"/>
      <c r="EL161" s="66">
        <f t="shared" ref="EL161:EM166" si="808">DT161+DY161+EE161</f>
        <v>0</v>
      </c>
      <c r="EM161" s="66">
        <f t="shared" si="808"/>
        <v>0</v>
      </c>
      <c r="EN161" s="66">
        <f t="shared" ref="EN161:EN166" si="809">DV161+EC161+EI161</f>
        <v>0</v>
      </c>
      <c r="EO161" s="66">
        <f t="shared" ref="EO161:EO166" si="810">EL161+EM161-EN161</f>
        <v>0</v>
      </c>
      <c r="EP161" s="66"/>
      <c r="EQ161" s="52">
        <f t="shared" ref="EQ161:ES166" si="811">SUMIF($A$6:$A$142,$A161,EQ$6:EQ$142)</f>
        <v>0</v>
      </c>
      <c r="ER161" s="52">
        <f t="shared" si="811"/>
        <v>0</v>
      </c>
      <c r="ES161" s="52">
        <f t="shared" si="811"/>
        <v>0</v>
      </c>
      <c r="ET161" s="63"/>
      <c r="EU161" s="81">
        <f t="shared" ref="EU161:EU166" si="812">SUM(ES161:ET161)</f>
        <v>0</v>
      </c>
      <c r="EV161" s="66">
        <f t="shared" ref="EV161:EV166" si="813">EQ161+ER161-EU161</f>
        <v>0</v>
      </c>
      <c r="EW161" s="66"/>
      <c r="EX161" s="52">
        <f t="shared" ref="EX161:EZ166" si="814">SUMIF($A$6:$A$142,$A161,EX$6:EX$142)</f>
        <v>0</v>
      </c>
      <c r="EY161" s="52">
        <f t="shared" si="814"/>
        <v>0</v>
      </c>
      <c r="EZ161" s="52">
        <f t="shared" si="814"/>
        <v>0</v>
      </c>
      <c r="FA161" s="63"/>
      <c r="FB161" s="81">
        <f t="shared" ref="FB161:FB166" si="815">SUM(EZ161:FA161)</f>
        <v>0</v>
      </c>
      <c r="FC161" s="66">
        <f t="shared" ref="FC161:FC166" si="816">EX161+EY161-FB161</f>
        <v>0</v>
      </c>
      <c r="FD161" s="66"/>
      <c r="FE161" s="52">
        <f t="shared" ref="FE161:FG166" si="817">SUMIF($A$6:$A$142,$A161,FE$6:FE$142)</f>
        <v>0</v>
      </c>
      <c r="FF161" s="52">
        <f t="shared" si="817"/>
        <v>0</v>
      </c>
      <c r="FG161" s="52">
        <f t="shared" si="817"/>
        <v>0</v>
      </c>
      <c r="FH161" s="63"/>
      <c r="FI161" s="81">
        <f t="shared" ref="FI161:FI166" si="818">SUM(FG161:FH161)</f>
        <v>0</v>
      </c>
      <c r="FJ161" s="66">
        <f t="shared" ref="FJ161:FJ166" si="819">FE161+FF161-FI161</f>
        <v>0</v>
      </c>
      <c r="FK161" s="66"/>
      <c r="FL161" s="52">
        <f t="shared" ref="FL161:FN166" si="820">SUMIF($A$6:$A$142,$A161,FL$6:FL$142)</f>
        <v>0</v>
      </c>
      <c r="FM161" s="52">
        <f t="shared" si="820"/>
        <v>0</v>
      </c>
      <c r="FN161" s="52">
        <f t="shared" si="820"/>
        <v>0</v>
      </c>
      <c r="FO161" s="63"/>
      <c r="FP161" s="81">
        <f t="shared" ref="FP161:FP166" si="821">SUM(FN161:FO161)</f>
        <v>0</v>
      </c>
      <c r="FQ161" s="66">
        <f t="shared" ref="FQ161:FQ166" si="822">FL161+FM161-FP161</f>
        <v>0</v>
      </c>
      <c r="FR161" s="66"/>
      <c r="FS161" s="52">
        <f t="shared" ref="FS161:FU166" si="823">SUMIF($A$6:$A$142,$A161,FS$6:FS$142)</f>
        <v>0</v>
      </c>
      <c r="FT161" s="52">
        <f t="shared" si="823"/>
        <v>0</v>
      </c>
      <c r="FU161" s="52">
        <f t="shared" si="823"/>
        <v>0</v>
      </c>
      <c r="FV161" s="63"/>
      <c r="FW161" s="81">
        <f t="shared" ref="FW161:FW166" si="824">SUM(FU161:FV161)</f>
        <v>0</v>
      </c>
      <c r="FX161" s="66">
        <f t="shared" ref="FX161:FX166" si="825">FS161+FT161-FW161</f>
        <v>0</v>
      </c>
      <c r="FY161" s="52">
        <f t="shared" ref="FY161:GA166" si="826">SUMIF($A$6:$A$142,$A161,FY$6:FY$142)</f>
        <v>0</v>
      </c>
      <c r="FZ161" s="52">
        <f t="shared" si="826"/>
        <v>0</v>
      </c>
      <c r="GA161" s="52">
        <f t="shared" si="826"/>
        <v>0</v>
      </c>
      <c r="GB161" s="63"/>
      <c r="GC161" s="81">
        <f t="shared" ref="GC161:GC166" si="827">SUM(GA161:GB161)</f>
        <v>0</v>
      </c>
      <c r="GD161" s="66">
        <f t="shared" ref="GD161:GD166" si="828">FY161+FZ161-GC161</f>
        <v>0</v>
      </c>
      <c r="GE161" s="52">
        <f t="shared" ref="GE161:GG166" si="829">SUMIF($A$6:$A$142,$A161,GE$6:GE$142)</f>
        <v>0</v>
      </c>
      <c r="GF161" s="52">
        <f t="shared" si="829"/>
        <v>0</v>
      </c>
      <c r="GG161" s="52">
        <f t="shared" si="829"/>
        <v>0</v>
      </c>
      <c r="GH161" s="63"/>
      <c r="GI161" s="81">
        <f t="shared" ref="GI161:GI166" si="830">SUM(GG161:GH161)</f>
        <v>0</v>
      </c>
      <c r="GJ161" s="66">
        <f t="shared" ref="GJ161:GJ166" si="831">GE161+GF161-GI161</f>
        <v>0</v>
      </c>
      <c r="GK161" s="66"/>
      <c r="GL161" s="76">
        <f t="shared" si="719"/>
        <v>0</v>
      </c>
      <c r="GM161" s="76">
        <f t="shared" si="720"/>
        <v>0</v>
      </c>
      <c r="GN161" s="76">
        <f t="shared" si="721"/>
        <v>0</v>
      </c>
      <c r="GO161" s="66">
        <f t="shared" ref="GO161:GO166" si="832">GL161+GM161-GN161</f>
        <v>0</v>
      </c>
      <c r="GP161" s="66"/>
      <c r="GQ161" s="52">
        <f t="shared" ref="GQ161:GS166" si="833">SUMIF($A$6:$A$142,$A161,GQ$6:GQ$142)</f>
        <v>0</v>
      </c>
      <c r="GR161" s="52">
        <f t="shared" si="833"/>
        <v>0</v>
      </c>
      <c r="GS161" s="52">
        <f t="shared" si="833"/>
        <v>0</v>
      </c>
      <c r="GT161" s="63"/>
      <c r="GU161" s="81">
        <f t="shared" ref="GU161:GU166" si="834">SUM(GS161:GT161)</f>
        <v>0</v>
      </c>
      <c r="GV161" s="66">
        <f t="shared" ref="GV161:GV166" si="835">GQ161+GR161-GU161</f>
        <v>0</v>
      </c>
      <c r="GW161" s="66"/>
      <c r="GX161" s="52">
        <f t="shared" ref="GX161:GZ166" si="836">SUMIF($A$6:$A$142,$A161,GX$6:GX$142)</f>
        <v>0</v>
      </c>
      <c r="GY161" s="52">
        <f t="shared" si="836"/>
        <v>0</v>
      </c>
      <c r="GZ161" s="52">
        <f t="shared" si="836"/>
        <v>0</v>
      </c>
      <c r="HA161" s="63"/>
      <c r="HB161" s="81">
        <f t="shared" ref="HB161:HB166" si="837">SUM(GZ161:HA161)</f>
        <v>0</v>
      </c>
      <c r="HC161" s="66">
        <f t="shared" ref="HC161:HC166" si="838">GX161+GY161-HB161</f>
        <v>0</v>
      </c>
      <c r="HD161" s="66"/>
      <c r="HE161" s="52">
        <f t="shared" ref="HE161:HG166" si="839">SUMIF($A$6:$A$142,$A161,HE$6:HE$142)</f>
        <v>0</v>
      </c>
      <c r="HF161" s="52">
        <f t="shared" si="839"/>
        <v>0</v>
      </c>
      <c r="HG161" s="52">
        <f t="shared" si="839"/>
        <v>0</v>
      </c>
      <c r="HH161" s="63"/>
      <c r="HI161" s="81">
        <f t="shared" ref="HI161:HI166" si="840">SUM(HG161:HH161)</f>
        <v>0</v>
      </c>
      <c r="HJ161" s="66">
        <f t="shared" ref="HJ161:HJ166" si="841">HE161+HF161-HI161</f>
        <v>0</v>
      </c>
      <c r="HK161" s="66"/>
      <c r="HL161" s="52">
        <f t="shared" ref="HL161:HN166" si="842">SUMIF($A$6:$A$142,$A161,HL$6:HL$142)</f>
        <v>0</v>
      </c>
      <c r="HM161" s="52">
        <f t="shared" si="842"/>
        <v>0</v>
      </c>
      <c r="HN161" s="52">
        <f t="shared" si="842"/>
        <v>0</v>
      </c>
      <c r="HO161" s="63"/>
      <c r="HP161" s="81">
        <f t="shared" ref="HP161:HP166" si="843">SUM(HN161:HO161)</f>
        <v>0</v>
      </c>
      <c r="HQ161" s="66">
        <f t="shared" ref="HQ161:HQ166" si="844">HL161+HM161-HP161</f>
        <v>0</v>
      </c>
      <c r="HR161" s="66"/>
      <c r="HS161" s="52">
        <f t="shared" ref="HS161:HU166" si="845">SUMIF($A$6:$A$142,$A161,HS$6:HS$142)</f>
        <v>0</v>
      </c>
      <c r="HT161" s="52">
        <f t="shared" si="845"/>
        <v>0</v>
      </c>
      <c r="HU161" s="52">
        <f t="shared" si="845"/>
        <v>0</v>
      </c>
      <c r="HV161" s="63"/>
      <c r="HW161" s="81">
        <f t="shared" ref="HW161:HW166" si="846">SUM(HU161:HV161)</f>
        <v>0</v>
      </c>
      <c r="HX161" s="66">
        <f t="shared" ref="HX161:HX166" si="847">HS161+HT161-HW161</f>
        <v>0</v>
      </c>
      <c r="HZ161" s="65">
        <f t="shared" ref="HZ161:IB166" si="848">SUMIF($I$5:$HY$5,HZ$5,$I161:$HY161)</f>
        <v>0</v>
      </c>
      <c r="IA161" s="65">
        <f t="shared" si="848"/>
        <v>0</v>
      </c>
      <c r="IB161" s="65">
        <f t="shared" si="848"/>
        <v>0</v>
      </c>
      <c r="IC161" s="65">
        <f t="shared" ref="IC161:IC166" si="849">HZ161+IA161-IB161</f>
        <v>0</v>
      </c>
      <c r="ID161" s="66">
        <f t="shared" ref="ID161:ID166" si="850">D161-IB161</f>
        <v>0</v>
      </c>
      <c r="IE161" s="56">
        <f t="shared" ref="IE161:IF166" si="851">SUMIF($A$6:$A$142,$A161,IE$6:IE$142)</f>
        <v>0</v>
      </c>
      <c r="IF161" s="56">
        <f t="shared" si="851"/>
        <v>0</v>
      </c>
      <c r="IG161" s="65"/>
      <c r="IH161" s="65">
        <f t="shared" ref="IH161:IH165" si="852">SUM(IE161:IG161)</f>
        <v>0</v>
      </c>
      <c r="II161" s="65">
        <f t="shared" ref="II161:II165" si="853">E161-IH161</f>
        <v>0</v>
      </c>
      <c r="IJ161" s="56">
        <f t="shared" ref="IJ161:IK166" si="854">SUMIF($A$6:$A$142,$A161,IJ$6:IJ$142)</f>
        <v>0</v>
      </c>
      <c r="IK161" s="56">
        <f t="shared" si="854"/>
        <v>0</v>
      </c>
      <c r="IL161" s="65"/>
      <c r="IM161" s="65">
        <f t="shared" ref="IM161:IM166" si="855">SUM(IJ161:IL161)</f>
        <v>0</v>
      </c>
      <c r="IN161" s="65">
        <f t="shared" ref="IN161:IN166" si="856">F161-IM161</f>
        <v>0</v>
      </c>
      <c r="IO161" s="65">
        <f t="shared" si="748"/>
        <v>0</v>
      </c>
      <c r="IP161" s="65">
        <f t="shared" ref="IP161:IP166" si="857">H161-IO161</f>
        <v>0</v>
      </c>
      <c r="IQ161" s="56">
        <f t="shared" ref="IQ161:IU166" si="858">SUMIF($A$6:$A$142,$A161,IQ$6:IQ$142)</f>
        <v>0</v>
      </c>
      <c r="IR161" s="56">
        <f t="shared" si="858"/>
        <v>0</v>
      </c>
      <c r="IS161" s="56">
        <f t="shared" si="858"/>
        <v>0</v>
      </c>
      <c r="IT161" s="56">
        <f t="shared" si="858"/>
        <v>0</v>
      </c>
      <c r="IU161" s="56">
        <f t="shared" si="858"/>
        <v>0</v>
      </c>
      <c r="IV161" s="65"/>
      <c r="IW161" s="86">
        <f t="shared" ref="IW161:IW166" si="859">SUM(IR161:IV161)</f>
        <v>0</v>
      </c>
      <c r="IX161" s="98">
        <f t="shared" ref="IX161:IX166" si="860">IW161-IB161+IQ161</f>
        <v>0</v>
      </c>
      <c r="IY161" s="86" t="str">
        <f t="shared" ref="IY161:IY166" si="861">IF(IX161=0,"STOCK KOSONG",IF(AND((IX161&lt;IU161),(IX161&gt;0)),"STOK KURANG",IF(IX161=IU161,"STOK CUKUP",IF(IX161&gt;IU161,"STOK CUKUP"))))</f>
        <v>STOCK KOSONG</v>
      </c>
      <c r="IZ161" s="97"/>
      <c r="JA161" s="98">
        <f t="shared" ref="JA161:JA166" si="862">IX161-IC161</f>
        <v>0</v>
      </c>
      <c r="JB161" s="98">
        <f t="shared" ref="JB161:JB166" si="863">IW161-D161</f>
        <v>0</v>
      </c>
      <c r="JC161" s="98">
        <f t="shared" ref="JC161:JC166" si="864">IW161-(HZ161+IA161)</f>
        <v>0</v>
      </c>
      <c r="JD161" s="98">
        <f t="shared" ref="JD161:JD166" si="865">D161-(HZ161+IA161)</f>
        <v>0</v>
      </c>
      <c r="JE161" s="97"/>
    </row>
    <row r="162" spans="1:265">
      <c r="A162" s="108" t="s">
        <v>42</v>
      </c>
      <c r="B162" s="71">
        <f>IF(A162='ESTIMASI FORECAST &amp; ORDER-STOK'!A20,'ESTIMASI FORECAST &amp; ORDER-STOK'!B20,0)</f>
        <v>0</v>
      </c>
      <c r="C162" s="63"/>
      <c r="D162" s="52">
        <f t="shared" si="749"/>
        <v>0</v>
      </c>
      <c r="E162" s="52">
        <f t="shared" si="749"/>
        <v>0</v>
      </c>
      <c r="F162" s="52">
        <f t="shared" si="749"/>
        <v>0</v>
      </c>
      <c r="G162" s="88"/>
      <c r="H162" s="88">
        <f t="shared" si="750"/>
        <v>0</v>
      </c>
      <c r="I162" s="63"/>
      <c r="J162" s="52">
        <f t="shared" si="751"/>
        <v>0</v>
      </c>
      <c r="K162" s="52">
        <f t="shared" si="751"/>
        <v>0</v>
      </c>
      <c r="L162" s="52">
        <f t="shared" si="751"/>
        <v>0</v>
      </c>
      <c r="M162" s="63"/>
      <c r="N162" s="81">
        <f t="shared" si="752"/>
        <v>0</v>
      </c>
      <c r="O162" s="66">
        <f t="shared" si="753"/>
        <v>0</v>
      </c>
      <c r="P162" s="52">
        <f t="shared" si="754"/>
        <v>0</v>
      </c>
      <c r="Q162" s="52">
        <f t="shared" si="754"/>
        <v>0</v>
      </c>
      <c r="R162" s="52">
        <f t="shared" si="754"/>
        <v>0</v>
      </c>
      <c r="S162" s="63"/>
      <c r="T162" s="81">
        <f t="shared" si="755"/>
        <v>0</v>
      </c>
      <c r="U162" s="66">
        <f t="shared" si="756"/>
        <v>0</v>
      </c>
      <c r="V162" s="52">
        <f t="shared" si="757"/>
        <v>0</v>
      </c>
      <c r="W162" s="52">
        <f t="shared" si="757"/>
        <v>0</v>
      </c>
      <c r="X162" s="52">
        <f t="shared" si="757"/>
        <v>0</v>
      </c>
      <c r="Y162" s="63"/>
      <c r="Z162" s="81">
        <f t="shared" si="758"/>
        <v>0</v>
      </c>
      <c r="AA162" s="66">
        <f t="shared" si="759"/>
        <v>0</v>
      </c>
      <c r="AB162" s="52">
        <f t="shared" si="760"/>
        <v>0</v>
      </c>
      <c r="AC162" s="52">
        <f t="shared" si="760"/>
        <v>0</v>
      </c>
      <c r="AD162" s="52">
        <f t="shared" si="760"/>
        <v>0</v>
      </c>
      <c r="AE162" s="63"/>
      <c r="AF162" s="81">
        <f t="shared" si="761"/>
        <v>0</v>
      </c>
      <c r="AG162" s="66">
        <f t="shared" si="762"/>
        <v>0</v>
      </c>
      <c r="AH162" s="66"/>
      <c r="AI162" s="76">
        <f t="shared" si="661"/>
        <v>0</v>
      </c>
      <c r="AJ162" s="76">
        <f t="shared" si="662"/>
        <v>0</v>
      </c>
      <c r="AK162" s="76">
        <f t="shared" si="663"/>
        <v>0</v>
      </c>
      <c r="AL162" s="66">
        <f t="shared" si="763"/>
        <v>0</v>
      </c>
      <c r="AM162" s="66"/>
      <c r="AN162" s="52">
        <f t="shared" si="764"/>
        <v>0</v>
      </c>
      <c r="AO162" s="52">
        <f t="shared" si="764"/>
        <v>0</v>
      </c>
      <c r="AP162" s="52">
        <f t="shared" si="764"/>
        <v>0</v>
      </c>
      <c r="AQ162" s="63"/>
      <c r="AR162" s="81">
        <f t="shared" si="765"/>
        <v>0</v>
      </c>
      <c r="AS162" s="66">
        <f t="shared" si="766"/>
        <v>0</v>
      </c>
      <c r="AT162" s="52">
        <f t="shared" si="767"/>
        <v>0</v>
      </c>
      <c r="AU162" s="52">
        <f t="shared" si="767"/>
        <v>0</v>
      </c>
      <c r="AV162" s="52">
        <f t="shared" si="767"/>
        <v>0</v>
      </c>
      <c r="AW162" s="63"/>
      <c r="AX162" s="81">
        <f t="shared" si="768"/>
        <v>0</v>
      </c>
      <c r="AY162" s="66">
        <f t="shared" si="769"/>
        <v>0</v>
      </c>
      <c r="AZ162" s="52">
        <f t="shared" si="770"/>
        <v>0</v>
      </c>
      <c r="BA162" s="52">
        <f t="shared" si="770"/>
        <v>0</v>
      </c>
      <c r="BB162" s="52">
        <f t="shared" si="770"/>
        <v>0</v>
      </c>
      <c r="BC162" s="63"/>
      <c r="BD162" s="81">
        <f t="shared" si="771"/>
        <v>0</v>
      </c>
      <c r="BE162" s="66">
        <f t="shared" si="772"/>
        <v>0</v>
      </c>
      <c r="BF162" s="66"/>
      <c r="BG162" s="76">
        <f t="shared" si="671"/>
        <v>0</v>
      </c>
      <c r="BH162" s="76">
        <f t="shared" si="672"/>
        <v>0</v>
      </c>
      <c r="BI162" s="76">
        <f t="shared" si="673"/>
        <v>0</v>
      </c>
      <c r="BJ162" s="66">
        <f t="shared" si="773"/>
        <v>0</v>
      </c>
      <c r="BK162" s="66"/>
      <c r="BL162" s="52">
        <f t="shared" si="774"/>
        <v>0</v>
      </c>
      <c r="BM162" s="52">
        <f t="shared" si="774"/>
        <v>0</v>
      </c>
      <c r="BN162" s="52">
        <f t="shared" si="774"/>
        <v>0</v>
      </c>
      <c r="BO162" s="63"/>
      <c r="BP162" s="81">
        <f t="shared" si="775"/>
        <v>0</v>
      </c>
      <c r="BQ162" s="66">
        <f t="shared" si="776"/>
        <v>0</v>
      </c>
      <c r="BR162" s="52">
        <f t="shared" si="777"/>
        <v>0</v>
      </c>
      <c r="BS162" s="52">
        <f t="shared" si="777"/>
        <v>0</v>
      </c>
      <c r="BT162" s="52">
        <f t="shared" si="777"/>
        <v>0</v>
      </c>
      <c r="BU162" s="63"/>
      <c r="BV162" s="81">
        <f t="shared" si="778"/>
        <v>0</v>
      </c>
      <c r="BW162" s="66">
        <f t="shared" si="779"/>
        <v>0</v>
      </c>
      <c r="BX162" s="66"/>
      <c r="BY162" s="76">
        <f t="shared" si="679"/>
        <v>0</v>
      </c>
      <c r="BZ162" s="76">
        <f t="shared" si="680"/>
        <v>0</v>
      </c>
      <c r="CA162" s="76">
        <f t="shared" si="681"/>
        <v>0</v>
      </c>
      <c r="CB162" s="66">
        <f t="shared" si="780"/>
        <v>0</v>
      </c>
      <c r="CC162" s="66"/>
      <c r="CD162" s="76">
        <f t="shared" si="781"/>
        <v>0</v>
      </c>
      <c r="CE162" s="76">
        <f t="shared" si="781"/>
        <v>0</v>
      </c>
      <c r="CF162" s="76">
        <f t="shared" si="781"/>
        <v>0</v>
      </c>
      <c r="CG162" s="66">
        <f t="shared" si="782"/>
        <v>0</v>
      </c>
      <c r="CH162" s="66"/>
      <c r="CI162" s="52">
        <f t="shared" si="783"/>
        <v>0</v>
      </c>
      <c r="CJ162" s="52">
        <f t="shared" si="783"/>
        <v>0</v>
      </c>
      <c r="CK162" s="52">
        <f t="shared" si="783"/>
        <v>0</v>
      </c>
      <c r="CL162" s="63"/>
      <c r="CM162" s="81">
        <f t="shared" si="784"/>
        <v>0</v>
      </c>
      <c r="CN162" s="66">
        <f t="shared" si="785"/>
        <v>0</v>
      </c>
      <c r="CO162" s="52">
        <f t="shared" si="786"/>
        <v>0</v>
      </c>
      <c r="CP162" s="52">
        <f t="shared" si="786"/>
        <v>0</v>
      </c>
      <c r="CQ162" s="52">
        <f t="shared" si="786"/>
        <v>0</v>
      </c>
      <c r="CR162" s="63"/>
      <c r="CS162" s="81">
        <f t="shared" si="787"/>
        <v>0</v>
      </c>
      <c r="CT162" s="66">
        <f t="shared" si="788"/>
        <v>0</v>
      </c>
      <c r="CU162" s="52">
        <f t="shared" si="789"/>
        <v>0</v>
      </c>
      <c r="CV162" s="52">
        <f t="shared" si="789"/>
        <v>0</v>
      </c>
      <c r="CW162" s="52">
        <f t="shared" si="789"/>
        <v>0</v>
      </c>
      <c r="CX162" s="63"/>
      <c r="CY162" s="81">
        <f t="shared" si="790"/>
        <v>0</v>
      </c>
      <c r="CZ162" s="66">
        <f t="shared" si="791"/>
        <v>0</v>
      </c>
      <c r="DA162" s="52">
        <f t="shared" si="792"/>
        <v>0</v>
      </c>
      <c r="DB162" s="52">
        <f t="shared" si="792"/>
        <v>0</v>
      </c>
      <c r="DC162" s="52">
        <f t="shared" si="792"/>
        <v>0</v>
      </c>
      <c r="DD162" s="63"/>
      <c r="DE162" s="81">
        <f t="shared" si="793"/>
        <v>0</v>
      </c>
      <c r="DF162" s="66">
        <f t="shared" si="794"/>
        <v>0</v>
      </c>
      <c r="DG162" s="52">
        <f t="shared" si="795"/>
        <v>0</v>
      </c>
      <c r="DH162" s="52">
        <f t="shared" si="795"/>
        <v>0</v>
      </c>
      <c r="DI162" s="52">
        <f t="shared" si="795"/>
        <v>0</v>
      </c>
      <c r="DJ162" s="63"/>
      <c r="DK162" s="81">
        <f t="shared" si="796"/>
        <v>0</v>
      </c>
      <c r="DL162" s="66">
        <f t="shared" si="797"/>
        <v>0</v>
      </c>
      <c r="DM162" s="52">
        <f t="shared" si="798"/>
        <v>0</v>
      </c>
      <c r="DN162" s="52">
        <f t="shared" si="798"/>
        <v>0</v>
      </c>
      <c r="DO162" s="52">
        <f t="shared" si="798"/>
        <v>0</v>
      </c>
      <c r="DP162" s="63"/>
      <c r="DQ162" s="81">
        <f t="shared" si="799"/>
        <v>0</v>
      </c>
      <c r="DR162" s="66">
        <f t="shared" si="800"/>
        <v>0</v>
      </c>
      <c r="DS162" s="66"/>
      <c r="DT162" s="76">
        <f t="shared" si="696"/>
        <v>0</v>
      </c>
      <c r="DU162" s="76">
        <f t="shared" si="697"/>
        <v>0</v>
      </c>
      <c r="DV162" s="76">
        <f t="shared" si="698"/>
        <v>0</v>
      </c>
      <c r="DW162" s="66">
        <f t="shared" si="801"/>
        <v>0</v>
      </c>
      <c r="DX162" s="66"/>
      <c r="DY162" s="52">
        <f t="shared" si="802"/>
        <v>0</v>
      </c>
      <c r="DZ162" s="52">
        <f t="shared" si="802"/>
        <v>0</v>
      </c>
      <c r="EA162" s="52">
        <f t="shared" si="802"/>
        <v>0</v>
      </c>
      <c r="EB162" s="63"/>
      <c r="EC162" s="81">
        <f t="shared" si="803"/>
        <v>0</v>
      </c>
      <c r="ED162" s="66">
        <f t="shared" si="804"/>
        <v>0</v>
      </c>
      <c r="EE162" s="52">
        <f t="shared" si="805"/>
        <v>0</v>
      </c>
      <c r="EF162" s="52">
        <f t="shared" si="805"/>
        <v>0</v>
      </c>
      <c r="EG162" s="52">
        <f t="shared" si="805"/>
        <v>0</v>
      </c>
      <c r="EH162" s="63"/>
      <c r="EI162" s="81">
        <f t="shared" si="806"/>
        <v>0</v>
      </c>
      <c r="EJ162" s="66">
        <f t="shared" si="807"/>
        <v>0</v>
      </c>
      <c r="EK162" s="66"/>
      <c r="EL162" s="66">
        <f t="shared" si="808"/>
        <v>0</v>
      </c>
      <c r="EM162" s="66">
        <f t="shared" si="808"/>
        <v>0</v>
      </c>
      <c r="EN162" s="66">
        <f t="shared" si="809"/>
        <v>0</v>
      </c>
      <c r="EO162" s="66">
        <f t="shared" si="810"/>
        <v>0</v>
      </c>
      <c r="EP162" s="66"/>
      <c r="EQ162" s="52">
        <f t="shared" si="811"/>
        <v>0</v>
      </c>
      <c r="ER162" s="52">
        <f t="shared" si="811"/>
        <v>0</v>
      </c>
      <c r="ES162" s="52">
        <f t="shared" si="811"/>
        <v>0</v>
      </c>
      <c r="ET162" s="63"/>
      <c r="EU162" s="81">
        <f t="shared" si="812"/>
        <v>0</v>
      </c>
      <c r="EV162" s="66">
        <f t="shared" si="813"/>
        <v>0</v>
      </c>
      <c r="EW162" s="66"/>
      <c r="EX162" s="52">
        <f t="shared" si="814"/>
        <v>0</v>
      </c>
      <c r="EY162" s="52">
        <f t="shared" si="814"/>
        <v>0</v>
      </c>
      <c r="EZ162" s="52">
        <f t="shared" si="814"/>
        <v>0</v>
      </c>
      <c r="FA162" s="63"/>
      <c r="FB162" s="81">
        <f t="shared" si="815"/>
        <v>0</v>
      </c>
      <c r="FC162" s="66">
        <f t="shared" si="816"/>
        <v>0</v>
      </c>
      <c r="FD162" s="66"/>
      <c r="FE162" s="52">
        <f t="shared" si="817"/>
        <v>0</v>
      </c>
      <c r="FF162" s="52">
        <f t="shared" si="817"/>
        <v>0</v>
      </c>
      <c r="FG162" s="52">
        <f t="shared" si="817"/>
        <v>0</v>
      </c>
      <c r="FH162" s="63"/>
      <c r="FI162" s="81">
        <f t="shared" si="818"/>
        <v>0</v>
      </c>
      <c r="FJ162" s="66">
        <f t="shared" si="819"/>
        <v>0</v>
      </c>
      <c r="FK162" s="66"/>
      <c r="FL162" s="52">
        <f t="shared" si="820"/>
        <v>0</v>
      </c>
      <c r="FM162" s="52">
        <f t="shared" si="820"/>
        <v>0</v>
      </c>
      <c r="FN162" s="52">
        <f t="shared" si="820"/>
        <v>0</v>
      </c>
      <c r="FO162" s="63"/>
      <c r="FP162" s="81">
        <f t="shared" si="821"/>
        <v>0</v>
      </c>
      <c r="FQ162" s="66">
        <f t="shared" si="822"/>
        <v>0</v>
      </c>
      <c r="FR162" s="66"/>
      <c r="FS162" s="52">
        <f t="shared" si="823"/>
        <v>0</v>
      </c>
      <c r="FT162" s="52">
        <f t="shared" si="823"/>
        <v>0</v>
      </c>
      <c r="FU162" s="52">
        <f t="shared" si="823"/>
        <v>0</v>
      </c>
      <c r="FV162" s="63"/>
      <c r="FW162" s="81">
        <f t="shared" si="824"/>
        <v>0</v>
      </c>
      <c r="FX162" s="66">
        <f t="shared" si="825"/>
        <v>0</v>
      </c>
      <c r="FY162" s="52">
        <f t="shared" si="826"/>
        <v>0</v>
      </c>
      <c r="FZ162" s="52">
        <f t="shared" si="826"/>
        <v>0</v>
      </c>
      <c r="GA162" s="52">
        <f t="shared" si="826"/>
        <v>0</v>
      </c>
      <c r="GB162" s="63"/>
      <c r="GC162" s="81">
        <f t="shared" si="827"/>
        <v>0</v>
      </c>
      <c r="GD162" s="66">
        <f t="shared" si="828"/>
        <v>0</v>
      </c>
      <c r="GE162" s="52">
        <f t="shared" si="829"/>
        <v>0</v>
      </c>
      <c r="GF162" s="52">
        <f t="shared" si="829"/>
        <v>0</v>
      </c>
      <c r="GG162" s="52">
        <f t="shared" si="829"/>
        <v>0</v>
      </c>
      <c r="GH162" s="63"/>
      <c r="GI162" s="81">
        <f t="shared" si="830"/>
        <v>0</v>
      </c>
      <c r="GJ162" s="66">
        <f t="shared" si="831"/>
        <v>0</v>
      </c>
      <c r="GK162" s="66"/>
      <c r="GL162" s="76">
        <f t="shared" si="719"/>
        <v>0</v>
      </c>
      <c r="GM162" s="76">
        <f t="shared" si="720"/>
        <v>0</v>
      </c>
      <c r="GN162" s="76">
        <f t="shared" si="721"/>
        <v>0</v>
      </c>
      <c r="GO162" s="66">
        <f t="shared" si="832"/>
        <v>0</v>
      </c>
      <c r="GP162" s="66"/>
      <c r="GQ162" s="52">
        <f t="shared" si="833"/>
        <v>0</v>
      </c>
      <c r="GR162" s="52">
        <f t="shared" si="833"/>
        <v>0</v>
      </c>
      <c r="GS162" s="52">
        <f t="shared" si="833"/>
        <v>0</v>
      </c>
      <c r="GT162" s="63"/>
      <c r="GU162" s="81">
        <f t="shared" si="834"/>
        <v>0</v>
      </c>
      <c r="GV162" s="66">
        <f t="shared" si="835"/>
        <v>0</v>
      </c>
      <c r="GW162" s="66"/>
      <c r="GX162" s="52">
        <f t="shared" si="836"/>
        <v>0</v>
      </c>
      <c r="GY162" s="52">
        <f t="shared" si="836"/>
        <v>0</v>
      </c>
      <c r="GZ162" s="52">
        <f t="shared" si="836"/>
        <v>0</v>
      </c>
      <c r="HA162" s="63"/>
      <c r="HB162" s="81">
        <f t="shared" si="837"/>
        <v>0</v>
      </c>
      <c r="HC162" s="66">
        <f t="shared" si="838"/>
        <v>0</v>
      </c>
      <c r="HD162" s="66"/>
      <c r="HE162" s="52">
        <f t="shared" si="839"/>
        <v>0</v>
      </c>
      <c r="HF162" s="52">
        <f t="shared" si="839"/>
        <v>0</v>
      </c>
      <c r="HG162" s="52">
        <f t="shared" si="839"/>
        <v>0</v>
      </c>
      <c r="HH162" s="63"/>
      <c r="HI162" s="81">
        <f t="shared" si="840"/>
        <v>0</v>
      </c>
      <c r="HJ162" s="66">
        <f t="shared" si="841"/>
        <v>0</v>
      </c>
      <c r="HK162" s="66"/>
      <c r="HL162" s="52">
        <f t="shared" si="842"/>
        <v>0</v>
      </c>
      <c r="HM162" s="52">
        <f t="shared" si="842"/>
        <v>0</v>
      </c>
      <c r="HN162" s="52">
        <f t="shared" si="842"/>
        <v>0</v>
      </c>
      <c r="HO162" s="63"/>
      <c r="HP162" s="81">
        <f t="shared" si="843"/>
        <v>0</v>
      </c>
      <c r="HQ162" s="66">
        <f t="shared" si="844"/>
        <v>0</v>
      </c>
      <c r="HR162" s="66"/>
      <c r="HS162" s="52">
        <f t="shared" si="845"/>
        <v>0</v>
      </c>
      <c r="HT162" s="52">
        <f t="shared" si="845"/>
        <v>0</v>
      </c>
      <c r="HU162" s="52">
        <f t="shared" si="845"/>
        <v>0</v>
      </c>
      <c r="HV162" s="63"/>
      <c r="HW162" s="81">
        <f t="shared" si="846"/>
        <v>0</v>
      </c>
      <c r="HX162" s="66">
        <f t="shared" si="847"/>
        <v>0</v>
      </c>
      <c r="HZ162" s="66">
        <f t="shared" si="848"/>
        <v>0</v>
      </c>
      <c r="IA162" s="66">
        <f t="shared" si="848"/>
        <v>0</v>
      </c>
      <c r="IB162" s="66">
        <f t="shared" si="848"/>
        <v>0</v>
      </c>
      <c r="IC162" s="66">
        <f t="shared" si="849"/>
        <v>0</v>
      </c>
      <c r="ID162" s="66">
        <f t="shared" si="850"/>
        <v>0</v>
      </c>
      <c r="IE162" s="52">
        <f t="shared" si="851"/>
        <v>0</v>
      </c>
      <c r="IF162" s="52">
        <f t="shared" si="851"/>
        <v>0</v>
      </c>
      <c r="IG162" s="66"/>
      <c r="IH162" s="66">
        <f t="shared" si="852"/>
        <v>0</v>
      </c>
      <c r="II162" s="66">
        <f t="shared" si="853"/>
        <v>0</v>
      </c>
      <c r="IJ162" s="52">
        <f t="shared" si="854"/>
        <v>0</v>
      </c>
      <c r="IK162" s="52">
        <f t="shared" si="854"/>
        <v>0</v>
      </c>
      <c r="IL162" s="66"/>
      <c r="IM162" s="66">
        <f t="shared" si="855"/>
        <v>0</v>
      </c>
      <c r="IN162" s="66">
        <f t="shared" si="856"/>
        <v>0</v>
      </c>
      <c r="IO162" s="66">
        <f>SUMIF($IB$5:$IN$5,$IO$4,$IB162:$IN162)</f>
        <v>0</v>
      </c>
      <c r="IP162" s="66">
        <f t="shared" si="857"/>
        <v>0</v>
      </c>
      <c r="IQ162" s="52">
        <f t="shared" si="858"/>
        <v>0</v>
      </c>
      <c r="IR162" s="52">
        <f t="shared" si="858"/>
        <v>0</v>
      </c>
      <c r="IS162" s="52">
        <f t="shared" si="858"/>
        <v>0</v>
      </c>
      <c r="IT162" s="52">
        <f t="shared" si="858"/>
        <v>0</v>
      </c>
      <c r="IU162" s="52">
        <f t="shared" si="858"/>
        <v>0</v>
      </c>
      <c r="IV162" s="66"/>
      <c r="IW162" s="88">
        <f t="shared" si="859"/>
        <v>0</v>
      </c>
      <c r="IX162" s="102">
        <f t="shared" si="860"/>
        <v>0</v>
      </c>
      <c r="IY162" s="88" t="str">
        <f t="shared" si="861"/>
        <v>STOCK KOSONG</v>
      </c>
      <c r="IZ162" s="101"/>
      <c r="JA162" s="102">
        <f t="shared" si="862"/>
        <v>0</v>
      </c>
      <c r="JB162" s="102">
        <f t="shared" si="863"/>
        <v>0</v>
      </c>
      <c r="JC162" s="102">
        <f t="shared" si="864"/>
        <v>0</v>
      </c>
      <c r="JD162" s="102">
        <f t="shared" si="865"/>
        <v>0</v>
      </c>
      <c r="JE162" s="101"/>
    </row>
    <row r="163" spans="1:265">
      <c r="A163" s="108" t="s">
        <v>43</v>
      </c>
      <c r="B163" s="71">
        <f>IF(A163='ESTIMASI FORECAST &amp; ORDER-STOK'!A21,'ESTIMASI FORECAST &amp; ORDER-STOK'!B21,0)</f>
        <v>0</v>
      </c>
      <c r="C163" s="63"/>
      <c r="D163" s="52">
        <f t="shared" si="749"/>
        <v>0</v>
      </c>
      <c r="E163" s="52">
        <f t="shared" si="749"/>
        <v>0</v>
      </c>
      <c r="F163" s="52">
        <f t="shared" si="749"/>
        <v>0</v>
      </c>
      <c r="G163" s="88"/>
      <c r="H163" s="88">
        <f t="shared" si="750"/>
        <v>0</v>
      </c>
      <c r="I163" s="63"/>
      <c r="J163" s="52">
        <f t="shared" si="751"/>
        <v>0</v>
      </c>
      <c r="K163" s="52">
        <f t="shared" si="751"/>
        <v>0</v>
      </c>
      <c r="L163" s="52">
        <f t="shared" si="751"/>
        <v>0</v>
      </c>
      <c r="M163" s="63"/>
      <c r="N163" s="81">
        <f t="shared" si="752"/>
        <v>0</v>
      </c>
      <c r="O163" s="66">
        <f t="shared" si="753"/>
        <v>0</v>
      </c>
      <c r="P163" s="52">
        <f t="shared" si="754"/>
        <v>0</v>
      </c>
      <c r="Q163" s="52">
        <f t="shared" si="754"/>
        <v>0</v>
      </c>
      <c r="R163" s="52">
        <f t="shared" si="754"/>
        <v>0</v>
      </c>
      <c r="S163" s="63"/>
      <c r="T163" s="81">
        <f t="shared" si="755"/>
        <v>0</v>
      </c>
      <c r="U163" s="66">
        <f t="shared" si="756"/>
        <v>0</v>
      </c>
      <c r="V163" s="52">
        <f t="shared" si="757"/>
        <v>0</v>
      </c>
      <c r="W163" s="52">
        <f t="shared" si="757"/>
        <v>0</v>
      </c>
      <c r="X163" s="52">
        <f t="shared" si="757"/>
        <v>0</v>
      </c>
      <c r="Y163" s="63"/>
      <c r="Z163" s="81">
        <f t="shared" si="758"/>
        <v>0</v>
      </c>
      <c r="AA163" s="66">
        <f t="shared" si="759"/>
        <v>0</v>
      </c>
      <c r="AB163" s="52">
        <f t="shared" si="760"/>
        <v>0</v>
      </c>
      <c r="AC163" s="52">
        <f t="shared" si="760"/>
        <v>0</v>
      </c>
      <c r="AD163" s="52">
        <f t="shared" si="760"/>
        <v>0</v>
      </c>
      <c r="AE163" s="63"/>
      <c r="AF163" s="81">
        <f t="shared" si="761"/>
        <v>0</v>
      </c>
      <c r="AG163" s="66">
        <f t="shared" si="762"/>
        <v>0</v>
      </c>
      <c r="AH163" s="66"/>
      <c r="AI163" s="76">
        <f t="shared" si="661"/>
        <v>0</v>
      </c>
      <c r="AJ163" s="76">
        <f t="shared" si="662"/>
        <v>0</v>
      </c>
      <c r="AK163" s="76">
        <f t="shared" si="663"/>
        <v>0</v>
      </c>
      <c r="AL163" s="66">
        <f t="shared" si="763"/>
        <v>0</v>
      </c>
      <c r="AM163" s="66"/>
      <c r="AN163" s="52">
        <f t="shared" si="764"/>
        <v>0</v>
      </c>
      <c r="AO163" s="52">
        <f t="shared" si="764"/>
        <v>0</v>
      </c>
      <c r="AP163" s="52">
        <f t="shared" si="764"/>
        <v>0</v>
      </c>
      <c r="AQ163" s="63"/>
      <c r="AR163" s="81">
        <f t="shared" si="765"/>
        <v>0</v>
      </c>
      <c r="AS163" s="66">
        <f t="shared" si="766"/>
        <v>0</v>
      </c>
      <c r="AT163" s="52">
        <f t="shared" si="767"/>
        <v>0</v>
      </c>
      <c r="AU163" s="52">
        <f t="shared" si="767"/>
        <v>0</v>
      </c>
      <c r="AV163" s="52">
        <f t="shared" si="767"/>
        <v>0</v>
      </c>
      <c r="AW163" s="63"/>
      <c r="AX163" s="81">
        <f t="shared" si="768"/>
        <v>0</v>
      </c>
      <c r="AY163" s="66">
        <f t="shared" si="769"/>
        <v>0</v>
      </c>
      <c r="AZ163" s="52">
        <f t="shared" si="770"/>
        <v>0</v>
      </c>
      <c r="BA163" s="52">
        <f t="shared" si="770"/>
        <v>0</v>
      </c>
      <c r="BB163" s="52">
        <f t="shared" si="770"/>
        <v>0</v>
      </c>
      <c r="BC163" s="63"/>
      <c r="BD163" s="81">
        <f t="shared" si="771"/>
        <v>0</v>
      </c>
      <c r="BE163" s="66">
        <f t="shared" si="772"/>
        <v>0</v>
      </c>
      <c r="BF163" s="66"/>
      <c r="BG163" s="76">
        <f t="shared" si="671"/>
        <v>0</v>
      </c>
      <c r="BH163" s="76">
        <f t="shared" si="672"/>
        <v>0</v>
      </c>
      <c r="BI163" s="76">
        <f t="shared" si="673"/>
        <v>0</v>
      </c>
      <c r="BJ163" s="66">
        <f t="shared" si="773"/>
        <v>0</v>
      </c>
      <c r="BK163" s="66"/>
      <c r="BL163" s="52">
        <f t="shared" si="774"/>
        <v>0</v>
      </c>
      <c r="BM163" s="52">
        <f t="shared" si="774"/>
        <v>0</v>
      </c>
      <c r="BN163" s="52">
        <f t="shared" si="774"/>
        <v>0</v>
      </c>
      <c r="BO163" s="63"/>
      <c r="BP163" s="81">
        <f t="shared" si="775"/>
        <v>0</v>
      </c>
      <c r="BQ163" s="66">
        <f t="shared" si="776"/>
        <v>0</v>
      </c>
      <c r="BR163" s="52">
        <f t="shared" si="777"/>
        <v>0</v>
      </c>
      <c r="BS163" s="52">
        <f t="shared" si="777"/>
        <v>0</v>
      </c>
      <c r="BT163" s="52">
        <f t="shared" si="777"/>
        <v>0</v>
      </c>
      <c r="BU163" s="63"/>
      <c r="BV163" s="81">
        <f t="shared" si="778"/>
        <v>0</v>
      </c>
      <c r="BW163" s="66">
        <f t="shared" si="779"/>
        <v>0</v>
      </c>
      <c r="BX163" s="66"/>
      <c r="BY163" s="76">
        <f t="shared" si="679"/>
        <v>0</v>
      </c>
      <c r="BZ163" s="76">
        <f t="shared" si="680"/>
        <v>0</v>
      </c>
      <c r="CA163" s="76">
        <f t="shared" si="681"/>
        <v>0</v>
      </c>
      <c r="CB163" s="66">
        <f t="shared" si="780"/>
        <v>0</v>
      </c>
      <c r="CC163" s="66"/>
      <c r="CD163" s="76">
        <f t="shared" si="781"/>
        <v>0</v>
      </c>
      <c r="CE163" s="76">
        <f t="shared" si="781"/>
        <v>0</v>
      </c>
      <c r="CF163" s="76">
        <f t="shared" si="781"/>
        <v>0</v>
      </c>
      <c r="CG163" s="66">
        <f t="shared" si="782"/>
        <v>0</v>
      </c>
      <c r="CH163" s="66"/>
      <c r="CI163" s="52">
        <f t="shared" si="783"/>
        <v>0</v>
      </c>
      <c r="CJ163" s="52">
        <f t="shared" si="783"/>
        <v>0</v>
      </c>
      <c r="CK163" s="52">
        <f t="shared" si="783"/>
        <v>0</v>
      </c>
      <c r="CL163" s="63"/>
      <c r="CM163" s="81">
        <f t="shared" si="784"/>
        <v>0</v>
      </c>
      <c r="CN163" s="66">
        <f t="shared" si="785"/>
        <v>0</v>
      </c>
      <c r="CO163" s="52">
        <f t="shared" si="786"/>
        <v>0</v>
      </c>
      <c r="CP163" s="52">
        <f t="shared" si="786"/>
        <v>0</v>
      </c>
      <c r="CQ163" s="52">
        <f t="shared" si="786"/>
        <v>0</v>
      </c>
      <c r="CR163" s="63"/>
      <c r="CS163" s="81">
        <f t="shared" si="787"/>
        <v>0</v>
      </c>
      <c r="CT163" s="66">
        <f t="shared" si="788"/>
        <v>0</v>
      </c>
      <c r="CU163" s="52">
        <f t="shared" si="789"/>
        <v>0</v>
      </c>
      <c r="CV163" s="52">
        <f t="shared" si="789"/>
        <v>0</v>
      </c>
      <c r="CW163" s="52">
        <f t="shared" si="789"/>
        <v>0</v>
      </c>
      <c r="CX163" s="63"/>
      <c r="CY163" s="81">
        <f t="shared" si="790"/>
        <v>0</v>
      </c>
      <c r="CZ163" s="66">
        <f t="shared" si="791"/>
        <v>0</v>
      </c>
      <c r="DA163" s="52">
        <f t="shared" si="792"/>
        <v>0</v>
      </c>
      <c r="DB163" s="52">
        <f t="shared" si="792"/>
        <v>0</v>
      </c>
      <c r="DC163" s="52">
        <f t="shared" si="792"/>
        <v>0</v>
      </c>
      <c r="DD163" s="63"/>
      <c r="DE163" s="81">
        <f t="shared" si="793"/>
        <v>0</v>
      </c>
      <c r="DF163" s="66">
        <f t="shared" si="794"/>
        <v>0</v>
      </c>
      <c r="DG163" s="52">
        <f t="shared" si="795"/>
        <v>0</v>
      </c>
      <c r="DH163" s="52">
        <f t="shared" si="795"/>
        <v>0</v>
      </c>
      <c r="DI163" s="52">
        <f t="shared" si="795"/>
        <v>0</v>
      </c>
      <c r="DJ163" s="63"/>
      <c r="DK163" s="81">
        <f t="shared" si="796"/>
        <v>0</v>
      </c>
      <c r="DL163" s="66">
        <f t="shared" si="797"/>
        <v>0</v>
      </c>
      <c r="DM163" s="52">
        <f t="shared" si="798"/>
        <v>0</v>
      </c>
      <c r="DN163" s="52">
        <f t="shared" si="798"/>
        <v>0</v>
      </c>
      <c r="DO163" s="52">
        <f t="shared" si="798"/>
        <v>0</v>
      </c>
      <c r="DP163" s="63"/>
      <c r="DQ163" s="81">
        <f t="shared" si="799"/>
        <v>0</v>
      </c>
      <c r="DR163" s="66">
        <f t="shared" si="800"/>
        <v>0</v>
      </c>
      <c r="DS163" s="66"/>
      <c r="DT163" s="76">
        <f t="shared" si="696"/>
        <v>0</v>
      </c>
      <c r="DU163" s="76">
        <f t="shared" si="697"/>
        <v>0</v>
      </c>
      <c r="DV163" s="76">
        <f t="shared" si="698"/>
        <v>0</v>
      </c>
      <c r="DW163" s="66">
        <f t="shared" si="801"/>
        <v>0</v>
      </c>
      <c r="DX163" s="66"/>
      <c r="DY163" s="52">
        <f t="shared" si="802"/>
        <v>0</v>
      </c>
      <c r="DZ163" s="52">
        <f t="shared" si="802"/>
        <v>0</v>
      </c>
      <c r="EA163" s="52">
        <f t="shared" si="802"/>
        <v>0</v>
      </c>
      <c r="EB163" s="63"/>
      <c r="EC163" s="81">
        <f t="shared" si="803"/>
        <v>0</v>
      </c>
      <c r="ED163" s="66">
        <f t="shared" si="804"/>
        <v>0</v>
      </c>
      <c r="EE163" s="52">
        <f t="shared" si="805"/>
        <v>0</v>
      </c>
      <c r="EF163" s="52">
        <f t="shared" si="805"/>
        <v>0</v>
      </c>
      <c r="EG163" s="52">
        <f t="shared" si="805"/>
        <v>0</v>
      </c>
      <c r="EH163" s="63"/>
      <c r="EI163" s="81">
        <f t="shared" si="806"/>
        <v>0</v>
      </c>
      <c r="EJ163" s="66">
        <f t="shared" si="807"/>
        <v>0</v>
      </c>
      <c r="EK163" s="66"/>
      <c r="EL163" s="66">
        <f t="shared" si="808"/>
        <v>0</v>
      </c>
      <c r="EM163" s="66">
        <f t="shared" si="808"/>
        <v>0</v>
      </c>
      <c r="EN163" s="66">
        <f t="shared" si="809"/>
        <v>0</v>
      </c>
      <c r="EO163" s="66">
        <f t="shared" si="810"/>
        <v>0</v>
      </c>
      <c r="EP163" s="66"/>
      <c r="EQ163" s="52">
        <f t="shared" si="811"/>
        <v>0</v>
      </c>
      <c r="ER163" s="52">
        <f t="shared" si="811"/>
        <v>0</v>
      </c>
      <c r="ES163" s="52">
        <f t="shared" si="811"/>
        <v>0</v>
      </c>
      <c r="ET163" s="63"/>
      <c r="EU163" s="81">
        <f t="shared" si="812"/>
        <v>0</v>
      </c>
      <c r="EV163" s="66">
        <f t="shared" si="813"/>
        <v>0</v>
      </c>
      <c r="EW163" s="66"/>
      <c r="EX163" s="52">
        <f t="shared" si="814"/>
        <v>0</v>
      </c>
      <c r="EY163" s="52">
        <f t="shared" si="814"/>
        <v>0</v>
      </c>
      <c r="EZ163" s="52">
        <f t="shared" si="814"/>
        <v>0</v>
      </c>
      <c r="FA163" s="63"/>
      <c r="FB163" s="81">
        <f t="shared" si="815"/>
        <v>0</v>
      </c>
      <c r="FC163" s="66">
        <f t="shared" si="816"/>
        <v>0</v>
      </c>
      <c r="FD163" s="66"/>
      <c r="FE163" s="52">
        <f t="shared" si="817"/>
        <v>0</v>
      </c>
      <c r="FF163" s="52">
        <f t="shared" si="817"/>
        <v>0</v>
      </c>
      <c r="FG163" s="52">
        <f t="shared" si="817"/>
        <v>0</v>
      </c>
      <c r="FH163" s="63"/>
      <c r="FI163" s="81">
        <f t="shared" si="818"/>
        <v>0</v>
      </c>
      <c r="FJ163" s="66">
        <f t="shared" si="819"/>
        <v>0</v>
      </c>
      <c r="FK163" s="66"/>
      <c r="FL163" s="52">
        <f t="shared" si="820"/>
        <v>0</v>
      </c>
      <c r="FM163" s="52">
        <f t="shared" si="820"/>
        <v>0</v>
      </c>
      <c r="FN163" s="52">
        <f t="shared" si="820"/>
        <v>0</v>
      </c>
      <c r="FO163" s="63"/>
      <c r="FP163" s="81">
        <f t="shared" si="821"/>
        <v>0</v>
      </c>
      <c r="FQ163" s="66">
        <f t="shared" si="822"/>
        <v>0</v>
      </c>
      <c r="FR163" s="66"/>
      <c r="FS163" s="52">
        <f t="shared" si="823"/>
        <v>0</v>
      </c>
      <c r="FT163" s="52">
        <f t="shared" si="823"/>
        <v>0</v>
      </c>
      <c r="FU163" s="52">
        <f t="shared" si="823"/>
        <v>0</v>
      </c>
      <c r="FV163" s="63"/>
      <c r="FW163" s="81">
        <f t="shared" si="824"/>
        <v>0</v>
      </c>
      <c r="FX163" s="66">
        <f t="shared" si="825"/>
        <v>0</v>
      </c>
      <c r="FY163" s="52">
        <f t="shared" si="826"/>
        <v>0</v>
      </c>
      <c r="FZ163" s="52">
        <f t="shared" si="826"/>
        <v>0</v>
      </c>
      <c r="GA163" s="52">
        <f t="shared" si="826"/>
        <v>0</v>
      </c>
      <c r="GB163" s="63"/>
      <c r="GC163" s="81">
        <f t="shared" si="827"/>
        <v>0</v>
      </c>
      <c r="GD163" s="66">
        <f t="shared" si="828"/>
        <v>0</v>
      </c>
      <c r="GE163" s="52">
        <f t="shared" si="829"/>
        <v>0</v>
      </c>
      <c r="GF163" s="52">
        <f t="shared" si="829"/>
        <v>0</v>
      </c>
      <c r="GG163" s="52">
        <f t="shared" si="829"/>
        <v>0</v>
      </c>
      <c r="GH163" s="63"/>
      <c r="GI163" s="81">
        <f t="shared" si="830"/>
        <v>0</v>
      </c>
      <c r="GJ163" s="66">
        <f t="shared" si="831"/>
        <v>0</v>
      </c>
      <c r="GK163" s="66"/>
      <c r="GL163" s="76">
        <f t="shared" si="719"/>
        <v>0</v>
      </c>
      <c r="GM163" s="76">
        <f t="shared" si="720"/>
        <v>0</v>
      </c>
      <c r="GN163" s="76">
        <f t="shared" si="721"/>
        <v>0</v>
      </c>
      <c r="GO163" s="66">
        <f t="shared" si="832"/>
        <v>0</v>
      </c>
      <c r="GP163" s="66"/>
      <c r="GQ163" s="52">
        <f t="shared" si="833"/>
        <v>0</v>
      </c>
      <c r="GR163" s="52">
        <f t="shared" si="833"/>
        <v>0</v>
      </c>
      <c r="GS163" s="52">
        <f t="shared" si="833"/>
        <v>0</v>
      </c>
      <c r="GT163" s="63"/>
      <c r="GU163" s="81">
        <f t="shared" si="834"/>
        <v>0</v>
      </c>
      <c r="GV163" s="66">
        <f t="shared" si="835"/>
        <v>0</v>
      </c>
      <c r="GW163" s="66"/>
      <c r="GX163" s="52">
        <f t="shared" si="836"/>
        <v>0</v>
      </c>
      <c r="GY163" s="52">
        <f t="shared" si="836"/>
        <v>0</v>
      </c>
      <c r="GZ163" s="52">
        <f t="shared" si="836"/>
        <v>0</v>
      </c>
      <c r="HA163" s="63"/>
      <c r="HB163" s="81">
        <f t="shared" si="837"/>
        <v>0</v>
      </c>
      <c r="HC163" s="66">
        <f t="shared" si="838"/>
        <v>0</v>
      </c>
      <c r="HD163" s="66"/>
      <c r="HE163" s="52">
        <f t="shared" si="839"/>
        <v>0</v>
      </c>
      <c r="HF163" s="52">
        <f t="shared" si="839"/>
        <v>0</v>
      </c>
      <c r="HG163" s="52">
        <f t="shared" si="839"/>
        <v>0</v>
      </c>
      <c r="HH163" s="63"/>
      <c r="HI163" s="81">
        <f t="shared" si="840"/>
        <v>0</v>
      </c>
      <c r="HJ163" s="66">
        <f t="shared" si="841"/>
        <v>0</v>
      </c>
      <c r="HK163" s="66"/>
      <c r="HL163" s="52">
        <f t="shared" si="842"/>
        <v>0</v>
      </c>
      <c r="HM163" s="52">
        <f t="shared" si="842"/>
        <v>0</v>
      </c>
      <c r="HN163" s="52">
        <f t="shared" si="842"/>
        <v>0</v>
      </c>
      <c r="HO163" s="63"/>
      <c r="HP163" s="81">
        <f t="shared" si="843"/>
        <v>0</v>
      </c>
      <c r="HQ163" s="66">
        <f t="shared" si="844"/>
        <v>0</v>
      </c>
      <c r="HR163" s="66"/>
      <c r="HS163" s="52">
        <f t="shared" si="845"/>
        <v>0</v>
      </c>
      <c r="HT163" s="52">
        <f t="shared" si="845"/>
        <v>0</v>
      </c>
      <c r="HU163" s="52">
        <f t="shared" si="845"/>
        <v>0</v>
      </c>
      <c r="HV163" s="63"/>
      <c r="HW163" s="81">
        <f t="shared" si="846"/>
        <v>0</v>
      </c>
      <c r="HX163" s="66">
        <f t="shared" si="847"/>
        <v>0</v>
      </c>
      <c r="HZ163" s="66">
        <f t="shared" si="848"/>
        <v>0</v>
      </c>
      <c r="IA163" s="66">
        <f t="shared" si="848"/>
        <v>0</v>
      </c>
      <c r="IB163" s="66">
        <f t="shared" si="848"/>
        <v>0</v>
      </c>
      <c r="IC163" s="66">
        <f t="shared" si="849"/>
        <v>0</v>
      </c>
      <c r="ID163" s="66">
        <f t="shared" si="850"/>
        <v>0</v>
      </c>
      <c r="IE163" s="52">
        <f t="shared" si="851"/>
        <v>0</v>
      </c>
      <c r="IF163" s="52">
        <f t="shared" si="851"/>
        <v>0</v>
      </c>
      <c r="IG163" s="66"/>
      <c r="IH163" s="66">
        <f t="shared" si="852"/>
        <v>0</v>
      </c>
      <c r="II163" s="66">
        <f t="shared" si="853"/>
        <v>0</v>
      </c>
      <c r="IJ163" s="52">
        <f t="shared" si="854"/>
        <v>0</v>
      </c>
      <c r="IK163" s="52">
        <f t="shared" si="854"/>
        <v>0</v>
      </c>
      <c r="IL163" s="66"/>
      <c r="IM163" s="66">
        <f t="shared" si="855"/>
        <v>0</v>
      </c>
      <c r="IN163" s="66">
        <f t="shared" si="856"/>
        <v>0</v>
      </c>
      <c r="IO163" s="66">
        <f t="shared" si="748"/>
        <v>0</v>
      </c>
      <c r="IP163" s="66">
        <f t="shared" si="857"/>
        <v>0</v>
      </c>
      <c r="IQ163" s="52">
        <f t="shared" si="858"/>
        <v>0</v>
      </c>
      <c r="IR163" s="52">
        <f t="shared" si="858"/>
        <v>0</v>
      </c>
      <c r="IS163" s="52">
        <f t="shared" si="858"/>
        <v>0</v>
      </c>
      <c r="IT163" s="52">
        <f t="shared" si="858"/>
        <v>0</v>
      </c>
      <c r="IU163" s="52">
        <f t="shared" si="858"/>
        <v>0</v>
      </c>
      <c r="IV163" s="66"/>
      <c r="IW163" s="88">
        <f t="shared" si="859"/>
        <v>0</v>
      </c>
      <c r="IX163" s="102">
        <f t="shared" si="860"/>
        <v>0</v>
      </c>
      <c r="IY163" s="88" t="str">
        <f t="shared" si="861"/>
        <v>STOCK KOSONG</v>
      </c>
      <c r="IZ163" s="101"/>
      <c r="JA163" s="102">
        <f t="shared" si="862"/>
        <v>0</v>
      </c>
      <c r="JB163" s="102">
        <f t="shared" si="863"/>
        <v>0</v>
      </c>
      <c r="JC163" s="102">
        <f t="shared" si="864"/>
        <v>0</v>
      </c>
      <c r="JD163" s="102">
        <f t="shared" si="865"/>
        <v>0</v>
      </c>
      <c r="JE163" s="101"/>
    </row>
    <row r="164" spans="1:265">
      <c r="A164" s="108" t="s">
        <v>44</v>
      </c>
      <c r="B164" s="71">
        <f>IF(A164='ESTIMASI FORECAST &amp; ORDER-STOK'!A22,'ESTIMASI FORECAST &amp; ORDER-STOK'!B22,0)</f>
        <v>0</v>
      </c>
      <c r="C164" s="63"/>
      <c r="D164" s="52">
        <f t="shared" si="749"/>
        <v>0</v>
      </c>
      <c r="E164" s="52">
        <f t="shared" si="749"/>
        <v>0</v>
      </c>
      <c r="F164" s="52">
        <f t="shared" si="749"/>
        <v>0</v>
      </c>
      <c r="G164" s="88"/>
      <c r="H164" s="88">
        <f t="shared" si="750"/>
        <v>0</v>
      </c>
      <c r="I164" s="63"/>
      <c r="J164" s="52">
        <f t="shared" si="751"/>
        <v>0</v>
      </c>
      <c r="K164" s="52">
        <f t="shared" si="751"/>
        <v>0</v>
      </c>
      <c r="L164" s="52">
        <f t="shared" si="751"/>
        <v>0</v>
      </c>
      <c r="M164" s="63"/>
      <c r="N164" s="81">
        <f t="shared" si="752"/>
        <v>0</v>
      </c>
      <c r="O164" s="66">
        <f t="shared" si="753"/>
        <v>0</v>
      </c>
      <c r="P164" s="52">
        <f t="shared" si="754"/>
        <v>0</v>
      </c>
      <c r="Q164" s="52">
        <f t="shared" si="754"/>
        <v>0</v>
      </c>
      <c r="R164" s="52">
        <f t="shared" si="754"/>
        <v>0</v>
      </c>
      <c r="S164" s="63"/>
      <c r="T164" s="81">
        <f t="shared" si="755"/>
        <v>0</v>
      </c>
      <c r="U164" s="66">
        <f t="shared" si="756"/>
        <v>0</v>
      </c>
      <c r="V164" s="52">
        <f t="shared" si="757"/>
        <v>0</v>
      </c>
      <c r="W164" s="52">
        <f t="shared" si="757"/>
        <v>0</v>
      </c>
      <c r="X164" s="52">
        <f t="shared" si="757"/>
        <v>0</v>
      </c>
      <c r="Y164" s="63"/>
      <c r="Z164" s="81">
        <f t="shared" si="758"/>
        <v>0</v>
      </c>
      <c r="AA164" s="66">
        <f t="shared" si="759"/>
        <v>0</v>
      </c>
      <c r="AB164" s="52">
        <f t="shared" si="760"/>
        <v>0</v>
      </c>
      <c r="AC164" s="52">
        <f t="shared" si="760"/>
        <v>0</v>
      </c>
      <c r="AD164" s="52">
        <f t="shared" si="760"/>
        <v>0</v>
      </c>
      <c r="AE164" s="63"/>
      <c r="AF164" s="81">
        <f t="shared" si="761"/>
        <v>0</v>
      </c>
      <c r="AG164" s="66">
        <f t="shared" si="762"/>
        <v>0</v>
      </c>
      <c r="AH164" s="66"/>
      <c r="AI164" s="76">
        <f t="shared" si="661"/>
        <v>0</v>
      </c>
      <c r="AJ164" s="76">
        <f t="shared" si="662"/>
        <v>0</v>
      </c>
      <c r="AK164" s="76">
        <f t="shared" si="663"/>
        <v>0</v>
      </c>
      <c r="AL164" s="66">
        <f t="shared" si="763"/>
        <v>0</v>
      </c>
      <c r="AM164" s="66"/>
      <c r="AN164" s="52">
        <f t="shared" si="764"/>
        <v>0</v>
      </c>
      <c r="AO164" s="52">
        <f t="shared" si="764"/>
        <v>0</v>
      </c>
      <c r="AP164" s="52">
        <f t="shared" si="764"/>
        <v>0</v>
      </c>
      <c r="AQ164" s="63"/>
      <c r="AR164" s="81">
        <f t="shared" si="765"/>
        <v>0</v>
      </c>
      <c r="AS164" s="66">
        <f t="shared" si="766"/>
        <v>0</v>
      </c>
      <c r="AT164" s="52">
        <f t="shared" si="767"/>
        <v>0</v>
      </c>
      <c r="AU164" s="52">
        <f t="shared" si="767"/>
        <v>0</v>
      </c>
      <c r="AV164" s="52">
        <f t="shared" si="767"/>
        <v>0</v>
      </c>
      <c r="AW164" s="63"/>
      <c r="AX164" s="81">
        <f t="shared" si="768"/>
        <v>0</v>
      </c>
      <c r="AY164" s="66">
        <f t="shared" si="769"/>
        <v>0</v>
      </c>
      <c r="AZ164" s="52">
        <f t="shared" si="770"/>
        <v>0</v>
      </c>
      <c r="BA164" s="52">
        <f t="shared" si="770"/>
        <v>0</v>
      </c>
      <c r="BB164" s="52">
        <f t="shared" si="770"/>
        <v>0</v>
      </c>
      <c r="BC164" s="63"/>
      <c r="BD164" s="81">
        <f t="shared" si="771"/>
        <v>0</v>
      </c>
      <c r="BE164" s="66">
        <f t="shared" si="772"/>
        <v>0</v>
      </c>
      <c r="BF164" s="66"/>
      <c r="BG164" s="76">
        <f t="shared" si="671"/>
        <v>0</v>
      </c>
      <c r="BH164" s="76">
        <f t="shared" si="672"/>
        <v>0</v>
      </c>
      <c r="BI164" s="76">
        <f t="shared" si="673"/>
        <v>0</v>
      </c>
      <c r="BJ164" s="66">
        <f t="shared" si="773"/>
        <v>0</v>
      </c>
      <c r="BK164" s="66"/>
      <c r="BL164" s="52">
        <f t="shared" si="774"/>
        <v>0</v>
      </c>
      <c r="BM164" s="52">
        <f t="shared" si="774"/>
        <v>0</v>
      </c>
      <c r="BN164" s="52">
        <f t="shared" si="774"/>
        <v>0</v>
      </c>
      <c r="BO164" s="63"/>
      <c r="BP164" s="81">
        <f t="shared" si="775"/>
        <v>0</v>
      </c>
      <c r="BQ164" s="66">
        <f t="shared" si="776"/>
        <v>0</v>
      </c>
      <c r="BR164" s="52">
        <f t="shared" si="777"/>
        <v>0</v>
      </c>
      <c r="BS164" s="52">
        <f t="shared" si="777"/>
        <v>0</v>
      </c>
      <c r="BT164" s="52">
        <f t="shared" si="777"/>
        <v>0</v>
      </c>
      <c r="BU164" s="63"/>
      <c r="BV164" s="81">
        <f t="shared" si="778"/>
        <v>0</v>
      </c>
      <c r="BW164" s="66">
        <f t="shared" si="779"/>
        <v>0</v>
      </c>
      <c r="BX164" s="66"/>
      <c r="BY164" s="76">
        <f t="shared" si="679"/>
        <v>0</v>
      </c>
      <c r="BZ164" s="76">
        <f t="shared" si="680"/>
        <v>0</v>
      </c>
      <c r="CA164" s="76">
        <f t="shared" si="681"/>
        <v>0</v>
      </c>
      <c r="CB164" s="66">
        <f t="shared" si="780"/>
        <v>0</v>
      </c>
      <c r="CC164" s="66"/>
      <c r="CD164" s="76">
        <f t="shared" si="781"/>
        <v>0</v>
      </c>
      <c r="CE164" s="76">
        <f t="shared" si="781"/>
        <v>0</v>
      </c>
      <c r="CF164" s="76">
        <f t="shared" si="781"/>
        <v>0</v>
      </c>
      <c r="CG164" s="66">
        <f t="shared" si="782"/>
        <v>0</v>
      </c>
      <c r="CH164" s="66"/>
      <c r="CI164" s="52">
        <f t="shared" si="783"/>
        <v>0</v>
      </c>
      <c r="CJ164" s="52">
        <f t="shared" si="783"/>
        <v>0</v>
      </c>
      <c r="CK164" s="52">
        <f t="shared" si="783"/>
        <v>0</v>
      </c>
      <c r="CL164" s="63"/>
      <c r="CM164" s="81">
        <f t="shared" si="784"/>
        <v>0</v>
      </c>
      <c r="CN164" s="66">
        <f t="shared" si="785"/>
        <v>0</v>
      </c>
      <c r="CO164" s="52">
        <f t="shared" si="786"/>
        <v>0</v>
      </c>
      <c r="CP164" s="52">
        <f t="shared" si="786"/>
        <v>0</v>
      </c>
      <c r="CQ164" s="52">
        <f t="shared" si="786"/>
        <v>0</v>
      </c>
      <c r="CR164" s="63"/>
      <c r="CS164" s="81">
        <f t="shared" si="787"/>
        <v>0</v>
      </c>
      <c r="CT164" s="66">
        <f t="shared" si="788"/>
        <v>0</v>
      </c>
      <c r="CU164" s="52">
        <f t="shared" si="789"/>
        <v>0</v>
      </c>
      <c r="CV164" s="52">
        <f t="shared" si="789"/>
        <v>0</v>
      </c>
      <c r="CW164" s="52">
        <f t="shared" si="789"/>
        <v>0</v>
      </c>
      <c r="CX164" s="63"/>
      <c r="CY164" s="81">
        <f t="shared" si="790"/>
        <v>0</v>
      </c>
      <c r="CZ164" s="66">
        <f t="shared" si="791"/>
        <v>0</v>
      </c>
      <c r="DA164" s="52">
        <f t="shared" si="792"/>
        <v>0</v>
      </c>
      <c r="DB164" s="52">
        <f t="shared" si="792"/>
        <v>0</v>
      </c>
      <c r="DC164" s="52">
        <f t="shared" si="792"/>
        <v>0</v>
      </c>
      <c r="DD164" s="63"/>
      <c r="DE164" s="81">
        <f t="shared" si="793"/>
        <v>0</v>
      </c>
      <c r="DF164" s="66">
        <f t="shared" si="794"/>
        <v>0</v>
      </c>
      <c r="DG164" s="52">
        <f t="shared" si="795"/>
        <v>0</v>
      </c>
      <c r="DH164" s="52">
        <f t="shared" si="795"/>
        <v>0</v>
      </c>
      <c r="DI164" s="52">
        <f t="shared" si="795"/>
        <v>0</v>
      </c>
      <c r="DJ164" s="63"/>
      <c r="DK164" s="81">
        <f t="shared" si="796"/>
        <v>0</v>
      </c>
      <c r="DL164" s="66">
        <f t="shared" si="797"/>
        <v>0</v>
      </c>
      <c r="DM164" s="52">
        <f t="shared" si="798"/>
        <v>0</v>
      </c>
      <c r="DN164" s="52">
        <f t="shared" si="798"/>
        <v>0</v>
      </c>
      <c r="DO164" s="52">
        <f t="shared" si="798"/>
        <v>0</v>
      </c>
      <c r="DP164" s="63"/>
      <c r="DQ164" s="81">
        <f t="shared" si="799"/>
        <v>0</v>
      </c>
      <c r="DR164" s="66">
        <f t="shared" si="800"/>
        <v>0</v>
      </c>
      <c r="DS164" s="66"/>
      <c r="DT164" s="76">
        <f t="shared" si="696"/>
        <v>0</v>
      </c>
      <c r="DU164" s="76">
        <f t="shared" si="697"/>
        <v>0</v>
      </c>
      <c r="DV164" s="76">
        <f t="shared" si="698"/>
        <v>0</v>
      </c>
      <c r="DW164" s="66">
        <f t="shared" si="801"/>
        <v>0</v>
      </c>
      <c r="DX164" s="66"/>
      <c r="DY164" s="52">
        <f t="shared" si="802"/>
        <v>0</v>
      </c>
      <c r="DZ164" s="52">
        <f t="shared" si="802"/>
        <v>0</v>
      </c>
      <c r="EA164" s="52">
        <f t="shared" si="802"/>
        <v>0</v>
      </c>
      <c r="EB164" s="63"/>
      <c r="EC164" s="81">
        <f t="shared" si="803"/>
        <v>0</v>
      </c>
      <c r="ED164" s="66">
        <f t="shared" si="804"/>
        <v>0</v>
      </c>
      <c r="EE164" s="52">
        <f t="shared" si="805"/>
        <v>0</v>
      </c>
      <c r="EF164" s="52">
        <f t="shared" si="805"/>
        <v>0</v>
      </c>
      <c r="EG164" s="52">
        <f t="shared" si="805"/>
        <v>0</v>
      </c>
      <c r="EH164" s="63"/>
      <c r="EI164" s="81">
        <f t="shared" si="806"/>
        <v>0</v>
      </c>
      <c r="EJ164" s="66">
        <f t="shared" si="807"/>
        <v>0</v>
      </c>
      <c r="EK164" s="66"/>
      <c r="EL164" s="66">
        <f t="shared" si="808"/>
        <v>0</v>
      </c>
      <c r="EM164" s="66">
        <f t="shared" si="808"/>
        <v>0</v>
      </c>
      <c r="EN164" s="66">
        <f t="shared" si="809"/>
        <v>0</v>
      </c>
      <c r="EO164" s="66">
        <f t="shared" si="810"/>
        <v>0</v>
      </c>
      <c r="EP164" s="66"/>
      <c r="EQ164" s="52">
        <f t="shared" si="811"/>
        <v>0</v>
      </c>
      <c r="ER164" s="52">
        <f t="shared" si="811"/>
        <v>0</v>
      </c>
      <c r="ES164" s="52">
        <f t="shared" si="811"/>
        <v>0</v>
      </c>
      <c r="ET164" s="63"/>
      <c r="EU164" s="81">
        <f t="shared" si="812"/>
        <v>0</v>
      </c>
      <c r="EV164" s="66">
        <f t="shared" si="813"/>
        <v>0</v>
      </c>
      <c r="EW164" s="66"/>
      <c r="EX164" s="52">
        <f t="shared" si="814"/>
        <v>0</v>
      </c>
      <c r="EY164" s="52">
        <f t="shared" si="814"/>
        <v>0</v>
      </c>
      <c r="EZ164" s="52">
        <f t="shared" si="814"/>
        <v>0</v>
      </c>
      <c r="FA164" s="63"/>
      <c r="FB164" s="81">
        <f t="shared" si="815"/>
        <v>0</v>
      </c>
      <c r="FC164" s="66">
        <f t="shared" si="816"/>
        <v>0</v>
      </c>
      <c r="FD164" s="66"/>
      <c r="FE164" s="52">
        <f t="shared" si="817"/>
        <v>0</v>
      </c>
      <c r="FF164" s="52">
        <f t="shared" si="817"/>
        <v>0</v>
      </c>
      <c r="FG164" s="52">
        <f t="shared" si="817"/>
        <v>0</v>
      </c>
      <c r="FH164" s="63"/>
      <c r="FI164" s="81">
        <f t="shared" si="818"/>
        <v>0</v>
      </c>
      <c r="FJ164" s="66">
        <f t="shared" si="819"/>
        <v>0</v>
      </c>
      <c r="FK164" s="66"/>
      <c r="FL164" s="52">
        <f t="shared" si="820"/>
        <v>0</v>
      </c>
      <c r="FM164" s="52">
        <f t="shared" si="820"/>
        <v>0</v>
      </c>
      <c r="FN164" s="52">
        <f t="shared" si="820"/>
        <v>0</v>
      </c>
      <c r="FO164" s="63"/>
      <c r="FP164" s="81">
        <f t="shared" si="821"/>
        <v>0</v>
      </c>
      <c r="FQ164" s="66">
        <f t="shared" si="822"/>
        <v>0</v>
      </c>
      <c r="FR164" s="66"/>
      <c r="FS164" s="52">
        <f t="shared" si="823"/>
        <v>0</v>
      </c>
      <c r="FT164" s="52">
        <f t="shared" si="823"/>
        <v>0</v>
      </c>
      <c r="FU164" s="52">
        <f t="shared" si="823"/>
        <v>0</v>
      </c>
      <c r="FV164" s="63"/>
      <c r="FW164" s="81">
        <f t="shared" si="824"/>
        <v>0</v>
      </c>
      <c r="FX164" s="66">
        <f t="shared" si="825"/>
        <v>0</v>
      </c>
      <c r="FY164" s="52">
        <f t="shared" si="826"/>
        <v>0</v>
      </c>
      <c r="FZ164" s="52">
        <f t="shared" si="826"/>
        <v>0</v>
      </c>
      <c r="GA164" s="52">
        <f t="shared" si="826"/>
        <v>0</v>
      </c>
      <c r="GB164" s="63"/>
      <c r="GC164" s="81">
        <f t="shared" si="827"/>
        <v>0</v>
      </c>
      <c r="GD164" s="66">
        <f t="shared" si="828"/>
        <v>0</v>
      </c>
      <c r="GE164" s="52">
        <f t="shared" si="829"/>
        <v>0</v>
      </c>
      <c r="GF164" s="52">
        <f t="shared" si="829"/>
        <v>0</v>
      </c>
      <c r="GG164" s="52">
        <f t="shared" si="829"/>
        <v>0</v>
      </c>
      <c r="GH164" s="63"/>
      <c r="GI164" s="81">
        <f t="shared" si="830"/>
        <v>0</v>
      </c>
      <c r="GJ164" s="66">
        <f t="shared" si="831"/>
        <v>0</v>
      </c>
      <c r="GK164" s="66"/>
      <c r="GL164" s="76">
        <f t="shared" si="719"/>
        <v>0</v>
      </c>
      <c r="GM164" s="76">
        <f t="shared" si="720"/>
        <v>0</v>
      </c>
      <c r="GN164" s="76">
        <f t="shared" si="721"/>
        <v>0</v>
      </c>
      <c r="GO164" s="66">
        <f t="shared" si="832"/>
        <v>0</v>
      </c>
      <c r="GP164" s="66"/>
      <c r="GQ164" s="52">
        <f t="shared" si="833"/>
        <v>0</v>
      </c>
      <c r="GR164" s="52">
        <f t="shared" si="833"/>
        <v>0</v>
      </c>
      <c r="GS164" s="52">
        <f t="shared" si="833"/>
        <v>0</v>
      </c>
      <c r="GT164" s="63"/>
      <c r="GU164" s="81">
        <f t="shared" si="834"/>
        <v>0</v>
      </c>
      <c r="GV164" s="66">
        <f t="shared" si="835"/>
        <v>0</v>
      </c>
      <c r="GW164" s="66"/>
      <c r="GX164" s="52">
        <f t="shared" si="836"/>
        <v>0</v>
      </c>
      <c r="GY164" s="52">
        <f t="shared" si="836"/>
        <v>0</v>
      </c>
      <c r="GZ164" s="52">
        <f t="shared" si="836"/>
        <v>0</v>
      </c>
      <c r="HA164" s="63"/>
      <c r="HB164" s="81">
        <f t="shared" si="837"/>
        <v>0</v>
      </c>
      <c r="HC164" s="66">
        <f t="shared" si="838"/>
        <v>0</v>
      </c>
      <c r="HD164" s="66"/>
      <c r="HE164" s="52">
        <f t="shared" si="839"/>
        <v>0</v>
      </c>
      <c r="HF164" s="52">
        <f t="shared" si="839"/>
        <v>0</v>
      </c>
      <c r="HG164" s="52">
        <f t="shared" si="839"/>
        <v>0</v>
      </c>
      <c r="HH164" s="63"/>
      <c r="HI164" s="81">
        <f t="shared" si="840"/>
        <v>0</v>
      </c>
      <c r="HJ164" s="66">
        <f t="shared" si="841"/>
        <v>0</v>
      </c>
      <c r="HK164" s="66"/>
      <c r="HL164" s="52">
        <f t="shared" si="842"/>
        <v>0</v>
      </c>
      <c r="HM164" s="52">
        <f t="shared" si="842"/>
        <v>0</v>
      </c>
      <c r="HN164" s="52">
        <f t="shared" si="842"/>
        <v>0</v>
      </c>
      <c r="HO164" s="63"/>
      <c r="HP164" s="81">
        <f t="shared" si="843"/>
        <v>0</v>
      </c>
      <c r="HQ164" s="66">
        <f t="shared" si="844"/>
        <v>0</v>
      </c>
      <c r="HR164" s="66"/>
      <c r="HS164" s="52">
        <f t="shared" si="845"/>
        <v>0</v>
      </c>
      <c r="HT164" s="52">
        <f t="shared" si="845"/>
        <v>0</v>
      </c>
      <c r="HU164" s="52">
        <f t="shared" si="845"/>
        <v>0</v>
      </c>
      <c r="HV164" s="63"/>
      <c r="HW164" s="81">
        <f t="shared" si="846"/>
        <v>0</v>
      </c>
      <c r="HX164" s="66">
        <f t="shared" si="847"/>
        <v>0</v>
      </c>
      <c r="HZ164" s="66">
        <f t="shared" si="848"/>
        <v>0</v>
      </c>
      <c r="IA164" s="66">
        <f t="shared" si="848"/>
        <v>0</v>
      </c>
      <c r="IB164" s="66">
        <f t="shared" si="848"/>
        <v>0</v>
      </c>
      <c r="IC164" s="66">
        <f t="shared" si="849"/>
        <v>0</v>
      </c>
      <c r="ID164" s="66">
        <f t="shared" si="850"/>
        <v>0</v>
      </c>
      <c r="IE164" s="52">
        <f t="shared" si="851"/>
        <v>0</v>
      </c>
      <c r="IF164" s="52">
        <f t="shared" si="851"/>
        <v>0</v>
      </c>
      <c r="IG164" s="66"/>
      <c r="IH164" s="66">
        <f t="shared" si="852"/>
        <v>0</v>
      </c>
      <c r="II164" s="66">
        <f t="shared" si="853"/>
        <v>0</v>
      </c>
      <c r="IJ164" s="52">
        <f t="shared" si="854"/>
        <v>0</v>
      </c>
      <c r="IK164" s="52">
        <f t="shared" si="854"/>
        <v>0</v>
      </c>
      <c r="IL164" s="66"/>
      <c r="IM164" s="66">
        <f t="shared" si="855"/>
        <v>0</v>
      </c>
      <c r="IN164" s="66">
        <f t="shared" si="856"/>
        <v>0</v>
      </c>
      <c r="IO164" s="66">
        <f t="shared" si="748"/>
        <v>0</v>
      </c>
      <c r="IP164" s="66">
        <f t="shared" si="857"/>
        <v>0</v>
      </c>
      <c r="IQ164" s="52">
        <f t="shared" si="858"/>
        <v>0</v>
      </c>
      <c r="IR164" s="52">
        <f t="shared" si="858"/>
        <v>0</v>
      </c>
      <c r="IS164" s="52">
        <f t="shared" si="858"/>
        <v>0</v>
      </c>
      <c r="IT164" s="52">
        <f t="shared" si="858"/>
        <v>0</v>
      </c>
      <c r="IU164" s="52">
        <f t="shared" si="858"/>
        <v>0</v>
      </c>
      <c r="IV164" s="66"/>
      <c r="IW164" s="88">
        <f t="shared" si="859"/>
        <v>0</v>
      </c>
      <c r="IX164" s="102">
        <f t="shared" si="860"/>
        <v>0</v>
      </c>
      <c r="IY164" s="88" t="str">
        <f t="shared" si="861"/>
        <v>STOCK KOSONG</v>
      </c>
      <c r="IZ164" s="101"/>
      <c r="JA164" s="102">
        <f t="shared" si="862"/>
        <v>0</v>
      </c>
      <c r="JB164" s="102">
        <f t="shared" si="863"/>
        <v>0</v>
      </c>
      <c r="JC164" s="102">
        <f t="shared" si="864"/>
        <v>0</v>
      </c>
      <c r="JD164" s="102">
        <f t="shared" si="865"/>
        <v>0</v>
      </c>
      <c r="JE164" s="101"/>
    </row>
    <row r="165" spans="1:265">
      <c r="A165" s="108" t="s">
        <v>45</v>
      </c>
      <c r="B165" s="71">
        <f>IF(A165='ESTIMASI FORECAST &amp; ORDER-STOK'!A23,'ESTIMASI FORECAST &amp; ORDER-STOK'!B23,0)</f>
        <v>0</v>
      </c>
      <c r="C165" s="63"/>
      <c r="D165" s="52">
        <f t="shared" si="749"/>
        <v>0</v>
      </c>
      <c r="E165" s="52">
        <f t="shared" si="749"/>
        <v>0</v>
      </c>
      <c r="F165" s="52">
        <f t="shared" si="749"/>
        <v>0</v>
      </c>
      <c r="G165" s="88"/>
      <c r="H165" s="88">
        <f t="shared" si="750"/>
        <v>0</v>
      </c>
      <c r="I165" s="63"/>
      <c r="J165" s="52">
        <f t="shared" si="751"/>
        <v>0</v>
      </c>
      <c r="K165" s="52">
        <f t="shared" si="751"/>
        <v>0</v>
      </c>
      <c r="L165" s="52">
        <f t="shared" si="751"/>
        <v>0</v>
      </c>
      <c r="M165" s="63"/>
      <c r="N165" s="81">
        <f t="shared" si="752"/>
        <v>0</v>
      </c>
      <c r="O165" s="66">
        <f t="shared" si="753"/>
        <v>0</v>
      </c>
      <c r="P165" s="52">
        <f t="shared" si="754"/>
        <v>0</v>
      </c>
      <c r="Q165" s="52">
        <f t="shared" si="754"/>
        <v>0</v>
      </c>
      <c r="R165" s="52">
        <f t="shared" si="754"/>
        <v>0</v>
      </c>
      <c r="S165" s="63"/>
      <c r="T165" s="81">
        <f t="shared" si="755"/>
        <v>0</v>
      </c>
      <c r="U165" s="66">
        <f t="shared" si="756"/>
        <v>0</v>
      </c>
      <c r="V165" s="52">
        <f t="shared" si="757"/>
        <v>0</v>
      </c>
      <c r="W165" s="52">
        <f t="shared" si="757"/>
        <v>0</v>
      </c>
      <c r="X165" s="52">
        <f t="shared" si="757"/>
        <v>0</v>
      </c>
      <c r="Y165" s="63"/>
      <c r="Z165" s="81">
        <f t="shared" si="758"/>
        <v>0</v>
      </c>
      <c r="AA165" s="66">
        <f t="shared" si="759"/>
        <v>0</v>
      </c>
      <c r="AB165" s="52">
        <f t="shared" si="760"/>
        <v>0</v>
      </c>
      <c r="AC165" s="52">
        <f t="shared" si="760"/>
        <v>0</v>
      </c>
      <c r="AD165" s="52">
        <f t="shared" si="760"/>
        <v>0</v>
      </c>
      <c r="AE165" s="63"/>
      <c r="AF165" s="81">
        <f t="shared" si="761"/>
        <v>0</v>
      </c>
      <c r="AG165" s="66">
        <f t="shared" si="762"/>
        <v>0</v>
      </c>
      <c r="AH165" s="66"/>
      <c r="AI165" s="76">
        <f t="shared" si="661"/>
        <v>0</v>
      </c>
      <c r="AJ165" s="76">
        <f t="shared" si="662"/>
        <v>0</v>
      </c>
      <c r="AK165" s="76">
        <f t="shared" si="663"/>
        <v>0</v>
      </c>
      <c r="AL165" s="66">
        <f t="shared" si="763"/>
        <v>0</v>
      </c>
      <c r="AM165" s="66"/>
      <c r="AN165" s="52">
        <f t="shared" si="764"/>
        <v>0</v>
      </c>
      <c r="AO165" s="52">
        <f t="shared" si="764"/>
        <v>0</v>
      </c>
      <c r="AP165" s="52">
        <f t="shared" si="764"/>
        <v>0</v>
      </c>
      <c r="AQ165" s="63"/>
      <c r="AR165" s="81">
        <f t="shared" si="765"/>
        <v>0</v>
      </c>
      <c r="AS165" s="66">
        <f t="shared" si="766"/>
        <v>0</v>
      </c>
      <c r="AT165" s="52">
        <f t="shared" si="767"/>
        <v>0</v>
      </c>
      <c r="AU165" s="52">
        <f t="shared" si="767"/>
        <v>0</v>
      </c>
      <c r="AV165" s="52">
        <f t="shared" si="767"/>
        <v>0</v>
      </c>
      <c r="AW165" s="63"/>
      <c r="AX165" s="81">
        <f t="shared" si="768"/>
        <v>0</v>
      </c>
      <c r="AY165" s="66">
        <f t="shared" si="769"/>
        <v>0</v>
      </c>
      <c r="AZ165" s="52">
        <f t="shared" si="770"/>
        <v>0</v>
      </c>
      <c r="BA165" s="52">
        <f t="shared" si="770"/>
        <v>0</v>
      </c>
      <c r="BB165" s="52">
        <f t="shared" si="770"/>
        <v>0</v>
      </c>
      <c r="BC165" s="63"/>
      <c r="BD165" s="81">
        <f t="shared" si="771"/>
        <v>0</v>
      </c>
      <c r="BE165" s="66">
        <f t="shared" si="772"/>
        <v>0</v>
      </c>
      <c r="BF165" s="66"/>
      <c r="BG165" s="76">
        <f t="shared" si="671"/>
        <v>0</v>
      </c>
      <c r="BH165" s="76">
        <f t="shared" si="672"/>
        <v>0</v>
      </c>
      <c r="BI165" s="76">
        <f t="shared" si="673"/>
        <v>0</v>
      </c>
      <c r="BJ165" s="66">
        <f t="shared" si="773"/>
        <v>0</v>
      </c>
      <c r="BK165" s="66"/>
      <c r="BL165" s="52">
        <f t="shared" si="774"/>
        <v>0</v>
      </c>
      <c r="BM165" s="52">
        <f t="shared" si="774"/>
        <v>0</v>
      </c>
      <c r="BN165" s="52">
        <f t="shared" si="774"/>
        <v>0</v>
      </c>
      <c r="BO165" s="63"/>
      <c r="BP165" s="81">
        <f t="shared" si="775"/>
        <v>0</v>
      </c>
      <c r="BQ165" s="66">
        <f t="shared" si="776"/>
        <v>0</v>
      </c>
      <c r="BR165" s="52">
        <f t="shared" si="777"/>
        <v>0</v>
      </c>
      <c r="BS165" s="52">
        <f t="shared" si="777"/>
        <v>0</v>
      </c>
      <c r="BT165" s="52">
        <f t="shared" si="777"/>
        <v>0</v>
      </c>
      <c r="BU165" s="63"/>
      <c r="BV165" s="81">
        <f t="shared" si="778"/>
        <v>0</v>
      </c>
      <c r="BW165" s="66">
        <f t="shared" si="779"/>
        <v>0</v>
      </c>
      <c r="BX165" s="66"/>
      <c r="BY165" s="76">
        <f t="shared" si="679"/>
        <v>0</v>
      </c>
      <c r="BZ165" s="76">
        <f t="shared" si="680"/>
        <v>0</v>
      </c>
      <c r="CA165" s="76">
        <f t="shared" si="681"/>
        <v>0</v>
      </c>
      <c r="CB165" s="66">
        <f t="shared" si="780"/>
        <v>0</v>
      </c>
      <c r="CC165" s="66"/>
      <c r="CD165" s="76">
        <f t="shared" si="781"/>
        <v>0</v>
      </c>
      <c r="CE165" s="76">
        <f t="shared" si="781"/>
        <v>0</v>
      </c>
      <c r="CF165" s="76">
        <f t="shared" si="781"/>
        <v>0</v>
      </c>
      <c r="CG165" s="66">
        <f t="shared" si="782"/>
        <v>0</v>
      </c>
      <c r="CH165" s="66"/>
      <c r="CI165" s="52">
        <f t="shared" si="783"/>
        <v>0</v>
      </c>
      <c r="CJ165" s="52">
        <f t="shared" si="783"/>
        <v>0</v>
      </c>
      <c r="CK165" s="52">
        <f t="shared" si="783"/>
        <v>0</v>
      </c>
      <c r="CL165" s="63"/>
      <c r="CM165" s="81">
        <f t="shared" si="784"/>
        <v>0</v>
      </c>
      <c r="CN165" s="66">
        <f t="shared" si="785"/>
        <v>0</v>
      </c>
      <c r="CO165" s="52">
        <f t="shared" si="786"/>
        <v>0</v>
      </c>
      <c r="CP165" s="52">
        <f t="shared" si="786"/>
        <v>0</v>
      </c>
      <c r="CQ165" s="52">
        <f t="shared" si="786"/>
        <v>0</v>
      </c>
      <c r="CR165" s="63"/>
      <c r="CS165" s="81">
        <f t="shared" si="787"/>
        <v>0</v>
      </c>
      <c r="CT165" s="66">
        <f t="shared" si="788"/>
        <v>0</v>
      </c>
      <c r="CU165" s="52">
        <f t="shared" si="789"/>
        <v>0</v>
      </c>
      <c r="CV165" s="52">
        <f t="shared" si="789"/>
        <v>0</v>
      </c>
      <c r="CW165" s="52">
        <f t="shared" si="789"/>
        <v>0</v>
      </c>
      <c r="CX165" s="63"/>
      <c r="CY165" s="81">
        <f t="shared" si="790"/>
        <v>0</v>
      </c>
      <c r="CZ165" s="66">
        <f t="shared" si="791"/>
        <v>0</v>
      </c>
      <c r="DA165" s="52">
        <f t="shared" si="792"/>
        <v>0</v>
      </c>
      <c r="DB165" s="52">
        <f t="shared" si="792"/>
        <v>0</v>
      </c>
      <c r="DC165" s="52">
        <f t="shared" si="792"/>
        <v>0</v>
      </c>
      <c r="DD165" s="63"/>
      <c r="DE165" s="81">
        <f t="shared" si="793"/>
        <v>0</v>
      </c>
      <c r="DF165" s="66">
        <f t="shared" si="794"/>
        <v>0</v>
      </c>
      <c r="DG165" s="52">
        <f t="shared" si="795"/>
        <v>0</v>
      </c>
      <c r="DH165" s="52">
        <f t="shared" si="795"/>
        <v>0</v>
      </c>
      <c r="DI165" s="52">
        <f t="shared" si="795"/>
        <v>0</v>
      </c>
      <c r="DJ165" s="63"/>
      <c r="DK165" s="81">
        <f t="shared" si="796"/>
        <v>0</v>
      </c>
      <c r="DL165" s="66">
        <f t="shared" si="797"/>
        <v>0</v>
      </c>
      <c r="DM165" s="52">
        <f t="shared" si="798"/>
        <v>0</v>
      </c>
      <c r="DN165" s="52">
        <f t="shared" si="798"/>
        <v>0</v>
      </c>
      <c r="DO165" s="52">
        <f t="shared" si="798"/>
        <v>0</v>
      </c>
      <c r="DP165" s="63"/>
      <c r="DQ165" s="81">
        <f t="shared" si="799"/>
        <v>0</v>
      </c>
      <c r="DR165" s="66">
        <f t="shared" si="800"/>
        <v>0</v>
      </c>
      <c r="DS165" s="66"/>
      <c r="DT165" s="76">
        <f t="shared" si="696"/>
        <v>0</v>
      </c>
      <c r="DU165" s="76">
        <f t="shared" si="697"/>
        <v>0</v>
      </c>
      <c r="DV165" s="76">
        <f t="shared" si="698"/>
        <v>0</v>
      </c>
      <c r="DW165" s="66">
        <f t="shared" si="801"/>
        <v>0</v>
      </c>
      <c r="DX165" s="66"/>
      <c r="DY165" s="52">
        <f t="shared" si="802"/>
        <v>0</v>
      </c>
      <c r="DZ165" s="52">
        <f t="shared" si="802"/>
        <v>0</v>
      </c>
      <c r="EA165" s="52">
        <f t="shared" si="802"/>
        <v>0</v>
      </c>
      <c r="EB165" s="63"/>
      <c r="EC165" s="81">
        <f t="shared" si="803"/>
        <v>0</v>
      </c>
      <c r="ED165" s="66">
        <f t="shared" si="804"/>
        <v>0</v>
      </c>
      <c r="EE165" s="52">
        <f t="shared" si="805"/>
        <v>0</v>
      </c>
      <c r="EF165" s="52">
        <f t="shared" si="805"/>
        <v>0</v>
      </c>
      <c r="EG165" s="52">
        <f t="shared" si="805"/>
        <v>0</v>
      </c>
      <c r="EH165" s="63"/>
      <c r="EI165" s="81">
        <f t="shared" si="806"/>
        <v>0</v>
      </c>
      <c r="EJ165" s="66">
        <f t="shared" si="807"/>
        <v>0</v>
      </c>
      <c r="EK165" s="66"/>
      <c r="EL165" s="66">
        <f t="shared" si="808"/>
        <v>0</v>
      </c>
      <c r="EM165" s="66">
        <f t="shared" si="808"/>
        <v>0</v>
      </c>
      <c r="EN165" s="66">
        <f t="shared" si="809"/>
        <v>0</v>
      </c>
      <c r="EO165" s="66">
        <f t="shared" si="810"/>
        <v>0</v>
      </c>
      <c r="EP165" s="66"/>
      <c r="EQ165" s="52">
        <f t="shared" si="811"/>
        <v>0</v>
      </c>
      <c r="ER165" s="52">
        <f t="shared" si="811"/>
        <v>0</v>
      </c>
      <c r="ES165" s="52">
        <f t="shared" si="811"/>
        <v>0</v>
      </c>
      <c r="ET165" s="63"/>
      <c r="EU165" s="81">
        <f t="shared" si="812"/>
        <v>0</v>
      </c>
      <c r="EV165" s="66">
        <f t="shared" si="813"/>
        <v>0</v>
      </c>
      <c r="EW165" s="66"/>
      <c r="EX165" s="52">
        <f t="shared" si="814"/>
        <v>0</v>
      </c>
      <c r="EY165" s="52">
        <f t="shared" si="814"/>
        <v>0</v>
      </c>
      <c r="EZ165" s="52">
        <f t="shared" si="814"/>
        <v>0</v>
      </c>
      <c r="FA165" s="63"/>
      <c r="FB165" s="81">
        <f t="shared" si="815"/>
        <v>0</v>
      </c>
      <c r="FC165" s="66">
        <f t="shared" si="816"/>
        <v>0</v>
      </c>
      <c r="FD165" s="66"/>
      <c r="FE165" s="52">
        <f t="shared" si="817"/>
        <v>0</v>
      </c>
      <c r="FF165" s="52">
        <f t="shared" si="817"/>
        <v>0</v>
      </c>
      <c r="FG165" s="52">
        <f t="shared" si="817"/>
        <v>0</v>
      </c>
      <c r="FH165" s="63"/>
      <c r="FI165" s="81">
        <f t="shared" si="818"/>
        <v>0</v>
      </c>
      <c r="FJ165" s="66">
        <f t="shared" si="819"/>
        <v>0</v>
      </c>
      <c r="FK165" s="66"/>
      <c r="FL165" s="52">
        <f t="shared" si="820"/>
        <v>0</v>
      </c>
      <c r="FM165" s="52">
        <f t="shared" si="820"/>
        <v>0</v>
      </c>
      <c r="FN165" s="52">
        <f t="shared" si="820"/>
        <v>0</v>
      </c>
      <c r="FO165" s="63"/>
      <c r="FP165" s="81">
        <f t="shared" si="821"/>
        <v>0</v>
      </c>
      <c r="FQ165" s="66">
        <f t="shared" si="822"/>
        <v>0</v>
      </c>
      <c r="FR165" s="66"/>
      <c r="FS165" s="52">
        <f t="shared" si="823"/>
        <v>0</v>
      </c>
      <c r="FT165" s="52">
        <f t="shared" si="823"/>
        <v>0</v>
      </c>
      <c r="FU165" s="52">
        <f t="shared" si="823"/>
        <v>0</v>
      </c>
      <c r="FV165" s="63"/>
      <c r="FW165" s="81">
        <f t="shared" si="824"/>
        <v>0</v>
      </c>
      <c r="FX165" s="66">
        <f t="shared" si="825"/>
        <v>0</v>
      </c>
      <c r="FY165" s="52">
        <f t="shared" si="826"/>
        <v>0</v>
      </c>
      <c r="FZ165" s="52">
        <f t="shared" si="826"/>
        <v>0</v>
      </c>
      <c r="GA165" s="52">
        <f t="shared" si="826"/>
        <v>0</v>
      </c>
      <c r="GB165" s="63"/>
      <c r="GC165" s="81">
        <f t="shared" si="827"/>
        <v>0</v>
      </c>
      <c r="GD165" s="66">
        <f t="shared" si="828"/>
        <v>0</v>
      </c>
      <c r="GE165" s="52">
        <f t="shared" si="829"/>
        <v>0</v>
      </c>
      <c r="GF165" s="52">
        <f t="shared" si="829"/>
        <v>0</v>
      </c>
      <c r="GG165" s="52">
        <f t="shared" si="829"/>
        <v>0</v>
      </c>
      <c r="GH165" s="63"/>
      <c r="GI165" s="81">
        <f t="shared" si="830"/>
        <v>0</v>
      </c>
      <c r="GJ165" s="66">
        <f t="shared" si="831"/>
        <v>0</v>
      </c>
      <c r="GK165" s="66"/>
      <c r="GL165" s="76">
        <f t="shared" si="719"/>
        <v>0</v>
      </c>
      <c r="GM165" s="76">
        <f t="shared" si="720"/>
        <v>0</v>
      </c>
      <c r="GN165" s="76">
        <f t="shared" si="721"/>
        <v>0</v>
      </c>
      <c r="GO165" s="66">
        <f t="shared" si="832"/>
        <v>0</v>
      </c>
      <c r="GP165" s="66"/>
      <c r="GQ165" s="52">
        <f t="shared" si="833"/>
        <v>0</v>
      </c>
      <c r="GR165" s="52">
        <f t="shared" si="833"/>
        <v>0</v>
      </c>
      <c r="GS165" s="52">
        <f t="shared" si="833"/>
        <v>0</v>
      </c>
      <c r="GT165" s="63"/>
      <c r="GU165" s="81">
        <f t="shared" si="834"/>
        <v>0</v>
      </c>
      <c r="GV165" s="66">
        <f t="shared" si="835"/>
        <v>0</v>
      </c>
      <c r="GW165" s="66"/>
      <c r="GX165" s="52">
        <f t="shared" si="836"/>
        <v>0</v>
      </c>
      <c r="GY165" s="52">
        <f t="shared" si="836"/>
        <v>0</v>
      </c>
      <c r="GZ165" s="52">
        <f t="shared" si="836"/>
        <v>0</v>
      </c>
      <c r="HA165" s="63"/>
      <c r="HB165" s="81">
        <f t="shared" si="837"/>
        <v>0</v>
      </c>
      <c r="HC165" s="66">
        <f t="shared" si="838"/>
        <v>0</v>
      </c>
      <c r="HD165" s="66"/>
      <c r="HE165" s="52">
        <f t="shared" si="839"/>
        <v>0</v>
      </c>
      <c r="HF165" s="52">
        <f t="shared" si="839"/>
        <v>0</v>
      </c>
      <c r="HG165" s="52">
        <f t="shared" si="839"/>
        <v>0</v>
      </c>
      <c r="HH165" s="63"/>
      <c r="HI165" s="81">
        <f t="shared" si="840"/>
        <v>0</v>
      </c>
      <c r="HJ165" s="66">
        <f t="shared" si="841"/>
        <v>0</v>
      </c>
      <c r="HK165" s="66"/>
      <c r="HL165" s="52">
        <f t="shared" si="842"/>
        <v>0</v>
      </c>
      <c r="HM165" s="52">
        <f t="shared" si="842"/>
        <v>0</v>
      </c>
      <c r="HN165" s="52">
        <f t="shared" si="842"/>
        <v>0</v>
      </c>
      <c r="HO165" s="63"/>
      <c r="HP165" s="81">
        <f t="shared" si="843"/>
        <v>0</v>
      </c>
      <c r="HQ165" s="66">
        <f t="shared" si="844"/>
        <v>0</v>
      </c>
      <c r="HR165" s="66"/>
      <c r="HS165" s="52">
        <f t="shared" si="845"/>
        <v>0</v>
      </c>
      <c r="HT165" s="52">
        <f t="shared" si="845"/>
        <v>0</v>
      </c>
      <c r="HU165" s="52">
        <f t="shared" si="845"/>
        <v>0</v>
      </c>
      <c r="HV165" s="63"/>
      <c r="HW165" s="81">
        <f t="shared" si="846"/>
        <v>0</v>
      </c>
      <c r="HX165" s="66">
        <f t="shared" si="847"/>
        <v>0</v>
      </c>
      <c r="HZ165" s="66">
        <f t="shared" si="848"/>
        <v>0</v>
      </c>
      <c r="IA165" s="66">
        <f t="shared" si="848"/>
        <v>0</v>
      </c>
      <c r="IB165" s="66">
        <f t="shared" si="848"/>
        <v>0</v>
      </c>
      <c r="IC165" s="66">
        <f t="shared" si="849"/>
        <v>0</v>
      </c>
      <c r="ID165" s="66">
        <f t="shared" si="850"/>
        <v>0</v>
      </c>
      <c r="IE165" s="52">
        <f t="shared" si="851"/>
        <v>0</v>
      </c>
      <c r="IF165" s="52">
        <f t="shared" si="851"/>
        <v>0</v>
      </c>
      <c r="IG165" s="66"/>
      <c r="IH165" s="66">
        <f t="shared" si="852"/>
        <v>0</v>
      </c>
      <c r="II165" s="66">
        <f t="shared" si="853"/>
        <v>0</v>
      </c>
      <c r="IJ165" s="52">
        <f t="shared" si="854"/>
        <v>0</v>
      </c>
      <c r="IK165" s="52">
        <f t="shared" si="854"/>
        <v>0</v>
      </c>
      <c r="IL165" s="66"/>
      <c r="IM165" s="66">
        <f t="shared" si="855"/>
        <v>0</v>
      </c>
      <c r="IN165" s="66">
        <f t="shared" si="856"/>
        <v>0</v>
      </c>
      <c r="IO165" s="66">
        <f t="shared" si="748"/>
        <v>0</v>
      </c>
      <c r="IP165" s="66">
        <f t="shared" si="857"/>
        <v>0</v>
      </c>
      <c r="IQ165" s="52">
        <f t="shared" si="858"/>
        <v>0</v>
      </c>
      <c r="IR165" s="52">
        <f t="shared" si="858"/>
        <v>0</v>
      </c>
      <c r="IS165" s="52">
        <f t="shared" si="858"/>
        <v>0</v>
      </c>
      <c r="IT165" s="52">
        <f t="shared" si="858"/>
        <v>0</v>
      </c>
      <c r="IU165" s="52">
        <f t="shared" si="858"/>
        <v>0</v>
      </c>
      <c r="IV165" s="66"/>
      <c r="IW165" s="88">
        <f t="shared" si="859"/>
        <v>0</v>
      </c>
      <c r="IX165" s="102">
        <f t="shared" si="860"/>
        <v>0</v>
      </c>
      <c r="IY165" s="88" t="str">
        <f t="shared" si="861"/>
        <v>STOCK KOSONG</v>
      </c>
      <c r="IZ165" s="101"/>
      <c r="JA165" s="102">
        <f t="shared" si="862"/>
        <v>0</v>
      </c>
      <c r="JB165" s="102">
        <f t="shared" si="863"/>
        <v>0</v>
      </c>
      <c r="JC165" s="102">
        <f t="shared" si="864"/>
        <v>0</v>
      </c>
      <c r="JD165" s="102">
        <f t="shared" si="865"/>
        <v>0</v>
      </c>
      <c r="JE165" s="101"/>
    </row>
    <row r="166" spans="1:265">
      <c r="A166" s="108" t="s">
        <v>46</v>
      </c>
      <c r="B166" s="72">
        <f>IF(A166='ESTIMASI FORECAST &amp; ORDER-STOK'!A24,'ESTIMASI FORECAST &amp; ORDER-STOK'!B24,0)</f>
        <v>0</v>
      </c>
      <c r="C166" s="63"/>
      <c r="D166" s="52">
        <f t="shared" si="749"/>
        <v>0</v>
      </c>
      <c r="E166" s="52">
        <f t="shared" si="749"/>
        <v>0</v>
      </c>
      <c r="F166" s="52">
        <f t="shared" si="749"/>
        <v>0</v>
      </c>
      <c r="G166" s="90"/>
      <c r="H166" s="90">
        <f t="shared" si="750"/>
        <v>0</v>
      </c>
      <c r="I166" s="63"/>
      <c r="J166" s="52">
        <f t="shared" si="751"/>
        <v>0</v>
      </c>
      <c r="K166" s="52">
        <f t="shared" si="751"/>
        <v>0</v>
      </c>
      <c r="L166" s="52">
        <f t="shared" si="751"/>
        <v>0</v>
      </c>
      <c r="M166" s="63"/>
      <c r="N166" s="81">
        <f t="shared" si="752"/>
        <v>0</v>
      </c>
      <c r="O166" s="66">
        <f t="shared" si="753"/>
        <v>0</v>
      </c>
      <c r="P166" s="52">
        <f t="shared" si="754"/>
        <v>0</v>
      </c>
      <c r="Q166" s="52">
        <f t="shared" si="754"/>
        <v>0</v>
      </c>
      <c r="R166" s="52">
        <f t="shared" si="754"/>
        <v>0</v>
      </c>
      <c r="S166" s="63"/>
      <c r="T166" s="81">
        <f t="shared" si="755"/>
        <v>0</v>
      </c>
      <c r="U166" s="66">
        <f t="shared" si="756"/>
        <v>0</v>
      </c>
      <c r="V166" s="52">
        <f t="shared" si="757"/>
        <v>0</v>
      </c>
      <c r="W166" s="52">
        <f t="shared" si="757"/>
        <v>0</v>
      </c>
      <c r="X166" s="52">
        <f t="shared" si="757"/>
        <v>0</v>
      </c>
      <c r="Y166" s="63"/>
      <c r="Z166" s="81">
        <f t="shared" si="758"/>
        <v>0</v>
      </c>
      <c r="AA166" s="66">
        <f t="shared" si="759"/>
        <v>0</v>
      </c>
      <c r="AB166" s="52">
        <f t="shared" si="760"/>
        <v>0</v>
      </c>
      <c r="AC166" s="52">
        <f t="shared" si="760"/>
        <v>0</v>
      </c>
      <c r="AD166" s="52">
        <f t="shared" si="760"/>
        <v>0</v>
      </c>
      <c r="AE166" s="63"/>
      <c r="AF166" s="81">
        <f t="shared" si="761"/>
        <v>0</v>
      </c>
      <c r="AG166" s="66">
        <f t="shared" si="762"/>
        <v>0</v>
      </c>
      <c r="AH166" s="66"/>
      <c r="AI166" s="76">
        <f t="shared" si="661"/>
        <v>0</v>
      </c>
      <c r="AJ166" s="76">
        <f t="shared" si="662"/>
        <v>0</v>
      </c>
      <c r="AK166" s="76">
        <f t="shared" si="663"/>
        <v>0</v>
      </c>
      <c r="AL166" s="66">
        <f t="shared" si="763"/>
        <v>0</v>
      </c>
      <c r="AM166" s="66"/>
      <c r="AN166" s="52">
        <f t="shared" si="764"/>
        <v>0</v>
      </c>
      <c r="AO166" s="52">
        <f t="shared" si="764"/>
        <v>0</v>
      </c>
      <c r="AP166" s="52">
        <f t="shared" si="764"/>
        <v>0</v>
      </c>
      <c r="AQ166" s="63"/>
      <c r="AR166" s="81">
        <f t="shared" si="765"/>
        <v>0</v>
      </c>
      <c r="AS166" s="66">
        <f t="shared" si="766"/>
        <v>0</v>
      </c>
      <c r="AT166" s="52">
        <f t="shared" si="767"/>
        <v>0</v>
      </c>
      <c r="AU166" s="52">
        <f t="shared" si="767"/>
        <v>0</v>
      </c>
      <c r="AV166" s="52">
        <f t="shared" si="767"/>
        <v>0</v>
      </c>
      <c r="AW166" s="63"/>
      <c r="AX166" s="81">
        <f t="shared" si="768"/>
        <v>0</v>
      </c>
      <c r="AY166" s="66">
        <f t="shared" si="769"/>
        <v>0</v>
      </c>
      <c r="AZ166" s="52">
        <f t="shared" si="770"/>
        <v>0</v>
      </c>
      <c r="BA166" s="52">
        <f t="shared" si="770"/>
        <v>0</v>
      </c>
      <c r="BB166" s="52">
        <f t="shared" si="770"/>
        <v>0</v>
      </c>
      <c r="BC166" s="63"/>
      <c r="BD166" s="81">
        <f t="shared" si="771"/>
        <v>0</v>
      </c>
      <c r="BE166" s="66">
        <f t="shared" si="772"/>
        <v>0</v>
      </c>
      <c r="BF166" s="66"/>
      <c r="BG166" s="76">
        <f t="shared" si="671"/>
        <v>0</v>
      </c>
      <c r="BH166" s="76">
        <f t="shared" si="672"/>
        <v>0</v>
      </c>
      <c r="BI166" s="76">
        <f t="shared" si="673"/>
        <v>0</v>
      </c>
      <c r="BJ166" s="66">
        <f t="shared" si="773"/>
        <v>0</v>
      </c>
      <c r="BK166" s="66"/>
      <c r="BL166" s="52">
        <f t="shared" si="774"/>
        <v>0</v>
      </c>
      <c r="BM166" s="52">
        <f t="shared" si="774"/>
        <v>0</v>
      </c>
      <c r="BN166" s="52">
        <f t="shared" si="774"/>
        <v>0</v>
      </c>
      <c r="BO166" s="63"/>
      <c r="BP166" s="81">
        <f t="shared" si="775"/>
        <v>0</v>
      </c>
      <c r="BQ166" s="66">
        <f t="shared" si="776"/>
        <v>0</v>
      </c>
      <c r="BR166" s="52">
        <f t="shared" si="777"/>
        <v>0</v>
      </c>
      <c r="BS166" s="52">
        <f t="shared" si="777"/>
        <v>0</v>
      </c>
      <c r="BT166" s="52">
        <f t="shared" si="777"/>
        <v>0</v>
      </c>
      <c r="BU166" s="63"/>
      <c r="BV166" s="81">
        <f t="shared" si="778"/>
        <v>0</v>
      </c>
      <c r="BW166" s="66">
        <f t="shared" si="779"/>
        <v>0</v>
      </c>
      <c r="BX166" s="66"/>
      <c r="BY166" s="76">
        <f t="shared" si="679"/>
        <v>0</v>
      </c>
      <c r="BZ166" s="76">
        <f t="shared" si="680"/>
        <v>0</v>
      </c>
      <c r="CA166" s="76">
        <f t="shared" si="681"/>
        <v>0</v>
      </c>
      <c r="CB166" s="66">
        <f t="shared" si="780"/>
        <v>0</v>
      </c>
      <c r="CC166" s="66"/>
      <c r="CD166" s="76">
        <f t="shared" si="781"/>
        <v>0</v>
      </c>
      <c r="CE166" s="76">
        <f t="shared" si="781"/>
        <v>0</v>
      </c>
      <c r="CF166" s="76">
        <f t="shared" si="781"/>
        <v>0</v>
      </c>
      <c r="CG166" s="66">
        <f t="shared" si="782"/>
        <v>0</v>
      </c>
      <c r="CH166" s="66"/>
      <c r="CI166" s="52">
        <f t="shared" si="783"/>
        <v>0</v>
      </c>
      <c r="CJ166" s="52">
        <f t="shared" si="783"/>
        <v>0</v>
      </c>
      <c r="CK166" s="52">
        <f t="shared" si="783"/>
        <v>0</v>
      </c>
      <c r="CL166" s="63"/>
      <c r="CM166" s="81">
        <f t="shared" si="784"/>
        <v>0</v>
      </c>
      <c r="CN166" s="66">
        <f t="shared" si="785"/>
        <v>0</v>
      </c>
      <c r="CO166" s="52">
        <f t="shared" si="786"/>
        <v>0</v>
      </c>
      <c r="CP166" s="52">
        <f t="shared" si="786"/>
        <v>0</v>
      </c>
      <c r="CQ166" s="52">
        <f t="shared" si="786"/>
        <v>0</v>
      </c>
      <c r="CR166" s="63"/>
      <c r="CS166" s="81">
        <f t="shared" si="787"/>
        <v>0</v>
      </c>
      <c r="CT166" s="66">
        <f t="shared" si="788"/>
        <v>0</v>
      </c>
      <c r="CU166" s="52">
        <f t="shared" si="789"/>
        <v>0</v>
      </c>
      <c r="CV166" s="52">
        <f t="shared" si="789"/>
        <v>0</v>
      </c>
      <c r="CW166" s="52">
        <f t="shared" si="789"/>
        <v>0</v>
      </c>
      <c r="CX166" s="63"/>
      <c r="CY166" s="81">
        <f t="shared" si="790"/>
        <v>0</v>
      </c>
      <c r="CZ166" s="66">
        <f t="shared" si="791"/>
        <v>0</v>
      </c>
      <c r="DA166" s="52">
        <f t="shared" si="792"/>
        <v>0</v>
      </c>
      <c r="DB166" s="52">
        <f t="shared" si="792"/>
        <v>0</v>
      </c>
      <c r="DC166" s="52">
        <f t="shared" si="792"/>
        <v>0</v>
      </c>
      <c r="DD166" s="63"/>
      <c r="DE166" s="81">
        <f t="shared" si="793"/>
        <v>0</v>
      </c>
      <c r="DF166" s="66">
        <f t="shared" si="794"/>
        <v>0</v>
      </c>
      <c r="DG166" s="52">
        <f t="shared" si="795"/>
        <v>0</v>
      </c>
      <c r="DH166" s="52">
        <f t="shared" si="795"/>
        <v>0</v>
      </c>
      <c r="DI166" s="52">
        <f t="shared" si="795"/>
        <v>0</v>
      </c>
      <c r="DJ166" s="63"/>
      <c r="DK166" s="81">
        <f t="shared" si="796"/>
        <v>0</v>
      </c>
      <c r="DL166" s="66">
        <f t="shared" si="797"/>
        <v>0</v>
      </c>
      <c r="DM166" s="52">
        <f t="shared" si="798"/>
        <v>0</v>
      </c>
      <c r="DN166" s="52">
        <f t="shared" si="798"/>
        <v>0</v>
      </c>
      <c r="DO166" s="52">
        <f t="shared" si="798"/>
        <v>0</v>
      </c>
      <c r="DP166" s="63"/>
      <c r="DQ166" s="81">
        <f t="shared" si="799"/>
        <v>0</v>
      </c>
      <c r="DR166" s="66">
        <f t="shared" si="800"/>
        <v>0</v>
      </c>
      <c r="DS166" s="66"/>
      <c r="DT166" s="76">
        <f t="shared" si="696"/>
        <v>0</v>
      </c>
      <c r="DU166" s="76">
        <f t="shared" si="697"/>
        <v>0</v>
      </c>
      <c r="DV166" s="76">
        <f t="shared" si="698"/>
        <v>0</v>
      </c>
      <c r="DW166" s="66">
        <f t="shared" si="801"/>
        <v>0</v>
      </c>
      <c r="DX166" s="66"/>
      <c r="DY166" s="52">
        <f t="shared" si="802"/>
        <v>0</v>
      </c>
      <c r="DZ166" s="52">
        <f t="shared" si="802"/>
        <v>0</v>
      </c>
      <c r="EA166" s="52">
        <f t="shared" si="802"/>
        <v>0</v>
      </c>
      <c r="EB166" s="63"/>
      <c r="EC166" s="81">
        <f t="shared" si="803"/>
        <v>0</v>
      </c>
      <c r="ED166" s="66">
        <f t="shared" si="804"/>
        <v>0</v>
      </c>
      <c r="EE166" s="52">
        <f t="shared" si="805"/>
        <v>0</v>
      </c>
      <c r="EF166" s="52">
        <f t="shared" si="805"/>
        <v>0</v>
      </c>
      <c r="EG166" s="52">
        <f t="shared" si="805"/>
        <v>0</v>
      </c>
      <c r="EH166" s="63"/>
      <c r="EI166" s="81">
        <f t="shared" si="806"/>
        <v>0</v>
      </c>
      <c r="EJ166" s="66">
        <f t="shared" si="807"/>
        <v>0</v>
      </c>
      <c r="EK166" s="66"/>
      <c r="EL166" s="66">
        <f t="shared" si="808"/>
        <v>0</v>
      </c>
      <c r="EM166" s="66">
        <f t="shared" si="808"/>
        <v>0</v>
      </c>
      <c r="EN166" s="66">
        <f t="shared" si="809"/>
        <v>0</v>
      </c>
      <c r="EO166" s="66">
        <f t="shared" si="810"/>
        <v>0</v>
      </c>
      <c r="EP166" s="66"/>
      <c r="EQ166" s="52">
        <f t="shared" si="811"/>
        <v>0</v>
      </c>
      <c r="ER166" s="52">
        <f t="shared" si="811"/>
        <v>0</v>
      </c>
      <c r="ES166" s="52">
        <f t="shared" si="811"/>
        <v>0</v>
      </c>
      <c r="ET166" s="63"/>
      <c r="EU166" s="81">
        <f t="shared" si="812"/>
        <v>0</v>
      </c>
      <c r="EV166" s="66">
        <f t="shared" si="813"/>
        <v>0</v>
      </c>
      <c r="EW166" s="66"/>
      <c r="EX166" s="52">
        <f t="shared" si="814"/>
        <v>0</v>
      </c>
      <c r="EY166" s="52">
        <f t="shared" si="814"/>
        <v>0</v>
      </c>
      <c r="EZ166" s="52">
        <f t="shared" si="814"/>
        <v>0</v>
      </c>
      <c r="FA166" s="63"/>
      <c r="FB166" s="81">
        <f t="shared" si="815"/>
        <v>0</v>
      </c>
      <c r="FC166" s="66">
        <f t="shared" si="816"/>
        <v>0</v>
      </c>
      <c r="FD166" s="66"/>
      <c r="FE166" s="52">
        <f t="shared" si="817"/>
        <v>0</v>
      </c>
      <c r="FF166" s="52">
        <f t="shared" si="817"/>
        <v>0</v>
      </c>
      <c r="FG166" s="52">
        <f t="shared" si="817"/>
        <v>0</v>
      </c>
      <c r="FH166" s="63"/>
      <c r="FI166" s="81">
        <f t="shared" si="818"/>
        <v>0</v>
      </c>
      <c r="FJ166" s="66">
        <f t="shared" si="819"/>
        <v>0</v>
      </c>
      <c r="FK166" s="66"/>
      <c r="FL166" s="52">
        <f t="shared" si="820"/>
        <v>0</v>
      </c>
      <c r="FM166" s="52">
        <f t="shared" si="820"/>
        <v>0</v>
      </c>
      <c r="FN166" s="52">
        <f t="shared" si="820"/>
        <v>0</v>
      </c>
      <c r="FO166" s="63"/>
      <c r="FP166" s="81">
        <f t="shared" si="821"/>
        <v>0</v>
      </c>
      <c r="FQ166" s="66">
        <f t="shared" si="822"/>
        <v>0</v>
      </c>
      <c r="FR166" s="66"/>
      <c r="FS166" s="52">
        <f t="shared" si="823"/>
        <v>0</v>
      </c>
      <c r="FT166" s="52">
        <f t="shared" si="823"/>
        <v>0</v>
      </c>
      <c r="FU166" s="52">
        <f t="shared" si="823"/>
        <v>0</v>
      </c>
      <c r="FV166" s="63"/>
      <c r="FW166" s="81">
        <f t="shared" si="824"/>
        <v>0</v>
      </c>
      <c r="FX166" s="66">
        <f t="shared" si="825"/>
        <v>0</v>
      </c>
      <c r="FY166" s="52">
        <f t="shared" si="826"/>
        <v>0</v>
      </c>
      <c r="FZ166" s="52">
        <f t="shared" si="826"/>
        <v>0</v>
      </c>
      <c r="GA166" s="52">
        <f t="shared" si="826"/>
        <v>0</v>
      </c>
      <c r="GB166" s="63"/>
      <c r="GC166" s="81">
        <f t="shared" si="827"/>
        <v>0</v>
      </c>
      <c r="GD166" s="66">
        <f t="shared" si="828"/>
        <v>0</v>
      </c>
      <c r="GE166" s="52">
        <f t="shared" si="829"/>
        <v>0</v>
      </c>
      <c r="GF166" s="52">
        <f t="shared" si="829"/>
        <v>0</v>
      </c>
      <c r="GG166" s="52">
        <f t="shared" si="829"/>
        <v>0</v>
      </c>
      <c r="GH166" s="63"/>
      <c r="GI166" s="81">
        <f t="shared" si="830"/>
        <v>0</v>
      </c>
      <c r="GJ166" s="66">
        <f t="shared" si="831"/>
        <v>0</v>
      </c>
      <c r="GK166" s="66"/>
      <c r="GL166" s="76">
        <f t="shared" si="719"/>
        <v>0</v>
      </c>
      <c r="GM166" s="76">
        <f t="shared" si="720"/>
        <v>0</v>
      </c>
      <c r="GN166" s="76">
        <f t="shared" si="721"/>
        <v>0</v>
      </c>
      <c r="GO166" s="66">
        <f t="shared" si="832"/>
        <v>0</v>
      </c>
      <c r="GP166" s="66"/>
      <c r="GQ166" s="52">
        <f t="shared" si="833"/>
        <v>0</v>
      </c>
      <c r="GR166" s="52">
        <f t="shared" si="833"/>
        <v>0</v>
      </c>
      <c r="GS166" s="52">
        <f t="shared" si="833"/>
        <v>0</v>
      </c>
      <c r="GT166" s="63"/>
      <c r="GU166" s="81">
        <f t="shared" si="834"/>
        <v>0</v>
      </c>
      <c r="GV166" s="66">
        <f t="shared" si="835"/>
        <v>0</v>
      </c>
      <c r="GW166" s="66"/>
      <c r="GX166" s="52">
        <f t="shared" si="836"/>
        <v>0</v>
      </c>
      <c r="GY166" s="52">
        <f t="shared" si="836"/>
        <v>0</v>
      </c>
      <c r="GZ166" s="52">
        <f t="shared" si="836"/>
        <v>0</v>
      </c>
      <c r="HA166" s="63"/>
      <c r="HB166" s="81">
        <f t="shared" si="837"/>
        <v>0</v>
      </c>
      <c r="HC166" s="66">
        <f t="shared" si="838"/>
        <v>0</v>
      </c>
      <c r="HD166" s="66"/>
      <c r="HE166" s="52">
        <f t="shared" si="839"/>
        <v>0</v>
      </c>
      <c r="HF166" s="52">
        <f t="shared" si="839"/>
        <v>0</v>
      </c>
      <c r="HG166" s="52">
        <f t="shared" si="839"/>
        <v>0</v>
      </c>
      <c r="HH166" s="63"/>
      <c r="HI166" s="81">
        <f t="shared" si="840"/>
        <v>0</v>
      </c>
      <c r="HJ166" s="66">
        <f t="shared" si="841"/>
        <v>0</v>
      </c>
      <c r="HK166" s="66"/>
      <c r="HL166" s="52">
        <f t="shared" si="842"/>
        <v>0</v>
      </c>
      <c r="HM166" s="52">
        <f t="shared" si="842"/>
        <v>0</v>
      </c>
      <c r="HN166" s="52">
        <f t="shared" si="842"/>
        <v>0</v>
      </c>
      <c r="HO166" s="63"/>
      <c r="HP166" s="81">
        <f t="shared" si="843"/>
        <v>0</v>
      </c>
      <c r="HQ166" s="66">
        <f t="shared" si="844"/>
        <v>0</v>
      </c>
      <c r="HR166" s="66"/>
      <c r="HS166" s="52">
        <f t="shared" si="845"/>
        <v>0</v>
      </c>
      <c r="HT166" s="52">
        <f t="shared" si="845"/>
        <v>0</v>
      </c>
      <c r="HU166" s="52">
        <f t="shared" si="845"/>
        <v>0</v>
      </c>
      <c r="HV166" s="63"/>
      <c r="HW166" s="81">
        <f t="shared" si="846"/>
        <v>0</v>
      </c>
      <c r="HX166" s="66">
        <f t="shared" si="847"/>
        <v>0</v>
      </c>
      <c r="HZ166" s="67">
        <f t="shared" si="848"/>
        <v>0</v>
      </c>
      <c r="IA166" s="67">
        <f t="shared" si="848"/>
        <v>0</v>
      </c>
      <c r="IB166" s="67">
        <f t="shared" si="848"/>
        <v>0</v>
      </c>
      <c r="IC166" s="67">
        <f t="shared" si="849"/>
        <v>0</v>
      </c>
      <c r="ID166" s="66">
        <f t="shared" si="850"/>
        <v>0</v>
      </c>
      <c r="IE166" s="77">
        <f t="shared" si="851"/>
        <v>0</v>
      </c>
      <c r="IF166" s="77">
        <f t="shared" si="851"/>
        <v>0</v>
      </c>
      <c r="IG166" s="67"/>
      <c r="IH166" s="67">
        <f>SUM(IE166:IG166)</f>
        <v>0</v>
      </c>
      <c r="II166" s="67">
        <f>E166-IH166</f>
        <v>0</v>
      </c>
      <c r="IJ166" s="77">
        <f t="shared" si="854"/>
        <v>0</v>
      </c>
      <c r="IK166" s="77">
        <f t="shared" si="854"/>
        <v>0</v>
      </c>
      <c r="IL166" s="67"/>
      <c r="IM166" s="67">
        <f t="shared" si="855"/>
        <v>0</v>
      </c>
      <c r="IN166" s="67">
        <f t="shared" si="856"/>
        <v>0</v>
      </c>
      <c r="IO166" s="67">
        <f t="shared" si="748"/>
        <v>0</v>
      </c>
      <c r="IP166" s="67">
        <f t="shared" si="857"/>
        <v>0</v>
      </c>
      <c r="IQ166" s="77">
        <f t="shared" si="858"/>
        <v>0</v>
      </c>
      <c r="IR166" s="77">
        <f t="shared" si="858"/>
        <v>0</v>
      </c>
      <c r="IS166" s="77">
        <f t="shared" si="858"/>
        <v>0</v>
      </c>
      <c r="IT166" s="77">
        <f t="shared" si="858"/>
        <v>0</v>
      </c>
      <c r="IU166" s="77">
        <f t="shared" si="858"/>
        <v>0</v>
      </c>
      <c r="IV166" s="67"/>
      <c r="IW166" s="90">
        <f t="shared" si="859"/>
        <v>0</v>
      </c>
      <c r="IX166" s="107">
        <f t="shared" si="860"/>
        <v>0</v>
      </c>
      <c r="IY166" s="90" t="str">
        <f t="shared" si="861"/>
        <v>STOCK KOSONG</v>
      </c>
      <c r="IZ166" s="106"/>
      <c r="JA166" s="107">
        <f t="shared" si="862"/>
        <v>0</v>
      </c>
      <c r="JB166" s="107">
        <f t="shared" si="863"/>
        <v>0</v>
      </c>
      <c r="JC166" s="107">
        <f t="shared" si="864"/>
        <v>0</v>
      </c>
      <c r="JD166" s="107">
        <f t="shared" si="865"/>
        <v>0</v>
      </c>
      <c r="JE166" s="106"/>
    </row>
    <row r="167" spans="1:265" s="3" customFormat="1">
      <c r="A167" s="27" t="s">
        <v>91</v>
      </c>
      <c r="B167" s="58"/>
      <c r="C167" s="137"/>
      <c r="D167" s="31"/>
      <c r="E167" s="31"/>
      <c r="F167" s="31"/>
      <c r="G167" s="31"/>
      <c r="H167" s="31"/>
      <c r="I167" s="137"/>
      <c r="J167" s="29"/>
      <c r="K167" s="29"/>
      <c r="L167" s="29"/>
      <c r="M167" s="49"/>
      <c r="N167" s="29"/>
      <c r="O167" s="29"/>
      <c r="P167" s="29"/>
      <c r="Q167" s="29"/>
      <c r="R167" s="29"/>
      <c r="S167" s="49"/>
      <c r="T167" s="29"/>
      <c r="U167" s="29"/>
      <c r="V167" s="29"/>
      <c r="W167" s="29"/>
      <c r="X167" s="29"/>
      <c r="Y167" s="49"/>
      <c r="Z167" s="29"/>
      <c r="AA167" s="29"/>
      <c r="AB167" s="29"/>
      <c r="AC167" s="29"/>
      <c r="AD167" s="29"/>
      <c r="AE167" s="49"/>
      <c r="AF167" s="29"/>
      <c r="AG167" s="29"/>
      <c r="AH167" s="54"/>
      <c r="AI167" s="29"/>
      <c r="AJ167" s="29"/>
      <c r="AK167" s="29"/>
      <c r="AL167" s="29"/>
      <c r="AM167" s="29"/>
      <c r="AN167" s="29"/>
      <c r="AO167" s="29"/>
      <c r="AP167" s="51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29"/>
      <c r="CJ167" s="29"/>
      <c r="CK167" s="29"/>
      <c r="CL167" s="29"/>
      <c r="CM167" s="29"/>
      <c r="CN167" s="29"/>
      <c r="CO167" s="29"/>
      <c r="CP167" s="29"/>
      <c r="CQ167" s="29"/>
      <c r="CR167" s="29"/>
      <c r="CS167" s="29"/>
      <c r="CT167" s="29"/>
      <c r="CU167" s="29"/>
      <c r="CV167" s="29"/>
      <c r="CW167" s="29"/>
      <c r="CX167" s="29"/>
      <c r="CY167" s="29"/>
      <c r="CZ167" s="29"/>
      <c r="DA167" s="29"/>
      <c r="DB167" s="29"/>
      <c r="DC167" s="29"/>
      <c r="DD167" s="29"/>
      <c r="DE167" s="29"/>
      <c r="DF167" s="29"/>
      <c r="DG167" s="29"/>
      <c r="DH167" s="29"/>
      <c r="DI167" s="29"/>
      <c r="DJ167" s="29"/>
      <c r="DK167" s="29"/>
      <c r="DL167" s="29"/>
      <c r="DM167" s="29"/>
      <c r="DN167" s="29"/>
      <c r="DO167" s="29"/>
      <c r="DP167" s="29"/>
      <c r="DQ167" s="29"/>
      <c r="DR167" s="29"/>
      <c r="DS167" s="29"/>
      <c r="DT167" s="29"/>
      <c r="DU167" s="29"/>
      <c r="DV167" s="29"/>
      <c r="DW167" s="29"/>
      <c r="DX167" s="29"/>
      <c r="DY167" s="29"/>
      <c r="DZ167" s="29"/>
      <c r="EA167" s="29"/>
      <c r="EB167" s="29"/>
      <c r="EC167" s="29"/>
      <c r="ED167" s="29"/>
      <c r="EE167" s="29"/>
      <c r="EF167" s="29"/>
      <c r="EG167" s="29"/>
      <c r="EH167" s="29"/>
      <c r="EI167" s="29"/>
      <c r="EJ167" s="29"/>
      <c r="EK167" s="29"/>
      <c r="EL167" s="29"/>
      <c r="EM167" s="29"/>
      <c r="EN167" s="29"/>
      <c r="EO167" s="29"/>
      <c r="EP167" s="29"/>
      <c r="EQ167" s="29"/>
      <c r="ER167" s="29"/>
      <c r="ES167" s="29"/>
      <c r="ET167" s="29"/>
      <c r="EU167" s="29"/>
      <c r="EV167" s="29"/>
      <c r="EW167" s="29"/>
      <c r="EX167" s="29"/>
      <c r="EY167" s="29"/>
      <c r="EZ167" s="29"/>
      <c r="FA167" s="29"/>
      <c r="FB167" s="29"/>
      <c r="FC167" s="29"/>
      <c r="FD167" s="29"/>
      <c r="FE167" s="29"/>
      <c r="FF167" s="29"/>
      <c r="FG167" s="29"/>
      <c r="FH167" s="29"/>
      <c r="FI167" s="29"/>
      <c r="FJ167" s="29"/>
      <c r="FK167" s="29"/>
      <c r="FL167" s="29"/>
      <c r="FM167" s="29"/>
      <c r="FN167" s="29"/>
      <c r="FO167" s="29"/>
      <c r="FP167" s="29"/>
      <c r="FQ167" s="29"/>
      <c r="FR167" s="29"/>
      <c r="FS167" s="29"/>
      <c r="FT167" s="29"/>
      <c r="FU167" s="29"/>
      <c r="FV167" s="29"/>
      <c r="FW167" s="29"/>
      <c r="FX167" s="29"/>
      <c r="FY167" s="29"/>
      <c r="FZ167" s="29"/>
      <c r="GA167" s="29"/>
      <c r="GB167" s="29"/>
      <c r="GC167" s="29"/>
      <c r="GD167" s="29"/>
      <c r="GE167" s="29"/>
      <c r="GF167" s="29"/>
      <c r="GG167" s="29"/>
      <c r="GH167" s="29"/>
      <c r="GI167" s="29"/>
      <c r="GJ167" s="29"/>
      <c r="GK167" s="29"/>
      <c r="GL167" s="29"/>
      <c r="GM167" s="29"/>
      <c r="GN167" s="29"/>
      <c r="GO167" s="29"/>
      <c r="GP167" s="29"/>
      <c r="GQ167" s="29"/>
      <c r="GR167" s="29"/>
      <c r="GS167" s="29"/>
      <c r="GT167" s="29"/>
      <c r="GU167" s="29"/>
      <c r="GV167" s="29"/>
      <c r="GW167" s="29"/>
      <c r="GX167" s="29"/>
      <c r="GY167" s="29"/>
      <c r="GZ167" s="29"/>
      <c r="HA167" s="29"/>
      <c r="HB167" s="29"/>
      <c r="HC167" s="29"/>
      <c r="HD167" s="29"/>
      <c r="HE167" s="29"/>
      <c r="HF167" s="29"/>
      <c r="HG167" s="29"/>
      <c r="HH167" s="29"/>
      <c r="HI167" s="29"/>
      <c r="HJ167" s="29"/>
      <c r="HK167" s="29"/>
      <c r="HL167" s="29"/>
      <c r="HM167" s="29"/>
      <c r="HN167" s="29"/>
      <c r="HO167" s="29"/>
      <c r="HP167" s="29"/>
      <c r="HQ167" s="29"/>
      <c r="HR167" s="29"/>
      <c r="HS167" s="29"/>
      <c r="HT167" s="29"/>
      <c r="HU167" s="29"/>
      <c r="HV167" s="29"/>
      <c r="HW167" s="29"/>
      <c r="HX167" s="51"/>
      <c r="HY167" s="26"/>
      <c r="HZ167" s="91"/>
      <c r="IA167" s="92"/>
      <c r="IB167" s="92"/>
      <c r="IC167" s="93"/>
      <c r="ID167" s="139"/>
      <c r="IE167" s="40"/>
      <c r="IF167" s="26"/>
      <c r="IG167" s="26"/>
      <c r="IH167" s="26"/>
      <c r="II167" s="26"/>
      <c r="IJ167" s="40"/>
      <c r="IK167" s="26"/>
      <c r="IL167" s="26"/>
      <c r="IM167" s="26"/>
      <c r="IN167" s="26"/>
      <c r="IO167" s="26"/>
      <c r="IP167" s="26"/>
      <c r="IQ167" s="26"/>
      <c r="IR167" s="26"/>
      <c r="IU167" s="26"/>
      <c r="IV167" s="26"/>
      <c r="IW167" s="1"/>
    </row>
    <row r="168" spans="1:265">
      <c r="A168" s="108" t="s">
        <v>47</v>
      </c>
      <c r="B168" s="70">
        <f>IF(A168='ESTIMASI FORECAST &amp; ORDER-STOK'!A26,'ESTIMASI FORECAST &amp; ORDER-STOK'!B26,0)</f>
        <v>0</v>
      </c>
      <c r="C168" s="63"/>
      <c r="D168" s="52">
        <f t="shared" ref="D168:F191" si="866">SUMIF($A$6:$A$142,$A168,D$6:D$142)</f>
        <v>0</v>
      </c>
      <c r="E168" s="52">
        <f t="shared" si="866"/>
        <v>0</v>
      </c>
      <c r="F168" s="52">
        <f t="shared" si="866"/>
        <v>0</v>
      </c>
      <c r="G168" s="86"/>
      <c r="H168" s="86">
        <f t="shared" ref="H168:H191" si="867">D168+E168+F168</f>
        <v>0</v>
      </c>
      <c r="I168" s="63"/>
      <c r="J168" s="52">
        <f t="shared" ref="J168:L191" si="868">SUMIF($A$6:$A$142,$A168,J$6:J$142)</f>
        <v>0</v>
      </c>
      <c r="K168" s="52">
        <f t="shared" si="868"/>
        <v>0</v>
      </c>
      <c r="L168" s="52">
        <f t="shared" si="868"/>
        <v>0</v>
      </c>
      <c r="M168" s="63"/>
      <c r="N168" s="81">
        <f t="shared" ref="N168:N191" si="869">SUM(L168:M168)</f>
        <v>0</v>
      </c>
      <c r="O168" s="66">
        <f t="shared" ref="O168:O191" si="870">J168+K168-N168</f>
        <v>0</v>
      </c>
      <c r="P168" s="52">
        <f t="shared" ref="P168:R191" si="871">SUMIF($A$6:$A$142,$A168,P$6:P$142)</f>
        <v>0</v>
      </c>
      <c r="Q168" s="52">
        <f t="shared" si="871"/>
        <v>0</v>
      </c>
      <c r="R168" s="52">
        <f t="shared" si="871"/>
        <v>0</v>
      </c>
      <c r="S168" s="63"/>
      <c r="T168" s="81">
        <f t="shared" ref="T168:T191" si="872">SUM(R168:S168)</f>
        <v>0</v>
      </c>
      <c r="U168" s="66">
        <f t="shared" ref="U168:U191" si="873">P168+Q168-T168</f>
        <v>0</v>
      </c>
      <c r="V168" s="52">
        <f t="shared" ref="V168:X191" si="874">SUMIF($A$6:$A$142,$A168,V$6:V$142)</f>
        <v>0</v>
      </c>
      <c r="W168" s="52">
        <f t="shared" si="874"/>
        <v>0</v>
      </c>
      <c r="X168" s="52">
        <f t="shared" si="874"/>
        <v>0</v>
      </c>
      <c r="Y168" s="63"/>
      <c r="Z168" s="81">
        <f t="shared" ref="Z168:Z191" si="875">SUM(X168:Y168)</f>
        <v>0</v>
      </c>
      <c r="AA168" s="66">
        <f t="shared" ref="AA168:AA191" si="876">V168+W168-Z168</f>
        <v>0</v>
      </c>
      <c r="AB168" s="52">
        <f t="shared" ref="AB168:AD191" si="877">SUMIF($A$6:$A$142,$A168,AB$6:AB$142)</f>
        <v>0</v>
      </c>
      <c r="AC168" s="52">
        <f t="shared" si="877"/>
        <v>0</v>
      </c>
      <c r="AD168" s="52">
        <f t="shared" si="877"/>
        <v>0</v>
      </c>
      <c r="AE168" s="63"/>
      <c r="AF168" s="81">
        <f t="shared" ref="AF168:AF191" si="878">SUM(AD168:AE168)</f>
        <v>0</v>
      </c>
      <c r="AG168" s="66">
        <f t="shared" ref="AG168:AG191" si="879">AB168+AC168-AF168</f>
        <v>0</v>
      </c>
      <c r="AH168" s="66"/>
      <c r="AI168" s="76">
        <f t="shared" si="661"/>
        <v>0</v>
      </c>
      <c r="AJ168" s="76">
        <f t="shared" si="662"/>
        <v>0</v>
      </c>
      <c r="AK168" s="76">
        <f t="shared" si="663"/>
        <v>0</v>
      </c>
      <c r="AL168" s="66">
        <f t="shared" ref="AL168:AL191" si="880">AI168+AJ168-AK168</f>
        <v>0</v>
      </c>
      <c r="AM168" s="66"/>
      <c r="AN168" s="52">
        <f t="shared" ref="AN168:AP191" si="881">SUMIF($A$6:$A$142,$A168,AN$6:AN$142)</f>
        <v>0</v>
      </c>
      <c r="AO168" s="52">
        <f t="shared" si="881"/>
        <v>0</v>
      </c>
      <c r="AP168" s="52">
        <f t="shared" si="881"/>
        <v>0</v>
      </c>
      <c r="AQ168" s="63"/>
      <c r="AR168" s="81">
        <f t="shared" ref="AR168:AR191" si="882">SUM(AP168:AQ168)</f>
        <v>0</v>
      </c>
      <c r="AS168" s="66">
        <f t="shared" ref="AS168:AS191" si="883">AN168+AO168-AR168</f>
        <v>0</v>
      </c>
      <c r="AT168" s="52">
        <f t="shared" ref="AT168:AV191" si="884">SUMIF($A$6:$A$142,$A168,AT$6:AT$142)</f>
        <v>0</v>
      </c>
      <c r="AU168" s="52">
        <f t="shared" si="884"/>
        <v>0</v>
      </c>
      <c r="AV168" s="52">
        <f t="shared" si="884"/>
        <v>0</v>
      </c>
      <c r="AW168" s="63"/>
      <c r="AX168" s="81">
        <f t="shared" ref="AX168:AX191" si="885">SUM(AV168:AW168)</f>
        <v>0</v>
      </c>
      <c r="AY168" s="66">
        <f t="shared" ref="AY168:AY191" si="886">AT168+AU168-AX168</f>
        <v>0</v>
      </c>
      <c r="AZ168" s="52">
        <f t="shared" ref="AZ168:BB191" si="887">SUMIF($A$6:$A$142,$A168,AZ$6:AZ$142)</f>
        <v>0</v>
      </c>
      <c r="BA168" s="52">
        <f t="shared" si="887"/>
        <v>0</v>
      </c>
      <c r="BB168" s="52">
        <f t="shared" si="887"/>
        <v>0</v>
      </c>
      <c r="BC168" s="63"/>
      <c r="BD168" s="81">
        <f t="shared" ref="BD168:BD191" si="888">SUM(BB168:BC168)</f>
        <v>0</v>
      </c>
      <c r="BE168" s="66">
        <f t="shared" ref="BE168:BE191" si="889">AZ168+BA168-BD168</f>
        <v>0</v>
      </c>
      <c r="BF168" s="66"/>
      <c r="BG168" s="76">
        <f t="shared" si="671"/>
        <v>0</v>
      </c>
      <c r="BH168" s="76">
        <f t="shared" si="672"/>
        <v>0</v>
      </c>
      <c r="BI168" s="76">
        <f t="shared" si="673"/>
        <v>0</v>
      </c>
      <c r="BJ168" s="66">
        <f t="shared" ref="BJ168:BJ191" si="890">BG168+BH168-BI168</f>
        <v>0</v>
      </c>
      <c r="BK168" s="66"/>
      <c r="BL168" s="52">
        <f t="shared" ref="BL168:BN191" si="891">SUMIF($A$6:$A$142,$A168,BL$6:BL$142)</f>
        <v>0</v>
      </c>
      <c r="BM168" s="52">
        <f t="shared" si="891"/>
        <v>0</v>
      </c>
      <c r="BN168" s="52">
        <f t="shared" si="891"/>
        <v>0</v>
      </c>
      <c r="BO168" s="63"/>
      <c r="BP168" s="81">
        <f t="shared" ref="BP168:BP191" si="892">SUM(BN168:BO168)</f>
        <v>0</v>
      </c>
      <c r="BQ168" s="66">
        <f t="shared" ref="BQ168:BQ191" si="893">BL168+BM168-BP168</f>
        <v>0</v>
      </c>
      <c r="BR168" s="52">
        <f t="shared" ref="BR168:BT191" si="894">SUMIF($A$6:$A$142,$A168,BR$6:BR$142)</f>
        <v>0</v>
      </c>
      <c r="BS168" s="52">
        <f t="shared" si="894"/>
        <v>0</v>
      </c>
      <c r="BT168" s="52">
        <f t="shared" si="894"/>
        <v>0</v>
      </c>
      <c r="BU168" s="63"/>
      <c r="BV168" s="81">
        <f t="shared" ref="BV168:BV191" si="895">SUM(BT168:BU168)</f>
        <v>0</v>
      </c>
      <c r="BW168" s="66">
        <f t="shared" ref="BW168:BW191" si="896">BR168+BS168-BV168</f>
        <v>0</v>
      </c>
      <c r="BX168" s="66"/>
      <c r="BY168" s="76">
        <f t="shared" si="679"/>
        <v>0</v>
      </c>
      <c r="BZ168" s="76">
        <f t="shared" si="680"/>
        <v>0</v>
      </c>
      <c r="CA168" s="76">
        <f t="shared" si="681"/>
        <v>0</v>
      </c>
      <c r="CB168" s="66">
        <f t="shared" ref="CB168:CB191" si="897">BY168+BZ168-CA168</f>
        <v>0</v>
      </c>
      <c r="CC168" s="66"/>
      <c r="CD168" s="76">
        <f t="shared" ref="CD168:CD191" si="898">AI168+BG168+BY168</f>
        <v>0</v>
      </c>
      <c r="CE168" s="76">
        <f t="shared" ref="CE168:CE191" si="899">AJ168+BH168+BZ168</f>
        <v>0</v>
      </c>
      <c r="CF168" s="76">
        <f t="shared" ref="CF168:CF191" si="900">AK168+BI168+CA168</f>
        <v>0</v>
      </c>
      <c r="CG168" s="66">
        <f t="shared" ref="CG168:CG191" si="901">CD168+CE168-CF168</f>
        <v>0</v>
      </c>
      <c r="CH168" s="66"/>
      <c r="CI168" s="52">
        <f t="shared" ref="CI168:CK191" si="902">SUMIF($A$6:$A$142,$A168,CI$6:CI$142)</f>
        <v>0</v>
      </c>
      <c r="CJ168" s="52">
        <f t="shared" si="902"/>
        <v>0</v>
      </c>
      <c r="CK168" s="52">
        <f t="shared" si="902"/>
        <v>0</v>
      </c>
      <c r="CL168" s="63"/>
      <c r="CM168" s="81">
        <f t="shared" ref="CM168:CM191" si="903">SUM(CK168:CL168)</f>
        <v>0</v>
      </c>
      <c r="CN168" s="66">
        <f t="shared" ref="CN168:CN191" si="904">CI168+CJ168-CM168</f>
        <v>0</v>
      </c>
      <c r="CO168" s="52">
        <f t="shared" ref="CO168:CQ191" si="905">SUMIF($A$6:$A$142,$A168,CO$6:CO$142)</f>
        <v>0</v>
      </c>
      <c r="CP168" s="52">
        <f t="shared" si="905"/>
        <v>0</v>
      </c>
      <c r="CQ168" s="52">
        <f t="shared" si="905"/>
        <v>0</v>
      </c>
      <c r="CR168" s="63"/>
      <c r="CS168" s="81">
        <f t="shared" ref="CS168:CS191" si="906">SUM(CQ168:CR168)</f>
        <v>0</v>
      </c>
      <c r="CT168" s="66">
        <f t="shared" ref="CT168:CT191" si="907">CO168+CP168-CS168</f>
        <v>0</v>
      </c>
      <c r="CU168" s="52">
        <f t="shared" ref="CU168:CW191" si="908">SUMIF($A$6:$A$142,$A168,CU$6:CU$142)</f>
        <v>0</v>
      </c>
      <c r="CV168" s="52">
        <f t="shared" si="908"/>
        <v>0</v>
      </c>
      <c r="CW168" s="52">
        <f t="shared" si="908"/>
        <v>0</v>
      </c>
      <c r="CX168" s="63"/>
      <c r="CY168" s="81">
        <f t="shared" ref="CY168:CY191" si="909">SUM(CW168:CX168)</f>
        <v>0</v>
      </c>
      <c r="CZ168" s="66">
        <f t="shared" ref="CZ168:CZ191" si="910">CU168+CV168-CY168</f>
        <v>0</v>
      </c>
      <c r="DA168" s="52">
        <f t="shared" ref="DA168:DC191" si="911">SUMIF($A$6:$A$142,$A168,DA$6:DA$142)</f>
        <v>0</v>
      </c>
      <c r="DB168" s="52">
        <f t="shared" si="911"/>
        <v>0</v>
      </c>
      <c r="DC168" s="52">
        <f t="shared" si="911"/>
        <v>0</v>
      </c>
      <c r="DD168" s="63"/>
      <c r="DE168" s="81">
        <f t="shared" ref="DE168:DE191" si="912">SUM(DC168:DD168)</f>
        <v>0</v>
      </c>
      <c r="DF168" s="66">
        <f t="shared" ref="DF168:DF191" si="913">DA168+DB168-DE168</f>
        <v>0</v>
      </c>
      <c r="DG168" s="52">
        <f t="shared" ref="DG168:DI191" si="914">SUMIF($A$6:$A$142,$A168,DG$6:DG$142)</f>
        <v>0</v>
      </c>
      <c r="DH168" s="52">
        <f t="shared" si="914"/>
        <v>0</v>
      </c>
      <c r="DI168" s="52">
        <f t="shared" si="914"/>
        <v>0</v>
      </c>
      <c r="DJ168" s="63"/>
      <c r="DK168" s="81">
        <f t="shared" ref="DK168:DK191" si="915">SUM(DI168:DJ168)</f>
        <v>0</v>
      </c>
      <c r="DL168" s="66">
        <f t="shared" ref="DL168:DL191" si="916">DG168+DH168-DK168</f>
        <v>0</v>
      </c>
      <c r="DM168" s="52">
        <f t="shared" ref="DM168:DO191" si="917">SUMIF($A$6:$A$142,$A168,DM$6:DM$142)</f>
        <v>0</v>
      </c>
      <c r="DN168" s="52">
        <f t="shared" si="917"/>
        <v>0</v>
      </c>
      <c r="DO168" s="52">
        <f t="shared" si="917"/>
        <v>0</v>
      </c>
      <c r="DP168" s="63"/>
      <c r="DQ168" s="81">
        <f t="shared" ref="DQ168:DQ191" si="918">SUM(DO168:DP168)</f>
        <v>0</v>
      </c>
      <c r="DR168" s="66">
        <f t="shared" ref="DR168:DR191" si="919">DM168+DN168-DQ168</f>
        <v>0</v>
      </c>
      <c r="DS168" s="66"/>
      <c r="DT168" s="76">
        <f t="shared" si="696"/>
        <v>0</v>
      </c>
      <c r="DU168" s="76">
        <f t="shared" si="697"/>
        <v>0</v>
      </c>
      <c r="DV168" s="76">
        <f t="shared" si="698"/>
        <v>0</v>
      </c>
      <c r="DW168" s="66">
        <f t="shared" ref="DW168:DW191" si="920">DT168+DU168-DV168</f>
        <v>0</v>
      </c>
      <c r="DX168" s="66"/>
      <c r="DY168" s="52">
        <f t="shared" ref="DY168:EA191" si="921">SUMIF($A$6:$A$142,$A168,DY$6:DY$142)</f>
        <v>0</v>
      </c>
      <c r="DZ168" s="52">
        <f t="shared" si="921"/>
        <v>0</v>
      </c>
      <c r="EA168" s="52">
        <f t="shared" si="921"/>
        <v>0</v>
      </c>
      <c r="EB168" s="63"/>
      <c r="EC168" s="81">
        <f t="shared" ref="EC168:EC191" si="922">SUM(EA168:EB168)</f>
        <v>0</v>
      </c>
      <c r="ED168" s="66">
        <f t="shared" ref="ED168:ED191" si="923">DY168+DZ168-EC168</f>
        <v>0</v>
      </c>
      <c r="EE168" s="52">
        <f t="shared" ref="EE168:EG191" si="924">SUMIF($A$6:$A$142,$A168,EE$6:EE$142)</f>
        <v>0</v>
      </c>
      <c r="EF168" s="52">
        <f t="shared" si="924"/>
        <v>0</v>
      </c>
      <c r="EG168" s="52">
        <f t="shared" si="924"/>
        <v>0</v>
      </c>
      <c r="EH168" s="63"/>
      <c r="EI168" s="81">
        <f t="shared" ref="EI168:EI191" si="925">SUM(EG168:EH168)</f>
        <v>0</v>
      </c>
      <c r="EJ168" s="66">
        <f t="shared" ref="EJ168:EJ191" si="926">EE168+EF168-EI168</f>
        <v>0</v>
      </c>
      <c r="EK168" s="66"/>
      <c r="EL168" s="66">
        <f t="shared" ref="EL168:EL191" si="927">DT168+DY168+EE168</f>
        <v>0</v>
      </c>
      <c r="EM168" s="66">
        <f t="shared" ref="EM168:EM191" si="928">DU168+DZ168+EF168</f>
        <v>0</v>
      </c>
      <c r="EN168" s="66">
        <f t="shared" ref="EN168:EN191" si="929">DV168+EC168+EI168</f>
        <v>0</v>
      </c>
      <c r="EO168" s="66">
        <f t="shared" ref="EO168:EO191" si="930">EL168+EM168-EN168</f>
        <v>0</v>
      </c>
      <c r="EP168" s="66"/>
      <c r="EQ168" s="52">
        <f t="shared" ref="EQ168:ES191" si="931">SUMIF($A$6:$A$142,$A168,EQ$6:EQ$142)</f>
        <v>0</v>
      </c>
      <c r="ER168" s="52">
        <f t="shared" si="931"/>
        <v>0</v>
      </c>
      <c r="ES168" s="52">
        <f t="shared" si="931"/>
        <v>0</v>
      </c>
      <c r="ET168" s="63"/>
      <c r="EU168" s="81">
        <f t="shared" ref="EU168:EU191" si="932">SUM(ES168:ET168)</f>
        <v>0</v>
      </c>
      <c r="EV168" s="66">
        <f t="shared" ref="EV168:EV191" si="933">EQ168+ER168-EU168</f>
        <v>0</v>
      </c>
      <c r="EW168" s="66"/>
      <c r="EX168" s="52">
        <f t="shared" ref="EX168:EZ191" si="934">SUMIF($A$6:$A$142,$A168,EX$6:EX$142)</f>
        <v>0</v>
      </c>
      <c r="EY168" s="52">
        <f t="shared" si="934"/>
        <v>0</v>
      </c>
      <c r="EZ168" s="52">
        <f t="shared" si="934"/>
        <v>0</v>
      </c>
      <c r="FA168" s="63"/>
      <c r="FB168" s="81">
        <f t="shared" ref="FB168:FB191" si="935">SUM(EZ168:FA168)</f>
        <v>0</v>
      </c>
      <c r="FC168" s="66">
        <f t="shared" ref="FC168:FC191" si="936">EX168+EY168-FB168</f>
        <v>0</v>
      </c>
      <c r="FD168" s="66"/>
      <c r="FE168" s="52">
        <f t="shared" ref="FE168:FG191" si="937">SUMIF($A$6:$A$142,$A168,FE$6:FE$142)</f>
        <v>0</v>
      </c>
      <c r="FF168" s="52">
        <f t="shared" si="937"/>
        <v>0</v>
      </c>
      <c r="FG168" s="52">
        <f t="shared" si="937"/>
        <v>0</v>
      </c>
      <c r="FH168" s="63"/>
      <c r="FI168" s="81">
        <f t="shared" ref="FI168:FI191" si="938">SUM(FG168:FH168)</f>
        <v>0</v>
      </c>
      <c r="FJ168" s="66">
        <f t="shared" ref="FJ168:FJ191" si="939">FE168+FF168-FI168</f>
        <v>0</v>
      </c>
      <c r="FK168" s="66"/>
      <c r="FL168" s="52">
        <f t="shared" ref="FL168:FN191" si="940">SUMIF($A$6:$A$142,$A168,FL$6:FL$142)</f>
        <v>0</v>
      </c>
      <c r="FM168" s="52">
        <f t="shared" si="940"/>
        <v>0</v>
      </c>
      <c r="FN168" s="52">
        <f t="shared" si="940"/>
        <v>0</v>
      </c>
      <c r="FO168" s="63"/>
      <c r="FP168" s="81">
        <f t="shared" ref="FP168:FP191" si="941">SUM(FN168:FO168)</f>
        <v>0</v>
      </c>
      <c r="FQ168" s="66">
        <f t="shared" ref="FQ168:FQ191" si="942">FL168+FM168-FP168</f>
        <v>0</v>
      </c>
      <c r="FR168" s="66"/>
      <c r="FS168" s="52">
        <f t="shared" ref="FS168:FU191" si="943">SUMIF($A$6:$A$142,$A168,FS$6:FS$142)</f>
        <v>0</v>
      </c>
      <c r="FT168" s="52">
        <f t="shared" si="943"/>
        <v>0</v>
      </c>
      <c r="FU168" s="52">
        <f t="shared" si="943"/>
        <v>0</v>
      </c>
      <c r="FV168" s="63"/>
      <c r="FW168" s="81">
        <f t="shared" ref="FW168:FW191" si="944">SUM(FU168:FV168)</f>
        <v>0</v>
      </c>
      <c r="FX168" s="66">
        <f t="shared" ref="FX168:FX191" si="945">FS168+FT168-FW168</f>
        <v>0</v>
      </c>
      <c r="FY168" s="52">
        <f t="shared" ref="FY168:GA191" si="946">SUMIF($A$6:$A$142,$A168,FY$6:FY$142)</f>
        <v>0</v>
      </c>
      <c r="FZ168" s="52">
        <f t="shared" si="946"/>
        <v>0</v>
      </c>
      <c r="GA168" s="52">
        <f t="shared" si="946"/>
        <v>0</v>
      </c>
      <c r="GB168" s="63"/>
      <c r="GC168" s="81">
        <f t="shared" ref="GC168:GC191" si="947">SUM(GA168:GB168)</f>
        <v>0</v>
      </c>
      <c r="GD168" s="66">
        <f t="shared" ref="GD168:GD191" si="948">FY168+FZ168-GC168</f>
        <v>0</v>
      </c>
      <c r="GE168" s="52">
        <f t="shared" ref="GE168:GG191" si="949">SUMIF($A$6:$A$142,$A168,GE$6:GE$142)</f>
        <v>0</v>
      </c>
      <c r="GF168" s="52">
        <f t="shared" si="949"/>
        <v>0</v>
      </c>
      <c r="GG168" s="52">
        <f t="shared" si="949"/>
        <v>0</v>
      </c>
      <c r="GH168" s="63"/>
      <c r="GI168" s="81">
        <f t="shared" ref="GI168:GI191" si="950">SUM(GG168:GH168)</f>
        <v>0</v>
      </c>
      <c r="GJ168" s="66">
        <f t="shared" ref="GJ168:GJ191" si="951">GE168+GF168-GI168</f>
        <v>0</v>
      </c>
      <c r="GK168" s="66"/>
      <c r="GL168" s="76">
        <f t="shared" si="719"/>
        <v>0</v>
      </c>
      <c r="GM168" s="76">
        <f t="shared" si="720"/>
        <v>0</v>
      </c>
      <c r="GN168" s="76">
        <f t="shared" si="721"/>
        <v>0</v>
      </c>
      <c r="GO168" s="66">
        <f t="shared" ref="GO168:GO191" si="952">GL168+GM168-GN168</f>
        <v>0</v>
      </c>
      <c r="GP168" s="66"/>
      <c r="GQ168" s="52">
        <f t="shared" ref="GQ168:GS191" si="953">SUMIF($A$6:$A$142,$A168,GQ$6:GQ$142)</f>
        <v>0</v>
      </c>
      <c r="GR168" s="52">
        <f t="shared" si="953"/>
        <v>0</v>
      </c>
      <c r="GS168" s="52">
        <f t="shared" si="953"/>
        <v>0</v>
      </c>
      <c r="GT168" s="63"/>
      <c r="GU168" s="81">
        <f t="shared" ref="GU168:GU191" si="954">SUM(GS168:GT168)</f>
        <v>0</v>
      </c>
      <c r="GV168" s="66">
        <f t="shared" ref="GV168:GV191" si="955">GQ168+GR168-GU168</f>
        <v>0</v>
      </c>
      <c r="GW168" s="66"/>
      <c r="GX168" s="52">
        <f t="shared" ref="GX168:GZ191" si="956">SUMIF($A$6:$A$142,$A168,GX$6:GX$142)</f>
        <v>0</v>
      </c>
      <c r="GY168" s="52">
        <f t="shared" si="956"/>
        <v>0</v>
      </c>
      <c r="GZ168" s="52">
        <f t="shared" si="956"/>
        <v>0</v>
      </c>
      <c r="HA168" s="63"/>
      <c r="HB168" s="81">
        <f t="shared" ref="HB168:HB191" si="957">SUM(GZ168:HA168)</f>
        <v>0</v>
      </c>
      <c r="HC168" s="66">
        <f t="shared" ref="HC168:HC191" si="958">GX168+GY168-HB168</f>
        <v>0</v>
      </c>
      <c r="HD168" s="66"/>
      <c r="HE168" s="52">
        <f t="shared" ref="HE168:HG191" si="959">SUMIF($A$6:$A$142,$A168,HE$6:HE$142)</f>
        <v>0</v>
      </c>
      <c r="HF168" s="52">
        <f t="shared" si="959"/>
        <v>0</v>
      </c>
      <c r="HG168" s="52">
        <f t="shared" si="959"/>
        <v>0</v>
      </c>
      <c r="HH168" s="63"/>
      <c r="HI168" s="81">
        <f t="shared" ref="HI168:HI191" si="960">SUM(HG168:HH168)</f>
        <v>0</v>
      </c>
      <c r="HJ168" s="66">
        <f t="shared" ref="HJ168:HJ191" si="961">HE168+HF168-HI168</f>
        <v>0</v>
      </c>
      <c r="HK168" s="66"/>
      <c r="HL168" s="52">
        <f t="shared" ref="HL168:HN191" si="962">SUMIF($A$6:$A$142,$A168,HL$6:HL$142)</f>
        <v>0</v>
      </c>
      <c r="HM168" s="52">
        <f t="shared" si="962"/>
        <v>0</v>
      </c>
      <c r="HN168" s="52">
        <f t="shared" si="962"/>
        <v>0</v>
      </c>
      <c r="HO168" s="63"/>
      <c r="HP168" s="81">
        <f t="shared" ref="HP168:HP191" si="963">SUM(HN168:HO168)</f>
        <v>0</v>
      </c>
      <c r="HQ168" s="66">
        <f t="shared" ref="HQ168:HQ191" si="964">HL168+HM168-HP168</f>
        <v>0</v>
      </c>
      <c r="HR168" s="66"/>
      <c r="HS168" s="52">
        <f t="shared" ref="HS168:HU191" si="965">SUMIF($A$6:$A$142,$A168,HS$6:HS$142)</f>
        <v>0</v>
      </c>
      <c r="HT168" s="52">
        <f t="shared" si="965"/>
        <v>0</v>
      </c>
      <c r="HU168" s="52">
        <f t="shared" si="965"/>
        <v>0</v>
      </c>
      <c r="HV168" s="63"/>
      <c r="HW168" s="81">
        <f t="shared" ref="HW168:HW191" si="966">SUM(HU168:HV168)</f>
        <v>0</v>
      </c>
      <c r="HX168" s="66">
        <f t="shared" ref="HX168:HX191" si="967">HS168+HT168-HW168</f>
        <v>0</v>
      </c>
      <c r="HZ168" s="65">
        <f t="shared" ref="HZ168:IB191" si="968">SUMIF($I$5:$HY$5,HZ$5,$I168:$HY168)</f>
        <v>0</v>
      </c>
      <c r="IA168" s="65">
        <f t="shared" si="968"/>
        <v>0</v>
      </c>
      <c r="IB168" s="65">
        <f t="shared" si="968"/>
        <v>0</v>
      </c>
      <c r="IC168" s="65">
        <f t="shared" ref="IC168:IC191" si="969">HZ168+IA168-IB168</f>
        <v>0</v>
      </c>
      <c r="ID168" s="66">
        <f t="shared" ref="ID168:ID191" si="970">D168-IB168</f>
        <v>0</v>
      </c>
      <c r="IE168" s="56">
        <f t="shared" ref="IE168:IF191" si="971">SUMIF($A$6:$A$142,$A168,IE$6:IE$142)</f>
        <v>0</v>
      </c>
      <c r="IF168" s="56">
        <f t="shared" si="971"/>
        <v>0</v>
      </c>
      <c r="IG168" s="65"/>
      <c r="IH168" s="65">
        <f t="shared" ref="IH168:IH191" si="972">SUM(IE168:IG168)</f>
        <v>0</v>
      </c>
      <c r="II168" s="65">
        <f t="shared" ref="II168:II191" si="973">E168-IH168</f>
        <v>0</v>
      </c>
      <c r="IJ168" s="56">
        <f t="shared" ref="IJ168:IK191" si="974">SUMIF($A$6:$A$142,$A168,IJ$6:IJ$142)</f>
        <v>0</v>
      </c>
      <c r="IK168" s="56">
        <f t="shared" si="974"/>
        <v>0</v>
      </c>
      <c r="IL168" s="65"/>
      <c r="IM168" s="65">
        <f t="shared" ref="IM168:IM191" si="975">SUM(IJ168:IL168)</f>
        <v>0</v>
      </c>
      <c r="IN168" s="65">
        <f t="shared" ref="IN168:IN191" si="976">F168-IM168</f>
        <v>0</v>
      </c>
      <c r="IO168" s="65">
        <f t="shared" si="748"/>
        <v>0</v>
      </c>
      <c r="IP168" s="65">
        <f t="shared" ref="IP168:IP191" si="977">H168-IO168</f>
        <v>0</v>
      </c>
      <c r="IQ168" s="56">
        <f t="shared" ref="IQ168:IU177" si="978">SUMIF($A$6:$A$142,$A168,IQ$6:IQ$142)</f>
        <v>0</v>
      </c>
      <c r="IR168" s="56">
        <f t="shared" si="978"/>
        <v>0</v>
      </c>
      <c r="IS168" s="56">
        <f t="shared" si="978"/>
        <v>0</v>
      </c>
      <c r="IT168" s="56">
        <f t="shared" si="978"/>
        <v>0</v>
      </c>
      <c r="IU168" s="56">
        <f t="shared" si="978"/>
        <v>0</v>
      </c>
      <c r="IV168" s="65"/>
      <c r="IW168" s="86">
        <f t="shared" ref="IW168:IW191" si="979">SUM(IR168:IV168)</f>
        <v>0</v>
      </c>
      <c r="IX168" s="98">
        <f t="shared" ref="IX168:IX191" si="980">IW168-IB168+IQ168</f>
        <v>0</v>
      </c>
      <c r="IY168" s="86" t="str">
        <f t="shared" ref="IY168:IY191" si="981">IF(IX168=0,"STOCK KOSONG",IF(AND((IX168&lt;IU168),(IX168&gt;0)),"STOK KURANG",IF(IX168=IU168,"STOK CUKUP",IF(IX168&gt;IU168,"STOK CUKUP"))))</f>
        <v>STOCK KOSONG</v>
      </c>
      <c r="IZ168" s="97"/>
      <c r="JA168" s="98">
        <f t="shared" ref="JA168:JA191" si="982">IX168-IC168</f>
        <v>0</v>
      </c>
      <c r="JB168" s="98">
        <f t="shared" ref="JB168:JB191" si="983">IW168-D168</f>
        <v>0</v>
      </c>
      <c r="JC168" s="98">
        <f t="shared" ref="JC168:JC191" si="984">IW168-(HZ168+IA168)</f>
        <v>0</v>
      </c>
      <c r="JD168" s="98">
        <f t="shared" ref="JD168:JD191" si="985">D168-(HZ168+IA168)</f>
        <v>0</v>
      </c>
      <c r="JE168" s="97"/>
    </row>
    <row r="169" spans="1:265">
      <c r="A169" s="108" t="s">
        <v>48</v>
      </c>
      <c r="B169" s="71">
        <f>IF(A169='ESTIMASI FORECAST &amp; ORDER-STOK'!A27,'ESTIMASI FORECAST &amp; ORDER-STOK'!B27,0)</f>
        <v>0</v>
      </c>
      <c r="C169" s="63"/>
      <c r="D169" s="52">
        <f t="shared" si="866"/>
        <v>0</v>
      </c>
      <c r="E169" s="52">
        <f t="shared" si="866"/>
        <v>0</v>
      </c>
      <c r="F169" s="52">
        <f t="shared" si="866"/>
        <v>0</v>
      </c>
      <c r="G169" s="88"/>
      <c r="H169" s="88">
        <f t="shared" si="867"/>
        <v>0</v>
      </c>
      <c r="I169" s="63"/>
      <c r="J169" s="52">
        <f t="shared" si="868"/>
        <v>0</v>
      </c>
      <c r="K169" s="52">
        <f t="shared" si="868"/>
        <v>0</v>
      </c>
      <c r="L169" s="52">
        <f t="shared" si="868"/>
        <v>0</v>
      </c>
      <c r="M169" s="63"/>
      <c r="N169" s="81">
        <f t="shared" si="869"/>
        <v>0</v>
      </c>
      <c r="O169" s="66">
        <f t="shared" si="870"/>
        <v>0</v>
      </c>
      <c r="P169" s="52">
        <f t="shared" si="871"/>
        <v>0</v>
      </c>
      <c r="Q169" s="52">
        <f t="shared" si="871"/>
        <v>0</v>
      </c>
      <c r="R169" s="52">
        <f t="shared" si="871"/>
        <v>0</v>
      </c>
      <c r="S169" s="63"/>
      <c r="T169" s="81">
        <f t="shared" si="872"/>
        <v>0</v>
      </c>
      <c r="U169" s="66">
        <f t="shared" si="873"/>
        <v>0</v>
      </c>
      <c r="V169" s="52">
        <f t="shared" si="874"/>
        <v>0</v>
      </c>
      <c r="W169" s="52">
        <f t="shared" si="874"/>
        <v>0</v>
      </c>
      <c r="X169" s="52">
        <f t="shared" si="874"/>
        <v>0</v>
      </c>
      <c r="Y169" s="63"/>
      <c r="Z169" s="81">
        <f t="shared" si="875"/>
        <v>0</v>
      </c>
      <c r="AA169" s="66">
        <f t="shared" si="876"/>
        <v>0</v>
      </c>
      <c r="AB169" s="52">
        <f t="shared" si="877"/>
        <v>0</v>
      </c>
      <c r="AC169" s="52">
        <f t="shared" si="877"/>
        <v>0</v>
      </c>
      <c r="AD169" s="52">
        <f t="shared" si="877"/>
        <v>0</v>
      </c>
      <c r="AE169" s="63"/>
      <c r="AF169" s="81">
        <f t="shared" si="878"/>
        <v>0</v>
      </c>
      <c r="AG169" s="66">
        <f t="shared" si="879"/>
        <v>0</v>
      </c>
      <c r="AH169" s="66"/>
      <c r="AI169" s="76">
        <f t="shared" si="661"/>
        <v>0</v>
      </c>
      <c r="AJ169" s="76">
        <f t="shared" si="662"/>
        <v>0</v>
      </c>
      <c r="AK169" s="76">
        <f t="shared" si="663"/>
        <v>0</v>
      </c>
      <c r="AL169" s="66">
        <f t="shared" si="880"/>
        <v>0</v>
      </c>
      <c r="AM169" s="66"/>
      <c r="AN169" s="52">
        <f t="shared" si="881"/>
        <v>0</v>
      </c>
      <c r="AO169" s="52">
        <f t="shared" si="881"/>
        <v>0</v>
      </c>
      <c r="AP169" s="52">
        <f t="shared" si="881"/>
        <v>0</v>
      </c>
      <c r="AQ169" s="63"/>
      <c r="AR169" s="81">
        <f t="shared" si="882"/>
        <v>0</v>
      </c>
      <c r="AS169" s="66">
        <f t="shared" si="883"/>
        <v>0</v>
      </c>
      <c r="AT169" s="52">
        <f t="shared" si="884"/>
        <v>0</v>
      </c>
      <c r="AU169" s="52">
        <f t="shared" si="884"/>
        <v>0</v>
      </c>
      <c r="AV169" s="52">
        <f t="shared" si="884"/>
        <v>0</v>
      </c>
      <c r="AW169" s="63"/>
      <c r="AX169" s="81">
        <f t="shared" si="885"/>
        <v>0</v>
      </c>
      <c r="AY169" s="66">
        <f t="shared" si="886"/>
        <v>0</v>
      </c>
      <c r="AZ169" s="52">
        <f t="shared" si="887"/>
        <v>0</v>
      </c>
      <c r="BA169" s="52">
        <f t="shared" si="887"/>
        <v>0</v>
      </c>
      <c r="BB169" s="52">
        <f t="shared" si="887"/>
        <v>0</v>
      </c>
      <c r="BC169" s="63"/>
      <c r="BD169" s="81">
        <f t="shared" si="888"/>
        <v>0</v>
      </c>
      <c r="BE169" s="66">
        <f t="shared" si="889"/>
        <v>0</v>
      </c>
      <c r="BF169" s="66"/>
      <c r="BG169" s="76">
        <f t="shared" si="671"/>
        <v>0</v>
      </c>
      <c r="BH169" s="76">
        <f t="shared" si="672"/>
        <v>0</v>
      </c>
      <c r="BI169" s="76">
        <f t="shared" si="673"/>
        <v>0</v>
      </c>
      <c r="BJ169" s="66">
        <f t="shared" si="890"/>
        <v>0</v>
      </c>
      <c r="BK169" s="66"/>
      <c r="BL169" s="52">
        <f t="shared" si="891"/>
        <v>0</v>
      </c>
      <c r="BM169" s="52">
        <f t="shared" si="891"/>
        <v>0</v>
      </c>
      <c r="BN169" s="52">
        <f t="shared" si="891"/>
        <v>0</v>
      </c>
      <c r="BO169" s="63"/>
      <c r="BP169" s="81">
        <f t="shared" si="892"/>
        <v>0</v>
      </c>
      <c r="BQ169" s="66">
        <f t="shared" si="893"/>
        <v>0</v>
      </c>
      <c r="BR169" s="52">
        <f t="shared" si="894"/>
        <v>0</v>
      </c>
      <c r="BS169" s="52">
        <f t="shared" si="894"/>
        <v>0</v>
      </c>
      <c r="BT169" s="52">
        <f t="shared" si="894"/>
        <v>0</v>
      </c>
      <c r="BU169" s="63"/>
      <c r="BV169" s="81">
        <f t="shared" si="895"/>
        <v>0</v>
      </c>
      <c r="BW169" s="66">
        <f t="shared" si="896"/>
        <v>0</v>
      </c>
      <c r="BX169" s="66"/>
      <c r="BY169" s="76">
        <f t="shared" si="679"/>
        <v>0</v>
      </c>
      <c r="BZ169" s="76">
        <f t="shared" si="680"/>
        <v>0</v>
      </c>
      <c r="CA169" s="76">
        <f t="shared" si="681"/>
        <v>0</v>
      </c>
      <c r="CB169" s="66">
        <f t="shared" si="897"/>
        <v>0</v>
      </c>
      <c r="CC169" s="66"/>
      <c r="CD169" s="76">
        <f t="shared" si="898"/>
        <v>0</v>
      </c>
      <c r="CE169" s="76">
        <f t="shared" si="899"/>
        <v>0</v>
      </c>
      <c r="CF169" s="76">
        <f t="shared" si="900"/>
        <v>0</v>
      </c>
      <c r="CG169" s="66">
        <f t="shared" si="901"/>
        <v>0</v>
      </c>
      <c r="CH169" s="66"/>
      <c r="CI169" s="52">
        <f t="shared" si="902"/>
        <v>0</v>
      </c>
      <c r="CJ169" s="52">
        <f t="shared" si="902"/>
        <v>0</v>
      </c>
      <c r="CK169" s="52">
        <f t="shared" si="902"/>
        <v>0</v>
      </c>
      <c r="CL169" s="63"/>
      <c r="CM169" s="81">
        <f t="shared" si="903"/>
        <v>0</v>
      </c>
      <c r="CN169" s="66">
        <f t="shared" si="904"/>
        <v>0</v>
      </c>
      <c r="CO169" s="52">
        <f t="shared" si="905"/>
        <v>0</v>
      </c>
      <c r="CP169" s="52">
        <f t="shared" si="905"/>
        <v>0</v>
      </c>
      <c r="CQ169" s="52">
        <f t="shared" si="905"/>
        <v>0</v>
      </c>
      <c r="CR169" s="63"/>
      <c r="CS169" s="81">
        <f t="shared" si="906"/>
        <v>0</v>
      </c>
      <c r="CT169" s="66">
        <f t="shared" si="907"/>
        <v>0</v>
      </c>
      <c r="CU169" s="52">
        <f t="shared" si="908"/>
        <v>0</v>
      </c>
      <c r="CV169" s="52">
        <f t="shared" si="908"/>
        <v>0</v>
      </c>
      <c r="CW169" s="52">
        <f t="shared" si="908"/>
        <v>0</v>
      </c>
      <c r="CX169" s="63"/>
      <c r="CY169" s="81">
        <f t="shared" si="909"/>
        <v>0</v>
      </c>
      <c r="CZ169" s="66">
        <f t="shared" si="910"/>
        <v>0</v>
      </c>
      <c r="DA169" s="52">
        <f t="shared" si="911"/>
        <v>0</v>
      </c>
      <c r="DB169" s="52">
        <f t="shared" si="911"/>
        <v>0</v>
      </c>
      <c r="DC169" s="52">
        <f t="shared" si="911"/>
        <v>0</v>
      </c>
      <c r="DD169" s="63"/>
      <c r="DE169" s="81">
        <f t="shared" si="912"/>
        <v>0</v>
      </c>
      <c r="DF169" s="66">
        <f t="shared" si="913"/>
        <v>0</v>
      </c>
      <c r="DG169" s="52">
        <f t="shared" si="914"/>
        <v>0</v>
      </c>
      <c r="DH169" s="52">
        <f t="shared" si="914"/>
        <v>0</v>
      </c>
      <c r="DI169" s="52">
        <f t="shared" si="914"/>
        <v>0</v>
      </c>
      <c r="DJ169" s="63"/>
      <c r="DK169" s="81">
        <f t="shared" si="915"/>
        <v>0</v>
      </c>
      <c r="DL169" s="66">
        <f t="shared" si="916"/>
        <v>0</v>
      </c>
      <c r="DM169" s="52">
        <f t="shared" si="917"/>
        <v>0</v>
      </c>
      <c r="DN169" s="52">
        <f t="shared" si="917"/>
        <v>0</v>
      </c>
      <c r="DO169" s="52">
        <f t="shared" si="917"/>
        <v>0</v>
      </c>
      <c r="DP169" s="63"/>
      <c r="DQ169" s="81">
        <f t="shared" si="918"/>
        <v>0</v>
      </c>
      <c r="DR169" s="66">
        <f t="shared" si="919"/>
        <v>0</v>
      </c>
      <c r="DS169" s="66"/>
      <c r="DT169" s="76">
        <f t="shared" si="696"/>
        <v>0</v>
      </c>
      <c r="DU169" s="76">
        <f t="shared" si="697"/>
        <v>0</v>
      </c>
      <c r="DV169" s="76">
        <f t="shared" si="698"/>
        <v>0</v>
      </c>
      <c r="DW169" s="66">
        <f t="shared" si="920"/>
        <v>0</v>
      </c>
      <c r="DX169" s="66"/>
      <c r="DY169" s="52">
        <f t="shared" si="921"/>
        <v>0</v>
      </c>
      <c r="DZ169" s="52">
        <f t="shared" si="921"/>
        <v>0</v>
      </c>
      <c r="EA169" s="52">
        <f t="shared" si="921"/>
        <v>0</v>
      </c>
      <c r="EB169" s="63"/>
      <c r="EC169" s="81">
        <f t="shared" si="922"/>
        <v>0</v>
      </c>
      <c r="ED169" s="66">
        <f t="shared" si="923"/>
        <v>0</v>
      </c>
      <c r="EE169" s="52">
        <f t="shared" si="924"/>
        <v>0</v>
      </c>
      <c r="EF169" s="52">
        <f t="shared" si="924"/>
        <v>0</v>
      </c>
      <c r="EG169" s="52">
        <f t="shared" si="924"/>
        <v>0</v>
      </c>
      <c r="EH169" s="63"/>
      <c r="EI169" s="81">
        <f t="shared" si="925"/>
        <v>0</v>
      </c>
      <c r="EJ169" s="66">
        <f t="shared" si="926"/>
        <v>0</v>
      </c>
      <c r="EK169" s="66"/>
      <c r="EL169" s="66">
        <f t="shared" si="927"/>
        <v>0</v>
      </c>
      <c r="EM169" s="66">
        <f t="shared" si="928"/>
        <v>0</v>
      </c>
      <c r="EN169" s="66">
        <f t="shared" si="929"/>
        <v>0</v>
      </c>
      <c r="EO169" s="66">
        <f t="shared" si="930"/>
        <v>0</v>
      </c>
      <c r="EP169" s="66"/>
      <c r="EQ169" s="52">
        <f t="shared" si="931"/>
        <v>0</v>
      </c>
      <c r="ER169" s="52">
        <f t="shared" si="931"/>
        <v>0</v>
      </c>
      <c r="ES169" s="52">
        <f t="shared" si="931"/>
        <v>0</v>
      </c>
      <c r="ET169" s="63"/>
      <c r="EU169" s="81">
        <f t="shared" si="932"/>
        <v>0</v>
      </c>
      <c r="EV169" s="66">
        <f t="shared" si="933"/>
        <v>0</v>
      </c>
      <c r="EW169" s="66"/>
      <c r="EX169" s="52">
        <f t="shared" si="934"/>
        <v>0</v>
      </c>
      <c r="EY169" s="52">
        <f t="shared" si="934"/>
        <v>0</v>
      </c>
      <c r="EZ169" s="52">
        <f t="shared" si="934"/>
        <v>0</v>
      </c>
      <c r="FA169" s="63"/>
      <c r="FB169" s="81">
        <f t="shared" si="935"/>
        <v>0</v>
      </c>
      <c r="FC169" s="66">
        <f t="shared" si="936"/>
        <v>0</v>
      </c>
      <c r="FD169" s="66"/>
      <c r="FE169" s="52">
        <f t="shared" si="937"/>
        <v>0</v>
      </c>
      <c r="FF169" s="52">
        <f t="shared" si="937"/>
        <v>0</v>
      </c>
      <c r="FG169" s="52">
        <f t="shared" si="937"/>
        <v>0</v>
      </c>
      <c r="FH169" s="63"/>
      <c r="FI169" s="81">
        <f t="shared" si="938"/>
        <v>0</v>
      </c>
      <c r="FJ169" s="66">
        <f t="shared" si="939"/>
        <v>0</v>
      </c>
      <c r="FK169" s="66"/>
      <c r="FL169" s="52">
        <f t="shared" si="940"/>
        <v>0</v>
      </c>
      <c r="FM169" s="52">
        <f t="shared" si="940"/>
        <v>0</v>
      </c>
      <c r="FN169" s="52">
        <f t="shared" si="940"/>
        <v>0</v>
      </c>
      <c r="FO169" s="63"/>
      <c r="FP169" s="81">
        <f t="shared" si="941"/>
        <v>0</v>
      </c>
      <c r="FQ169" s="66">
        <f t="shared" si="942"/>
        <v>0</v>
      </c>
      <c r="FR169" s="66"/>
      <c r="FS169" s="52">
        <f t="shared" si="943"/>
        <v>0</v>
      </c>
      <c r="FT169" s="52">
        <f t="shared" si="943"/>
        <v>0</v>
      </c>
      <c r="FU169" s="52">
        <f t="shared" si="943"/>
        <v>0</v>
      </c>
      <c r="FV169" s="63"/>
      <c r="FW169" s="81">
        <f t="shared" si="944"/>
        <v>0</v>
      </c>
      <c r="FX169" s="66">
        <f t="shared" si="945"/>
        <v>0</v>
      </c>
      <c r="FY169" s="52">
        <f t="shared" si="946"/>
        <v>0</v>
      </c>
      <c r="FZ169" s="52">
        <f t="shared" si="946"/>
        <v>0</v>
      </c>
      <c r="GA169" s="52">
        <f t="shared" si="946"/>
        <v>0</v>
      </c>
      <c r="GB169" s="63"/>
      <c r="GC169" s="81">
        <f t="shared" si="947"/>
        <v>0</v>
      </c>
      <c r="GD169" s="66">
        <f t="shared" si="948"/>
        <v>0</v>
      </c>
      <c r="GE169" s="52">
        <f t="shared" si="949"/>
        <v>0</v>
      </c>
      <c r="GF169" s="52">
        <f t="shared" si="949"/>
        <v>0</v>
      </c>
      <c r="GG169" s="52">
        <f t="shared" si="949"/>
        <v>0</v>
      </c>
      <c r="GH169" s="63"/>
      <c r="GI169" s="81">
        <f t="shared" si="950"/>
        <v>0</v>
      </c>
      <c r="GJ169" s="66">
        <f t="shared" si="951"/>
        <v>0</v>
      </c>
      <c r="GK169" s="66"/>
      <c r="GL169" s="76">
        <f t="shared" si="719"/>
        <v>0</v>
      </c>
      <c r="GM169" s="76">
        <f t="shared" si="720"/>
        <v>0</v>
      </c>
      <c r="GN169" s="76">
        <f t="shared" si="721"/>
        <v>0</v>
      </c>
      <c r="GO169" s="66">
        <f t="shared" si="952"/>
        <v>0</v>
      </c>
      <c r="GP169" s="66"/>
      <c r="GQ169" s="52">
        <f t="shared" si="953"/>
        <v>0</v>
      </c>
      <c r="GR169" s="52">
        <f t="shared" si="953"/>
        <v>0</v>
      </c>
      <c r="GS169" s="52">
        <f t="shared" si="953"/>
        <v>0</v>
      </c>
      <c r="GT169" s="63"/>
      <c r="GU169" s="81">
        <f t="shared" si="954"/>
        <v>0</v>
      </c>
      <c r="GV169" s="66">
        <f t="shared" si="955"/>
        <v>0</v>
      </c>
      <c r="GW169" s="66"/>
      <c r="GX169" s="52">
        <f t="shared" si="956"/>
        <v>0</v>
      </c>
      <c r="GY169" s="52">
        <f t="shared" si="956"/>
        <v>0</v>
      </c>
      <c r="GZ169" s="52">
        <f t="shared" si="956"/>
        <v>0</v>
      </c>
      <c r="HA169" s="63"/>
      <c r="HB169" s="81">
        <f t="shared" si="957"/>
        <v>0</v>
      </c>
      <c r="HC169" s="66">
        <f t="shared" si="958"/>
        <v>0</v>
      </c>
      <c r="HD169" s="66"/>
      <c r="HE169" s="52">
        <f t="shared" si="959"/>
        <v>0</v>
      </c>
      <c r="HF169" s="52">
        <f t="shared" si="959"/>
        <v>0</v>
      </c>
      <c r="HG169" s="52">
        <f t="shared" si="959"/>
        <v>0</v>
      </c>
      <c r="HH169" s="63"/>
      <c r="HI169" s="81">
        <f t="shared" si="960"/>
        <v>0</v>
      </c>
      <c r="HJ169" s="66">
        <f t="shared" si="961"/>
        <v>0</v>
      </c>
      <c r="HK169" s="66"/>
      <c r="HL169" s="52">
        <f t="shared" si="962"/>
        <v>0</v>
      </c>
      <c r="HM169" s="52">
        <f t="shared" si="962"/>
        <v>0</v>
      </c>
      <c r="HN169" s="52">
        <f t="shared" si="962"/>
        <v>0</v>
      </c>
      <c r="HO169" s="63"/>
      <c r="HP169" s="81">
        <f t="shared" si="963"/>
        <v>0</v>
      </c>
      <c r="HQ169" s="66">
        <f t="shared" si="964"/>
        <v>0</v>
      </c>
      <c r="HR169" s="66"/>
      <c r="HS169" s="52">
        <f t="shared" si="965"/>
        <v>0</v>
      </c>
      <c r="HT169" s="52">
        <f t="shared" si="965"/>
        <v>0</v>
      </c>
      <c r="HU169" s="52">
        <f t="shared" si="965"/>
        <v>0</v>
      </c>
      <c r="HV169" s="63"/>
      <c r="HW169" s="81">
        <f t="shared" si="966"/>
        <v>0</v>
      </c>
      <c r="HX169" s="66">
        <f t="shared" si="967"/>
        <v>0</v>
      </c>
      <c r="HZ169" s="66">
        <f t="shared" si="968"/>
        <v>0</v>
      </c>
      <c r="IA169" s="66">
        <f t="shared" si="968"/>
        <v>0</v>
      </c>
      <c r="IB169" s="66">
        <f t="shared" si="968"/>
        <v>0</v>
      </c>
      <c r="IC169" s="66">
        <f t="shared" si="969"/>
        <v>0</v>
      </c>
      <c r="ID169" s="66">
        <f t="shared" si="970"/>
        <v>0</v>
      </c>
      <c r="IE169" s="52">
        <f t="shared" si="971"/>
        <v>0</v>
      </c>
      <c r="IF169" s="52">
        <f t="shared" si="971"/>
        <v>0</v>
      </c>
      <c r="IG169" s="66"/>
      <c r="IH169" s="66">
        <f t="shared" si="972"/>
        <v>0</v>
      </c>
      <c r="II169" s="66">
        <f t="shared" si="973"/>
        <v>0</v>
      </c>
      <c r="IJ169" s="52">
        <f t="shared" si="974"/>
        <v>0</v>
      </c>
      <c r="IK169" s="52">
        <f t="shared" si="974"/>
        <v>0</v>
      </c>
      <c r="IL169" s="66"/>
      <c r="IM169" s="66">
        <f t="shared" si="975"/>
        <v>0</v>
      </c>
      <c r="IN169" s="66">
        <f t="shared" si="976"/>
        <v>0</v>
      </c>
      <c r="IO169" s="66">
        <f t="shared" si="748"/>
        <v>0</v>
      </c>
      <c r="IP169" s="66">
        <f t="shared" si="977"/>
        <v>0</v>
      </c>
      <c r="IQ169" s="52">
        <f t="shared" si="978"/>
        <v>0</v>
      </c>
      <c r="IR169" s="52">
        <f t="shared" si="978"/>
        <v>0</v>
      </c>
      <c r="IS169" s="52">
        <f t="shared" si="978"/>
        <v>0</v>
      </c>
      <c r="IT169" s="52">
        <f t="shared" si="978"/>
        <v>0</v>
      </c>
      <c r="IU169" s="52">
        <f t="shared" si="978"/>
        <v>0</v>
      </c>
      <c r="IV169" s="66"/>
      <c r="IW169" s="88">
        <f t="shared" si="979"/>
        <v>0</v>
      </c>
      <c r="IX169" s="102">
        <f t="shared" si="980"/>
        <v>0</v>
      </c>
      <c r="IY169" s="88" t="str">
        <f t="shared" si="981"/>
        <v>STOCK KOSONG</v>
      </c>
      <c r="IZ169" s="101"/>
      <c r="JA169" s="102">
        <f t="shared" si="982"/>
        <v>0</v>
      </c>
      <c r="JB169" s="102">
        <f t="shared" si="983"/>
        <v>0</v>
      </c>
      <c r="JC169" s="102">
        <f t="shared" si="984"/>
        <v>0</v>
      </c>
      <c r="JD169" s="102">
        <f t="shared" si="985"/>
        <v>0</v>
      </c>
      <c r="JE169" s="101"/>
    </row>
    <row r="170" spans="1:265">
      <c r="A170" s="108" t="s">
        <v>49</v>
      </c>
      <c r="B170" s="71">
        <f>IF(A170='ESTIMASI FORECAST &amp; ORDER-STOK'!A28,'ESTIMASI FORECAST &amp; ORDER-STOK'!B28,0)</f>
        <v>0</v>
      </c>
      <c r="C170" s="63"/>
      <c r="D170" s="52">
        <f t="shared" si="866"/>
        <v>0</v>
      </c>
      <c r="E170" s="52">
        <f t="shared" si="866"/>
        <v>0</v>
      </c>
      <c r="F170" s="52">
        <f t="shared" si="866"/>
        <v>0</v>
      </c>
      <c r="G170" s="88"/>
      <c r="H170" s="88">
        <f t="shared" si="867"/>
        <v>0</v>
      </c>
      <c r="I170" s="63"/>
      <c r="J170" s="52">
        <f t="shared" si="868"/>
        <v>0</v>
      </c>
      <c r="K170" s="52">
        <f t="shared" si="868"/>
        <v>0</v>
      </c>
      <c r="L170" s="52">
        <f t="shared" si="868"/>
        <v>0</v>
      </c>
      <c r="M170" s="63"/>
      <c r="N170" s="81">
        <f t="shared" si="869"/>
        <v>0</v>
      </c>
      <c r="O170" s="66">
        <f t="shared" si="870"/>
        <v>0</v>
      </c>
      <c r="P170" s="52">
        <f t="shared" si="871"/>
        <v>0</v>
      </c>
      <c r="Q170" s="52">
        <f t="shared" si="871"/>
        <v>0</v>
      </c>
      <c r="R170" s="52">
        <f t="shared" si="871"/>
        <v>0</v>
      </c>
      <c r="S170" s="63"/>
      <c r="T170" s="81">
        <f t="shared" si="872"/>
        <v>0</v>
      </c>
      <c r="U170" s="66">
        <f t="shared" si="873"/>
        <v>0</v>
      </c>
      <c r="V170" s="52">
        <f t="shared" si="874"/>
        <v>0</v>
      </c>
      <c r="W170" s="52">
        <f t="shared" si="874"/>
        <v>0</v>
      </c>
      <c r="X170" s="52">
        <f t="shared" si="874"/>
        <v>0</v>
      </c>
      <c r="Y170" s="63"/>
      <c r="Z170" s="81">
        <f t="shared" si="875"/>
        <v>0</v>
      </c>
      <c r="AA170" s="66">
        <f t="shared" si="876"/>
        <v>0</v>
      </c>
      <c r="AB170" s="52">
        <f t="shared" si="877"/>
        <v>0</v>
      </c>
      <c r="AC170" s="52">
        <f t="shared" si="877"/>
        <v>0</v>
      </c>
      <c r="AD170" s="52">
        <f t="shared" si="877"/>
        <v>0</v>
      </c>
      <c r="AE170" s="63"/>
      <c r="AF170" s="81">
        <f t="shared" si="878"/>
        <v>0</v>
      </c>
      <c r="AG170" s="66">
        <f t="shared" si="879"/>
        <v>0</v>
      </c>
      <c r="AH170" s="66"/>
      <c r="AI170" s="76">
        <f t="shared" si="661"/>
        <v>0</v>
      </c>
      <c r="AJ170" s="76">
        <f t="shared" si="662"/>
        <v>0</v>
      </c>
      <c r="AK170" s="76">
        <f t="shared" si="663"/>
        <v>0</v>
      </c>
      <c r="AL170" s="66">
        <f t="shared" si="880"/>
        <v>0</v>
      </c>
      <c r="AM170" s="66"/>
      <c r="AN170" s="52">
        <f t="shared" si="881"/>
        <v>0</v>
      </c>
      <c r="AO170" s="52">
        <f t="shared" si="881"/>
        <v>0</v>
      </c>
      <c r="AP170" s="52">
        <f t="shared" si="881"/>
        <v>0</v>
      </c>
      <c r="AQ170" s="63"/>
      <c r="AR170" s="81">
        <f t="shared" si="882"/>
        <v>0</v>
      </c>
      <c r="AS170" s="66">
        <f t="shared" si="883"/>
        <v>0</v>
      </c>
      <c r="AT170" s="52">
        <f t="shared" si="884"/>
        <v>0</v>
      </c>
      <c r="AU170" s="52">
        <f t="shared" si="884"/>
        <v>0</v>
      </c>
      <c r="AV170" s="52">
        <f t="shared" si="884"/>
        <v>0</v>
      </c>
      <c r="AW170" s="63"/>
      <c r="AX170" s="81">
        <f t="shared" si="885"/>
        <v>0</v>
      </c>
      <c r="AY170" s="66">
        <f t="shared" si="886"/>
        <v>0</v>
      </c>
      <c r="AZ170" s="52">
        <f t="shared" si="887"/>
        <v>0</v>
      </c>
      <c r="BA170" s="52">
        <f t="shared" si="887"/>
        <v>0</v>
      </c>
      <c r="BB170" s="52">
        <f t="shared" si="887"/>
        <v>0</v>
      </c>
      <c r="BC170" s="63"/>
      <c r="BD170" s="81">
        <f t="shared" si="888"/>
        <v>0</v>
      </c>
      <c r="BE170" s="66">
        <f t="shared" si="889"/>
        <v>0</v>
      </c>
      <c r="BF170" s="66"/>
      <c r="BG170" s="76">
        <f t="shared" si="671"/>
        <v>0</v>
      </c>
      <c r="BH170" s="76">
        <f t="shared" si="672"/>
        <v>0</v>
      </c>
      <c r="BI170" s="76">
        <f t="shared" si="673"/>
        <v>0</v>
      </c>
      <c r="BJ170" s="66">
        <f t="shared" si="890"/>
        <v>0</v>
      </c>
      <c r="BK170" s="66"/>
      <c r="BL170" s="52">
        <f t="shared" si="891"/>
        <v>0</v>
      </c>
      <c r="BM170" s="52">
        <f t="shared" si="891"/>
        <v>0</v>
      </c>
      <c r="BN170" s="52">
        <f t="shared" si="891"/>
        <v>0</v>
      </c>
      <c r="BO170" s="63"/>
      <c r="BP170" s="81">
        <f t="shared" si="892"/>
        <v>0</v>
      </c>
      <c r="BQ170" s="66">
        <f t="shared" si="893"/>
        <v>0</v>
      </c>
      <c r="BR170" s="52">
        <f t="shared" si="894"/>
        <v>0</v>
      </c>
      <c r="BS170" s="52">
        <f t="shared" si="894"/>
        <v>0</v>
      </c>
      <c r="BT170" s="52">
        <f t="shared" si="894"/>
        <v>0</v>
      </c>
      <c r="BU170" s="63"/>
      <c r="BV170" s="81">
        <f t="shared" si="895"/>
        <v>0</v>
      </c>
      <c r="BW170" s="66">
        <f t="shared" si="896"/>
        <v>0</v>
      </c>
      <c r="BX170" s="66"/>
      <c r="BY170" s="76">
        <f t="shared" si="679"/>
        <v>0</v>
      </c>
      <c r="BZ170" s="76">
        <f t="shared" si="680"/>
        <v>0</v>
      </c>
      <c r="CA170" s="76">
        <f t="shared" si="681"/>
        <v>0</v>
      </c>
      <c r="CB170" s="66">
        <f t="shared" si="897"/>
        <v>0</v>
      </c>
      <c r="CC170" s="66"/>
      <c r="CD170" s="76">
        <f t="shared" si="898"/>
        <v>0</v>
      </c>
      <c r="CE170" s="76">
        <f t="shared" si="899"/>
        <v>0</v>
      </c>
      <c r="CF170" s="76">
        <f t="shared" si="900"/>
        <v>0</v>
      </c>
      <c r="CG170" s="66">
        <f t="shared" si="901"/>
        <v>0</v>
      </c>
      <c r="CH170" s="66"/>
      <c r="CI170" s="52">
        <f t="shared" si="902"/>
        <v>0</v>
      </c>
      <c r="CJ170" s="52">
        <f t="shared" si="902"/>
        <v>0</v>
      </c>
      <c r="CK170" s="52">
        <f t="shared" si="902"/>
        <v>0</v>
      </c>
      <c r="CL170" s="63"/>
      <c r="CM170" s="81">
        <f t="shared" si="903"/>
        <v>0</v>
      </c>
      <c r="CN170" s="66">
        <f t="shared" si="904"/>
        <v>0</v>
      </c>
      <c r="CO170" s="52">
        <f t="shared" si="905"/>
        <v>0</v>
      </c>
      <c r="CP170" s="52">
        <f t="shared" si="905"/>
        <v>0</v>
      </c>
      <c r="CQ170" s="52">
        <f t="shared" si="905"/>
        <v>0</v>
      </c>
      <c r="CR170" s="63"/>
      <c r="CS170" s="81">
        <f t="shared" si="906"/>
        <v>0</v>
      </c>
      <c r="CT170" s="66">
        <f t="shared" si="907"/>
        <v>0</v>
      </c>
      <c r="CU170" s="52">
        <f t="shared" si="908"/>
        <v>0</v>
      </c>
      <c r="CV170" s="52">
        <f t="shared" si="908"/>
        <v>0</v>
      </c>
      <c r="CW170" s="52">
        <f t="shared" si="908"/>
        <v>0</v>
      </c>
      <c r="CX170" s="63"/>
      <c r="CY170" s="81">
        <f t="shared" si="909"/>
        <v>0</v>
      </c>
      <c r="CZ170" s="66">
        <f t="shared" si="910"/>
        <v>0</v>
      </c>
      <c r="DA170" s="52">
        <f t="shared" si="911"/>
        <v>0</v>
      </c>
      <c r="DB170" s="52">
        <f t="shared" si="911"/>
        <v>0</v>
      </c>
      <c r="DC170" s="52">
        <f t="shared" si="911"/>
        <v>0</v>
      </c>
      <c r="DD170" s="63"/>
      <c r="DE170" s="81">
        <f t="shared" si="912"/>
        <v>0</v>
      </c>
      <c r="DF170" s="66">
        <f t="shared" si="913"/>
        <v>0</v>
      </c>
      <c r="DG170" s="52">
        <f t="shared" si="914"/>
        <v>0</v>
      </c>
      <c r="DH170" s="52">
        <f t="shared" si="914"/>
        <v>0</v>
      </c>
      <c r="DI170" s="52">
        <f t="shared" si="914"/>
        <v>0</v>
      </c>
      <c r="DJ170" s="63"/>
      <c r="DK170" s="81">
        <f t="shared" si="915"/>
        <v>0</v>
      </c>
      <c r="DL170" s="66">
        <f t="shared" si="916"/>
        <v>0</v>
      </c>
      <c r="DM170" s="52">
        <f t="shared" si="917"/>
        <v>0</v>
      </c>
      <c r="DN170" s="52">
        <f t="shared" si="917"/>
        <v>0</v>
      </c>
      <c r="DO170" s="52">
        <f t="shared" si="917"/>
        <v>0</v>
      </c>
      <c r="DP170" s="63"/>
      <c r="DQ170" s="81">
        <f t="shared" si="918"/>
        <v>0</v>
      </c>
      <c r="DR170" s="66">
        <f t="shared" si="919"/>
        <v>0</v>
      </c>
      <c r="DS170" s="66"/>
      <c r="DT170" s="76">
        <f t="shared" si="696"/>
        <v>0</v>
      </c>
      <c r="DU170" s="76">
        <f t="shared" si="697"/>
        <v>0</v>
      </c>
      <c r="DV170" s="76">
        <f t="shared" si="698"/>
        <v>0</v>
      </c>
      <c r="DW170" s="66">
        <f t="shared" si="920"/>
        <v>0</v>
      </c>
      <c r="DX170" s="66"/>
      <c r="DY170" s="52">
        <f t="shared" si="921"/>
        <v>0</v>
      </c>
      <c r="DZ170" s="52">
        <f t="shared" si="921"/>
        <v>0</v>
      </c>
      <c r="EA170" s="52">
        <f t="shared" si="921"/>
        <v>0</v>
      </c>
      <c r="EB170" s="63"/>
      <c r="EC170" s="81">
        <f t="shared" si="922"/>
        <v>0</v>
      </c>
      <c r="ED170" s="66">
        <f t="shared" si="923"/>
        <v>0</v>
      </c>
      <c r="EE170" s="52">
        <f t="shared" si="924"/>
        <v>0</v>
      </c>
      <c r="EF170" s="52">
        <f t="shared" si="924"/>
        <v>0</v>
      </c>
      <c r="EG170" s="52">
        <f t="shared" si="924"/>
        <v>0</v>
      </c>
      <c r="EH170" s="63"/>
      <c r="EI170" s="81">
        <f t="shared" si="925"/>
        <v>0</v>
      </c>
      <c r="EJ170" s="66">
        <f t="shared" si="926"/>
        <v>0</v>
      </c>
      <c r="EK170" s="66"/>
      <c r="EL170" s="66">
        <f t="shared" si="927"/>
        <v>0</v>
      </c>
      <c r="EM170" s="66">
        <f t="shared" si="928"/>
        <v>0</v>
      </c>
      <c r="EN170" s="66">
        <f t="shared" si="929"/>
        <v>0</v>
      </c>
      <c r="EO170" s="66">
        <f t="shared" si="930"/>
        <v>0</v>
      </c>
      <c r="EP170" s="66"/>
      <c r="EQ170" s="52">
        <f t="shared" si="931"/>
        <v>0</v>
      </c>
      <c r="ER170" s="52">
        <f t="shared" si="931"/>
        <v>0</v>
      </c>
      <c r="ES170" s="52">
        <f t="shared" si="931"/>
        <v>0</v>
      </c>
      <c r="ET170" s="63"/>
      <c r="EU170" s="81">
        <f t="shared" si="932"/>
        <v>0</v>
      </c>
      <c r="EV170" s="66">
        <f t="shared" si="933"/>
        <v>0</v>
      </c>
      <c r="EW170" s="66"/>
      <c r="EX170" s="52">
        <f t="shared" si="934"/>
        <v>0</v>
      </c>
      <c r="EY170" s="52">
        <f t="shared" si="934"/>
        <v>0</v>
      </c>
      <c r="EZ170" s="52">
        <f t="shared" si="934"/>
        <v>0</v>
      </c>
      <c r="FA170" s="63"/>
      <c r="FB170" s="81">
        <f t="shared" si="935"/>
        <v>0</v>
      </c>
      <c r="FC170" s="66">
        <f t="shared" si="936"/>
        <v>0</v>
      </c>
      <c r="FD170" s="66"/>
      <c r="FE170" s="52">
        <f t="shared" si="937"/>
        <v>0</v>
      </c>
      <c r="FF170" s="52">
        <f t="shared" si="937"/>
        <v>0</v>
      </c>
      <c r="FG170" s="52">
        <f t="shared" si="937"/>
        <v>0</v>
      </c>
      <c r="FH170" s="63"/>
      <c r="FI170" s="81">
        <f t="shared" si="938"/>
        <v>0</v>
      </c>
      <c r="FJ170" s="66">
        <f t="shared" si="939"/>
        <v>0</v>
      </c>
      <c r="FK170" s="66"/>
      <c r="FL170" s="52">
        <f t="shared" si="940"/>
        <v>0</v>
      </c>
      <c r="FM170" s="52">
        <f t="shared" si="940"/>
        <v>0</v>
      </c>
      <c r="FN170" s="52">
        <f t="shared" si="940"/>
        <v>0</v>
      </c>
      <c r="FO170" s="63"/>
      <c r="FP170" s="81">
        <f t="shared" si="941"/>
        <v>0</v>
      </c>
      <c r="FQ170" s="66">
        <f t="shared" si="942"/>
        <v>0</v>
      </c>
      <c r="FR170" s="66"/>
      <c r="FS170" s="52">
        <f t="shared" si="943"/>
        <v>0</v>
      </c>
      <c r="FT170" s="52">
        <f t="shared" si="943"/>
        <v>0</v>
      </c>
      <c r="FU170" s="52">
        <f t="shared" si="943"/>
        <v>0</v>
      </c>
      <c r="FV170" s="63"/>
      <c r="FW170" s="81">
        <f t="shared" si="944"/>
        <v>0</v>
      </c>
      <c r="FX170" s="66">
        <f t="shared" si="945"/>
        <v>0</v>
      </c>
      <c r="FY170" s="52">
        <f t="shared" si="946"/>
        <v>0</v>
      </c>
      <c r="FZ170" s="52">
        <f t="shared" si="946"/>
        <v>0</v>
      </c>
      <c r="GA170" s="52">
        <f t="shared" si="946"/>
        <v>0</v>
      </c>
      <c r="GB170" s="63"/>
      <c r="GC170" s="81">
        <f t="shared" si="947"/>
        <v>0</v>
      </c>
      <c r="GD170" s="66">
        <f t="shared" si="948"/>
        <v>0</v>
      </c>
      <c r="GE170" s="52">
        <f t="shared" si="949"/>
        <v>0</v>
      </c>
      <c r="GF170" s="52">
        <f t="shared" si="949"/>
        <v>0</v>
      </c>
      <c r="GG170" s="52">
        <f t="shared" si="949"/>
        <v>0</v>
      </c>
      <c r="GH170" s="63"/>
      <c r="GI170" s="81">
        <f t="shared" si="950"/>
        <v>0</v>
      </c>
      <c r="GJ170" s="66">
        <f t="shared" si="951"/>
        <v>0</v>
      </c>
      <c r="GK170" s="66"/>
      <c r="GL170" s="76">
        <f t="shared" si="719"/>
        <v>0</v>
      </c>
      <c r="GM170" s="76">
        <f t="shared" si="720"/>
        <v>0</v>
      </c>
      <c r="GN170" s="76">
        <f t="shared" si="721"/>
        <v>0</v>
      </c>
      <c r="GO170" s="66">
        <f t="shared" si="952"/>
        <v>0</v>
      </c>
      <c r="GP170" s="66"/>
      <c r="GQ170" s="52">
        <f t="shared" si="953"/>
        <v>0</v>
      </c>
      <c r="GR170" s="52">
        <f t="shared" si="953"/>
        <v>0</v>
      </c>
      <c r="GS170" s="52">
        <f t="shared" si="953"/>
        <v>0</v>
      </c>
      <c r="GT170" s="63"/>
      <c r="GU170" s="81">
        <f t="shared" si="954"/>
        <v>0</v>
      </c>
      <c r="GV170" s="66">
        <f t="shared" si="955"/>
        <v>0</v>
      </c>
      <c r="GW170" s="66"/>
      <c r="GX170" s="52">
        <f t="shared" si="956"/>
        <v>0</v>
      </c>
      <c r="GY170" s="52">
        <f t="shared" si="956"/>
        <v>0</v>
      </c>
      <c r="GZ170" s="52">
        <f t="shared" si="956"/>
        <v>0</v>
      </c>
      <c r="HA170" s="63"/>
      <c r="HB170" s="81">
        <f t="shared" si="957"/>
        <v>0</v>
      </c>
      <c r="HC170" s="66">
        <f t="shared" si="958"/>
        <v>0</v>
      </c>
      <c r="HD170" s="66"/>
      <c r="HE170" s="52">
        <f t="shared" si="959"/>
        <v>0</v>
      </c>
      <c r="HF170" s="52">
        <f t="shared" si="959"/>
        <v>0</v>
      </c>
      <c r="HG170" s="52">
        <f t="shared" si="959"/>
        <v>0</v>
      </c>
      <c r="HH170" s="63"/>
      <c r="HI170" s="81">
        <f t="shared" si="960"/>
        <v>0</v>
      </c>
      <c r="HJ170" s="66">
        <f t="shared" si="961"/>
        <v>0</v>
      </c>
      <c r="HK170" s="66"/>
      <c r="HL170" s="52">
        <f t="shared" si="962"/>
        <v>0</v>
      </c>
      <c r="HM170" s="52">
        <f t="shared" si="962"/>
        <v>0</v>
      </c>
      <c r="HN170" s="52">
        <f t="shared" si="962"/>
        <v>0</v>
      </c>
      <c r="HO170" s="63"/>
      <c r="HP170" s="81">
        <f t="shared" si="963"/>
        <v>0</v>
      </c>
      <c r="HQ170" s="66">
        <f t="shared" si="964"/>
        <v>0</v>
      </c>
      <c r="HR170" s="66"/>
      <c r="HS170" s="52">
        <f t="shared" si="965"/>
        <v>0</v>
      </c>
      <c r="HT170" s="52">
        <f t="shared" si="965"/>
        <v>0</v>
      </c>
      <c r="HU170" s="52">
        <f t="shared" si="965"/>
        <v>0</v>
      </c>
      <c r="HV170" s="63"/>
      <c r="HW170" s="81">
        <f t="shared" si="966"/>
        <v>0</v>
      </c>
      <c r="HX170" s="66">
        <f t="shared" si="967"/>
        <v>0</v>
      </c>
      <c r="HZ170" s="66">
        <f t="shared" si="968"/>
        <v>0</v>
      </c>
      <c r="IA170" s="66">
        <f t="shared" si="968"/>
        <v>0</v>
      </c>
      <c r="IB170" s="66">
        <f t="shared" si="968"/>
        <v>0</v>
      </c>
      <c r="IC170" s="66">
        <f t="shared" si="969"/>
        <v>0</v>
      </c>
      <c r="ID170" s="66">
        <f t="shared" si="970"/>
        <v>0</v>
      </c>
      <c r="IE170" s="52">
        <f t="shared" si="971"/>
        <v>0</v>
      </c>
      <c r="IF170" s="52">
        <f t="shared" si="971"/>
        <v>0</v>
      </c>
      <c r="IG170" s="66"/>
      <c r="IH170" s="66">
        <f t="shared" si="972"/>
        <v>0</v>
      </c>
      <c r="II170" s="66">
        <f t="shared" si="973"/>
        <v>0</v>
      </c>
      <c r="IJ170" s="52">
        <f t="shared" si="974"/>
        <v>0</v>
      </c>
      <c r="IK170" s="52">
        <f t="shared" si="974"/>
        <v>0</v>
      </c>
      <c r="IL170" s="66"/>
      <c r="IM170" s="66">
        <f t="shared" si="975"/>
        <v>0</v>
      </c>
      <c r="IN170" s="66">
        <f t="shared" si="976"/>
        <v>0</v>
      </c>
      <c r="IO170" s="66">
        <f t="shared" si="748"/>
        <v>0</v>
      </c>
      <c r="IP170" s="66">
        <f t="shared" si="977"/>
        <v>0</v>
      </c>
      <c r="IQ170" s="52">
        <f t="shared" si="978"/>
        <v>0</v>
      </c>
      <c r="IR170" s="52">
        <f t="shared" si="978"/>
        <v>0</v>
      </c>
      <c r="IS170" s="52">
        <f t="shared" si="978"/>
        <v>0</v>
      </c>
      <c r="IT170" s="52">
        <f t="shared" si="978"/>
        <v>0</v>
      </c>
      <c r="IU170" s="52">
        <f t="shared" si="978"/>
        <v>0</v>
      </c>
      <c r="IV170" s="66"/>
      <c r="IW170" s="88">
        <f t="shared" si="979"/>
        <v>0</v>
      </c>
      <c r="IX170" s="102">
        <f t="shared" si="980"/>
        <v>0</v>
      </c>
      <c r="IY170" s="88" t="str">
        <f t="shared" si="981"/>
        <v>STOCK KOSONG</v>
      </c>
      <c r="IZ170" s="101"/>
      <c r="JA170" s="102">
        <f t="shared" si="982"/>
        <v>0</v>
      </c>
      <c r="JB170" s="102">
        <f t="shared" si="983"/>
        <v>0</v>
      </c>
      <c r="JC170" s="102">
        <f t="shared" si="984"/>
        <v>0</v>
      </c>
      <c r="JD170" s="102">
        <f t="shared" si="985"/>
        <v>0</v>
      </c>
      <c r="JE170" s="101"/>
    </row>
    <row r="171" spans="1:265">
      <c r="A171" s="108" t="s">
        <v>28</v>
      </c>
      <c r="B171" s="71">
        <f>IF(A171='ESTIMASI FORECAST &amp; ORDER-STOK'!A29,'ESTIMASI FORECAST &amp; ORDER-STOK'!B29,0)</f>
        <v>0</v>
      </c>
      <c r="C171" s="63"/>
      <c r="D171" s="52">
        <f t="shared" si="866"/>
        <v>0</v>
      </c>
      <c r="E171" s="52">
        <f t="shared" si="866"/>
        <v>0</v>
      </c>
      <c r="F171" s="52">
        <f t="shared" si="866"/>
        <v>0</v>
      </c>
      <c r="G171" s="88"/>
      <c r="H171" s="88">
        <f t="shared" si="867"/>
        <v>0</v>
      </c>
      <c r="I171" s="63"/>
      <c r="J171" s="52">
        <f t="shared" si="868"/>
        <v>0</v>
      </c>
      <c r="K171" s="52">
        <f t="shared" si="868"/>
        <v>0</v>
      </c>
      <c r="L171" s="52">
        <f t="shared" si="868"/>
        <v>0</v>
      </c>
      <c r="M171" s="63"/>
      <c r="N171" s="81">
        <f t="shared" si="869"/>
        <v>0</v>
      </c>
      <c r="O171" s="66">
        <f t="shared" si="870"/>
        <v>0</v>
      </c>
      <c r="P171" s="52">
        <f t="shared" si="871"/>
        <v>0</v>
      </c>
      <c r="Q171" s="52">
        <f t="shared" si="871"/>
        <v>0</v>
      </c>
      <c r="R171" s="52">
        <f t="shared" si="871"/>
        <v>0</v>
      </c>
      <c r="S171" s="63"/>
      <c r="T171" s="81">
        <f t="shared" si="872"/>
        <v>0</v>
      </c>
      <c r="U171" s="66">
        <f t="shared" si="873"/>
        <v>0</v>
      </c>
      <c r="V171" s="52">
        <f t="shared" si="874"/>
        <v>0</v>
      </c>
      <c r="W171" s="52">
        <f t="shared" si="874"/>
        <v>0</v>
      </c>
      <c r="X171" s="52">
        <f t="shared" si="874"/>
        <v>0</v>
      </c>
      <c r="Y171" s="63"/>
      <c r="Z171" s="81">
        <f t="shared" si="875"/>
        <v>0</v>
      </c>
      <c r="AA171" s="66">
        <f t="shared" si="876"/>
        <v>0</v>
      </c>
      <c r="AB171" s="52">
        <f t="shared" si="877"/>
        <v>0</v>
      </c>
      <c r="AC171" s="52">
        <f t="shared" si="877"/>
        <v>0</v>
      </c>
      <c r="AD171" s="52">
        <f t="shared" si="877"/>
        <v>0</v>
      </c>
      <c r="AE171" s="63"/>
      <c r="AF171" s="81">
        <f t="shared" si="878"/>
        <v>0</v>
      </c>
      <c r="AG171" s="66">
        <f t="shared" si="879"/>
        <v>0</v>
      </c>
      <c r="AH171" s="66"/>
      <c r="AI171" s="76">
        <f t="shared" si="661"/>
        <v>0</v>
      </c>
      <c r="AJ171" s="76">
        <f t="shared" si="662"/>
        <v>0</v>
      </c>
      <c r="AK171" s="76">
        <f t="shared" si="663"/>
        <v>0</v>
      </c>
      <c r="AL171" s="66">
        <f t="shared" si="880"/>
        <v>0</v>
      </c>
      <c r="AM171" s="66"/>
      <c r="AN171" s="52">
        <f t="shared" si="881"/>
        <v>0</v>
      </c>
      <c r="AO171" s="52">
        <f t="shared" si="881"/>
        <v>0</v>
      </c>
      <c r="AP171" s="52">
        <f t="shared" si="881"/>
        <v>0</v>
      </c>
      <c r="AQ171" s="63"/>
      <c r="AR171" s="81">
        <f t="shared" si="882"/>
        <v>0</v>
      </c>
      <c r="AS171" s="66">
        <f t="shared" si="883"/>
        <v>0</v>
      </c>
      <c r="AT171" s="52">
        <f t="shared" si="884"/>
        <v>0</v>
      </c>
      <c r="AU171" s="52">
        <f t="shared" si="884"/>
        <v>0</v>
      </c>
      <c r="AV171" s="52">
        <f t="shared" si="884"/>
        <v>0</v>
      </c>
      <c r="AW171" s="63"/>
      <c r="AX171" s="81">
        <f t="shared" si="885"/>
        <v>0</v>
      </c>
      <c r="AY171" s="66">
        <f t="shared" si="886"/>
        <v>0</v>
      </c>
      <c r="AZ171" s="52">
        <f t="shared" si="887"/>
        <v>0</v>
      </c>
      <c r="BA171" s="52">
        <f t="shared" si="887"/>
        <v>0</v>
      </c>
      <c r="BB171" s="52">
        <f t="shared" si="887"/>
        <v>0</v>
      </c>
      <c r="BC171" s="63"/>
      <c r="BD171" s="81">
        <f t="shared" si="888"/>
        <v>0</v>
      </c>
      <c r="BE171" s="66">
        <f t="shared" si="889"/>
        <v>0</v>
      </c>
      <c r="BF171" s="66"/>
      <c r="BG171" s="76">
        <f t="shared" si="671"/>
        <v>0</v>
      </c>
      <c r="BH171" s="76">
        <f t="shared" si="672"/>
        <v>0</v>
      </c>
      <c r="BI171" s="76">
        <f t="shared" si="673"/>
        <v>0</v>
      </c>
      <c r="BJ171" s="66">
        <f t="shared" si="890"/>
        <v>0</v>
      </c>
      <c r="BK171" s="66"/>
      <c r="BL171" s="52">
        <f t="shared" si="891"/>
        <v>0</v>
      </c>
      <c r="BM171" s="52">
        <f t="shared" si="891"/>
        <v>0</v>
      </c>
      <c r="BN171" s="52">
        <f t="shared" si="891"/>
        <v>0</v>
      </c>
      <c r="BO171" s="63"/>
      <c r="BP171" s="81">
        <f t="shared" si="892"/>
        <v>0</v>
      </c>
      <c r="BQ171" s="66">
        <f t="shared" si="893"/>
        <v>0</v>
      </c>
      <c r="BR171" s="52">
        <f t="shared" si="894"/>
        <v>0</v>
      </c>
      <c r="BS171" s="52">
        <f t="shared" si="894"/>
        <v>0</v>
      </c>
      <c r="BT171" s="52">
        <f t="shared" si="894"/>
        <v>0</v>
      </c>
      <c r="BU171" s="63"/>
      <c r="BV171" s="81">
        <f t="shared" si="895"/>
        <v>0</v>
      </c>
      <c r="BW171" s="66">
        <f t="shared" si="896"/>
        <v>0</v>
      </c>
      <c r="BX171" s="66"/>
      <c r="BY171" s="76">
        <f t="shared" si="679"/>
        <v>0</v>
      </c>
      <c r="BZ171" s="76">
        <f t="shared" si="680"/>
        <v>0</v>
      </c>
      <c r="CA171" s="76">
        <f t="shared" si="681"/>
        <v>0</v>
      </c>
      <c r="CB171" s="66">
        <f t="shared" si="897"/>
        <v>0</v>
      </c>
      <c r="CC171" s="66"/>
      <c r="CD171" s="76">
        <f t="shared" si="898"/>
        <v>0</v>
      </c>
      <c r="CE171" s="76">
        <f t="shared" si="899"/>
        <v>0</v>
      </c>
      <c r="CF171" s="76">
        <f t="shared" si="900"/>
        <v>0</v>
      </c>
      <c r="CG171" s="66">
        <f t="shared" si="901"/>
        <v>0</v>
      </c>
      <c r="CH171" s="66"/>
      <c r="CI171" s="52">
        <f t="shared" si="902"/>
        <v>0</v>
      </c>
      <c r="CJ171" s="52">
        <f t="shared" si="902"/>
        <v>0</v>
      </c>
      <c r="CK171" s="52">
        <f t="shared" si="902"/>
        <v>0</v>
      </c>
      <c r="CL171" s="63"/>
      <c r="CM171" s="81">
        <f t="shared" si="903"/>
        <v>0</v>
      </c>
      <c r="CN171" s="66">
        <f t="shared" si="904"/>
        <v>0</v>
      </c>
      <c r="CO171" s="52">
        <f t="shared" si="905"/>
        <v>0</v>
      </c>
      <c r="CP171" s="52">
        <f t="shared" si="905"/>
        <v>0</v>
      </c>
      <c r="CQ171" s="52">
        <f t="shared" si="905"/>
        <v>0</v>
      </c>
      <c r="CR171" s="63"/>
      <c r="CS171" s="81">
        <f t="shared" si="906"/>
        <v>0</v>
      </c>
      <c r="CT171" s="66">
        <f t="shared" si="907"/>
        <v>0</v>
      </c>
      <c r="CU171" s="52">
        <f t="shared" si="908"/>
        <v>0</v>
      </c>
      <c r="CV171" s="52">
        <f t="shared" si="908"/>
        <v>0</v>
      </c>
      <c r="CW171" s="52">
        <f t="shared" si="908"/>
        <v>0</v>
      </c>
      <c r="CX171" s="63"/>
      <c r="CY171" s="81">
        <f t="shared" si="909"/>
        <v>0</v>
      </c>
      <c r="CZ171" s="66">
        <f t="shared" si="910"/>
        <v>0</v>
      </c>
      <c r="DA171" s="52">
        <f t="shared" si="911"/>
        <v>0</v>
      </c>
      <c r="DB171" s="52">
        <f t="shared" si="911"/>
        <v>0</v>
      </c>
      <c r="DC171" s="52">
        <f t="shared" si="911"/>
        <v>0</v>
      </c>
      <c r="DD171" s="63"/>
      <c r="DE171" s="81">
        <f t="shared" si="912"/>
        <v>0</v>
      </c>
      <c r="DF171" s="66">
        <f t="shared" si="913"/>
        <v>0</v>
      </c>
      <c r="DG171" s="52">
        <f t="shared" si="914"/>
        <v>0</v>
      </c>
      <c r="DH171" s="52">
        <f t="shared" si="914"/>
        <v>0</v>
      </c>
      <c r="DI171" s="52">
        <f t="shared" si="914"/>
        <v>0</v>
      </c>
      <c r="DJ171" s="63"/>
      <c r="DK171" s="81">
        <f t="shared" si="915"/>
        <v>0</v>
      </c>
      <c r="DL171" s="66">
        <f t="shared" si="916"/>
        <v>0</v>
      </c>
      <c r="DM171" s="52">
        <f t="shared" si="917"/>
        <v>0</v>
      </c>
      <c r="DN171" s="52">
        <f t="shared" si="917"/>
        <v>0</v>
      </c>
      <c r="DO171" s="52">
        <f t="shared" si="917"/>
        <v>0</v>
      </c>
      <c r="DP171" s="63"/>
      <c r="DQ171" s="81">
        <f t="shared" si="918"/>
        <v>0</v>
      </c>
      <c r="DR171" s="66">
        <f t="shared" si="919"/>
        <v>0</v>
      </c>
      <c r="DS171" s="66"/>
      <c r="DT171" s="76">
        <f t="shared" si="696"/>
        <v>0</v>
      </c>
      <c r="DU171" s="76">
        <f t="shared" si="697"/>
        <v>0</v>
      </c>
      <c r="DV171" s="76">
        <f t="shared" si="698"/>
        <v>0</v>
      </c>
      <c r="DW171" s="66">
        <f t="shared" si="920"/>
        <v>0</v>
      </c>
      <c r="DX171" s="66"/>
      <c r="DY171" s="52">
        <f t="shared" si="921"/>
        <v>0</v>
      </c>
      <c r="DZ171" s="52">
        <f t="shared" si="921"/>
        <v>0</v>
      </c>
      <c r="EA171" s="52">
        <f t="shared" si="921"/>
        <v>0</v>
      </c>
      <c r="EB171" s="63"/>
      <c r="EC171" s="81">
        <f t="shared" si="922"/>
        <v>0</v>
      </c>
      <c r="ED171" s="66">
        <f t="shared" si="923"/>
        <v>0</v>
      </c>
      <c r="EE171" s="52">
        <f t="shared" si="924"/>
        <v>0</v>
      </c>
      <c r="EF171" s="52">
        <f t="shared" si="924"/>
        <v>0</v>
      </c>
      <c r="EG171" s="52">
        <f t="shared" si="924"/>
        <v>0</v>
      </c>
      <c r="EH171" s="63"/>
      <c r="EI171" s="81">
        <f t="shared" si="925"/>
        <v>0</v>
      </c>
      <c r="EJ171" s="66">
        <f t="shared" si="926"/>
        <v>0</v>
      </c>
      <c r="EK171" s="66"/>
      <c r="EL171" s="66">
        <f t="shared" si="927"/>
        <v>0</v>
      </c>
      <c r="EM171" s="66">
        <f t="shared" si="928"/>
        <v>0</v>
      </c>
      <c r="EN171" s="66">
        <f t="shared" si="929"/>
        <v>0</v>
      </c>
      <c r="EO171" s="66">
        <f t="shared" si="930"/>
        <v>0</v>
      </c>
      <c r="EP171" s="66"/>
      <c r="EQ171" s="52">
        <f t="shared" si="931"/>
        <v>0</v>
      </c>
      <c r="ER171" s="52">
        <f t="shared" si="931"/>
        <v>0</v>
      </c>
      <c r="ES171" s="52">
        <f t="shared" si="931"/>
        <v>0</v>
      </c>
      <c r="ET171" s="63"/>
      <c r="EU171" s="81">
        <f t="shared" si="932"/>
        <v>0</v>
      </c>
      <c r="EV171" s="66">
        <f t="shared" si="933"/>
        <v>0</v>
      </c>
      <c r="EW171" s="66"/>
      <c r="EX171" s="52">
        <f t="shared" si="934"/>
        <v>0</v>
      </c>
      <c r="EY171" s="52">
        <f t="shared" si="934"/>
        <v>0</v>
      </c>
      <c r="EZ171" s="52">
        <f t="shared" si="934"/>
        <v>0</v>
      </c>
      <c r="FA171" s="63"/>
      <c r="FB171" s="81">
        <f t="shared" si="935"/>
        <v>0</v>
      </c>
      <c r="FC171" s="66">
        <f t="shared" si="936"/>
        <v>0</v>
      </c>
      <c r="FD171" s="66"/>
      <c r="FE171" s="52">
        <f t="shared" si="937"/>
        <v>0</v>
      </c>
      <c r="FF171" s="52">
        <f t="shared" si="937"/>
        <v>0</v>
      </c>
      <c r="FG171" s="52">
        <f t="shared" si="937"/>
        <v>0</v>
      </c>
      <c r="FH171" s="63"/>
      <c r="FI171" s="81">
        <f t="shared" si="938"/>
        <v>0</v>
      </c>
      <c r="FJ171" s="66">
        <f t="shared" si="939"/>
        <v>0</v>
      </c>
      <c r="FK171" s="66"/>
      <c r="FL171" s="52">
        <f t="shared" si="940"/>
        <v>0</v>
      </c>
      <c r="FM171" s="52">
        <f t="shared" si="940"/>
        <v>0</v>
      </c>
      <c r="FN171" s="52">
        <f t="shared" si="940"/>
        <v>0</v>
      </c>
      <c r="FO171" s="63"/>
      <c r="FP171" s="81">
        <f t="shared" si="941"/>
        <v>0</v>
      </c>
      <c r="FQ171" s="66">
        <f t="shared" si="942"/>
        <v>0</v>
      </c>
      <c r="FR171" s="66"/>
      <c r="FS171" s="52">
        <f t="shared" si="943"/>
        <v>0</v>
      </c>
      <c r="FT171" s="52">
        <f t="shared" si="943"/>
        <v>0</v>
      </c>
      <c r="FU171" s="52">
        <f t="shared" si="943"/>
        <v>0</v>
      </c>
      <c r="FV171" s="63"/>
      <c r="FW171" s="81">
        <f t="shared" si="944"/>
        <v>0</v>
      </c>
      <c r="FX171" s="66">
        <f t="shared" si="945"/>
        <v>0</v>
      </c>
      <c r="FY171" s="52">
        <f t="shared" si="946"/>
        <v>0</v>
      </c>
      <c r="FZ171" s="52">
        <f t="shared" si="946"/>
        <v>0</v>
      </c>
      <c r="GA171" s="52">
        <f t="shared" si="946"/>
        <v>0</v>
      </c>
      <c r="GB171" s="63"/>
      <c r="GC171" s="81">
        <f t="shared" si="947"/>
        <v>0</v>
      </c>
      <c r="GD171" s="66">
        <f t="shared" si="948"/>
        <v>0</v>
      </c>
      <c r="GE171" s="52">
        <f t="shared" si="949"/>
        <v>0</v>
      </c>
      <c r="GF171" s="52">
        <f t="shared" si="949"/>
        <v>0</v>
      </c>
      <c r="GG171" s="52">
        <f t="shared" si="949"/>
        <v>0</v>
      </c>
      <c r="GH171" s="63"/>
      <c r="GI171" s="81">
        <f t="shared" si="950"/>
        <v>0</v>
      </c>
      <c r="GJ171" s="66">
        <f t="shared" si="951"/>
        <v>0</v>
      </c>
      <c r="GK171" s="66"/>
      <c r="GL171" s="76">
        <f t="shared" si="719"/>
        <v>0</v>
      </c>
      <c r="GM171" s="76">
        <f t="shared" si="720"/>
        <v>0</v>
      </c>
      <c r="GN171" s="76">
        <f t="shared" si="721"/>
        <v>0</v>
      </c>
      <c r="GO171" s="66">
        <f t="shared" si="952"/>
        <v>0</v>
      </c>
      <c r="GP171" s="66"/>
      <c r="GQ171" s="52">
        <f t="shared" si="953"/>
        <v>0</v>
      </c>
      <c r="GR171" s="52">
        <f t="shared" si="953"/>
        <v>0</v>
      </c>
      <c r="GS171" s="52">
        <f t="shared" si="953"/>
        <v>0</v>
      </c>
      <c r="GT171" s="63"/>
      <c r="GU171" s="81">
        <f t="shared" si="954"/>
        <v>0</v>
      </c>
      <c r="GV171" s="66">
        <f t="shared" si="955"/>
        <v>0</v>
      </c>
      <c r="GW171" s="66"/>
      <c r="GX171" s="52">
        <f t="shared" si="956"/>
        <v>0</v>
      </c>
      <c r="GY171" s="52">
        <f t="shared" si="956"/>
        <v>0</v>
      </c>
      <c r="GZ171" s="52">
        <f t="shared" si="956"/>
        <v>0</v>
      </c>
      <c r="HA171" s="63"/>
      <c r="HB171" s="81">
        <f t="shared" si="957"/>
        <v>0</v>
      </c>
      <c r="HC171" s="66">
        <f t="shared" si="958"/>
        <v>0</v>
      </c>
      <c r="HD171" s="66"/>
      <c r="HE171" s="52">
        <f t="shared" si="959"/>
        <v>0</v>
      </c>
      <c r="HF171" s="52">
        <f t="shared" si="959"/>
        <v>0</v>
      </c>
      <c r="HG171" s="52">
        <f t="shared" si="959"/>
        <v>0</v>
      </c>
      <c r="HH171" s="63"/>
      <c r="HI171" s="81">
        <f t="shared" si="960"/>
        <v>0</v>
      </c>
      <c r="HJ171" s="66">
        <f t="shared" si="961"/>
        <v>0</v>
      </c>
      <c r="HK171" s="66"/>
      <c r="HL171" s="52">
        <f t="shared" si="962"/>
        <v>0</v>
      </c>
      <c r="HM171" s="52">
        <f t="shared" si="962"/>
        <v>0</v>
      </c>
      <c r="HN171" s="52">
        <f t="shared" si="962"/>
        <v>0</v>
      </c>
      <c r="HO171" s="63"/>
      <c r="HP171" s="81">
        <f t="shared" si="963"/>
        <v>0</v>
      </c>
      <c r="HQ171" s="66">
        <f t="shared" si="964"/>
        <v>0</v>
      </c>
      <c r="HR171" s="66"/>
      <c r="HS171" s="52">
        <f t="shared" si="965"/>
        <v>0</v>
      </c>
      <c r="HT171" s="52">
        <f t="shared" si="965"/>
        <v>0</v>
      </c>
      <c r="HU171" s="52">
        <f t="shared" si="965"/>
        <v>0</v>
      </c>
      <c r="HV171" s="63"/>
      <c r="HW171" s="81">
        <f t="shared" si="966"/>
        <v>0</v>
      </c>
      <c r="HX171" s="66">
        <f t="shared" si="967"/>
        <v>0</v>
      </c>
      <c r="HZ171" s="66">
        <f t="shared" si="968"/>
        <v>0</v>
      </c>
      <c r="IA171" s="66">
        <f t="shared" si="968"/>
        <v>0</v>
      </c>
      <c r="IB171" s="66">
        <f t="shared" si="968"/>
        <v>0</v>
      </c>
      <c r="IC171" s="66">
        <f t="shared" si="969"/>
        <v>0</v>
      </c>
      <c r="ID171" s="66">
        <f t="shared" si="970"/>
        <v>0</v>
      </c>
      <c r="IE171" s="52">
        <f t="shared" si="971"/>
        <v>0</v>
      </c>
      <c r="IF171" s="52">
        <f t="shared" si="971"/>
        <v>0</v>
      </c>
      <c r="IG171" s="66"/>
      <c r="IH171" s="66">
        <f t="shared" si="972"/>
        <v>0</v>
      </c>
      <c r="II171" s="66">
        <f t="shared" si="973"/>
        <v>0</v>
      </c>
      <c r="IJ171" s="52">
        <f t="shared" si="974"/>
        <v>0</v>
      </c>
      <c r="IK171" s="52">
        <f t="shared" si="974"/>
        <v>0</v>
      </c>
      <c r="IL171" s="66"/>
      <c r="IM171" s="66">
        <f t="shared" si="975"/>
        <v>0</v>
      </c>
      <c r="IN171" s="66">
        <f t="shared" si="976"/>
        <v>0</v>
      </c>
      <c r="IO171" s="66">
        <f t="shared" si="748"/>
        <v>0</v>
      </c>
      <c r="IP171" s="66">
        <f t="shared" si="977"/>
        <v>0</v>
      </c>
      <c r="IQ171" s="52">
        <f t="shared" si="978"/>
        <v>0</v>
      </c>
      <c r="IR171" s="52">
        <f t="shared" si="978"/>
        <v>0</v>
      </c>
      <c r="IS171" s="52">
        <f t="shared" si="978"/>
        <v>0</v>
      </c>
      <c r="IT171" s="52">
        <f t="shared" si="978"/>
        <v>0</v>
      </c>
      <c r="IU171" s="52">
        <f t="shared" si="978"/>
        <v>0</v>
      </c>
      <c r="IV171" s="66"/>
      <c r="IW171" s="88">
        <f t="shared" si="979"/>
        <v>0</v>
      </c>
      <c r="IX171" s="102">
        <f t="shared" si="980"/>
        <v>0</v>
      </c>
      <c r="IY171" s="88" t="str">
        <f t="shared" si="981"/>
        <v>STOCK KOSONG</v>
      </c>
      <c r="IZ171" s="101"/>
      <c r="JA171" s="102">
        <f t="shared" si="982"/>
        <v>0</v>
      </c>
      <c r="JB171" s="102">
        <f t="shared" si="983"/>
        <v>0</v>
      </c>
      <c r="JC171" s="102">
        <f t="shared" si="984"/>
        <v>0</v>
      </c>
      <c r="JD171" s="102">
        <f t="shared" si="985"/>
        <v>0</v>
      </c>
      <c r="JE171" s="101"/>
    </row>
    <row r="172" spans="1:265">
      <c r="A172" s="108" t="s">
        <v>50</v>
      </c>
      <c r="B172" s="71">
        <f>IF(A172='ESTIMASI FORECAST &amp; ORDER-STOK'!A30,'ESTIMASI FORECAST &amp; ORDER-STOK'!B30,0)</f>
        <v>0</v>
      </c>
      <c r="C172" s="63"/>
      <c r="D172" s="52">
        <f t="shared" si="866"/>
        <v>0</v>
      </c>
      <c r="E172" s="52">
        <f t="shared" si="866"/>
        <v>0</v>
      </c>
      <c r="F172" s="52">
        <f t="shared" si="866"/>
        <v>0</v>
      </c>
      <c r="G172" s="88"/>
      <c r="H172" s="88">
        <f t="shared" si="867"/>
        <v>0</v>
      </c>
      <c r="I172" s="63"/>
      <c r="J172" s="52">
        <f t="shared" si="868"/>
        <v>0</v>
      </c>
      <c r="K172" s="52">
        <f t="shared" si="868"/>
        <v>0</v>
      </c>
      <c r="L172" s="52">
        <f t="shared" si="868"/>
        <v>0</v>
      </c>
      <c r="M172" s="63"/>
      <c r="N172" s="81">
        <f t="shared" si="869"/>
        <v>0</v>
      </c>
      <c r="O172" s="66">
        <f t="shared" si="870"/>
        <v>0</v>
      </c>
      <c r="P172" s="52">
        <f t="shared" si="871"/>
        <v>0</v>
      </c>
      <c r="Q172" s="52">
        <f t="shared" si="871"/>
        <v>0</v>
      </c>
      <c r="R172" s="52">
        <f t="shared" si="871"/>
        <v>0</v>
      </c>
      <c r="S172" s="63"/>
      <c r="T172" s="81">
        <f t="shared" si="872"/>
        <v>0</v>
      </c>
      <c r="U172" s="66">
        <f t="shared" si="873"/>
        <v>0</v>
      </c>
      <c r="V172" s="52">
        <f t="shared" si="874"/>
        <v>0</v>
      </c>
      <c r="W172" s="52">
        <f t="shared" si="874"/>
        <v>0</v>
      </c>
      <c r="X172" s="52">
        <f t="shared" si="874"/>
        <v>0</v>
      </c>
      <c r="Y172" s="63"/>
      <c r="Z172" s="81">
        <f t="shared" si="875"/>
        <v>0</v>
      </c>
      <c r="AA172" s="66">
        <f t="shared" si="876"/>
        <v>0</v>
      </c>
      <c r="AB172" s="52">
        <f t="shared" si="877"/>
        <v>0</v>
      </c>
      <c r="AC172" s="52">
        <f t="shared" si="877"/>
        <v>0</v>
      </c>
      <c r="AD172" s="52">
        <f t="shared" si="877"/>
        <v>0</v>
      </c>
      <c r="AE172" s="63"/>
      <c r="AF172" s="81">
        <f t="shared" si="878"/>
        <v>0</v>
      </c>
      <c r="AG172" s="66">
        <f t="shared" si="879"/>
        <v>0</v>
      </c>
      <c r="AH172" s="66"/>
      <c r="AI172" s="76">
        <f t="shared" si="661"/>
        <v>0</v>
      </c>
      <c r="AJ172" s="76">
        <f t="shared" si="662"/>
        <v>0</v>
      </c>
      <c r="AK172" s="76">
        <f t="shared" si="663"/>
        <v>0</v>
      </c>
      <c r="AL172" s="66">
        <f t="shared" si="880"/>
        <v>0</v>
      </c>
      <c r="AM172" s="66"/>
      <c r="AN172" s="52">
        <f t="shared" si="881"/>
        <v>0</v>
      </c>
      <c r="AO172" s="52">
        <f t="shared" si="881"/>
        <v>0</v>
      </c>
      <c r="AP172" s="52">
        <f t="shared" si="881"/>
        <v>0</v>
      </c>
      <c r="AQ172" s="63"/>
      <c r="AR172" s="81">
        <f t="shared" si="882"/>
        <v>0</v>
      </c>
      <c r="AS172" s="66">
        <f t="shared" si="883"/>
        <v>0</v>
      </c>
      <c r="AT172" s="52">
        <f t="shared" si="884"/>
        <v>0</v>
      </c>
      <c r="AU172" s="52">
        <f t="shared" si="884"/>
        <v>0</v>
      </c>
      <c r="AV172" s="52">
        <f t="shared" si="884"/>
        <v>0</v>
      </c>
      <c r="AW172" s="63"/>
      <c r="AX172" s="81">
        <f t="shared" si="885"/>
        <v>0</v>
      </c>
      <c r="AY172" s="66">
        <f t="shared" si="886"/>
        <v>0</v>
      </c>
      <c r="AZ172" s="52">
        <f t="shared" si="887"/>
        <v>0</v>
      </c>
      <c r="BA172" s="52">
        <f t="shared" si="887"/>
        <v>0</v>
      </c>
      <c r="BB172" s="52">
        <f t="shared" si="887"/>
        <v>0</v>
      </c>
      <c r="BC172" s="63"/>
      <c r="BD172" s="81">
        <f t="shared" si="888"/>
        <v>0</v>
      </c>
      <c r="BE172" s="66">
        <f t="shared" si="889"/>
        <v>0</v>
      </c>
      <c r="BF172" s="66"/>
      <c r="BG172" s="76">
        <f t="shared" si="671"/>
        <v>0</v>
      </c>
      <c r="BH172" s="76">
        <f t="shared" si="672"/>
        <v>0</v>
      </c>
      <c r="BI172" s="76">
        <f t="shared" si="673"/>
        <v>0</v>
      </c>
      <c r="BJ172" s="66">
        <f t="shared" si="890"/>
        <v>0</v>
      </c>
      <c r="BK172" s="66"/>
      <c r="BL172" s="52">
        <f t="shared" si="891"/>
        <v>0</v>
      </c>
      <c r="BM172" s="52">
        <f t="shared" si="891"/>
        <v>0</v>
      </c>
      <c r="BN172" s="52">
        <f t="shared" si="891"/>
        <v>0</v>
      </c>
      <c r="BO172" s="63"/>
      <c r="BP172" s="81">
        <f t="shared" si="892"/>
        <v>0</v>
      </c>
      <c r="BQ172" s="66">
        <f t="shared" si="893"/>
        <v>0</v>
      </c>
      <c r="BR172" s="52">
        <f t="shared" si="894"/>
        <v>0</v>
      </c>
      <c r="BS172" s="52">
        <f t="shared" si="894"/>
        <v>0</v>
      </c>
      <c r="BT172" s="52">
        <f t="shared" si="894"/>
        <v>0</v>
      </c>
      <c r="BU172" s="63"/>
      <c r="BV172" s="81">
        <f t="shared" si="895"/>
        <v>0</v>
      </c>
      <c r="BW172" s="66">
        <f t="shared" si="896"/>
        <v>0</v>
      </c>
      <c r="BX172" s="66"/>
      <c r="BY172" s="76">
        <f t="shared" si="679"/>
        <v>0</v>
      </c>
      <c r="BZ172" s="76">
        <f t="shared" si="680"/>
        <v>0</v>
      </c>
      <c r="CA172" s="76">
        <f t="shared" si="681"/>
        <v>0</v>
      </c>
      <c r="CB172" s="66">
        <f t="shared" si="897"/>
        <v>0</v>
      </c>
      <c r="CC172" s="66"/>
      <c r="CD172" s="76">
        <f t="shared" si="898"/>
        <v>0</v>
      </c>
      <c r="CE172" s="76">
        <f t="shared" si="899"/>
        <v>0</v>
      </c>
      <c r="CF172" s="76">
        <f t="shared" si="900"/>
        <v>0</v>
      </c>
      <c r="CG172" s="66">
        <f t="shared" si="901"/>
        <v>0</v>
      </c>
      <c r="CH172" s="66"/>
      <c r="CI172" s="52">
        <f t="shared" si="902"/>
        <v>0</v>
      </c>
      <c r="CJ172" s="52">
        <f t="shared" si="902"/>
        <v>0</v>
      </c>
      <c r="CK172" s="52">
        <f t="shared" si="902"/>
        <v>0</v>
      </c>
      <c r="CL172" s="63"/>
      <c r="CM172" s="81">
        <f t="shared" si="903"/>
        <v>0</v>
      </c>
      <c r="CN172" s="66">
        <f t="shared" si="904"/>
        <v>0</v>
      </c>
      <c r="CO172" s="52">
        <f t="shared" si="905"/>
        <v>0</v>
      </c>
      <c r="CP172" s="52">
        <f t="shared" si="905"/>
        <v>0</v>
      </c>
      <c r="CQ172" s="52">
        <f t="shared" si="905"/>
        <v>0</v>
      </c>
      <c r="CR172" s="63"/>
      <c r="CS172" s="81">
        <f t="shared" si="906"/>
        <v>0</v>
      </c>
      <c r="CT172" s="66">
        <f t="shared" si="907"/>
        <v>0</v>
      </c>
      <c r="CU172" s="52">
        <f t="shared" si="908"/>
        <v>0</v>
      </c>
      <c r="CV172" s="52">
        <f t="shared" si="908"/>
        <v>0</v>
      </c>
      <c r="CW172" s="52">
        <f t="shared" si="908"/>
        <v>0</v>
      </c>
      <c r="CX172" s="63"/>
      <c r="CY172" s="81">
        <f t="shared" si="909"/>
        <v>0</v>
      </c>
      <c r="CZ172" s="66">
        <f t="shared" si="910"/>
        <v>0</v>
      </c>
      <c r="DA172" s="52">
        <f t="shared" si="911"/>
        <v>0</v>
      </c>
      <c r="DB172" s="52">
        <f t="shared" si="911"/>
        <v>0</v>
      </c>
      <c r="DC172" s="52">
        <f t="shared" si="911"/>
        <v>0</v>
      </c>
      <c r="DD172" s="63"/>
      <c r="DE172" s="81">
        <f t="shared" si="912"/>
        <v>0</v>
      </c>
      <c r="DF172" s="66">
        <f t="shared" si="913"/>
        <v>0</v>
      </c>
      <c r="DG172" s="52">
        <f t="shared" si="914"/>
        <v>0</v>
      </c>
      <c r="DH172" s="52">
        <f t="shared" si="914"/>
        <v>0</v>
      </c>
      <c r="DI172" s="52">
        <f t="shared" si="914"/>
        <v>0</v>
      </c>
      <c r="DJ172" s="63"/>
      <c r="DK172" s="81">
        <f t="shared" si="915"/>
        <v>0</v>
      </c>
      <c r="DL172" s="66">
        <f t="shared" si="916"/>
        <v>0</v>
      </c>
      <c r="DM172" s="52">
        <f t="shared" si="917"/>
        <v>0</v>
      </c>
      <c r="DN172" s="52">
        <f t="shared" si="917"/>
        <v>0</v>
      </c>
      <c r="DO172" s="52">
        <f t="shared" si="917"/>
        <v>0</v>
      </c>
      <c r="DP172" s="63"/>
      <c r="DQ172" s="81">
        <f t="shared" si="918"/>
        <v>0</v>
      </c>
      <c r="DR172" s="66">
        <f t="shared" si="919"/>
        <v>0</v>
      </c>
      <c r="DS172" s="66"/>
      <c r="DT172" s="76">
        <f t="shared" si="696"/>
        <v>0</v>
      </c>
      <c r="DU172" s="76">
        <f t="shared" si="697"/>
        <v>0</v>
      </c>
      <c r="DV172" s="76">
        <f t="shared" si="698"/>
        <v>0</v>
      </c>
      <c r="DW172" s="66">
        <f t="shared" si="920"/>
        <v>0</v>
      </c>
      <c r="DX172" s="66"/>
      <c r="DY172" s="52">
        <f t="shared" si="921"/>
        <v>0</v>
      </c>
      <c r="DZ172" s="52">
        <f t="shared" si="921"/>
        <v>0</v>
      </c>
      <c r="EA172" s="52">
        <f t="shared" si="921"/>
        <v>0</v>
      </c>
      <c r="EB172" s="63"/>
      <c r="EC172" s="81">
        <f t="shared" si="922"/>
        <v>0</v>
      </c>
      <c r="ED172" s="66">
        <f t="shared" si="923"/>
        <v>0</v>
      </c>
      <c r="EE172" s="52">
        <f t="shared" si="924"/>
        <v>0</v>
      </c>
      <c r="EF172" s="52">
        <f t="shared" si="924"/>
        <v>0</v>
      </c>
      <c r="EG172" s="52">
        <f t="shared" si="924"/>
        <v>0</v>
      </c>
      <c r="EH172" s="63"/>
      <c r="EI172" s="81">
        <f t="shared" si="925"/>
        <v>0</v>
      </c>
      <c r="EJ172" s="66">
        <f t="shared" si="926"/>
        <v>0</v>
      </c>
      <c r="EK172" s="66"/>
      <c r="EL172" s="66">
        <f t="shared" si="927"/>
        <v>0</v>
      </c>
      <c r="EM172" s="66">
        <f t="shared" si="928"/>
        <v>0</v>
      </c>
      <c r="EN172" s="66">
        <f t="shared" si="929"/>
        <v>0</v>
      </c>
      <c r="EO172" s="66">
        <f t="shared" si="930"/>
        <v>0</v>
      </c>
      <c r="EP172" s="66"/>
      <c r="EQ172" s="52">
        <f t="shared" si="931"/>
        <v>0</v>
      </c>
      <c r="ER172" s="52">
        <f t="shared" si="931"/>
        <v>0</v>
      </c>
      <c r="ES172" s="52">
        <f t="shared" si="931"/>
        <v>0</v>
      </c>
      <c r="ET172" s="63"/>
      <c r="EU172" s="81">
        <f t="shared" si="932"/>
        <v>0</v>
      </c>
      <c r="EV172" s="66">
        <f t="shared" si="933"/>
        <v>0</v>
      </c>
      <c r="EW172" s="66"/>
      <c r="EX172" s="52">
        <f t="shared" si="934"/>
        <v>0</v>
      </c>
      <c r="EY172" s="52">
        <f t="shared" si="934"/>
        <v>0</v>
      </c>
      <c r="EZ172" s="52">
        <f t="shared" si="934"/>
        <v>0</v>
      </c>
      <c r="FA172" s="63"/>
      <c r="FB172" s="81">
        <f t="shared" si="935"/>
        <v>0</v>
      </c>
      <c r="FC172" s="66">
        <f t="shared" si="936"/>
        <v>0</v>
      </c>
      <c r="FD172" s="66"/>
      <c r="FE172" s="52">
        <f t="shared" si="937"/>
        <v>0</v>
      </c>
      <c r="FF172" s="52">
        <f t="shared" si="937"/>
        <v>0</v>
      </c>
      <c r="FG172" s="52">
        <f t="shared" si="937"/>
        <v>0</v>
      </c>
      <c r="FH172" s="63"/>
      <c r="FI172" s="81">
        <f t="shared" si="938"/>
        <v>0</v>
      </c>
      <c r="FJ172" s="66">
        <f t="shared" si="939"/>
        <v>0</v>
      </c>
      <c r="FK172" s="66"/>
      <c r="FL172" s="52">
        <f t="shared" si="940"/>
        <v>0</v>
      </c>
      <c r="FM172" s="52">
        <f t="shared" si="940"/>
        <v>0</v>
      </c>
      <c r="FN172" s="52">
        <f t="shared" si="940"/>
        <v>0</v>
      </c>
      <c r="FO172" s="63"/>
      <c r="FP172" s="81">
        <f t="shared" si="941"/>
        <v>0</v>
      </c>
      <c r="FQ172" s="66">
        <f t="shared" si="942"/>
        <v>0</v>
      </c>
      <c r="FR172" s="66"/>
      <c r="FS172" s="52">
        <f t="shared" si="943"/>
        <v>0</v>
      </c>
      <c r="FT172" s="52">
        <f t="shared" si="943"/>
        <v>0</v>
      </c>
      <c r="FU172" s="52">
        <f t="shared" si="943"/>
        <v>0</v>
      </c>
      <c r="FV172" s="63"/>
      <c r="FW172" s="81">
        <f t="shared" si="944"/>
        <v>0</v>
      </c>
      <c r="FX172" s="66">
        <f t="shared" si="945"/>
        <v>0</v>
      </c>
      <c r="FY172" s="52">
        <f t="shared" si="946"/>
        <v>0</v>
      </c>
      <c r="FZ172" s="52">
        <f t="shared" si="946"/>
        <v>0</v>
      </c>
      <c r="GA172" s="52">
        <f t="shared" si="946"/>
        <v>0</v>
      </c>
      <c r="GB172" s="63"/>
      <c r="GC172" s="81">
        <f t="shared" si="947"/>
        <v>0</v>
      </c>
      <c r="GD172" s="66">
        <f t="shared" si="948"/>
        <v>0</v>
      </c>
      <c r="GE172" s="52">
        <f t="shared" si="949"/>
        <v>0</v>
      </c>
      <c r="GF172" s="52">
        <f t="shared" si="949"/>
        <v>0</v>
      </c>
      <c r="GG172" s="52">
        <f t="shared" si="949"/>
        <v>0</v>
      </c>
      <c r="GH172" s="63"/>
      <c r="GI172" s="81">
        <f t="shared" si="950"/>
        <v>0</v>
      </c>
      <c r="GJ172" s="66">
        <f t="shared" si="951"/>
        <v>0</v>
      </c>
      <c r="GK172" s="66"/>
      <c r="GL172" s="76">
        <f t="shared" si="719"/>
        <v>0</v>
      </c>
      <c r="GM172" s="76">
        <f t="shared" si="720"/>
        <v>0</v>
      </c>
      <c r="GN172" s="76">
        <f t="shared" si="721"/>
        <v>0</v>
      </c>
      <c r="GO172" s="66">
        <f t="shared" si="952"/>
        <v>0</v>
      </c>
      <c r="GP172" s="66"/>
      <c r="GQ172" s="52">
        <f t="shared" si="953"/>
        <v>0</v>
      </c>
      <c r="GR172" s="52">
        <f t="shared" si="953"/>
        <v>0</v>
      </c>
      <c r="GS172" s="52">
        <f t="shared" si="953"/>
        <v>0</v>
      </c>
      <c r="GT172" s="63"/>
      <c r="GU172" s="81">
        <f t="shared" si="954"/>
        <v>0</v>
      </c>
      <c r="GV172" s="66">
        <f t="shared" si="955"/>
        <v>0</v>
      </c>
      <c r="GW172" s="66"/>
      <c r="GX172" s="52">
        <f t="shared" si="956"/>
        <v>0</v>
      </c>
      <c r="GY172" s="52">
        <f t="shared" si="956"/>
        <v>0</v>
      </c>
      <c r="GZ172" s="52">
        <f t="shared" si="956"/>
        <v>0</v>
      </c>
      <c r="HA172" s="63"/>
      <c r="HB172" s="81">
        <f t="shared" si="957"/>
        <v>0</v>
      </c>
      <c r="HC172" s="66">
        <f t="shared" si="958"/>
        <v>0</v>
      </c>
      <c r="HD172" s="66"/>
      <c r="HE172" s="52">
        <f t="shared" si="959"/>
        <v>0</v>
      </c>
      <c r="HF172" s="52">
        <f t="shared" si="959"/>
        <v>0</v>
      </c>
      <c r="HG172" s="52">
        <f t="shared" si="959"/>
        <v>0</v>
      </c>
      <c r="HH172" s="63"/>
      <c r="HI172" s="81">
        <f t="shared" si="960"/>
        <v>0</v>
      </c>
      <c r="HJ172" s="66">
        <f t="shared" si="961"/>
        <v>0</v>
      </c>
      <c r="HK172" s="66"/>
      <c r="HL172" s="52">
        <f t="shared" si="962"/>
        <v>0</v>
      </c>
      <c r="HM172" s="52">
        <f t="shared" si="962"/>
        <v>0</v>
      </c>
      <c r="HN172" s="52">
        <f t="shared" si="962"/>
        <v>0</v>
      </c>
      <c r="HO172" s="63"/>
      <c r="HP172" s="81">
        <f t="shared" si="963"/>
        <v>0</v>
      </c>
      <c r="HQ172" s="66">
        <f t="shared" si="964"/>
        <v>0</v>
      </c>
      <c r="HR172" s="66"/>
      <c r="HS172" s="52">
        <f t="shared" si="965"/>
        <v>0</v>
      </c>
      <c r="HT172" s="52">
        <f t="shared" si="965"/>
        <v>0</v>
      </c>
      <c r="HU172" s="52">
        <f t="shared" si="965"/>
        <v>0</v>
      </c>
      <c r="HV172" s="63"/>
      <c r="HW172" s="81">
        <f t="shared" si="966"/>
        <v>0</v>
      </c>
      <c r="HX172" s="66">
        <f t="shared" si="967"/>
        <v>0</v>
      </c>
      <c r="HZ172" s="66">
        <f t="shared" si="968"/>
        <v>0</v>
      </c>
      <c r="IA172" s="66">
        <f t="shared" si="968"/>
        <v>0</v>
      </c>
      <c r="IB172" s="66">
        <f t="shared" si="968"/>
        <v>0</v>
      </c>
      <c r="IC172" s="66">
        <f t="shared" si="969"/>
        <v>0</v>
      </c>
      <c r="ID172" s="66">
        <f t="shared" si="970"/>
        <v>0</v>
      </c>
      <c r="IE172" s="52">
        <f t="shared" si="971"/>
        <v>0</v>
      </c>
      <c r="IF172" s="52">
        <f t="shared" si="971"/>
        <v>0</v>
      </c>
      <c r="IG172" s="66"/>
      <c r="IH172" s="66">
        <f t="shared" si="972"/>
        <v>0</v>
      </c>
      <c r="II172" s="66">
        <f t="shared" si="973"/>
        <v>0</v>
      </c>
      <c r="IJ172" s="52">
        <f t="shared" si="974"/>
        <v>0</v>
      </c>
      <c r="IK172" s="52">
        <f t="shared" si="974"/>
        <v>0</v>
      </c>
      <c r="IL172" s="66"/>
      <c r="IM172" s="66">
        <f t="shared" si="975"/>
        <v>0</v>
      </c>
      <c r="IN172" s="66">
        <f t="shared" si="976"/>
        <v>0</v>
      </c>
      <c r="IO172" s="66">
        <f t="shared" si="748"/>
        <v>0</v>
      </c>
      <c r="IP172" s="66">
        <f t="shared" si="977"/>
        <v>0</v>
      </c>
      <c r="IQ172" s="52">
        <f t="shared" si="978"/>
        <v>0</v>
      </c>
      <c r="IR172" s="52">
        <f t="shared" si="978"/>
        <v>0</v>
      </c>
      <c r="IS172" s="52">
        <f t="shared" si="978"/>
        <v>0</v>
      </c>
      <c r="IT172" s="52">
        <f t="shared" si="978"/>
        <v>0</v>
      </c>
      <c r="IU172" s="52">
        <f t="shared" si="978"/>
        <v>0</v>
      </c>
      <c r="IV172" s="66"/>
      <c r="IW172" s="88">
        <f t="shared" si="979"/>
        <v>0</v>
      </c>
      <c r="IX172" s="102">
        <f t="shared" si="980"/>
        <v>0</v>
      </c>
      <c r="IY172" s="88" t="str">
        <f t="shared" si="981"/>
        <v>STOCK KOSONG</v>
      </c>
      <c r="IZ172" s="101"/>
      <c r="JA172" s="102">
        <f t="shared" si="982"/>
        <v>0</v>
      </c>
      <c r="JB172" s="102">
        <f t="shared" si="983"/>
        <v>0</v>
      </c>
      <c r="JC172" s="102">
        <f t="shared" si="984"/>
        <v>0</v>
      </c>
      <c r="JD172" s="102">
        <f t="shared" si="985"/>
        <v>0</v>
      </c>
      <c r="JE172" s="101"/>
    </row>
    <row r="173" spans="1:265">
      <c r="A173" s="108" t="s">
        <v>51</v>
      </c>
      <c r="B173" s="71">
        <f>IF(A173='ESTIMASI FORECAST &amp; ORDER-STOK'!A31,'ESTIMASI FORECAST &amp; ORDER-STOK'!B31,0)</f>
        <v>0</v>
      </c>
      <c r="C173" s="63"/>
      <c r="D173" s="52">
        <f t="shared" si="866"/>
        <v>0</v>
      </c>
      <c r="E173" s="52">
        <f t="shared" si="866"/>
        <v>0</v>
      </c>
      <c r="F173" s="52">
        <f t="shared" si="866"/>
        <v>0</v>
      </c>
      <c r="G173" s="88"/>
      <c r="H173" s="88">
        <f t="shared" si="867"/>
        <v>0</v>
      </c>
      <c r="I173" s="63"/>
      <c r="J173" s="52">
        <f t="shared" si="868"/>
        <v>0</v>
      </c>
      <c r="K173" s="52">
        <f t="shared" si="868"/>
        <v>0</v>
      </c>
      <c r="L173" s="52">
        <f t="shared" si="868"/>
        <v>0</v>
      </c>
      <c r="M173" s="63"/>
      <c r="N173" s="81">
        <f t="shared" si="869"/>
        <v>0</v>
      </c>
      <c r="O173" s="66">
        <f t="shared" si="870"/>
        <v>0</v>
      </c>
      <c r="P173" s="52">
        <f t="shared" si="871"/>
        <v>0</v>
      </c>
      <c r="Q173" s="52">
        <f t="shared" si="871"/>
        <v>0</v>
      </c>
      <c r="R173" s="52">
        <f t="shared" si="871"/>
        <v>0</v>
      </c>
      <c r="S173" s="63"/>
      <c r="T173" s="81">
        <f t="shared" si="872"/>
        <v>0</v>
      </c>
      <c r="U173" s="66">
        <f t="shared" si="873"/>
        <v>0</v>
      </c>
      <c r="V173" s="52">
        <f t="shared" si="874"/>
        <v>0</v>
      </c>
      <c r="W173" s="52">
        <f t="shared" si="874"/>
        <v>0</v>
      </c>
      <c r="X173" s="52">
        <f t="shared" si="874"/>
        <v>0</v>
      </c>
      <c r="Y173" s="63"/>
      <c r="Z173" s="81">
        <f t="shared" si="875"/>
        <v>0</v>
      </c>
      <c r="AA173" s="66">
        <f t="shared" si="876"/>
        <v>0</v>
      </c>
      <c r="AB173" s="52">
        <f t="shared" si="877"/>
        <v>0</v>
      </c>
      <c r="AC173" s="52">
        <f t="shared" si="877"/>
        <v>0</v>
      </c>
      <c r="AD173" s="52">
        <f t="shared" si="877"/>
        <v>0</v>
      </c>
      <c r="AE173" s="63"/>
      <c r="AF173" s="81">
        <f t="shared" si="878"/>
        <v>0</v>
      </c>
      <c r="AG173" s="66">
        <f t="shared" si="879"/>
        <v>0</v>
      </c>
      <c r="AH173" s="66"/>
      <c r="AI173" s="76">
        <f t="shared" si="661"/>
        <v>0</v>
      </c>
      <c r="AJ173" s="76">
        <f t="shared" si="662"/>
        <v>0</v>
      </c>
      <c r="AK173" s="76">
        <f t="shared" si="663"/>
        <v>0</v>
      </c>
      <c r="AL173" s="66">
        <f t="shared" si="880"/>
        <v>0</v>
      </c>
      <c r="AM173" s="66"/>
      <c r="AN173" s="52">
        <f t="shared" si="881"/>
        <v>0</v>
      </c>
      <c r="AO173" s="52">
        <f t="shared" si="881"/>
        <v>0</v>
      </c>
      <c r="AP173" s="52">
        <f t="shared" si="881"/>
        <v>0</v>
      </c>
      <c r="AQ173" s="63"/>
      <c r="AR173" s="81">
        <f t="shared" si="882"/>
        <v>0</v>
      </c>
      <c r="AS173" s="66">
        <f t="shared" si="883"/>
        <v>0</v>
      </c>
      <c r="AT173" s="52">
        <f t="shared" si="884"/>
        <v>0</v>
      </c>
      <c r="AU173" s="52">
        <f t="shared" si="884"/>
        <v>0</v>
      </c>
      <c r="AV173" s="52">
        <f t="shared" si="884"/>
        <v>0</v>
      </c>
      <c r="AW173" s="63"/>
      <c r="AX173" s="81">
        <f t="shared" si="885"/>
        <v>0</v>
      </c>
      <c r="AY173" s="66">
        <f t="shared" si="886"/>
        <v>0</v>
      </c>
      <c r="AZ173" s="52">
        <f t="shared" si="887"/>
        <v>0</v>
      </c>
      <c r="BA173" s="52">
        <f t="shared" si="887"/>
        <v>0</v>
      </c>
      <c r="BB173" s="52">
        <f t="shared" si="887"/>
        <v>0</v>
      </c>
      <c r="BC173" s="63"/>
      <c r="BD173" s="81">
        <f t="shared" si="888"/>
        <v>0</v>
      </c>
      <c r="BE173" s="66">
        <f t="shared" si="889"/>
        <v>0</v>
      </c>
      <c r="BF173" s="66"/>
      <c r="BG173" s="76">
        <f t="shared" si="671"/>
        <v>0</v>
      </c>
      <c r="BH173" s="76">
        <f t="shared" si="672"/>
        <v>0</v>
      </c>
      <c r="BI173" s="76">
        <f t="shared" si="673"/>
        <v>0</v>
      </c>
      <c r="BJ173" s="66">
        <f t="shared" si="890"/>
        <v>0</v>
      </c>
      <c r="BK173" s="66"/>
      <c r="BL173" s="52">
        <f t="shared" si="891"/>
        <v>0</v>
      </c>
      <c r="BM173" s="52">
        <f t="shared" si="891"/>
        <v>0</v>
      </c>
      <c r="BN173" s="52">
        <f t="shared" si="891"/>
        <v>0</v>
      </c>
      <c r="BO173" s="63"/>
      <c r="BP173" s="81">
        <f t="shared" si="892"/>
        <v>0</v>
      </c>
      <c r="BQ173" s="66">
        <f t="shared" si="893"/>
        <v>0</v>
      </c>
      <c r="BR173" s="52">
        <f t="shared" si="894"/>
        <v>0</v>
      </c>
      <c r="BS173" s="52">
        <f t="shared" si="894"/>
        <v>0</v>
      </c>
      <c r="BT173" s="52">
        <f t="shared" si="894"/>
        <v>0</v>
      </c>
      <c r="BU173" s="63"/>
      <c r="BV173" s="81">
        <f t="shared" si="895"/>
        <v>0</v>
      </c>
      <c r="BW173" s="66">
        <f t="shared" si="896"/>
        <v>0</v>
      </c>
      <c r="BX173" s="66"/>
      <c r="BY173" s="76">
        <f t="shared" si="679"/>
        <v>0</v>
      </c>
      <c r="BZ173" s="76">
        <f t="shared" si="680"/>
        <v>0</v>
      </c>
      <c r="CA173" s="76">
        <f t="shared" si="681"/>
        <v>0</v>
      </c>
      <c r="CB173" s="66">
        <f t="shared" si="897"/>
        <v>0</v>
      </c>
      <c r="CC173" s="66"/>
      <c r="CD173" s="76">
        <f t="shared" si="898"/>
        <v>0</v>
      </c>
      <c r="CE173" s="76">
        <f t="shared" si="899"/>
        <v>0</v>
      </c>
      <c r="CF173" s="76">
        <f t="shared" si="900"/>
        <v>0</v>
      </c>
      <c r="CG173" s="66">
        <f t="shared" si="901"/>
        <v>0</v>
      </c>
      <c r="CH173" s="66"/>
      <c r="CI173" s="52">
        <f t="shared" si="902"/>
        <v>0</v>
      </c>
      <c r="CJ173" s="52">
        <f t="shared" si="902"/>
        <v>0</v>
      </c>
      <c r="CK173" s="52">
        <f t="shared" si="902"/>
        <v>0</v>
      </c>
      <c r="CL173" s="63"/>
      <c r="CM173" s="81">
        <f t="shared" si="903"/>
        <v>0</v>
      </c>
      <c r="CN173" s="66">
        <f t="shared" si="904"/>
        <v>0</v>
      </c>
      <c r="CO173" s="52">
        <f t="shared" si="905"/>
        <v>0</v>
      </c>
      <c r="CP173" s="52">
        <f t="shared" si="905"/>
        <v>0</v>
      </c>
      <c r="CQ173" s="52">
        <f t="shared" si="905"/>
        <v>0</v>
      </c>
      <c r="CR173" s="63"/>
      <c r="CS173" s="81">
        <f t="shared" si="906"/>
        <v>0</v>
      </c>
      <c r="CT173" s="66">
        <f t="shared" si="907"/>
        <v>0</v>
      </c>
      <c r="CU173" s="52">
        <f t="shared" si="908"/>
        <v>0</v>
      </c>
      <c r="CV173" s="52">
        <f t="shared" si="908"/>
        <v>0</v>
      </c>
      <c r="CW173" s="52">
        <f t="shared" si="908"/>
        <v>0</v>
      </c>
      <c r="CX173" s="63"/>
      <c r="CY173" s="81">
        <f t="shared" si="909"/>
        <v>0</v>
      </c>
      <c r="CZ173" s="66">
        <f t="shared" si="910"/>
        <v>0</v>
      </c>
      <c r="DA173" s="52">
        <f t="shared" si="911"/>
        <v>0</v>
      </c>
      <c r="DB173" s="52">
        <f t="shared" si="911"/>
        <v>0</v>
      </c>
      <c r="DC173" s="52">
        <f t="shared" si="911"/>
        <v>0</v>
      </c>
      <c r="DD173" s="63"/>
      <c r="DE173" s="81">
        <f t="shared" si="912"/>
        <v>0</v>
      </c>
      <c r="DF173" s="66">
        <f t="shared" si="913"/>
        <v>0</v>
      </c>
      <c r="DG173" s="52">
        <f t="shared" si="914"/>
        <v>0</v>
      </c>
      <c r="DH173" s="52">
        <f t="shared" si="914"/>
        <v>0</v>
      </c>
      <c r="DI173" s="52">
        <f t="shared" si="914"/>
        <v>0</v>
      </c>
      <c r="DJ173" s="63"/>
      <c r="DK173" s="81">
        <f t="shared" si="915"/>
        <v>0</v>
      </c>
      <c r="DL173" s="66">
        <f t="shared" si="916"/>
        <v>0</v>
      </c>
      <c r="DM173" s="52">
        <f t="shared" si="917"/>
        <v>0</v>
      </c>
      <c r="DN173" s="52">
        <f t="shared" si="917"/>
        <v>0</v>
      </c>
      <c r="DO173" s="52">
        <f t="shared" si="917"/>
        <v>0</v>
      </c>
      <c r="DP173" s="63"/>
      <c r="DQ173" s="81">
        <f t="shared" si="918"/>
        <v>0</v>
      </c>
      <c r="DR173" s="66">
        <f t="shared" si="919"/>
        <v>0</v>
      </c>
      <c r="DS173" s="66"/>
      <c r="DT173" s="76">
        <f t="shared" si="696"/>
        <v>0</v>
      </c>
      <c r="DU173" s="76">
        <f t="shared" si="697"/>
        <v>0</v>
      </c>
      <c r="DV173" s="76">
        <f t="shared" si="698"/>
        <v>0</v>
      </c>
      <c r="DW173" s="66">
        <f t="shared" si="920"/>
        <v>0</v>
      </c>
      <c r="DX173" s="66"/>
      <c r="DY173" s="52">
        <f t="shared" si="921"/>
        <v>0</v>
      </c>
      <c r="DZ173" s="52">
        <f t="shared" si="921"/>
        <v>0</v>
      </c>
      <c r="EA173" s="52">
        <f t="shared" si="921"/>
        <v>0</v>
      </c>
      <c r="EB173" s="63"/>
      <c r="EC173" s="81">
        <f t="shared" si="922"/>
        <v>0</v>
      </c>
      <c r="ED173" s="66">
        <f t="shared" si="923"/>
        <v>0</v>
      </c>
      <c r="EE173" s="52">
        <f t="shared" si="924"/>
        <v>0</v>
      </c>
      <c r="EF173" s="52">
        <f t="shared" si="924"/>
        <v>0</v>
      </c>
      <c r="EG173" s="52">
        <f t="shared" si="924"/>
        <v>0</v>
      </c>
      <c r="EH173" s="63"/>
      <c r="EI173" s="81">
        <f t="shared" si="925"/>
        <v>0</v>
      </c>
      <c r="EJ173" s="66">
        <f t="shared" si="926"/>
        <v>0</v>
      </c>
      <c r="EK173" s="66"/>
      <c r="EL173" s="66">
        <f t="shared" si="927"/>
        <v>0</v>
      </c>
      <c r="EM173" s="66">
        <f t="shared" si="928"/>
        <v>0</v>
      </c>
      <c r="EN173" s="66">
        <f t="shared" si="929"/>
        <v>0</v>
      </c>
      <c r="EO173" s="66">
        <f t="shared" si="930"/>
        <v>0</v>
      </c>
      <c r="EP173" s="66"/>
      <c r="EQ173" s="52">
        <f t="shared" si="931"/>
        <v>0</v>
      </c>
      <c r="ER173" s="52">
        <f t="shared" si="931"/>
        <v>0</v>
      </c>
      <c r="ES173" s="52">
        <f t="shared" si="931"/>
        <v>0</v>
      </c>
      <c r="ET173" s="63"/>
      <c r="EU173" s="81">
        <f t="shared" si="932"/>
        <v>0</v>
      </c>
      <c r="EV173" s="66">
        <f t="shared" si="933"/>
        <v>0</v>
      </c>
      <c r="EW173" s="66"/>
      <c r="EX173" s="52">
        <f t="shared" si="934"/>
        <v>0</v>
      </c>
      <c r="EY173" s="52">
        <f t="shared" si="934"/>
        <v>0</v>
      </c>
      <c r="EZ173" s="52">
        <f t="shared" si="934"/>
        <v>0</v>
      </c>
      <c r="FA173" s="63"/>
      <c r="FB173" s="81">
        <f t="shared" si="935"/>
        <v>0</v>
      </c>
      <c r="FC173" s="66">
        <f t="shared" si="936"/>
        <v>0</v>
      </c>
      <c r="FD173" s="66"/>
      <c r="FE173" s="52">
        <f t="shared" si="937"/>
        <v>0</v>
      </c>
      <c r="FF173" s="52">
        <f t="shared" si="937"/>
        <v>0</v>
      </c>
      <c r="FG173" s="52">
        <f t="shared" si="937"/>
        <v>0</v>
      </c>
      <c r="FH173" s="63"/>
      <c r="FI173" s="81">
        <f t="shared" si="938"/>
        <v>0</v>
      </c>
      <c r="FJ173" s="66">
        <f t="shared" si="939"/>
        <v>0</v>
      </c>
      <c r="FK173" s="66"/>
      <c r="FL173" s="52">
        <f t="shared" si="940"/>
        <v>0</v>
      </c>
      <c r="FM173" s="52">
        <f t="shared" si="940"/>
        <v>0</v>
      </c>
      <c r="FN173" s="52">
        <f t="shared" si="940"/>
        <v>0</v>
      </c>
      <c r="FO173" s="63"/>
      <c r="FP173" s="81">
        <f t="shared" si="941"/>
        <v>0</v>
      </c>
      <c r="FQ173" s="66">
        <f t="shared" si="942"/>
        <v>0</v>
      </c>
      <c r="FR173" s="66"/>
      <c r="FS173" s="52">
        <f t="shared" si="943"/>
        <v>0</v>
      </c>
      <c r="FT173" s="52">
        <f t="shared" si="943"/>
        <v>0</v>
      </c>
      <c r="FU173" s="52">
        <f t="shared" si="943"/>
        <v>0</v>
      </c>
      <c r="FV173" s="63"/>
      <c r="FW173" s="81">
        <f t="shared" si="944"/>
        <v>0</v>
      </c>
      <c r="FX173" s="66">
        <f t="shared" si="945"/>
        <v>0</v>
      </c>
      <c r="FY173" s="52">
        <f t="shared" si="946"/>
        <v>0</v>
      </c>
      <c r="FZ173" s="52">
        <f t="shared" si="946"/>
        <v>0</v>
      </c>
      <c r="GA173" s="52">
        <f t="shared" si="946"/>
        <v>0</v>
      </c>
      <c r="GB173" s="63"/>
      <c r="GC173" s="81">
        <f t="shared" si="947"/>
        <v>0</v>
      </c>
      <c r="GD173" s="66">
        <f t="shared" si="948"/>
        <v>0</v>
      </c>
      <c r="GE173" s="52">
        <f t="shared" si="949"/>
        <v>0</v>
      </c>
      <c r="GF173" s="52">
        <f t="shared" si="949"/>
        <v>0</v>
      </c>
      <c r="GG173" s="52">
        <f t="shared" si="949"/>
        <v>0</v>
      </c>
      <c r="GH173" s="63"/>
      <c r="GI173" s="81">
        <f t="shared" si="950"/>
        <v>0</v>
      </c>
      <c r="GJ173" s="66">
        <f t="shared" si="951"/>
        <v>0</v>
      </c>
      <c r="GK173" s="66"/>
      <c r="GL173" s="76">
        <f t="shared" si="719"/>
        <v>0</v>
      </c>
      <c r="GM173" s="76">
        <f t="shared" si="720"/>
        <v>0</v>
      </c>
      <c r="GN173" s="76">
        <f t="shared" si="721"/>
        <v>0</v>
      </c>
      <c r="GO173" s="66">
        <f t="shared" si="952"/>
        <v>0</v>
      </c>
      <c r="GP173" s="66"/>
      <c r="GQ173" s="52">
        <f t="shared" si="953"/>
        <v>0</v>
      </c>
      <c r="GR173" s="52">
        <f t="shared" si="953"/>
        <v>0</v>
      </c>
      <c r="GS173" s="52">
        <f t="shared" si="953"/>
        <v>0</v>
      </c>
      <c r="GT173" s="63"/>
      <c r="GU173" s="81">
        <f t="shared" si="954"/>
        <v>0</v>
      </c>
      <c r="GV173" s="66">
        <f t="shared" si="955"/>
        <v>0</v>
      </c>
      <c r="GW173" s="66"/>
      <c r="GX173" s="52">
        <f t="shared" si="956"/>
        <v>0</v>
      </c>
      <c r="GY173" s="52">
        <f t="shared" si="956"/>
        <v>0</v>
      </c>
      <c r="GZ173" s="52">
        <f t="shared" si="956"/>
        <v>0</v>
      </c>
      <c r="HA173" s="63"/>
      <c r="HB173" s="81">
        <f t="shared" si="957"/>
        <v>0</v>
      </c>
      <c r="HC173" s="66">
        <f t="shared" si="958"/>
        <v>0</v>
      </c>
      <c r="HD173" s="66"/>
      <c r="HE173" s="52">
        <f t="shared" si="959"/>
        <v>0</v>
      </c>
      <c r="HF173" s="52">
        <f t="shared" si="959"/>
        <v>0</v>
      </c>
      <c r="HG173" s="52">
        <f t="shared" si="959"/>
        <v>0</v>
      </c>
      <c r="HH173" s="63"/>
      <c r="HI173" s="81">
        <f t="shared" si="960"/>
        <v>0</v>
      </c>
      <c r="HJ173" s="66">
        <f t="shared" si="961"/>
        <v>0</v>
      </c>
      <c r="HK173" s="66"/>
      <c r="HL173" s="52">
        <f t="shared" si="962"/>
        <v>0</v>
      </c>
      <c r="HM173" s="52">
        <f t="shared" si="962"/>
        <v>0</v>
      </c>
      <c r="HN173" s="52">
        <f t="shared" si="962"/>
        <v>0</v>
      </c>
      <c r="HO173" s="63"/>
      <c r="HP173" s="81">
        <f t="shared" si="963"/>
        <v>0</v>
      </c>
      <c r="HQ173" s="66">
        <f t="shared" si="964"/>
        <v>0</v>
      </c>
      <c r="HR173" s="66"/>
      <c r="HS173" s="52">
        <f t="shared" si="965"/>
        <v>0</v>
      </c>
      <c r="HT173" s="52">
        <f t="shared" si="965"/>
        <v>0</v>
      </c>
      <c r="HU173" s="52">
        <f t="shared" si="965"/>
        <v>0</v>
      </c>
      <c r="HV173" s="63"/>
      <c r="HW173" s="81">
        <f t="shared" si="966"/>
        <v>0</v>
      </c>
      <c r="HX173" s="66">
        <f t="shared" si="967"/>
        <v>0</v>
      </c>
      <c r="HZ173" s="66">
        <f t="shared" si="968"/>
        <v>0</v>
      </c>
      <c r="IA173" s="66">
        <f t="shared" si="968"/>
        <v>0</v>
      </c>
      <c r="IB173" s="66">
        <f t="shared" si="968"/>
        <v>0</v>
      </c>
      <c r="IC173" s="66">
        <f t="shared" si="969"/>
        <v>0</v>
      </c>
      <c r="ID173" s="66">
        <f t="shared" si="970"/>
        <v>0</v>
      </c>
      <c r="IE173" s="52">
        <f t="shared" si="971"/>
        <v>0</v>
      </c>
      <c r="IF173" s="52">
        <f t="shared" si="971"/>
        <v>0</v>
      </c>
      <c r="IG173" s="66"/>
      <c r="IH173" s="66">
        <f t="shared" si="972"/>
        <v>0</v>
      </c>
      <c r="II173" s="66">
        <f t="shared" si="973"/>
        <v>0</v>
      </c>
      <c r="IJ173" s="52">
        <f t="shared" si="974"/>
        <v>0</v>
      </c>
      <c r="IK173" s="52">
        <f t="shared" si="974"/>
        <v>0</v>
      </c>
      <c r="IL173" s="66"/>
      <c r="IM173" s="66">
        <f t="shared" si="975"/>
        <v>0</v>
      </c>
      <c r="IN173" s="66">
        <f t="shared" si="976"/>
        <v>0</v>
      </c>
      <c r="IO173" s="66">
        <f t="shared" si="748"/>
        <v>0</v>
      </c>
      <c r="IP173" s="66">
        <f t="shared" si="977"/>
        <v>0</v>
      </c>
      <c r="IQ173" s="52">
        <f t="shared" si="978"/>
        <v>0</v>
      </c>
      <c r="IR173" s="52">
        <f t="shared" si="978"/>
        <v>0</v>
      </c>
      <c r="IS173" s="52">
        <f t="shared" si="978"/>
        <v>0</v>
      </c>
      <c r="IT173" s="52">
        <f t="shared" si="978"/>
        <v>0</v>
      </c>
      <c r="IU173" s="52">
        <f t="shared" si="978"/>
        <v>0</v>
      </c>
      <c r="IV173" s="66"/>
      <c r="IW173" s="88">
        <f t="shared" si="979"/>
        <v>0</v>
      </c>
      <c r="IX173" s="102">
        <f t="shared" si="980"/>
        <v>0</v>
      </c>
      <c r="IY173" s="88" t="str">
        <f t="shared" si="981"/>
        <v>STOCK KOSONG</v>
      </c>
      <c r="IZ173" s="101"/>
      <c r="JA173" s="102">
        <f t="shared" si="982"/>
        <v>0</v>
      </c>
      <c r="JB173" s="102">
        <f t="shared" si="983"/>
        <v>0</v>
      </c>
      <c r="JC173" s="102">
        <f t="shared" si="984"/>
        <v>0</v>
      </c>
      <c r="JD173" s="102">
        <f t="shared" si="985"/>
        <v>0</v>
      </c>
      <c r="JE173" s="101"/>
    </row>
    <row r="174" spans="1:265">
      <c r="A174" s="108" t="s">
        <v>29</v>
      </c>
      <c r="B174" s="71">
        <f>IF(A174='ESTIMASI FORECAST &amp; ORDER-STOK'!A32,'ESTIMASI FORECAST &amp; ORDER-STOK'!B32,0)</f>
        <v>0</v>
      </c>
      <c r="C174" s="63"/>
      <c r="D174" s="52">
        <f t="shared" si="866"/>
        <v>0</v>
      </c>
      <c r="E174" s="52">
        <f t="shared" si="866"/>
        <v>0</v>
      </c>
      <c r="F174" s="52">
        <f t="shared" si="866"/>
        <v>0</v>
      </c>
      <c r="G174" s="88"/>
      <c r="H174" s="88">
        <f t="shared" si="867"/>
        <v>0</v>
      </c>
      <c r="I174" s="63"/>
      <c r="J174" s="52">
        <f t="shared" si="868"/>
        <v>0</v>
      </c>
      <c r="K174" s="52">
        <f t="shared" si="868"/>
        <v>0</v>
      </c>
      <c r="L174" s="52">
        <f t="shared" si="868"/>
        <v>0</v>
      </c>
      <c r="M174" s="63"/>
      <c r="N174" s="81">
        <f t="shared" si="869"/>
        <v>0</v>
      </c>
      <c r="O174" s="66">
        <f t="shared" si="870"/>
        <v>0</v>
      </c>
      <c r="P174" s="52">
        <f t="shared" si="871"/>
        <v>0</v>
      </c>
      <c r="Q174" s="52">
        <f t="shared" si="871"/>
        <v>0</v>
      </c>
      <c r="R174" s="52">
        <f t="shared" si="871"/>
        <v>0</v>
      </c>
      <c r="S174" s="63"/>
      <c r="T174" s="81">
        <f t="shared" si="872"/>
        <v>0</v>
      </c>
      <c r="U174" s="66">
        <f t="shared" si="873"/>
        <v>0</v>
      </c>
      <c r="V174" s="52">
        <f t="shared" si="874"/>
        <v>0</v>
      </c>
      <c r="W174" s="52">
        <f t="shared" si="874"/>
        <v>0</v>
      </c>
      <c r="X174" s="52">
        <f t="shared" si="874"/>
        <v>0</v>
      </c>
      <c r="Y174" s="63"/>
      <c r="Z174" s="81">
        <f t="shared" si="875"/>
        <v>0</v>
      </c>
      <c r="AA174" s="66">
        <f t="shared" si="876"/>
        <v>0</v>
      </c>
      <c r="AB174" s="52">
        <f t="shared" si="877"/>
        <v>0</v>
      </c>
      <c r="AC174" s="52">
        <f t="shared" si="877"/>
        <v>0</v>
      </c>
      <c r="AD174" s="52">
        <f t="shared" si="877"/>
        <v>0</v>
      </c>
      <c r="AE174" s="63"/>
      <c r="AF174" s="81">
        <f t="shared" si="878"/>
        <v>0</v>
      </c>
      <c r="AG174" s="66">
        <f t="shared" si="879"/>
        <v>0</v>
      </c>
      <c r="AH174" s="66"/>
      <c r="AI174" s="76">
        <f t="shared" si="661"/>
        <v>0</v>
      </c>
      <c r="AJ174" s="76">
        <f t="shared" si="662"/>
        <v>0</v>
      </c>
      <c r="AK174" s="76">
        <f t="shared" si="663"/>
        <v>0</v>
      </c>
      <c r="AL174" s="66">
        <f t="shared" si="880"/>
        <v>0</v>
      </c>
      <c r="AM174" s="66"/>
      <c r="AN174" s="52">
        <f t="shared" si="881"/>
        <v>0</v>
      </c>
      <c r="AO174" s="52">
        <f t="shared" si="881"/>
        <v>0</v>
      </c>
      <c r="AP174" s="52">
        <f t="shared" si="881"/>
        <v>0</v>
      </c>
      <c r="AQ174" s="63"/>
      <c r="AR174" s="81">
        <f t="shared" si="882"/>
        <v>0</v>
      </c>
      <c r="AS174" s="66">
        <f t="shared" si="883"/>
        <v>0</v>
      </c>
      <c r="AT174" s="52">
        <f t="shared" si="884"/>
        <v>0</v>
      </c>
      <c r="AU174" s="52">
        <f t="shared" si="884"/>
        <v>0</v>
      </c>
      <c r="AV174" s="52">
        <f t="shared" si="884"/>
        <v>0</v>
      </c>
      <c r="AW174" s="63"/>
      <c r="AX174" s="81">
        <f t="shared" si="885"/>
        <v>0</v>
      </c>
      <c r="AY174" s="66">
        <f t="shared" si="886"/>
        <v>0</v>
      </c>
      <c r="AZ174" s="52">
        <f t="shared" si="887"/>
        <v>0</v>
      </c>
      <c r="BA174" s="52">
        <f t="shared" si="887"/>
        <v>0</v>
      </c>
      <c r="BB174" s="52">
        <f t="shared" si="887"/>
        <v>0</v>
      </c>
      <c r="BC174" s="63"/>
      <c r="BD174" s="81">
        <f t="shared" si="888"/>
        <v>0</v>
      </c>
      <c r="BE174" s="66">
        <f t="shared" si="889"/>
        <v>0</v>
      </c>
      <c r="BF174" s="66"/>
      <c r="BG174" s="76">
        <f t="shared" si="671"/>
        <v>0</v>
      </c>
      <c r="BH174" s="76">
        <f t="shared" si="672"/>
        <v>0</v>
      </c>
      <c r="BI174" s="76">
        <f t="shared" si="673"/>
        <v>0</v>
      </c>
      <c r="BJ174" s="66">
        <f t="shared" si="890"/>
        <v>0</v>
      </c>
      <c r="BK174" s="66"/>
      <c r="BL174" s="52">
        <f t="shared" si="891"/>
        <v>0</v>
      </c>
      <c r="BM174" s="52">
        <f t="shared" si="891"/>
        <v>0</v>
      </c>
      <c r="BN174" s="52">
        <f t="shared" si="891"/>
        <v>0</v>
      </c>
      <c r="BO174" s="63"/>
      <c r="BP174" s="81">
        <f t="shared" si="892"/>
        <v>0</v>
      </c>
      <c r="BQ174" s="66">
        <f t="shared" si="893"/>
        <v>0</v>
      </c>
      <c r="BR174" s="52">
        <f t="shared" si="894"/>
        <v>0</v>
      </c>
      <c r="BS174" s="52">
        <f t="shared" si="894"/>
        <v>0</v>
      </c>
      <c r="BT174" s="52">
        <f t="shared" si="894"/>
        <v>0</v>
      </c>
      <c r="BU174" s="63"/>
      <c r="BV174" s="81">
        <f t="shared" si="895"/>
        <v>0</v>
      </c>
      <c r="BW174" s="66">
        <f t="shared" si="896"/>
        <v>0</v>
      </c>
      <c r="BX174" s="66"/>
      <c r="BY174" s="76">
        <f t="shared" si="679"/>
        <v>0</v>
      </c>
      <c r="BZ174" s="76">
        <f t="shared" si="680"/>
        <v>0</v>
      </c>
      <c r="CA174" s="76">
        <f t="shared" si="681"/>
        <v>0</v>
      </c>
      <c r="CB174" s="66">
        <f t="shared" si="897"/>
        <v>0</v>
      </c>
      <c r="CC174" s="66"/>
      <c r="CD174" s="76">
        <f t="shared" si="898"/>
        <v>0</v>
      </c>
      <c r="CE174" s="76">
        <f t="shared" si="899"/>
        <v>0</v>
      </c>
      <c r="CF174" s="76">
        <f t="shared" si="900"/>
        <v>0</v>
      </c>
      <c r="CG174" s="66">
        <f t="shared" si="901"/>
        <v>0</v>
      </c>
      <c r="CH174" s="66"/>
      <c r="CI174" s="52">
        <f t="shared" si="902"/>
        <v>0</v>
      </c>
      <c r="CJ174" s="52">
        <f t="shared" si="902"/>
        <v>0</v>
      </c>
      <c r="CK174" s="52">
        <f t="shared" si="902"/>
        <v>0</v>
      </c>
      <c r="CL174" s="63"/>
      <c r="CM174" s="81">
        <f t="shared" si="903"/>
        <v>0</v>
      </c>
      <c r="CN174" s="66">
        <f t="shared" si="904"/>
        <v>0</v>
      </c>
      <c r="CO174" s="52">
        <f t="shared" si="905"/>
        <v>0</v>
      </c>
      <c r="CP174" s="52">
        <f t="shared" si="905"/>
        <v>0</v>
      </c>
      <c r="CQ174" s="52">
        <f t="shared" si="905"/>
        <v>0</v>
      </c>
      <c r="CR174" s="63"/>
      <c r="CS174" s="81">
        <f t="shared" si="906"/>
        <v>0</v>
      </c>
      <c r="CT174" s="66">
        <f t="shared" si="907"/>
        <v>0</v>
      </c>
      <c r="CU174" s="52">
        <f t="shared" si="908"/>
        <v>0</v>
      </c>
      <c r="CV174" s="52">
        <f t="shared" si="908"/>
        <v>0</v>
      </c>
      <c r="CW174" s="52">
        <f t="shared" si="908"/>
        <v>0</v>
      </c>
      <c r="CX174" s="63"/>
      <c r="CY174" s="81">
        <f t="shared" si="909"/>
        <v>0</v>
      </c>
      <c r="CZ174" s="66">
        <f t="shared" si="910"/>
        <v>0</v>
      </c>
      <c r="DA174" s="52">
        <f t="shared" si="911"/>
        <v>0</v>
      </c>
      <c r="DB174" s="52">
        <f t="shared" si="911"/>
        <v>0</v>
      </c>
      <c r="DC174" s="52">
        <f t="shared" si="911"/>
        <v>0</v>
      </c>
      <c r="DD174" s="63"/>
      <c r="DE174" s="81">
        <f t="shared" si="912"/>
        <v>0</v>
      </c>
      <c r="DF174" s="66">
        <f t="shared" si="913"/>
        <v>0</v>
      </c>
      <c r="DG174" s="52">
        <f t="shared" si="914"/>
        <v>0</v>
      </c>
      <c r="DH174" s="52">
        <f t="shared" si="914"/>
        <v>0</v>
      </c>
      <c r="DI174" s="52">
        <f t="shared" si="914"/>
        <v>0</v>
      </c>
      <c r="DJ174" s="63"/>
      <c r="DK174" s="81">
        <f t="shared" si="915"/>
        <v>0</v>
      </c>
      <c r="DL174" s="66">
        <f t="shared" si="916"/>
        <v>0</v>
      </c>
      <c r="DM174" s="52">
        <f t="shared" si="917"/>
        <v>0</v>
      </c>
      <c r="DN174" s="52">
        <f t="shared" si="917"/>
        <v>0</v>
      </c>
      <c r="DO174" s="52">
        <f t="shared" si="917"/>
        <v>0</v>
      </c>
      <c r="DP174" s="63"/>
      <c r="DQ174" s="81">
        <f t="shared" si="918"/>
        <v>0</v>
      </c>
      <c r="DR174" s="66">
        <f t="shared" si="919"/>
        <v>0</v>
      </c>
      <c r="DS174" s="66"/>
      <c r="DT174" s="76">
        <f t="shared" si="696"/>
        <v>0</v>
      </c>
      <c r="DU174" s="76">
        <f t="shared" si="697"/>
        <v>0</v>
      </c>
      <c r="DV174" s="76">
        <f t="shared" si="698"/>
        <v>0</v>
      </c>
      <c r="DW174" s="66">
        <f t="shared" si="920"/>
        <v>0</v>
      </c>
      <c r="DX174" s="66"/>
      <c r="DY174" s="52">
        <f t="shared" si="921"/>
        <v>0</v>
      </c>
      <c r="DZ174" s="52">
        <f t="shared" si="921"/>
        <v>0</v>
      </c>
      <c r="EA174" s="52">
        <f t="shared" si="921"/>
        <v>0</v>
      </c>
      <c r="EB174" s="63"/>
      <c r="EC174" s="81">
        <f t="shared" si="922"/>
        <v>0</v>
      </c>
      <c r="ED174" s="66">
        <f t="shared" si="923"/>
        <v>0</v>
      </c>
      <c r="EE174" s="52">
        <f t="shared" si="924"/>
        <v>0</v>
      </c>
      <c r="EF174" s="52">
        <f t="shared" si="924"/>
        <v>0</v>
      </c>
      <c r="EG174" s="52">
        <f t="shared" si="924"/>
        <v>0</v>
      </c>
      <c r="EH174" s="63"/>
      <c r="EI174" s="81">
        <f t="shared" si="925"/>
        <v>0</v>
      </c>
      <c r="EJ174" s="66">
        <f t="shared" si="926"/>
        <v>0</v>
      </c>
      <c r="EK174" s="66"/>
      <c r="EL174" s="66">
        <f t="shared" si="927"/>
        <v>0</v>
      </c>
      <c r="EM174" s="66">
        <f t="shared" si="928"/>
        <v>0</v>
      </c>
      <c r="EN174" s="66">
        <f t="shared" si="929"/>
        <v>0</v>
      </c>
      <c r="EO174" s="66">
        <f t="shared" si="930"/>
        <v>0</v>
      </c>
      <c r="EP174" s="66"/>
      <c r="EQ174" s="52">
        <f t="shared" si="931"/>
        <v>0</v>
      </c>
      <c r="ER174" s="52">
        <f t="shared" si="931"/>
        <v>0</v>
      </c>
      <c r="ES174" s="52">
        <f t="shared" si="931"/>
        <v>0</v>
      </c>
      <c r="ET174" s="63"/>
      <c r="EU174" s="81">
        <f t="shared" si="932"/>
        <v>0</v>
      </c>
      <c r="EV174" s="66">
        <f t="shared" si="933"/>
        <v>0</v>
      </c>
      <c r="EW174" s="66"/>
      <c r="EX174" s="52">
        <f t="shared" si="934"/>
        <v>0</v>
      </c>
      <c r="EY174" s="52">
        <f t="shared" si="934"/>
        <v>0</v>
      </c>
      <c r="EZ174" s="52">
        <f t="shared" si="934"/>
        <v>0</v>
      </c>
      <c r="FA174" s="63"/>
      <c r="FB174" s="81">
        <f t="shared" si="935"/>
        <v>0</v>
      </c>
      <c r="FC174" s="66">
        <f t="shared" si="936"/>
        <v>0</v>
      </c>
      <c r="FD174" s="66"/>
      <c r="FE174" s="52">
        <f t="shared" si="937"/>
        <v>0</v>
      </c>
      <c r="FF174" s="52">
        <f t="shared" si="937"/>
        <v>0</v>
      </c>
      <c r="FG174" s="52">
        <f t="shared" si="937"/>
        <v>0</v>
      </c>
      <c r="FH174" s="63"/>
      <c r="FI174" s="81">
        <f t="shared" si="938"/>
        <v>0</v>
      </c>
      <c r="FJ174" s="66">
        <f t="shared" si="939"/>
        <v>0</v>
      </c>
      <c r="FK174" s="66"/>
      <c r="FL174" s="52">
        <f t="shared" si="940"/>
        <v>0</v>
      </c>
      <c r="FM174" s="52">
        <f t="shared" si="940"/>
        <v>0</v>
      </c>
      <c r="FN174" s="52">
        <f t="shared" si="940"/>
        <v>0</v>
      </c>
      <c r="FO174" s="63"/>
      <c r="FP174" s="81">
        <f t="shared" si="941"/>
        <v>0</v>
      </c>
      <c r="FQ174" s="66">
        <f t="shared" si="942"/>
        <v>0</v>
      </c>
      <c r="FR174" s="66"/>
      <c r="FS174" s="52">
        <f t="shared" si="943"/>
        <v>0</v>
      </c>
      <c r="FT174" s="52">
        <f t="shared" si="943"/>
        <v>0</v>
      </c>
      <c r="FU174" s="52">
        <f t="shared" si="943"/>
        <v>0</v>
      </c>
      <c r="FV174" s="63"/>
      <c r="FW174" s="81">
        <f t="shared" si="944"/>
        <v>0</v>
      </c>
      <c r="FX174" s="66">
        <f t="shared" si="945"/>
        <v>0</v>
      </c>
      <c r="FY174" s="52">
        <f t="shared" si="946"/>
        <v>0</v>
      </c>
      <c r="FZ174" s="52">
        <f t="shared" si="946"/>
        <v>0</v>
      </c>
      <c r="GA174" s="52">
        <f t="shared" si="946"/>
        <v>0</v>
      </c>
      <c r="GB174" s="63"/>
      <c r="GC174" s="81">
        <f t="shared" si="947"/>
        <v>0</v>
      </c>
      <c r="GD174" s="66">
        <f t="shared" si="948"/>
        <v>0</v>
      </c>
      <c r="GE174" s="52">
        <f t="shared" si="949"/>
        <v>0</v>
      </c>
      <c r="GF174" s="52">
        <f t="shared" si="949"/>
        <v>0</v>
      </c>
      <c r="GG174" s="52">
        <f t="shared" si="949"/>
        <v>0</v>
      </c>
      <c r="GH174" s="63"/>
      <c r="GI174" s="81">
        <f t="shared" si="950"/>
        <v>0</v>
      </c>
      <c r="GJ174" s="66">
        <f t="shared" si="951"/>
        <v>0</v>
      </c>
      <c r="GK174" s="66"/>
      <c r="GL174" s="76">
        <f t="shared" si="719"/>
        <v>0</v>
      </c>
      <c r="GM174" s="76">
        <f t="shared" si="720"/>
        <v>0</v>
      </c>
      <c r="GN174" s="76">
        <f t="shared" si="721"/>
        <v>0</v>
      </c>
      <c r="GO174" s="66">
        <f t="shared" si="952"/>
        <v>0</v>
      </c>
      <c r="GP174" s="66"/>
      <c r="GQ174" s="52">
        <f t="shared" si="953"/>
        <v>0</v>
      </c>
      <c r="GR174" s="52">
        <f t="shared" si="953"/>
        <v>0</v>
      </c>
      <c r="GS174" s="52">
        <f t="shared" si="953"/>
        <v>0</v>
      </c>
      <c r="GT174" s="63"/>
      <c r="GU174" s="81">
        <f t="shared" si="954"/>
        <v>0</v>
      </c>
      <c r="GV174" s="66">
        <f t="shared" si="955"/>
        <v>0</v>
      </c>
      <c r="GW174" s="66"/>
      <c r="GX174" s="52">
        <f t="shared" si="956"/>
        <v>0</v>
      </c>
      <c r="GY174" s="52">
        <f t="shared" si="956"/>
        <v>0</v>
      </c>
      <c r="GZ174" s="52">
        <f t="shared" si="956"/>
        <v>0</v>
      </c>
      <c r="HA174" s="63"/>
      <c r="HB174" s="81">
        <f t="shared" si="957"/>
        <v>0</v>
      </c>
      <c r="HC174" s="66">
        <f t="shared" si="958"/>
        <v>0</v>
      </c>
      <c r="HD174" s="66"/>
      <c r="HE174" s="52">
        <f t="shared" si="959"/>
        <v>0</v>
      </c>
      <c r="HF174" s="52">
        <f t="shared" si="959"/>
        <v>0</v>
      </c>
      <c r="HG174" s="52">
        <f t="shared" si="959"/>
        <v>0</v>
      </c>
      <c r="HH174" s="63"/>
      <c r="HI174" s="81">
        <f t="shared" si="960"/>
        <v>0</v>
      </c>
      <c r="HJ174" s="66">
        <f t="shared" si="961"/>
        <v>0</v>
      </c>
      <c r="HK174" s="66"/>
      <c r="HL174" s="52">
        <f t="shared" si="962"/>
        <v>0</v>
      </c>
      <c r="HM174" s="52">
        <f t="shared" si="962"/>
        <v>0</v>
      </c>
      <c r="HN174" s="52">
        <f t="shared" si="962"/>
        <v>0</v>
      </c>
      <c r="HO174" s="63"/>
      <c r="HP174" s="81">
        <f t="shared" si="963"/>
        <v>0</v>
      </c>
      <c r="HQ174" s="66">
        <f t="shared" si="964"/>
        <v>0</v>
      </c>
      <c r="HR174" s="66"/>
      <c r="HS174" s="52">
        <f t="shared" si="965"/>
        <v>0</v>
      </c>
      <c r="HT174" s="52">
        <f t="shared" si="965"/>
        <v>0</v>
      </c>
      <c r="HU174" s="52">
        <f t="shared" si="965"/>
        <v>0</v>
      </c>
      <c r="HV174" s="63"/>
      <c r="HW174" s="81">
        <f t="shared" si="966"/>
        <v>0</v>
      </c>
      <c r="HX174" s="66">
        <f t="shared" si="967"/>
        <v>0</v>
      </c>
      <c r="HZ174" s="66">
        <f t="shared" si="968"/>
        <v>0</v>
      </c>
      <c r="IA174" s="66">
        <f t="shared" si="968"/>
        <v>0</v>
      </c>
      <c r="IB174" s="66">
        <f t="shared" si="968"/>
        <v>0</v>
      </c>
      <c r="IC174" s="66">
        <f t="shared" si="969"/>
        <v>0</v>
      </c>
      <c r="ID174" s="66">
        <f t="shared" si="970"/>
        <v>0</v>
      </c>
      <c r="IE174" s="52">
        <f t="shared" si="971"/>
        <v>0</v>
      </c>
      <c r="IF174" s="52">
        <f t="shared" si="971"/>
        <v>0</v>
      </c>
      <c r="IG174" s="66"/>
      <c r="IH174" s="66">
        <f t="shared" si="972"/>
        <v>0</v>
      </c>
      <c r="II174" s="66">
        <f t="shared" si="973"/>
        <v>0</v>
      </c>
      <c r="IJ174" s="52">
        <f t="shared" si="974"/>
        <v>0</v>
      </c>
      <c r="IK174" s="52">
        <f t="shared" si="974"/>
        <v>0</v>
      </c>
      <c r="IL174" s="66"/>
      <c r="IM174" s="66">
        <f t="shared" si="975"/>
        <v>0</v>
      </c>
      <c r="IN174" s="66">
        <f t="shared" si="976"/>
        <v>0</v>
      </c>
      <c r="IO174" s="66">
        <f t="shared" si="748"/>
        <v>0</v>
      </c>
      <c r="IP174" s="66">
        <f t="shared" si="977"/>
        <v>0</v>
      </c>
      <c r="IQ174" s="52">
        <f t="shared" si="978"/>
        <v>0</v>
      </c>
      <c r="IR174" s="52">
        <f t="shared" si="978"/>
        <v>0</v>
      </c>
      <c r="IS174" s="52">
        <f t="shared" si="978"/>
        <v>0</v>
      </c>
      <c r="IT174" s="52">
        <f t="shared" si="978"/>
        <v>0</v>
      </c>
      <c r="IU174" s="52">
        <f t="shared" si="978"/>
        <v>0</v>
      </c>
      <c r="IV174" s="66"/>
      <c r="IW174" s="88">
        <f t="shared" si="979"/>
        <v>0</v>
      </c>
      <c r="IX174" s="102">
        <f t="shared" si="980"/>
        <v>0</v>
      </c>
      <c r="IY174" s="88" t="str">
        <f t="shared" si="981"/>
        <v>STOCK KOSONG</v>
      </c>
      <c r="IZ174" s="101"/>
      <c r="JA174" s="102">
        <f t="shared" si="982"/>
        <v>0</v>
      </c>
      <c r="JB174" s="102">
        <f t="shared" si="983"/>
        <v>0</v>
      </c>
      <c r="JC174" s="102">
        <f t="shared" si="984"/>
        <v>0</v>
      </c>
      <c r="JD174" s="102">
        <f t="shared" si="985"/>
        <v>0</v>
      </c>
      <c r="JE174" s="101"/>
    </row>
    <row r="175" spans="1:265">
      <c r="A175" s="108" t="s">
        <v>52</v>
      </c>
      <c r="B175" s="71">
        <f>IF(A175='ESTIMASI FORECAST &amp; ORDER-STOK'!A33,'ESTIMASI FORECAST &amp; ORDER-STOK'!B33,0)</f>
        <v>0</v>
      </c>
      <c r="C175" s="63"/>
      <c r="D175" s="52">
        <f t="shared" si="866"/>
        <v>0</v>
      </c>
      <c r="E175" s="52">
        <f t="shared" si="866"/>
        <v>0</v>
      </c>
      <c r="F175" s="52">
        <f t="shared" si="866"/>
        <v>0</v>
      </c>
      <c r="G175" s="88"/>
      <c r="H175" s="88">
        <f t="shared" si="867"/>
        <v>0</v>
      </c>
      <c r="I175" s="63"/>
      <c r="J175" s="52">
        <f t="shared" si="868"/>
        <v>0</v>
      </c>
      <c r="K175" s="52">
        <f t="shared" si="868"/>
        <v>0</v>
      </c>
      <c r="L175" s="52">
        <f t="shared" si="868"/>
        <v>0</v>
      </c>
      <c r="M175" s="63"/>
      <c r="N175" s="81">
        <f t="shared" si="869"/>
        <v>0</v>
      </c>
      <c r="O175" s="66">
        <f t="shared" si="870"/>
        <v>0</v>
      </c>
      <c r="P175" s="52">
        <f t="shared" si="871"/>
        <v>0</v>
      </c>
      <c r="Q175" s="52">
        <f t="shared" si="871"/>
        <v>0</v>
      </c>
      <c r="R175" s="52">
        <f t="shared" si="871"/>
        <v>0</v>
      </c>
      <c r="S175" s="63"/>
      <c r="T175" s="81">
        <f t="shared" si="872"/>
        <v>0</v>
      </c>
      <c r="U175" s="66">
        <f t="shared" si="873"/>
        <v>0</v>
      </c>
      <c r="V175" s="52">
        <f t="shared" si="874"/>
        <v>0</v>
      </c>
      <c r="W175" s="52">
        <f t="shared" si="874"/>
        <v>0</v>
      </c>
      <c r="X175" s="52">
        <f t="shared" si="874"/>
        <v>0</v>
      </c>
      <c r="Y175" s="63"/>
      <c r="Z175" s="81">
        <f t="shared" si="875"/>
        <v>0</v>
      </c>
      <c r="AA175" s="66">
        <f t="shared" si="876"/>
        <v>0</v>
      </c>
      <c r="AB175" s="52">
        <f t="shared" si="877"/>
        <v>0</v>
      </c>
      <c r="AC175" s="52">
        <f t="shared" si="877"/>
        <v>0</v>
      </c>
      <c r="AD175" s="52">
        <f t="shared" si="877"/>
        <v>0</v>
      </c>
      <c r="AE175" s="63"/>
      <c r="AF175" s="81">
        <f t="shared" si="878"/>
        <v>0</v>
      </c>
      <c r="AG175" s="66">
        <f t="shared" si="879"/>
        <v>0</v>
      </c>
      <c r="AH175" s="66"/>
      <c r="AI175" s="76">
        <f t="shared" si="661"/>
        <v>0</v>
      </c>
      <c r="AJ175" s="76">
        <f t="shared" si="662"/>
        <v>0</v>
      </c>
      <c r="AK175" s="76">
        <f t="shared" si="663"/>
        <v>0</v>
      </c>
      <c r="AL175" s="66">
        <f t="shared" si="880"/>
        <v>0</v>
      </c>
      <c r="AM175" s="66"/>
      <c r="AN175" s="52">
        <f t="shared" si="881"/>
        <v>0</v>
      </c>
      <c r="AO175" s="52">
        <f t="shared" si="881"/>
        <v>0</v>
      </c>
      <c r="AP175" s="52">
        <f t="shared" si="881"/>
        <v>0</v>
      </c>
      <c r="AQ175" s="63"/>
      <c r="AR175" s="81">
        <f t="shared" si="882"/>
        <v>0</v>
      </c>
      <c r="AS175" s="66">
        <f t="shared" si="883"/>
        <v>0</v>
      </c>
      <c r="AT175" s="52">
        <f t="shared" si="884"/>
        <v>0</v>
      </c>
      <c r="AU175" s="52">
        <f t="shared" si="884"/>
        <v>0</v>
      </c>
      <c r="AV175" s="52">
        <f t="shared" si="884"/>
        <v>0</v>
      </c>
      <c r="AW175" s="63"/>
      <c r="AX175" s="81">
        <f t="shared" si="885"/>
        <v>0</v>
      </c>
      <c r="AY175" s="66">
        <f t="shared" si="886"/>
        <v>0</v>
      </c>
      <c r="AZ175" s="52">
        <f t="shared" si="887"/>
        <v>0</v>
      </c>
      <c r="BA175" s="52">
        <f t="shared" si="887"/>
        <v>0</v>
      </c>
      <c r="BB175" s="52">
        <f t="shared" si="887"/>
        <v>0</v>
      </c>
      <c r="BC175" s="63"/>
      <c r="BD175" s="81">
        <f t="shared" si="888"/>
        <v>0</v>
      </c>
      <c r="BE175" s="66">
        <f t="shared" si="889"/>
        <v>0</v>
      </c>
      <c r="BF175" s="66"/>
      <c r="BG175" s="76">
        <f t="shared" si="671"/>
        <v>0</v>
      </c>
      <c r="BH175" s="76">
        <f t="shared" si="672"/>
        <v>0</v>
      </c>
      <c r="BI175" s="76">
        <f t="shared" si="673"/>
        <v>0</v>
      </c>
      <c r="BJ175" s="66">
        <f t="shared" si="890"/>
        <v>0</v>
      </c>
      <c r="BK175" s="66"/>
      <c r="BL175" s="52">
        <f t="shared" si="891"/>
        <v>0</v>
      </c>
      <c r="BM175" s="52">
        <f t="shared" si="891"/>
        <v>0</v>
      </c>
      <c r="BN175" s="52">
        <f t="shared" si="891"/>
        <v>0</v>
      </c>
      <c r="BO175" s="63"/>
      <c r="BP175" s="81">
        <f t="shared" si="892"/>
        <v>0</v>
      </c>
      <c r="BQ175" s="66">
        <f t="shared" si="893"/>
        <v>0</v>
      </c>
      <c r="BR175" s="52">
        <f t="shared" si="894"/>
        <v>0</v>
      </c>
      <c r="BS175" s="52">
        <f t="shared" si="894"/>
        <v>0</v>
      </c>
      <c r="BT175" s="52">
        <f t="shared" si="894"/>
        <v>0</v>
      </c>
      <c r="BU175" s="63"/>
      <c r="BV175" s="81">
        <f t="shared" si="895"/>
        <v>0</v>
      </c>
      <c r="BW175" s="66">
        <f t="shared" si="896"/>
        <v>0</v>
      </c>
      <c r="BX175" s="66"/>
      <c r="BY175" s="76">
        <f t="shared" si="679"/>
        <v>0</v>
      </c>
      <c r="BZ175" s="76">
        <f t="shared" si="680"/>
        <v>0</v>
      </c>
      <c r="CA175" s="76">
        <f t="shared" si="681"/>
        <v>0</v>
      </c>
      <c r="CB175" s="66">
        <f t="shared" si="897"/>
        <v>0</v>
      </c>
      <c r="CC175" s="66"/>
      <c r="CD175" s="76">
        <f t="shared" si="898"/>
        <v>0</v>
      </c>
      <c r="CE175" s="76">
        <f t="shared" si="899"/>
        <v>0</v>
      </c>
      <c r="CF175" s="76">
        <f t="shared" si="900"/>
        <v>0</v>
      </c>
      <c r="CG175" s="66">
        <f t="shared" si="901"/>
        <v>0</v>
      </c>
      <c r="CH175" s="66"/>
      <c r="CI175" s="52">
        <f t="shared" si="902"/>
        <v>0</v>
      </c>
      <c r="CJ175" s="52">
        <f t="shared" si="902"/>
        <v>0</v>
      </c>
      <c r="CK175" s="52">
        <f t="shared" si="902"/>
        <v>0</v>
      </c>
      <c r="CL175" s="63"/>
      <c r="CM175" s="81">
        <f t="shared" si="903"/>
        <v>0</v>
      </c>
      <c r="CN175" s="66">
        <f t="shared" si="904"/>
        <v>0</v>
      </c>
      <c r="CO175" s="52">
        <f t="shared" si="905"/>
        <v>0</v>
      </c>
      <c r="CP175" s="52">
        <f t="shared" si="905"/>
        <v>0</v>
      </c>
      <c r="CQ175" s="52">
        <f t="shared" si="905"/>
        <v>0</v>
      </c>
      <c r="CR175" s="63"/>
      <c r="CS175" s="81">
        <f t="shared" si="906"/>
        <v>0</v>
      </c>
      <c r="CT175" s="66">
        <f t="shared" si="907"/>
        <v>0</v>
      </c>
      <c r="CU175" s="52">
        <f t="shared" si="908"/>
        <v>0</v>
      </c>
      <c r="CV175" s="52">
        <f t="shared" si="908"/>
        <v>0</v>
      </c>
      <c r="CW175" s="52">
        <f t="shared" si="908"/>
        <v>0</v>
      </c>
      <c r="CX175" s="63"/>
      <c r="CY175" s="81">
        <f t="shared" si="909"/>
        <v>0</v>
      </c>
      <c r="CZ175" s="66">
        <f t="shared" si="910"/>
        <v>0</v>
      </c>
      <c r="DA175" s="52">
        <f t="shared" si="911"/>
        <v>0</v>
      </c>
      <c r="DB175" s="52">
        <f t="shared" si="911"/>
        <v>0</v>
      </c>
      <c r="DC175" s="52">
        <f t="shared" si="911"/>
        <v>0</v>
      </c>
      <c r="DD175" s="63"/>
      <c r="DE175" s="81">
        <f t="shared" si="912"/>
        <v>0</v>
      </c>
      <c r="DF175" s="66">
        <f t="shared" si="913"/>
        <v>0</v>
      </c>
      <c r="DG175" s="52">
        <f t="shared" si="914"/>
        <v>0</v>
      </c>
      <c r="DH175" s="52">
        <f t="shared" si="914"/>
        <v>0</v>
      </c>
      <c r="DI175" s="52">
        <f t="shared" si="914"/>
        <v>0</v>
      </c>
      <c r="DJ175" s="63"/>
      <c r="DK175" s="81">
        <f t="shared" si="915"/>
        <v>0</v>
      </c>
      <c r="DL175" s="66">
        <f t="shared" si="916"/>
        <v>0</v>
      </c>
      <c r="DM175" s="52">
        <f t="shared" si="917"/>
        <v>0</v>
      </c>
      <c r="DN175" s="52">
        <f t="shared" si="917"/>
        <v>0</v>
      </c>
      <c r="DO175" s="52">
        <f t="shared" si="917"/>
        <v>0</v>
      </c>
      <c r="DP175" s="63"/>
      <c r="DQ175" s="81">
        <f t="shared" si="918"/>
        <v>0</v>
      </c>
      <c r="DR175" s="66">
        <f t="shared" si="919"/>
        <v>0</v>
      </c>
      <c r="DS175" s="66"/>
      <c r="DT175" s="76">
        <f t="shared" si="696"/>
        <v>0</v>
      </c>
      <c r="DU175" s="76">
        <f t="shared" si="697"/>
        <v>0</v>
      </c>
      <c r="DV175" s="76">
        <f t="shared" si="698"/>
        <v>0</v>
      </c>
      <c r="DW175" s="66">
        <f t="shared" si="920"/>
        <v>0</v>
      </c>
      <c r="DX175" s="66"/>
      <c r="DY175" s="52">
        <f t="shared" si="921"/>
        <v>0</v>
      </c>
      <c r="DZ175" s="52">
        <f t="shared" si="921"/>
        <v>0</v>
      </c>
      <c r="EA175" s="52">
        <f t="shared" si="921"/>
        <v>0</v>
      </c>
      <c r="EB175" s="63"/>
      <c r="EC175" s="81">
        <f t="shared" si="922"/>
        <v>0</v>
      </c>
      <c r="ED175" s="66">
        <f t="shared" si="923"/>
        <v>0</v>
      </c>
      <c r="EE175" s="52">
        <f t="shared" si="924"/>
        <v>0</v>
      </c>
      <c r="EF175" s="52">
        <f t="shared" si="924"/>
        <v>0</v>
      </c>
      <c r="EG175" s="52">
        <f t="shared" si="924"/>
        <v>0</v>
      </c>
      <c r="EH175" s="63"/>
      <c r="EI175" s="81">
        <f t="shared" si="925"/>
        <v>0</v>
      </c>
      <c r="EJ175" s="66">
        <f t="shared" si="926"/>
        <v>0</v>
      </c>
      <c r="EK175" s="66"/>
      <c r="EL175" s="66">
        <f t="shared" si="927"/>
        <v>0</v>
      </c>
      <c r="EM175" s="66">
        <f t="shared" si="928"/>
        <v>0</v>
      </c>
      <c r="EN175" s="66">
        <f t="shared" si="929"/>
        <v>0</v>
      </c>
      <c r="EO175" s="66">
        <f t="shared" si="930"/>
        <v>0</v>
      </c>
      <c r="EP175" s="66"/>
      <c r="EQ175" s="52">
        <f t="shared" si="931"/>
        <v>0</v>
      </c>
      <c r="ER175" s="52">
        <f t="shared" si="931"/>
        <v>0</v>
      </c>
      <c r="ES175" s="52">
        <f t="shared" si="931"/>
        <v>0</v>
      </c>
      <c r="ET175" s="63"/>
      <c r="EU175" s="81">
        <f t="shared" si="932"/>
        <v>0</v>
      </c>
      <c r="EV175" s="66">
        <f t="shared" si="933"/>
        <v>0</v>
      </c>
      <c r="EW175" s="66"/>
      <c r="EX175" s="52">
        <f t="shared" si="934"/>
        <v>0</v>
      </c>
      <c r="EY175" s="52">
        <f t="shared" si="934"/>
        <v>0</v>
      </c>
      <c r="EZ175" s="52">
        <f t="shared" si="934"/>
        <v>0</v>
      </c>
      <c r="FA175" s="63"/>
      <c r="FB175" s="81">
        <f t="shared" si="935"/>
        <v>0</v>
      </c>
      <c r="FC175" s="66">
        <f t="shared" si="936"/>
        <v>0</v>
      </c>
      <c r="FD175" s="66"/>
      <c r="FE175" s="52">
        <f t="shared" si="937"/>
        <v>0</v>
      </c>
      <c r="FF175" s="52">
        <f t="shared" si="937"/>
        <v>0</v>
      </c>
      <c r="FG175" s="52">
        <f t="shared" si="937"/>
        <v>0</v>
      </c>
      <c r="FH175" s="63"/>
      <c r="FI175" s="81">
        <f t="shared" si="938"/>
        <v>0</v>
      </c>
      <c r="FJ175" s="66">
        <f t="shared" si="939"/>
        <v>0</v>
      </c>
      <c r="FK175" s="66"/>
      <c r="FL175" s="52">
        <f t="shared" si="940"/>
        <v>0</v>
      </c>
      <c r="FM175" s="52">
        <f t="shared" si="940"/>
        <v>0</v>
      </c>
      <c r="FN175" s="52">
        <f t="shared" si="940"/>
        <v>0</v>
      </c>
      <c r="FO175" s="63"/>
      <c r="FP175" s="81">
        <f t="shared" si="941"/>
        <v>0</v>
      </c>
      <c r="FQ175" s="66">
        <f t="shared" si="942"/>
        <v>0</v>
      </c>
      <c r="FR175" s="66"/>
      <c r="FS175" s="52">
        <f t="shared" si="943"/>
        <v>0</v>
      </c>
      <c r="FT175" s="52">
        <f t="shared" si="943"/>
        <v>0</v>
      </c>
      <c r="FU175" s="52">
        <f t="shared" si="943"/>
        <v>0</v>
      </c>
      <c r="FV175" s="63"/>
      <c r="FW175" s="81">
        <f t="shared" si="944"/>
        <v>0</v>
      </c>
      <c r="FX175" s="66">
        <f t="shared" si="945"/>
        <v>0</v>
      </c>
      <c r="FY175" s="52">
        <f t="shared" si="946"/>
        <v>0</v>
      </c>
      <c r="FZ175" s="52">
        <f t="shared" si="946"/>
        <v>0</v>
      </c>
      <c r="GA175" s="52">
        <f t="shared" si="946"/>
        <v>0</v>
      </c>
      <c r="GB175" s="63"/>
      <c r="GC175" s="81">
        <f t="shared" si="947"/>
        <v>0</v>
      </c>
      <c r="GD175" s="66">
        <f t="shared" si="948"/>
        <v>0</v>
      </c>
      <c r="GE175" s="52">
        <f t="shared" si="949"/>
        <v>0</v>
      </c>
      <c r="GF175" s="52">
        <f t="shared" si="949"/>
        <v>0</v>
      </c>
      <c r="GG175" s="52">
        <f t="shared" si="949"/>
        <v>0</v>
      </c>
      <c r="GH175" s="63"/>
      <c r="GI175" s="81">
        <f t="shared" si="950"/>
        <v>0</v>
      </c>
      <c r="GJ175" s="66">
        <f t="shared" si="951"/>
        <v>0</v>
      </c>
      <c r="GK175" s="66"/>
      <c r="GL175" s="76">
        <f t="shared" si="719"/>
        <v>0</v>
      </c>
      <c r="GM175" s="76">
        <f t="shared" si="720"/>
        <v>0</v>
      </c>
      <c r="GN175" s="76">
        <f t="shared" si="721"/>
        <v>0</v>
      </c>
      <c r="GO175" s="66">
        <f t="shared" si="952"/>
        <v>0</v>
      </c>
      <c r="GP175" s="66"/>
      <c r="GQ175" s="52">
        <f t="shared" si="953"/>
        <v>0</v>
      </c>
      <c r="GR175" s="52">
        <f t="shared" si="953"/>
        <v>0</v>
      </c>
      <c r="GS175" s="52">
        <f t="shared" si="953"/>
        <v>0</v>
      </c>
      <c r="GT175" s="63"/>
      <c r="GU175" s="81">
        <f t="shared" si="954"/>
        <v>0</v>
      </c>
      <c r="GV175" s="66">
        <f t="shared" si="955"/>
        <v>0</v>
      </c>
      <c r="GW175" s="66"/>
      <c r="GX175" s="52">
        <f t="shared" si="956"/>
        <v>0</v>
      </c>
      <c r="GY175" s="52">
        <f t="shared" si="956"/>
        <v>0</v>
      </c>
      <c r="GZ175" s="52">
        <f t="shared" si="956"/>
        <v>0</v>
      </c>
      <c r="HA175" s="63"/>
      <c r="HB175" s="81">
        <f t="shared" si="957"/>
        <v>0</v>
      </c>
      <c r="HC175" s="66">
        <f t="shared" si="958"/>
        <v>0</v>
      </c>
      <c r="HD175" s="66"/>
      <c r="HE175" s="52">
        <f t="shared" si="959"/>
        <v>0</v>
      </c>
      <c r="HF175" s="52">
        <f t="shared" si="959"/>
        <v>0</v>
      </c>
      <c r="HG175" s="52">
        <f t="shared" si="959"/>
        <v>0</v>
      </c>
      <c r="HH175" s="63"/>
      <c r="HI175" s="81">
        <f t="shared" si="960"/>
        <v>0</v>
      </c>
      <c r="HJ175" s="66">
        <f t="shared" si="961"/>
        <v>0</v>
      </c>
      <c r="HK175" s="66"/>
      <c r="HL175" s="52">
        <f t="shared" si="962"/>
        <v>0</v>
      </c>
      <c r="HM175" s="52">
        <f t="shared" si="962"/>
        <v>0</v>
      </c>
      <c r="HN175" s="52">
        <f t="shared" si="962"/>
        <v>0</v>
      </c>
      <c r="HO175" s="63"/>
      <c r="HP175" s="81">
        <f t="shared" si="963"/>
        <v>0</v>
      </c>
      <c r="HQ175" s="66">
        <f t="shared" si="964"/>
        <v>0</v>
      </c>
      <c r="HR175" s="66"/>
      <c r="HS175" s="52">
        <f t="shared" si="965"/>
        <v>0</v>
      </c>
      <c r="HT175" s="52">
        <f t="shared" si="965"/>
        <v>0</v>
      </c>
      <c r="HU175" s="52">
        <f t="shared" si="965"/>
        <v>0</v>
      </c>
      <c r="HV175" s="63"/>
      <c r="HW175" s="81">
        <f t="shared" si="966"/>
        <v>0</v>
      </c>
      <c r="HX175" s="66">
        <f t="shared" si="967"/>
        <v>0</v>
      </c>
      <c r="HZ175" s="66">
        <f t="shared" si="968"/>
        <v>0</v>
      </c>
      <c r="IA175" s="66">
        <f t="shared" si="968"/>
        <v>0</v>
      </c>
      <c r="IB175" s="66">
        <f t="shared" si="968"/>
        <v>0</v>
      </c>
      <c r="IC175" s="66">
        <f t="shared" si="969"/>
        <v>0</v>
      </c>
      <c r="ID175" s="66">
        <f t="shared" si="970"/>
        <v>0</v>
      </c>
      <c r="IE175" s="52">
        <f t="shared" si="971"/>
        <v>0</v>
      </c>
      <c r="IF175" s="52">
        <f t="shared" si="971"/>
        <v>0</v>
      </c>
      <c r="IG175" s="66"/>
      <c r="IH175" s="66">
        <f t="shared" si="972"/>
        <v>0</v>
      </c>
      <c r="II175" s="66">
        <f t="shared" si="973"/>
        <v>0</v>
      </c>
      <c r="IJ175" s="52">
        <f t="shared" si="974"/>
        <v>0</v>
      </c>
      <c r="IK175" s="52">
        <f t="shared" si="974"/>
        <v>0</v>
      </c>
      <c r="IL175" s="66"/>
      <c r="IM175" s="66">
        <f t="shared" si="975"/>
        <v>0</v>
      </c>
      <c r="IN175" s="66">
        <f t="shared" si="976"/>
        <v>0</v>
      </c>
      <c r="IO175" s="66">
        <f t="shared" si="748"/>
        <v>0</v>
      </c>
      <c r="IP175" s="66">
        <f t="shared" si="977"/>
        <v>0</v>
      </c>
      <c r="IQ175" s="52">
        <f t="shared" si="978"/>
        <v>0</v>
      </c>
      <c r="IR175" s="52">
        <f t="shared" si="978"/>
        <v>0</v>
      </c>
      <c r="IS175" s="52">
        <f t="shared" si="978"/>
        <v>0</v>
      </c>
      <c r="IT175" s="52">
        <f t="shared" si="978"/>
        <v>0</v>
      </c>
      <c r="IU175" s="52">
        <f t="shared" si="978"/>
        <v>0</v>
      </c>
      <c r="IV175" s="66"/>
      <c r="IW175" s="88">
        <f t="shared" si="979"/>
        <v>0</v>
      </c>
      <c r="IX175" s="102">
        <f t="shared" si="980"/>
        <v>0</v>
      </c>
      <c r="IY175" s="88" t="str">
        <f t="shared" si="981"/>
        <v>STOCK KOSONG</v>
      </c>
      <c r="IZ175" s="101"/>
      <c r="JA175" s="102">
        <f t="shared" si="982"/>
        <v>0</v>
      </c>
      <c r="JB175" s="102">
        <f t="shared" si="983"/>
        <v>0</v>
      </c>
      <c r="JC175" s="102">
        <f t="shared" si="984"/>
        <v>0</v>
      </c>
      <c r="JD175" s="102">
        <f t="shared" si="985"/>
        <v>0</v>
      </c>
      <c r="JE175" s="101"/>
    </row>
    <row r="176" spans="1:265">
      <c r="A176" s="108" t="s">
        <v>53</v>
      </c>
      <c r="B176" s="71">
        <f>IF(A176='ESTIMASI FORECAST &amp; ORDER-STOK'!A34,'ESTIMASI FORECAST &amp; ORDER-STOK'!B34,0)</f>
        <v>0</v>
      </c>
      <c r="C176" s="63"/>
      <c r="D176" s="52">
        <f t="shared" si="866"/>
        <v>0</v>
      </c>
      <c r="E176" s="52">
        <f t="shared" si="866"/>
        <v>0</v>
      </c>
      <c r="F176" s="52">
        <f t="shared" si="866"/>
        <v>0</v>
      </c>
      <c r="G176" s="88"/>
      <c r="H176" s="88">
        <f t="shared" si="867"/>
        <v>0</v>
      </c>
      <c r="I176" s="63"/>
      <c r="J176" s="52">
        <f t="shared" si="868"/>
        <v>0</v>
      </c>
      <c r="K176" s="52">
        <f t="shared" si="868"/>
        <v>0</v>
      </c>
      <c r="L176" s="52">
        <f t="shared" si="868"/>
        <v>0</v>
      </c>
      <c r="M176" s="63"/>
      <c r="N176" s="81">
        <f t="shared" si="869"/>
        <v>0</v>
      </c>
      <c r="O176" s="66">
        <f t="shared" si="870"/>
        <v>0</v>
      </c>
      <c r="P176" s="52">
        <f t="shared" si="871"/>
        <v>0</v>
      </c>
      <c r="Q176" s="52">
        <f t="shared" si="871"/>
        <v>0</v>
      </c>
      <c r="R176" s="52">
        <f t="shared" si="871"/>
        <v>0</v>
      </c>
      <c r="S176" s="63"/>
      <c r="T176" s="81">
        <f t="shared" si="872"/>
        <v>0</v>
      </c>
      <c r="U176" s="66">
        <f t="shared" si="873"/>
        <v>0</v>
      </c>
      <c r="V176" s="52">
        <f t="shared" si="874"/>
        <v>0</v>
      </c>
      <c r="W176" s="52">
        <f t="shared" si="874"/>
        <v>0</v>
      </c>
      <c r="X176" s="52">
        <f t="shared" si="874"/>
        <v>0</v>
      </c>
      <c r="Y176" s="63"/>
      <c r="Z176" s="81">
        <f t="shared" si="875"/>
        <v>0</v>
      </c>
      <c r="AA176" s="66">
        <f t="shared" si="876"/>
        <v>0</v>
      </c>
      <c r="AB176" s="52">
        <f t="shared" si="877"/>
        <v>0</v>
      </c>
      <c r="AC176" s="52">
        <f t="shared" si="877"/>
        <v>0</v>
      </c>
      <c r="AD176" s="52">
        <f t="shared" si="877"/>
        <v>0</v>
      </c>
      <c r="AE176" s="63"/>
      <c r="AF176" s="81">
        <f t="shared" si="878"/>
        <v>0</v>
      </c>
      <c r="AG176" s="66">
        <f t="shared" si="879"/>
        <v>0</v>
      </c>
      <c r="AH176" s="66"/>
      <c r="AI176" s="76">
        <f t="shared" si="661"/>
        <v>0</v>
      </c>
      <c r="AJ176" s="76">
        <f t="shared" si="662"/>
        <v>0</v>
      </c>
      <c r="AK176" s="76">
        <f t="shared" si="663"/>
        <v>0</v>
      </c>
      <c r="AL176" s="66">
        <f t="shared" si="880"/>
        <v>0</v>
      </c>
      <c r="AM176" s="66"/>
      <c r="AN176" s="52">
        <f t="shared" si="881"/>
        <v>0</v>
      </c>
      <c r="AO176" s="52">
        <f t="shared" si="881"/>
        <v>0</v>
      </c>
      <c r="AP176" s="52">
        <f t="shared" si="881"/>
        <v>0</v>
      </c>
      <c r="AQ176" s="63"/>
      <c r="AR176" s="81">
        <f t="shared" si="882"/>
        <v>0</v>
      </c>
      <c r="AS176" s="66">
        <f t="shared" si="883"/>
        <v>0</v>
      </c>
      <c r="AT176" s="52">
        <f t="shared" si="884"/>
        <v>0</v>
      </c>
      <c r="AU176" s="52">
        <f t="shared" si="884"/>
        <v>0</v>
      </c>
      <c r="AV176" s="52">
        <f t="shared" si="884"/>
        <v>0</v>
      </c>
      <c r="AW176" s="63"/>
      <c r="AX176" s="81">
        <f t="shared" si="885"/>
        <v>0</v>
      </c>
      <c r="AY176" s="66">
        <f t="shared" si="886"/>
        <v>0</v>
      </c>
      <c r="AZ176" s="52">
        <f t="shared" si="887"/>
        <v>0</v>
      </c>
      <c r="BA176" s="52">
        <f t="shared" si="887"/>
        <v>0</v>
      </c>
      <c r="BB176" s="52">
        <f t="shared" si="887"/>
        <v>0</v>
      </c>
      <c r="BC176" s="63"/>
      <c r="BD176" s="81">
        <f t="shared" si="888"/>
        <v>0</v>
      </c>
      <c r="BE176" s="66">
        <f t="shared" si="889"/>
        <v>0</v>
      </c>
      <c r="BF176" s="66"/>
      <c r="BG176" s="76">
        <f t="shared" si="671"/>
        <v>0</v>
      </c>
      <c r="BH176" s="76">
        <f t="shared" si="672"/>
        <v>0</v>
      </c>
      <c r="BI176" s="76">
        <f t="shared" si="673"/>
        <v>0</v>
      </c>
      <c r="BJ176" s="66">
        <f t="shared" si="890"/>
        <v>0</v>
      </c>
      <c r="BK176" s="66"/>
      <c r="BL176" s="52">
        <f t="shared" si="891"/>
        <v>0</v>
      </c>
      <c r="BM176" s="52">
        <f t="shared" si="891"/>
        <v>0</v>
      </c>
      <c r="BN176" s="52">
        <f t="shared" si="891"/>
        <v>0</v>
      </c>
      <c r="BO176" s="63"/>
      <c r="BP176" s="81">
        <f t="shared" si="892"/>
        <v>0</v>
      </c>
      <c r="BQ176" s="66">
        <f t="shared" si="893"/>
        <v>0</v>
      </c>
      <c r="BR176" s="52">
        <f t="shared" si="894"/>
        <v>0</v>
      </c>
      <c r="BS176" s="52">
        <f t="shared" si="894"/>
        <v>0</v>
      </c>
      <c r="BT176" s="52">
        <f t="shared" si="894"/>
        <v>0</v>
      </c>
      <c r="BU176" s="63"/>
      <c r="BV176" s="81">
        <f t="shared" si="895"/>
        <v>0</v>
      </c>
      <c r="BW176" s="66">
        <f t="shared" si="896"/>
        <v>0</v>
      </c>
      <c r="BX176" s="66"/>
      <c r="BY176" s="76">
        <f t="shared" si="679"/>
        <v>0</v>
      </c>
      <c r="BZ176" s="76">
        <f t="shared" si="680"/>
        <v>0</v>
      </c>
      <c r="CA176" s="76">
        <f t="shared" si="681"/>
        <v>0</v>
      </c>
      <c r="CB176" s="66">
        <f t="shared" si="897"/>
        <v>0</v>
      </c>
      <c r="CC176" s="66"/>
      <c r="CD176" s="76">
        <f t="shared" si="898"/>
        <v>0</v>
      </c>
      <c r="CE176" s="76">
        <f t="shared" si="899"/>
        <v>0</v>
      </c>
      <c r="CF176" s="76">
        <f t="shared" si="900"/>
        <v>0</v>
      </c>
      <c r="CG176" s="66">
        <f t="shared" si="901"/>
        <v>0</v>
      </c>
      <c r="CH176" s="66"/>
      <c r="CI176" s="52">
        <f t="shared" si="902"/>
        <v>0</v>
      </c>
      <c r="CJ176" s="52">
        <f t="shared" si="902"/>
        <v>0</v>
      </c>
      <c r="CK176" s="52">
        <f t="shared" si="902"/>
        <v>0</v>
      </c>
      <c r="CL176" s="63"/>
      <c r="CM176" s="81">
        <f t="shared" si="903"/>
        <v>0</v>
      </c>
      <c r="CN176" s="66">
        <f t="shared" si="904"/>
        <v>0</v>
      </c>
      <c r="CO176" s="52">
        <f t="shared" si="905"/>
        <v>0</v>
      </c>
      <c r="CP176" s="52">
        <f t="shared" si="905"/>
        <v>0</v>
      </c>
      <c r="CQ176" s="52">
        <f t="shared" si="905"/>
        <v>0</v>
      </c>
      <c r="CR176" s="63"/>
      <c r="CS176" s="81">
        <f t="shared" si="906"/>
        <v>0</v>
      </c>
      <c r="CT176" s="66">
        <f t="shared" si="907"/>
        <v>0</v>
      </c>
      <c r="CU176" s="52">
        <f t="shared" si="908"/>
        <v>0</v>
      </c>
      <c r="CV176" s="52">
        <f t="shared" si="908"/>
        <v>0</v>
      </c>
      <c r="CW176" s="52">
        <f t="shared" si="908"/>
        <v>0</v>
      </c>
      <c r="CX176" s="63"/>
      <c r="CY176" s="81">
        <f t="shared" si="909"/>
        <v>0</v>
      </c>
      <c r="CZ176" s="66">
        <f t="shared" si="910"/>
        <v>0</v>
      </c>
      <c r="DA176" s="52">
        <f t="shared" si="911"/>
        <v>0</v>
      </c>
      <c r="DB176" s="52">
        <f t="shared" si="911"/>
        <v>0</v>
      </c>
      <c r="DC176" s="52">
        <f t="shared" si="911"/>
        <v>0</v>
      </c>
      <c r="DD176" s="63"/>
      <c r="DE176" s="81">
        <f t="shared" si="912"/>
        <v>0</v>
      </c>
      <c r="DF176" s="66">
        <f t="shared" si="913"/>
        <v>0</v>
      </c>
      <c r="DG176" s="52">
        <f t="shared" si="914"/>
        <v>0</v>
      </c>
      <c r="DH176" s="52">
        <f t="shared" si="914"/>
        <v>0</v>
      </c>
      <c r="DI176" s="52">
        <f t="shared" si="914"/>
        <v>0</v>
      </c>
      <c r="DJ176" s="63"/>
      <c r="DK176" s="81">
        <f t="shared" si="915"/>
        <v>0</v>
      </c>
      <c r="DL176" s="66">
        <f t="shared" si="916"/>
        <v>0</v>
      </c>
      <c r="DM176" s="52">
        <f t="shared" si="917"/>
        <v>0</v>
      </c>
      <c r="DN176" s="52">
        <f t="shared" si="917"/>
        <v>0</v>
      </c>
      <c r="DO176" s="52">
        <f t="shared" si="917"/>
        <v>0</v>
      </c>
      <c r="DP176" s="63"/>
      <c r="DQ176" s="81">
        <f t="shared" si="918"/>
        <v>0</v>
      </c>
      <c r="DR176" s="66">
        <f t="shared" si="919"/>
        <v>0</v>
      </c>
      <c r="DS176" s="66"/>
      <c r="DT176" s="76">
        <f t="shared" si="696"/>
        <v>0</v>
      </c>
      <c r="DU176" s="76">
        <f t="shared" si="697"/>
        <v>0</v>
      </c>
      <c r="DV176" s="76">
        <f t="shared" si="698"/>
        <v>0</v>
      </c>
      <c r="DW176" s="66">
        <f t="shared" si="920"/>
        <v>0</v>
      </c>
      <c r="DX176" s="66"/>
      <c r="DY176" s="52">
        <f t="shared" si="921"/>
        <v>0</v>
      </c>
      <c r="DZ176" s="52">
        <f t="shared" si="921"/>
        <v>0</v>
      </c>
      <c r="EA176" s="52">
        <f t="shared" si="921"/>
        <v>0</v>
      </c>
      <c r="EB176" s="63"/>
      <c r="EC176" s="81">
        <f t="shared" si="922"/>
        <v>0</v>
      </c>
      <c r="ED176" s="66">
        <f t="shared" si="923"/>
        <v>0</v>
      </c>
      <c r="EE176" s="52">
        <f t="shared" si="924"/>
        <v>0</v>
      </c>
      <c r="EF176" s="52">
        <f t="shared" si="924"/>
        <v>0</v>
      </c>
      <c r="EG176" s="52">
        <f t="shared" si="924"/>
        <v>0</v>
      </c>
      <c r="EH176" s="63"/>
      <c r="EI176" s="81">
        <f t="shared" si="925"/>
        <v>0</v>
      </c>
      <c r="EJ176" s="66">
        <f t="shared" si="926"/>
        <v>0</v>
      </c>
      <c r="EK176" s="66"/>
      <c r="EL176" s="66">
        <f t="shared" si="927"/>
        <v>0</v>
      </c>
      <c r="EM176" s="66">
        <f t="shared" si="928"/>
        <v>0</v>
      </c>
      <c r="EN176" s="66">
        <f t="shared" si="929"/>
        <v>0</v>
      </c>
      <c r="EO176" s="66">
        <f t="shared" si="930"/>
        <v>0</v>
      </c>
      <c r="EP176" s="66"/>
      <c r="EQ176" s="52">
        <f t="shared" si="931"/>
        <v>0</v>
      </c>
      <c r="ER176" s="52">
        <f t="shared" si="931"/>
        <v>0</v>
      </c>
      <c r="ES176" s="52">
        <f t="shared" si="931"/>
        <v>0</v>
      </c>
      <c r="ET176" s="63"/>
      <c r="EU176" s="81">
        <f t="shared" si="932"/>
        <v>0</v>
      </c>
      <c r="EV176" s="66">
        <f t="shared" si="933"/>
        <v>0</v>
      </c>
      <c r="EW176" s="66"/>
      <c r="EX176" s="52">
        <f t="shared" si="934"/>
        <v>0</v>
      </c>
      <c r="EY176" s="52">
        <f t="shared" si="934"/>
        <v>0</v>
      </c>
      <c r="EZ176" s="52">
        <f t="shared" si="934"/>
        <v>0</v>
      </c>
      <c r="FA176" s="63"/>
      <c r="FB176" s="81">
        <f t="shared" si="935"/>
        <v>0</v>
      </c>
      <c r="FC176" s="66">
        <f t="shared" si="936"/>
        <v>0</v>
      </c>
      <c r="FD176" s="66"/>
      <c r="FE176" s="52">
        <f t="shared" si="937"/>
        <v>0</v>
      </c>
      <c r="FF176" s="52">
        <f t="shared" si="937"/>
        <v>0</v>
      </c>
      <c r="FG176" s="52">
        <f t="shared" si="937"/>
        <v>0</v>
      </c>
      <c r="FH176" s="63"/>
      <c r="FI176" s="81">
        <f t="shared" si="938"/>
        <v>0</v>
      </c>
      <c r="FJ176" s="66">
        <f t="shared" si="939"/>
        <v>0</v>
      </c>
      <c r="FK176" s="66"/>
      <c r="FL176" s="52">
        <f t="shared" si="940"/>
        <v>0</v>
      </c>
      <c r="FM176" s="52">
        <f t="shared" si="940"/>
        <v>0</v>
      </c>
      <c r="FN176" s="52">
        <f t="shared" si="940"/>
        <v>0</v>
      </c>
      <c r="FO176" s="63"/>
      <c r="FP176" s="81">
        <f t="shared" si="941"/>
        <v>0</v>
      </c>
      <c r="FQ176" s="66">
        <f t="shared" si="942"/>
        <v>0</v>
      </c>
      <c r="FR176" s="66"/>
      <c r="FS176" s="52">
        <f t="shared" si="943"/>
        <v>0</v>
      </c>
      <c r="FT176" s="52">
        <f t="shared" si="943"/>
        <v>0</v>
      </c>
      <c r="FU176" s="52">
        <f t="shared" si="943"/>
        <v>0</v>
      </c>
      <c r="FV176" s="63"/>
      <c r="FW176" s="81">
        <f t="shared" si="944"/>
        <v>0</v>
      </c>
      <c r="FX176" s="66">
        <f t="shared" si="945"/>
        <v>0</v>
      </c>
      <c r="FY176" s="52">
        <f t="shared" si="946"/>
        <v>0</v>
      </c>
      <c r="FZ176" s="52">
        <f t="shared" si="946"/>
        <v>0</v>
      </c>
      <c r="GA176" s="52">
        <f t="shared" si="946"/>
        <v>0</v>
      </c>
      <c r="GB176" s="63"/>
      <c r="GC176" s="81">
        <f t="shared" si="947"/>
        <v>0</v>
      </c>
      <c r="GD176" s="66">
        <f t="shared" si="948"/>
        <v>0</v>
      </c>
      <c r="GE176" s="52">
        <f t="shared" si="949"/>
        <v>0</v>
      </c>
      <c r="GF176" s="52">
        <f t="shared" si="949"/>
        <v>0</v>
      </c>
      <c r="GG176" s="52">
        <f t="shared" si="949"/>
        <v>0</v>
      </c>
      <c r="GH176" s="63"/>
      <c r="GI176" s="81">
        <f t="shared" si="950"/>
        <v>0</v>
      </c>
      <c r="GJ176" s="66">
        <f t="shared" si="951"/>
        <v>0</v>
      </c>
      <c r="GK176" s="66"/>
      <c r="GL176" s="76">
        <f t="shared" si="719"/>
        <v>0</v>
      </c>
      <c r="GM176" s="76">
        <f t="shared" si="720"/>
        <v>0</v>
      </c>
      <c r="GN176" s="76">
        <f t="shared" si="721"/>
        <v>0</v>
      </c>
      <c r="GO176" s="66">
        <f t="shared" si="952"/>
        <v>0</v>
      </c>
      <c r="GP176" s="66"/>
      <c r="GQ176" s="52">
        <f t="shared" si="953"/>
        <v>0</v>
      </c>
      <c r="GR176" s="52">
        <f t="shared" si="953"/>
        <v>0</v>
      </c>
      <c r="GS176" s="52">
        <f t="shared" si="953"/>
        <v>0</v>
      </c>
      <c r="GT176" s="63"/>
      <c r="GU176" s="81">
        <f t="shared" si="954"/>
        <v>0</v>
      </c>
      <c r="GV176" s="66">
        <f t="shared" si="955"/>
        <v>0</v>
      </c>
      <c r="GW176" s="66"/>
      <c r="GX176" s="52">
        <f t="shared" si="956"/>
        <v>0</v>
      </c>
      <c r="GY176" s="52">
        <f t="shared" si="956"/>
        <v>0</v>
      </c>
      <c r="GZ176" s="52">
        <f t="shared" si="956"/>
        <v>0</v>
      </c>
      <c r="HA176" s="63"/>
      <c r="HB176" s="81">
        <f t="shared" si="957"/>
        <v>0</v>
      </c>
      <c r="HC176" s="66">
        <f t="shared" si="958"/>
        <v>0</v>
      </c>
      <c r="HD176" s="66"/>
      <c r="HE176" s="52">
        <f t="shared" si="959"/>
        <v>0</v>
      </c>
      <c r="HF176" s="52">
        <f t="shared" si="959"/>
        <v>0</v>
      </c>
      <c r="HG176" s="52">
        <f t="shared" si="959"/>
        <v>0</v>
      </c>
      <c r="HH176" s="63"/>
      <c r="HI176" s="81">
        <f t="shared" si="960"/>
        <v>0</v>
      </c>
      <c r="HJ176" s="66">
        <f t="shared" si="961"/>
        <v>0</v>
      </c>
      <c r="HK176" s="66"/>
      <c r="HL176" s="52">
        <f t="shared" si="962"/>
        <v>0</v>
      </c>
      <c r="HM176" s="52">
        <f t="shared" si="962"/>
        <v>0</v>
      </c>
      <c r="HN176" s="52">
        <f t="shared" si="962"/>
        <v>0</v>
      </c>
      <c r="HO176" s="63"/>
      <c r="HP176" s="81">
        <f t="shared" si="963"/>
        <v>0</v>
      </c>
      <c r="HQ176" s="66">
        <f t="shared" si="964"/>
        <v>0</v>
      </c>
      <c r="HR176" s="66"/>
      <c r="HS176" s="52">
        <f t="shared" si="965"/>
        <v>0</v>
      </c>
      <c r="HT176" s="52">
        <f t="shared" si="965"/>
        <v>0</v>
      </c>
      <c r="HU176" s="52">
        <f t="shared" si="965"/>
        <v>0</v>
      </c>
      <c r="HV176" s="63"/>
      <c r="HW176" s="81">
        <f t="shared" si="966"/>
        <v>0</v>
      </c>
      <c r="HX176" s="66">
        <f t="shared" si="967"/>
        <v>0</v>
      </c>
      <c r="HZ176" s="66">
        <f t="shared" si="968"/>
        <v>0</v>
      </c>
      <c r="IA176" s="66">
        <f t="shared" si="968"/>
        <v>0</v>
      </c>
      <c r="IB176" s="66">
        <f t="shared" si="968"/>
        <v>0</v>
      </c>
      <c r="IC176" s="66">
        <f t="shared" si="969"/>
        <v>0</v>
      </c>
      <c r="ID176" s="66">
        <f t="shared" si="970"/>
        <v>0</v>
      </c>
      <c r="IE176" s="52">
        <f t="shared" si="971"/>
        <v>0</v>
      </c>
      <c r="IF176" s="52">
        <f t="shared" si="971"/>
        <v>0</v>
      </c>
      <c r="IG176" s="66"/>
      <c r="IH176" s="66">
        <f t="shared" si="972"/>
        <v>0</v>
      </c>
      <c r="II176" s="66">
        <f t="shared" si="973"/>
        <v>0</v>
      </c>
      <c r="IJ176" s="52">
        <f t="shared" si="974"/>
        <v>0</v>
      </c>
      <c r="IK176" s="52">
        <f t="shared" si="974"/>
        <v>0</v>
      </c>
      <c r="IL176" s="66"/>
      <c r="IM176" s="66">
        <f t="shared" si="975"/>
        <v>0</v>
      </c>
      <c r="IN176" s="66">
        <f t="shared" si="976"/>
        <v>0</v>
      </c>
      <c r="IO176" s="66">
        <f t="shared" si="748"/>
        <v>0</v>
      </c>
      <c r="IP176" s="66">
        <f t="shared" si="977"/>
        <v>0</v>
      </c>
      <c r="IQ176" s="52">
        <f t="shared" si="978"/>
        <v>0</v>
      </c>
      <c r="IR176" s="52">
        <f t="shared" si="978"/>
        <v>0</v>
      </c>
      <c r="IS176" s="52">
        <f t="shared" si="978"/>
        <v>0</v>
      </c>
      <c r="IT176" s="52">
        <f t="shared" si="978"/>
        <v>0</v>
      </c>
      <c r="IU176" s="52">
        <f t="shared" si="978"/>
        <v>0</v>
      </c>
      <c r="IV176" s="66"/>
      <c r="IW176" s="88">
        <f t="shared" si="979"/>
        <v>0</v>
      </c>
      <c r="IX176" s="102">
        <f t="shared" si="980"/>
        <v>0</v>
      </c>
      <c r="IY176" s="88" t="str">
        <f t="shared" si="981"/>
        <v>STOCK KOSONG</v>
      </c>
      <c r="IZ176" s="101"/>
      <c r="JA176" s="102">
        <f t="shared" si="982"/>
        <v>0</v>
      </c>
      <c r="JB176" s="102">
        <f t="shared" si="983"/>
        <v>0</v>
      </c>
      <c r="JC176" s="102">
        <f t="shared" si="984"/>
        <v>0</v>
      </c>
      <c r="JD176" s="102">
        <f t="shared" si="985"/>
        <v>0</v>
      </c>
      <c r="JE176" s="101"/>
    </row>
    <row r="177" spans="1:265">
      <c r="A177" s="108" t="s">
        <v>54</v>
      </c>
      <c r="B177" s="71">
        <f>IF(A177='ESTIMASI FORECAST &amp; ORDER-STOK'!A35,'ESTIMASI FORECAST &amp; ORDER-STOK'!B35,0)</f>
        <v>0</v>
      </c>
      <c r="C177" s="63"/>
      <c r="D177" s="52">
        <f t="shared" si="866"/>
        <v>0</v>
      </c>
      <c r="E177" s="52">
        <f t="shared" si="866"/>
        <v>0</v>
      </c>
      <c r="F177" s="52">
        <f t="shared" si="866"/>
        <v>0</v>
      </c>
      <c r="G177" s="88"/>
      <c r="H177" s="88">
        <f t="shared" si="867"/>
        <v>0</v>
      </c>
      <c r="I177" s="63"/>
      <c r="J177" s="52">
        <f t="shared" si="868"/>
        <v>0</v>
      </c>
      <c r="K177" s="52">
        <f t="shared" si="868"/>
        <v>0</v>
      </c>
      <c r="L177" s="52">
        <f t="shared" si="868"/>
        <v>0</v>
      </c>
      <c r="M177" s="63"/>
      <c r="N177" s="81">
        <f t="shared" si="869"/>
        <v>0</v>
      </c>
      <c r="O177" s="66">
        <f t="shared" si="870"/>
        <v>0</v>
      </c>
      <c r="P177" s="52">
        <f t="shared" si="871"/>
        <v>0</v>
      </c>
      <c r="Q177" s="52">
        <f t="shared" si="871"/>
        <v>0</v>
      </c>
      <c r="R177" s="52">
        <f t="shared" si="871"/>
        <v>0</v>
      </c>
      <c r="S177" s="63"/>
      <c r="T177" s="81">
        <f t="shared" si="872"/>
        <v>0</v>
      </c>
      <c r="U177" s="66">
        <f t="shared" si="873"/>
        <v>0</v>
      </c>
      <c r="V177" s="52">
        <f t="shared" si="874"/>
        <v>0</v>
      </c>
      <c r="W177" s="52">
        <f t="shared" si="874"/>
        <v>0</v>
      </c>
      <c r="X177" s="52">
        <f t="shared" si="874"/>
        <v>0</v>
      </c>
      <c r="Y177" s="63"/>
      <c r="Z177" s="81">
        <f t="shared" si="875"/>
        <v>0</v>
      </c>
      <c r="AA177" s="66">
        <f t="shared" si="876"/>
        <v>0</v>
      </c>
      <c r="AB177" s="52">
        <f t="shared" si="877"/>
        <v>0</v>
      </c>
      <c r="AC177" s="52">
        <f t="shared" si="877"/>
        <v>0</v>
      </c>
      <c r="AD177" s="52">
        <f t="shared" si="877"/>
        <v>0</v>
      </c>
      <c r="AE177" s="63"/>
      <c r="AF177" s="81">
        <f t="shared" si="878"/>
        <v>0</v>
      </c>
      <c r="AG177" s="66">
        <f t="shared" si="879"/>
        <v>0</v>
      </c>
      <c r="AH177" s="66"/>
      <c r="AI177" s="76">
        <f t="shared" si="661"/>
        <v>0</v>
      </c>
      <c r="AJ177" s="76">
        <f t="shared" si="662"/>
        <v>0</v>
      </c>
      <c r="AK177" s="76">
        <f t="shared" si="663"/>
        <v>0</v>
      </c>
      <c r="AL177" s="66">
        <f t="shared" si="880"/>
        <v>0</v>
      </c>
      <c r="AM177" s="66"/>
      <c r="AN177" s="52">
        <f t="shared" si="881"/>
        <v>0</v>
      </c>
      <c r="AO177" s="52">
        <f t="shared" si="881"/>
        <v>0</v>
      </c>
      <c r="AP177" s="52">
        <f t="shared" si="881"/>
        <v>0</v>
      </c>
      <c r="AQ177" s="63"/>
      <c r="AR177" s="81">
        <f t="shared" si="882"/>
        <v>0</v>
      </c>
      <c r="AS177" s="66">
        <f t="shared" si="883"/>
        <v>0</v>
      </c>
      <c r="AT177" s="52">
        <f t="shared" si="884"/>
        <v>0</v>
      </c>
      <c r="AU177" s="52">
        <f t="shared" si="884"/>
        <v>0</v>
      </c>
      <c r="AV177" s="52">
        <f t="shared" si="884"/>
        <v>0</v>
      </c>
      <c r="AW177" s="63"/>
      <c r="AX177" s="81">
        <f t="shared" si="885"/>
        <v>0</v>
      </c>
      <c r="AY177" s="66">
        <f t="shared" si="886"/>
        <v>0</v>
      </c>
      <c r="AZ177" s="52">
        <f t="shared" si="887"/>
        <v>0</v>
      </c>
      <c r="BA177" s="52">
        <f t="shared" si="887"/>
        <v>0</v>
      </c>
      <c r="BB177" s="52">
        <f t="shared" si="887"/>
        <v>0</v>
      </c>
      <c r="BC177" s="63"/>
      <c r="BD177" s="81">
        <f t="shared" si="888"/>
        <v>0</v>
      </c>
      <c r="BE177" s="66">
        <f t="shared" si="889"/>
        <v>0</v>
      </c>
      <c r="BF177" s="66"/>
      <c r="BG177" s="76">
        <f t="shared" si="671"/>
        <v>0</v>
      </c>
      <c r="BH177" s="76">
        <f t="shared" si="672"/>
        <v>0</v>
      </c>
      <c r="BI177" s="76">
        <f t="shared" si="673"/>
        <v>0</v>
      </c>
      <c r="BJ177" s="66">
        <f t="shared" si="890"/>
        <v>0</v>
      </c>
      <c r="BK177" s="66"/>
      <c r="BL177" s="52">
        <f t="shared" si="891"/>
        <v>0</v>
      </c>
      <c r="BM177" s="52">
        <f t="shared" si="891"/>
        <v>0</v>
      </c>
      <c r="BN177" s="52">
        <f t="shared" si="891"/>
        <v>0</v>
      </c>
      <c r="BO177" s="63"/>
      <c r="BP177" s="81">
        <f t="shared" si="892"/>
        <v>0</v>
      </c>
      <c r="BQ177" s="66">
        <f t="shared" si="893"/>
        <v>0</v>
      </c>
      <c r="BR177" s="52">
        <f t="shared" si="894"/>
        <v>0</v>
      </c>
      <c r="BS177" s="52">
        <f t="shared" si="894"/>
        <v>0</v>
      </c>
      <c r="BT177" s="52">
        <f t="shared" si="894"/>
        <v>0</v>
      </c>
      <c r="BU177" s="63"/>
      <c r="BV177" s="81">
        <f t="shared" si="895"/>
        <v>0</v>
      </c>
      <c r="BW177" s="66">
        <f t="shared" si="896"/>
        <v>0</v>
      </c>
      <c r="BX177" s="66"/>
      <c r="BY177" s="76">
        <f t="shared" si="679"/>
        <v>0</v>
      </c>
      <c r="BZ177" s="76">
        <f t="shared" si="680"/>
        <v>0</v>
      </c>
      <c r="CA177" s="76">
        <f t="shared" si="681"/>
        <v>0</v>
      </c>
      <c r="CB177" s="66">
        <f t="shared" si="897"/>
        <v>0</v>
      </c>
      <c r="CC177" s="66"/>
      <c r="CD177" s="76">
        <f t="shared" si="898"/>
        <v>0</v>
      </c>
      <c r="CE177" s="76">
        <f t="shared" si="899"/>
        <v>0</v>
      </c>
      <c r="CF177" s="76">
        <f t="shared" si="900"/>
        <v>0</v>
      </c>
      <c r="CG177" s="66">
        <f t="shared" si="901"/>
        <v>0</v>
      </c>
      <c r="CH177" s="66"/>
      <c r="CI177" s="52">
        <f t="shared" si="902"/>
        <v>0</v>
      </c>
      <c r="CJ177" s="52">
        <f t="shared" si="902"/>
        <v>0</v>
      </c>
      <c r="CK177" s="52">
        <f t="shared" si="902"/>
        <v>0</v>
      </c>
      <c r="CL177" s="63"/>
      <c r="CM177" s="81">
        <f t="shared" si="903"/>
        <v>0</v>
      </c>
      <c r="CN177" s="66">
        <f t="shared" si="904"/>
        <v>0</v>
      </c>
      <c r="CO177" s="52">
        <f t="shared" si="905"/>
        <v>0</v>
      </c>
      <c r="CP177" s="52">
        <f t="shared" si="905"/>
        <v>0</v>
      </c>
      <c r="CQ177" s="52">
        <f t="shared" si="905"/>
        <v>0</v>
      </c>
      <c r="CR177" s="63"/>
      <c r="CS177" s="81">
        <f t="shared" si="906"/>
        <v>0</v>
      </c>
      <c r="CT177" s="66">
        <f t="shared" si="907"/>
        <v>0</v>
      </c>
      <c r="CU177" s="52">
        <f t="shared" si="908"/>
        <v>0</v>
      </c>
      <c r="CV177" s="52">
        <f t="shared" si="908"/>
        <v>0</v>
      </c>
      <c r="CW177" s="52">
        <f t="shared" si="908"/>
        <v>0</v>
      </c>
      <c r="CX177" s="63"/>
      <c r="CY177" s="81">
        <f t="shared" si="909"/>
        <v>0</v>
      </c>
      <c r="CZ177" s="66">
        <f t="shared" si="910"/>
        <v>0</v>
      </c>
      <c r="DA177" s="52">
        <f t="shared" si="911"/>
        <v>0</v>
      </c>
      <c r="DB177" s="52">
        <f t="shared" si="911"/>
        <v>0</v>
      </c>
      <c r="DC177" s="52">
        <f t="shared" si="911"/>
        <v>0</v>
      </c>
      <c r="DD177" s="63"/>
      <c r="DE177" s="81">
        <f t="shared" si="912"/>
        <v>0</v>
      </c>
      <c r="DF177" s="66">
        <f t="shared" si="913"/>
        <v>0</v>
      </c>
      <c r="DG177" s="52">
        <f t="shared" si="914"/>
        <v>0</v>
      </c>
      <c r="DH177" s="52">
        <f t="shared" si="914"/>
        <v>0</v>
      </c>
      <c r="DI177" s="52">
        <f t="shared" si="914"/>
        <v>0</v>
      </c>
      <c r="DJ177" s="63"/>
      <c r="DK177" s="81">
        <f t="shared" si="915"/>
        <v>0</v>
      </c>
      <c r="DL177" s="66">
        <f t="shared" si="916"/>
        <v>0</v>
      </c>
      <c r="DM177" s="52">
        <f t="shared" si="917"/>
        <v>0</v>
      </c>
      <c r="DN177" s="52">
        <f t="shared" si="917"/>
        <v>0</v>
      </c>
      <c r="DO177" s="52">
        <f t="shared" si="917"/>
        <v>0</v>
      </c>
      <c r="DP177" s="63"/>
      <c r="DQ177" s="81">
        <f t="shared" si="918"/>
        <v>0</v>
      </c>
      <c r="DR177" s="66">
        <f t="shared" si="919"/>
        <v>0</v>
      </c>
      <c r="DS177" s="66"/>
      <c r="DT177" s="76">
        <f t="shared" si="696"/>
        <v>0</v>
      </c>
      <c r="DU177" s="76">
        <f t="shared" si="697"/>
        <v>0</v>
      </c>
      <c r="DV177" s="76">
        <f t="shared" si="698"/>
        <v>0</v>
      </c>
      <c r="DW177" s="66">
        <f t="shared" si="920"/>
        <v>0</v>
      </c>
      <c r="DX177" s="66"/>
      <c r="DY177" s="52">
        <f t="shared" si="921"/>
        <v>0</v>
      </c>
      <c r="DZ177" s="52">
        <f t="shared" si="921"/>
        <v>0</v>
      </c>
      <c r="EA177" s="52">
        <f t="shared" si="921"/>
        <v>0</v>
      </c>
      <c r="EB177" s="63"/>
      <c r="EC177" s="81">
        <f t="shared" si="922"/>
        <v>0</v>
      </c>
      <c r="ED177" s="66">
        <f t="shared" si="923"/>
        <v>0</v>
      </c>
      <c r="EE177" s="52">
        <f t="shared" si="924"/>
        <v>0</v>
      </c>
      <c r="EF177" s="52">
        <f t="shared" si="924"/>
        <v>0</v>
      </c>
      <c r="EG177" s="52">
        <f t="shared" si="924"/>
        <v>0</v>
      </c>
      <c r="EH177" s="63"/>
      <c r="EI177" s="81">
        <f t="shared" si="925"/>
        <v>0</v>
      </c>
      <c r="EJ177" s="66">
        <f t="shared" si="926"/>
        <v>0</v>
      </c>
      <c r="EK177" s="66"/>
      <c r="EL177" s="66">
        <f t="shared" si="927"/>
        <v>0</v>
      </c>
      <c r="EM177" s="66">
        <f t="shared" si="928"/>
        <v>0</v>
      </c>
      <c r="EN177" s="66">
        <f t="shared" si="929"/>
        <v>0</v>
      </c>
      <c r="EO177" s="66">
        <f t="shared" si="930"/>
        <v>0</v>
      </c>
      <c r="EP177" s="66"/>
      <c r="EQ177" s="52">
        <f t="shared" si="931"/>
        <v>0</v>
      </c>
      <c r="ER177" s="52">
        <f t="shared" si="931"/>
        <v>0</v>
      </c>
      <c r="ES177" s="52">
        <f t="shared" si="931"/>
        <v>0</v>
      </c>
      <c r="ET177" s="63"/>
      <c r="EU177" s="81">
        <f t="shared" si="932"/>
        <v>0</v>
      </c>
      <c r="EV177" s="66">
        <f t="shared" si="933"/>
        <v>0</v>
      </c>
      <c r="EW177" s="66"/>
      <c r="EX177" s="52">
        <f t="shared" si="934"/>
        <v>0</v>
      </c>
      <c r="EY177" s="52">
        <f t="shared" si="934"/>
        <v>0</v>
      </c>
      <c r="EZ177" s="52">
        <f t="shared" si="934"/>
        <v>0</v>
      </c>
      <c r="FA177" s="63"/>
      <c r="FB177" s="81">
        <f t="shared" si="935"/>
        <v>0</v>
      </c>
      <c r="FC177" s="66">
        <f t="shared" si="936"/>
        <v>0</v>
      </c>
      <c r="FD177" s="66"/>
      <c r="FE177" s="52">
        <f t="shared" si="937"/>
        <v>0</v>
      </c>
      <c r="FF177" s="52">
        <f t="shared" si="937"/>
        <v>0</v>
      </c>
      <c r="FG177" s="52">
        <f t="shared" si="937"/>
        <v>0</v>
      </c>
      <c r="FH177" s="63"/>
      <c r="FI177" s="81">
        <f t="shared" si="938"/>
        <v>0</v>
      </c>
      <c r="FJ177" s="66">
        <f t="shared" si="939"/>
        <v>0</v>
      </c>
      <c r="FK177" s="66"/>
      <c r="FL177" s="52">
        <f t="shared" si="940"/>
        <v>0</v>
      </c>
      <c r="FM177" s="52">
        <f t="shared" si="940"/>
        <v>0</v>
      </c>
      <c r="FN177" s="52">
        <f t="shared" si="940"/>
        <v>0</v>
      </c>
      <c r="FO177" s="63"/>
      <c r="FP177" s="81">
        <f t="shared" si="941"/>
        <v>0</v>
      </c>
      <c r="FQ177" s="66">
        <f t="shared" si="942"/>
        <v>0</v>
      </c>
      <c r="FR177" s="66"/>
      <c r="FS177" s="52">
        <f t="shared" si="943"/>
        <v>0</v>
      </c>
      <c r="FT177" s="52">
        <f t="shared" si="943"/>
        <v>0</v>
      </c>
      <c r="FU177" s="52">
        <f t="shared" si="943"/>
        <v>0</v>
      </c>
      <c r="FV177" s="63"/>
      <c r="FW177" s="81">
        <f t="shared" si="944"/>
        <v>0</v>
      </c>
      <c r="FX177" s="66">
        <f t="shared" si="945"/>
        <v>0</v>
      </c>
      <c r="FY177" s="52">
        <f t="shared" si="946"/>
        <v>0</v>
      </c>
      <c r="FZ177" s="52">
        <f t="shared" si="946"/>
        <v>0</v>
      </c>
      <c r="GA177" s="52">
        <f t="shared" si="946"/>
        <v>0</v>
      </c>
      <c r="GB177" s="63"/>
      <c r="GC177" s="81">
        <f t="shared" si="947"/>
        <v>0</v>
      </c>
      <c r="GD177" s="66">
        <f t="shared" si="948"/>
        <v>0</v>
      </c>
      <c r="GE177" s="52">
        <f t="shared" si="949"/>
        <v>0</v>
      </c>
      <c r="GF177" s="52">
        <f t="shared" si="949"/>
        <v>0</v>
      </c>
      <c r="GG177" s="52">
        <f t="shared" si="949"/>
        <v>0</v>
      </c>
      <c r="GH177" s="63"/>
      <c r="GI177" s="81">
        <f t="shared" si="950"/>
        <v>0</v>
      </c>
      <c r="GJ177" s="66">
        <f t="shared" si="951"/>
        <v>0</v>
      </c>
      <c r="GK177" s="66"/>
      <c r="GL177" s="76">
        <f t="shared" si="719"/>
        <v>0</v>
      </c>
      <c r="GM177" s="76">
        <f t="shared" si="720"/>
        <v>0</v>
      </c>
      <c r="GN177" s="76">
        <f t="shared" si="721"/>
        <v>0</v>
      </c>
      <c r="GO177" s="66">
        <f t="shared" si="952"/>
        <v>0</v>
      </c>
      <c r="GP177" s="66"/>
      <c r="GQ177" s="52">
        <f t="shared" si="953"/>
        <v>0</v>
      </c>
      <c r="GR177" s="52">
        <f t="shared" si="953"/>
        <v>0</v>
      </c>
      <c r="GS177" s="52">
        <f t="shared" si="953"/>
        <v>0</v>
      </c>
      <c r="GT177" s="63"/>
      <c r="GU177" s="81">
        <f t="shared" si="954"/>
        <v>0</v>
      </c>
      <c r="GV177" s="66">
        <f t="shared" si="955"/>
        <v>0</v>
      </c>
      <c r="GW177" s="66"/>
      <c r="GX177" s="52">
        <f t="shared" si="956"/>
        <v>0</v>
      </c>
      <c r="GY177" s="52">
        <f t="shared" si="956"/>
        <v>0</v>
      </c>
      <c r="GZ177" s="52">
        <f t="shared" si="956"/>
        <v>0</v>
      </c>
      <c r="HA177" s="63"/>
      <c r="HB177" s="81">
        <f t="shared" si="957"/>
        <v>0</v>
      </c>
      <c r="HC177" s="66">
        <f t="shared" si="958"/>
        <v>0</v>
      </c>
      <c r="HD177" s="66"/>
      <c r="HE177" s="52">
        <f t="shared" si="959"/>
        <v>0</v>
      </c>
      <c r="HF177" s="52">
        <f t="shared" si="959"/>
        <v>0</v>
      </c>
      <c r="HG177" s="52">
        <f t="shared" si="959"/>
        <v>0</v>
      </c>
      <c r="HH177" s="63"/>
      <c r="HI177" s="81">
        <f t="shared" si="960"/>
        <v>0</v>
      </c>
      <c r="HJ177" s="66">
        <f t="shared" si="961"/>
        <v>0</v>
      </c>
      <c r="HK177" s="66"/>
      <c r="HL177" s="52">
        <f t="shared" si="962"/>
        <v>0</v>
      </c>
      <c r="HM177" s="52">
        <f t="shared" si="962"/>
        <v>0</v>
      </c>
      <c r="HN177" s="52">
        <f t="shared" si="962"/>
        <v>0</v>
      </c>
      <c r="HO177" s="63"/>
      <c r="HP177" s="81">
        <f t="shared" si="963"/>
        <v>0</v>
      </c>
      <c r="HQ177" s="66">
        <f t="shared" si="964"/>
        <v>0</v>
      </c>
      <c r="HR177" s="66"/>
      <c r="HS177" s="52">
        <f t="shared" si="965"/>
        <v>0</v>
      </c>
      <c r="HT177" s="52">
        <f t="shared" si="965"/>
        <v>0</v>
      </c>
      <c r="HU177" s="52">
        <f t="shared" si="965"/>
        <v>0</v>
      </c>
      <c r="HV177" s="63"/>
      <c r="HW177" s="81">
        <f t="shared" si="966"/>
        <v>0</v>
      </c>
      <c r="HX177" s="66">
        <f t="shared" si="967"/>
        <v>0</v>
      </c>
      <c r="HZ177" s="66">
        <f t="shared" si="968"/>
        <v>0</v>
      </c>
      <c r="IA177" s="66">
        <f t="shared" si="968"/>
        <v>0</v>
      </c>
      <c r="IB177" s="66">
        <f t="shared" si="968"/>
        <v>0</v>
      </c>
      <c r="IC177" s="66">
        <f t="shared" si="969"/>
        <v>0</v>
      </c>
      <c r="ID177" s="66">
        <f t="shared" si="970"/>
        <v>0</v>
      </c>
      <c r="IE177" s="52">
        <f t="shared" si="971"/>
        <v>0</v>
      </c>
      <c r="IF177" s="52">
        <f t="shared" si="971"/>
        <v>0</v>
      </c>
      <c r="IG177" s="66"/>
      <c r="IH177" s="66">
        <f t="shared" si="972"/>
        <v>0</v>
      </c>
      <c r="II177" s="66">
        <f t="shared" si="973"/>
        <v>0</v>
      </c>
      <c r="IJ177" s="52">
        <f t="shared" si="974"/>
        <v>0</v>
      </c>
      <c r="IK177" s="52">
        <f t="shared" si="974"/>
        <v>0</v>
      </c>
      <c r="IL177" s="66"/>
      <c r="IM177" s="66">
        <f t="shared" si="975"/>
        <v>0</v>
      </c>
      <c r="IN177" s="66">
        <f t="shared" si="976"/>
        <v>0</v>
      </c>
      <c r="IO177" s="66">
        <f t="shared" si="748"/>
        <v>0</v>
      </c>
      <c r="IP177" s="66">
        <f t="shared" si="977"/>
        <v>0</v>
      </c>
      <c r="IQ177" s="52">
        <f t="shared" si="978"/>
        <v>0</v>
      </c>
      <c r="IR177" s="52">
        <f t="shared" si="978"/>
        <v>0</v>
      </c>
      <c r="IS177" s="52">
        <f t="shared" si="978"/>
        <v>0</v>
      </c>
      <c r="IT177" s="52">
        <f t="shared" si="978"/>
        <v>0</v>
      </c>
      <c r="IU177" s="52">
        <f t="shared" si="978"/>
        <v>0</v>
      </c>
      <c r="IV177" s="66"/>
      <c r="IW177" s="88">
        <f t="shared" si="979"/>
        <v>0</v>
      </c>
      <c r="IX177" s="102">
        <f t="shared" si="980"/>
        <v>0</v>
      </c>
      <c r="IY177" s="88" t="str">
        <f t="shared" si="981"/>
        <v>STOCK KOSONG</v>
      </c>
      <c r="IZ177" s="101"/>
      <c r="JA177" s="102">
        <f t="shared" si="982"/>
        <v>0</v>
      </c>
      <c r="JB177" s="102">
        <f t="shared" si="983"/>
        <v>0</v>
      </c>
      <c r="JC177" s="102">
        <f t="shared" si="984"/>
        <v>0</v>
      </c>
      <c r="JD177" s="102">
        <f t="shared" si="985"/>
        <v>0</v>
      </c>
      <c r="JE177" s="101"/>
    </row>
    <row r="178" spans="1:265">
      <c r="A178" s="108" t="s">
        <v>55</v>
      </c>
      <c r="B178" s="71">
        <f>IF(A178='ESTIMASI FORECAST &amp; ORDER-STOK'!A36,'ESTIMASI FORECAST &amp; ORDER-STOK'!B36,0)</f>
        <v>0</v>
      </c>
      <c r="C178" s="63"/>
      <c r="D178" s="52">
        <f t="shared" si="866"/>
        <v>0</v>
      </c>
      <c r="E178" s="52">
        <f t="shared" si="866"/>
        <v>0</v>
      </c>
      <c r="F178" s="52">
        <f t="shared" si="866"/>
        <v>0</v>
      </c>
      <c r="G178" s="88"/>
      <c r="H178" s="88">
        <f t="shared" si="867"/>
        <v>0</v>
      </c>
      <c r="I178" s="63"/>
      <c r="J178" s="52">
        <f t="shared" si="868"/>
        <v>0</v>
      </c>
      <c r="K178" s="52">
        <f t="shared" si="868"/>
        <v>0</v>
      </c>
      <c r="L178" s="52">
        <f t="shared" si="868"/>
        <v>0</v>
      </c>
      <c r="M178" s="63"/>
      <c r="N178" s="81">
        <f t="shared" si="869"/>
        <v>0</v>
      </c>
      <c r="O178" s="66">
        <f t="shared" si="870"/>
        <v>0</v>
      </c>
      <c r="P178" s="52">
        <f t="shared" si="871"/>
        <v>0</v>
      </c>
      <c r="Q178" s="52">
        <f t="shared" si="871"/>
        <v>0</v>
      </c>
      <c r="R178" s="52">
        <f t="shared" si="871"/>
        <v>0</v>
      </c>
      <c r="S178" s="63"/>
      <c r="T178" s="81">
        <f t="shared" si="872"/>
        <v>0</v>
      </c>
      <c r="U178" s="66">
        <f t="shared" si="873"/>
        <v>0</v>
      </c>
      <c r="V178" s="52">
        <f t="shared" si="874"/>
        <v>0</v>
      </c>
      <c r="W178" s="52">
        <f t="shared" si="874"/>
        <v>0</v>
      </c>
      <c r="X178" s="52">
        <f t="shared" si="874"/>
        <v>0</v>
      </c>
      <c r="Y178" s="63"/>
      <c r="Z178" s="81">
        <f t="shared" si="875"/>
        <v>0</v>
      </c>
      <c r="AA178" s="66">
        <f t="shared" si="876"/>
        <v>0</v>
      </c>
      <c r="AB178" s="52">
        <f t="shared" si="877"/>
        <v>0</v>
      </c>
      <c r="AC178" s="52">
        <f t="shared" si="877"/>
        <v>0</v>
      </c>
      <c r="AD178" s="52">
        <f t="shared" si="877"/>
        <v>0</v>
      </c>
      <c r="AE178" s="63"/>
      <c r="AF178" s="81">
        <f t="shared" si="878"/>
        <v>0</v>
      </c>
      <c r="AG178" s="66">
        <f t="shared" si="879"/>
        <v>0</v>
      </c>
      <c r="AH178" s="66"/>
      <c r="AI178" s="76">
        <f t="shared" si="661"/>
        <v>0</v>
      </c>
      <c r="AJ178" s="76">
        <f t="shared" si="662"/>
        <v>0</v>
      </c>
      <c r="AK178" s="76">
        <f t="shared" si="663"/>
        <v>0</v>
      </c>
      <c r="AL178" s="66">
        <f t="shared" si="880"/>
        <v>0</v>
      </c>
      <c r="AM178" s="66"/>
      <c r="AN178" s="52">
        <f t="shared" si="881"/>
        <v>0</v>
      </c>
      <c r="AO178" s="52">
        <f t="shared" si="881"/>
        <v>0</v>
      </c>
      <c r="AP178" s="52">
        <f t="shared" si="881"/>
        <v>0</v>
      </c>
      <c r="AQ178" s="63"/>
      <c r="AR178" s="81">
        <f t="shared" si="882"/>
        <v>0</v>
      </c>
      <c r="AS178" s="66">
        <f t="shared" si="883"/>
        <v>0</v>
      </c>
      <c r="AT178" s="52">
        <f t="shared" si="884"/>
        <v>0</v>
      </c>
      <c r="AU178" s="52">
        <f t="shared" si="884"/>
        <v>0</v>
      </c>
      <c r="AV178" s="52">
        <f t="shared" si="884"/>
        <v>0</v>
      </c>
      <c r="AW178" s="63"/>
      <c r="AX178" s="81">
        <f t="shared" si="885"/>
        <v>0</v>
      </c>
      <c r="AY178" s="66">
        <f t="shared" si="886"/>
        <v>0</v>
      </c>
      <c r="AZ178" s="52">
        <f t="shared" si="887"/>
        <v>0</v>
      </c>
      <c r="BA178" s="52">
        <f t="shared" si="887"/>
        <v>0</v>
      </c>
      <c r="BB178" s="52">
        <f t="shared" si="887"/>
        <v>0</v>
      </c>
      <c r="BC178" s="63"/>
      <c r="BD178" s="81">
        <f t="shared" si="888"/>
        <v>0</v>
      </c>
      <c r="BE178" s="66">
        <f t="shared" si="889"/>
        <v>0</v>
      </c>
      <c r="BF178" s="66"/>
      <c r="BG178" s="76">
        <f t="shared" si="671"/>
        <v>0</v>
      </c>
      <c r="BH178" s="76">
        <f t="shared" si="672"/>
        <v>0</v>
      </c>
      <c r="BI178" s="76">
        <f t="shared" si="673"/>
        <v>0</v>
      </c>
      <c r="BJ178" s="66">
        <f t="shared" si="890"/>
        <v>0</v>
      </c>
      <c r="BK178" s="66"/>
      <c r="BL178" s="52">
        <f t="shared" si="891"/>
        <v>0</v>
      </c>
      <c r="BM178" s="52">
        <f t="shared" si="891"/>
        <v>0</v>
      </c>
      <c r="BN178" s="52">
        <f t="shared" si="891"/>
        <v>0</v>
      </c>
      <c r="BO178" s="63"/>
      <c r="BP178" s="81">
        <f t="shared" si="892"/>
        <v>0</v>
      </c>
      <c r="BQ178" s="66">
        <f t="shared" si="893"/>
        <v>0</v>
      </c>
      <c r="BR178" s="52">
        <f t="shared" si="894"/>
        <v>0</v>
      </c>
      <c r="BS178" s="52">
        <f t="shared" si="894"/>
        <v>0</v>
      </c>
      <c r="BT178" s="52">
        <f t="shared" si="894"/>
        <v>0</v>
      </c>
      <c r="BU178" s="63"/>
      <c r="BV178" s="81">
        <f t="shared" si="895"/>
        <v>0</v>
      </c>
      <c r="BW178" s="66">
        <f t="shared" si="896"/>
        <v>0</v>
      </c>
      <c r="BX178" s="66"/>
      <c r="BY178" s="76">
        <f t="shared" si="679"/>
        <v>0</v>
      </c>
      <c r="BZ178" s="76">
        <f t="shared" si="680"/>
        <v>0</v>
      </c>
      <c r="CA178" s="76">
        <f t="shared" si="681"/>
        <v>0</v>
      </c>
      <c r="CB178" s="66">
        <f t="shared" si="897"/>
        <v>0</v>
      </c>
      <c r="CC178" s="66"/>
      <c r="CD178" s="76">
        <f t="shared" si="898"/>
        <v>0</v>
      </c>
      <c r="CE178" s="76">
        <f t="shared" si="899"/>
        <v>0</v>
      </c>
      <c r="CF178" s="76">
        <f t="shared" si="900"/>
        <v>0</v>
      </c>
      <c r="CG178" s="66">
        <f t="shared" si="901"/>
        <v>0</v>
      </c>
      <c r="CH178" s="66"/>
      <c r="CI178" s="52">
        <f t="shared" si="902"/>
        <v>0</v>
      </c>
      <c r="CJ178" s="52">
        <f t="shared" si="902"/>
        <v>0</v>
      </c>
      <c r="CK178" s="52">
        <f t="shared" si="902"/>
        <v>0</v>
      </c>
      <c r="CL178" s="63"/>
      <c r="CM178" s="81">
        <f t="shared" si="903"/>
        <v>0</v>
      </c>
      <c r="CN178" s="66">
        <f t="shared" si="904"/>
        <v>0</v>
      </c>
      <c r="CO178" s="52">
        <f t="shared" si="905"/>
        <v>0</v>
      </c>
      <c r="CP178" s="52">
        <f t="shared" si="905"/>
        <v>0</v>
      </c>
      <c r="CQ178" s="52">
        <f t="shared" si="905"/>
        <v>0</v>
      </c>
      <c r="CR178" s="63"/>
      <c r="CS178" s="81">
        <f t="shared" si="906"/>
        <v>0</v>
      </c>
      <c r="CT178" s="66">
        <f t="shared" si="907"/>
        <v>0</v>
      </c>
      <c r="CU178" s="52">
        <f t="shared" si="908"/>
        <v>0</v>
      </c>
      <c r="CV178" s="52">
        <f t="shared" si="908"/>
        <v>0</v>
      </c>
      <c r="CW178" s="52">
        <f t="shared" si="908"/>
        <v>0</v>
      </c>
      <c r="CX178" s="63"/>
      <c r="CY178" s="81">
        <f t="shared" si="909"/>
        <v>0</v>
      </c>
      <c r="CZ178" s="66">
        <f t="shared" si="910"/>
        <v>0</v>
      </c>
      <c r="DA178" s="52">
        <f t="shared" si="911"/>
        <v>0</v>
      </c>
      <c r="DB178" s="52">
        <f t="shared" si="911"/>
        <v>0</v>
      </c>
      <c r="DC178" s="52">
        <f t="shared" si="911"/>
        <v>0</v>
      </c>
      <c r="DD178" s="63"/>
      <c r="DE178" s="81">
        <f t="shared" si="912"/>
        <v>0</v>
      </c>
      <c r="DF178" s="66">
        <f t="shared" si="913"/>
        <v>0</v>
      </c>
      <c r="DG178" s="52">
        <f t="shared" si="914"/>
        <v>0</v>
      </c>
      <c r="DH178" s="52">
        <f t="shared" si="914"/>
        <v>0</v>
      </c>
      <c r="DI178" s="52">
        <f t="shared" si="914"/>
        <v>0</v>
      </c>
      <c r="DJ178" s="63"/>
      <c r="DK178" s="81">
        <f t="shared" si="915"/>
        <v>0</v>
      </c>
      <c r="DL178" s="66">
        <f t="shared" si="916"/>
        <v>0</v>
      </c>
      <c r="DM178" s="52">
        <f t="shared" si="917"/>
        <v>0</v>
      </c>
      <c r="DN178" s="52">
        <f t="shared" si="917"/>
        <v>0</v>
      </c>
      <c r="DO178" s="52">
        <f t="shared" si="917"/>
        <v>0</v>
      </c>
      <c r="DP178" s="63"/>
      <c r="DQ178" s="81">
        <f t="shared" si="918"/>
        <v>0</v>
      </c>
      <c r="DR178" s="66">
        <f t="shared" si="919"/>
        <v>0</v>
      </c>
      <c r="DS178" s="66"/>
      <c r="DT178" s="76">
        <f t="shared" si="696"/>
        <v>0</v>
      </c>
      <c r="DU178" s="76">
        <f t="shared" si="697"/>
        <v>0</v>
      </c>
      <c r="DV178" s="76">
        <f t="shared" si="698"/>
        <v>0</v>
      </c>
      <c r="DW178" s="66">
        <f t="shared" si="920"/>
        <v>0</v>
      </c>
      <c r="DX178" s="66"/>
      <c r="DY178" s="52">
        <f t="shared" si="921"/>
        <v>0</v>
      </c>
      <c r="DZ178" s="52">
        <f t="shared" si="921"/>
        <v>0</v>
      </c>
      <c r="EA178" s="52">
        <f t="shared" si="921"/>
        <v>0</v>
      </c>
      <c r="EB178" s="63"/>
      <c r="EC178" s="81">
        <f t="shared" si="922"/>
        <v>0</v>
      </c>
      <c r="ED178" s="66">
        <f t="shared" si="923"/>
        <v>0</v>
      </c>
      <c r="EE178" s="52">
        <f t="shared" si="924"/>
        <v>0</v>
      </c>
      <c r="EF178" s="52">
        <f t="shared" si="924"/>
        <v>0</v>
      </c>
      <c r="EG178" s="52">
        <f t="shared" si="924"/>
        <v>0</v>
      </c>
      <c r="EH178" s="63"/>
      <c r="EI178" s="81">
        <f t="shared" si="925"/>
        <v>0</v>
      </c>
      <c r="EJ178" s="66">
        <f t="shared" si="926"/>
        <v>0</v>
      </c>
      <c r="EK178" s="66"/>
      <c r="EL178" s="66">
        <f t="shared" si="927"/>
        <v>0</v>
      </c>
      <c r="EM178" s="66">
        <f t="shared" si="928"/>
        <v>0</v>
      </c>
      <c r="EN178" s="66">
        <f t="shared" si="929"/>
        <v>0</v>
      </c>
      <c r="EO178" s="66">
        <f t="shared" si="930"/>
        <v>0</v>
      </c>
      <c r="EP178" s="66"/>
      <c r="EQ178" s="52">
        <f t="shared" si="931"/>
        <v>0</v>
      </c>
      <c r="ER178" s="52">
        <f t="shared" si="931"/>
        <v>0</v>
      </c>
      <c r="ES178" s="52">
        <f t="shared" si="931"/>
        <v>0</v>
      </c>
      <c r="ET178" s="63"/>
      <c r="EU178" s="81">
        <f t="shared" si="932"/>
        <v>0</v>
      </c>
      <c r="EV178" s="66">
        <f t="shared" si="933"/>
        <v>0</v>
      </c>
      <c r="EW178" s="66"/>
      <c r="EX178" s="52">
        <f t="shared" si="934"/>
        <v>0</v>
      </c>
      <c r="EY178" s="52">
        <f t="shared" si="934"/>
        <v>0</v>
      </c>
      <c r="EZ178" s="52">
        <f t="shared" si="934"/>
        <v>0</v>
      </c>
      <c r="FA178" s="63"/>
      <c r="FB178" s="81">
        <f t="shared" si="935"/>
        <v>0</v>
      </c>
      <c r="FC178" s="66">
        <f t="shared" si="936"/>
        <v>0</v>
      </c>
      <c r="FD178" s="66"/>
      <c r="FE178" s="52">
        <f t="shared" si="937"/>
        <v>0</v>
      </c>
      <c r="FF178" s="52">
        <f t="shared" si="937"/>
        <v>0</v>
      </c>
      <c r="FG178" s="52">
        <f t="shared" si="937"/>
        <v>0</v>
      </c>
      <c r="FH178" s="63"/>
      <c r="FI178" s="81">
        <f t="shared" si="938"/>
        <v>0</v>
      </c>
      <c r="FJ178" s="66">
        <f t="shared" si="939"/>
        <v>0</v>
      </c>
      <c r="FK178" s="66"/>
      <c r="FL178" s="52">
        <f t="shared" si="940"/>
        <v>0</v>
      </c>
      <c r="FM178" s="52">
        <f t="shared" si="940"/>
        <v>0</v>
      </c>
      <c r="FN178" s="52">
        <f t="shared" si="940"/>
        <v>0</v>
      </c>
      <c r="FO178" s="63"/>
      <c r="FP178" s="81">
        <f t="shared" si="941"/>
        <v>0</v>
      </c>
      <c r="FQ178" s="66">
        <f t="shared" si="942"/>
        <v>0</v>
      </c>
      <c r="FR178" s="66"/>
      <c r="FS178" s="52">
        <f t="shared" si="943"/>
        <v>0</v>
      </c>
      <c r="FT178" s="52">
        <f t="shared" si="943"/>
        <v>0</v>
      </c>
      <c r="FU178" s="52">
        <f t="shared" si="943"/>
        <v>0</v>
      </c>
      <c r="FV178" s="63"/>
      <c r="FW178" s="81">
        <f t="shared" si="944"/>
        <v>0</v>
      </c>
      <c r="FX178" s="66">
        <f t="shared" si="945"/>
        <v>0</v>
      </c>
      <c r="FY178" s="52">
        <f t="shared" si="946"/>
        <v>0</v>
      </c>
      <c r="FZ178" s="52">
        <f t="shared" si="946"/>
        <v>0</v>
      </c>
      <c r="GA178" s="52">
        <f t="shared" si="946"/>
        <v>0</v>
      </c>
      <c r="GB178" s="63"/>
      <c r="GC178" s="81">
        <f t="shared" si="947"/>
        <v>0</v>
      </c>
      <c r="GD178" s="66">
        <f t="shared" si="948"/>
        <v>0</v>
      </c>
      <c r="GE178" s="52">
        <f t="shared" si="949"/>
        <v>0</v>
      </c>
      <c r="GF178" s="52">
        <f t="shared" si="949"/>
        <v>0</v>
      </c>
      <c r="GG178" s="52">
        <f t="shared" si="949"/>
        <v>0</v>
      </c>
      <c r="GH178" s="63"/>
      <c r="GI178" s="81">
        <f t="shared" si="950"/>
        <v>0</v>
      </c>
      <c r="GJ178" s="66">
        <f t="shared" si="951"/>
        <v>0</v>
      </c>
      <c r="GK178" s="66"/>
      <c r="GL178" s="76">
        <f t="shared" si="719"/>
        <v>0</v>
      </c>
      <c r="GM178" s="76">
        <f t="shared" si="720"/>
        <v>0</v>
      </c>
      <c r="GN178" s="76">
        <f t="shared" si="721"/>
        <v>0</v>
      </c>
      <c r="GO178" s="66">
        <f t="shared" si="952"/>
        <v>0</v>
      </c>
      <c r="GP178" s="66"/>
      <c r="GQ178" s="52">
        <f t="shared" si="953"/>
        <v>0</v>
      </c>
      <c r="GR178" s="52">
        <f t="shared" si="953"/>
        <v>0</v>
      </c>
      <c r="GS178" s="52">
        <f t="shared" si="953"/>
        <v>0</v>
      </c>
      <c r="GT178" s="63"/>
      <c r="GU178" s="81">
        <f t="shared" si="954"/>
        <v>0</v>
      </c>
      <c r="GV178" s="66">
        <f t="shared" si="955"/>
        <v>0</v>
      </c>
      <c r="GW178" s="66"/>
      <c r="GX178" s="52">
        <f t="shared" si="956"/>
        <v>0</v>
      </c>
      <c r="GY178" s="52">
        <f t="shared" si="956"/>
        <v>0</v>
      </c>
      <c r="GZ178" s="52">
        <f t="shared" si="956"/>
        <v>0</v>
      </c>
      <c r="HA178" s="63"/>
      <c r="HB178" s="81">
        <f t="shared" si="957"/>
        <v>0</v>
      </c>
      <c r="HC178" s="66">
        <f t="shared" si="958"/>
        <v>0</v>
      </c>
      <c r="HD178" s="66"/>
      <c r="HE178" s="52">
        <f t="shared" si="959"/>
        <v>0</v>
      </c>
      <c r="HF178" s="52">
        <f t="shared" si="959"/>
        <v>0</v>
      </c>
      <c r="HG178" s="52">
        <f t="shared" si="959"/>
        <v>0</v>
      </c>
      <c r="HH178" s="63"/>
      <c r="HI178" s="81">
        <f t="shared" si="960"/>
        <v>0</v>
      </c>
      <c r="HJ178" s="66">
        <f t="shared" si="961"/>
        <v>0</v>
      </c>
      <c r="HK178" s="66"/>
      <c r="HL178" s="52">
        <f t="shared" si="962"/>
        <v>0</v>
      </c>
      <c r="HM178" s="52">
        <f t="shared" si="962"/>
        <v>0</v>
      </c>
      <c r="HN178" s="52">
        <f t="shared" si="962"/>
        <v>0</v>
      </c>
      <c r="HO178" s="63"/>
      <c r="HP178" s="81">
        <f t="shared" si="963"/>
        <v>0</v>
      </c>
      <c r="HQ178" s="66">
        <f t="shared" si="964"/>
        <v>0</v>
      </c>
      <c r="HR178" s="66"/>
      <c r="HS178" s="52">
        <f t="shared" si="965"/>
        <v>0</v>
      </c>
      <c r="HT178" s="52">
        <f t="shared" si="965"/>
        <v>0</v>
      </c>
      <c r="HU178" s="52">
        <f t="shared" si="965"/>
        <v>0</v>
      </c>
      <c r="HV178" s="63"/>
      <c r="HW178" s="81">
        <f t="shared" si="966"/>
        <v>0</v>
      </c>
      <c r="HX178" s="66">
        <f t="shared" si="967"/>
        <v>0</v>
      </c>
      <c r="HZ178" s="66">
        <f t="shared" si="968"/>
        <v>0</v>
      </c>
      <c r="IA178" s="66">
        <f t="shared" si="968"/>
        <v>0</v>
      </c>
      <c r="IB178" s="66">
        <f t="shared" si="968"/>
        <v>0</v>
      </c>
      <c r="IC178" s="66">
        <f t="shared" si="969"/>
        <v>0</v>
      </c>
      <c r="ID178" s="66">
        <f t="shared" si="970"/>
        <v>0</v>
      </c>
      <c r="IE178" s="52">
        <f t="shared" si="971"/>
        <v>0</v>
      </c>
      <c r="IF178" s="52">
        <f t="shared" si="971"/>
        <v>0</v>
      </c>
      <c r="IG178" s="66"/>
      <c r="IH178" s="66">
        <f t="shared" si="972"/>
        <v>0</v>
      </c>
      <c r="II178" s="66">
        <f t="shared" si="973"/>
        <v>0</v>
      </c>
      <c r="IJ178" s="52">
        <f t="shared" si="974"/>
        <v>0</v>
      </c>
      <c r="IK178" s="52">
        <f t="shared" si="974"/>
        <v>0</v>
      </c>
      <c r="IL178" s="66"/>
      <c r="IM178" s="66">
        <f t="shared" si="975"/>
        <v>0</v>
      </c>
      <c r="IN178" s="66">
        <f t="shared" si="976"/>
        <v>0</v>
      </c>
      <c r="IO178" s="66">
        <f t="shared" si="748"/>
        <v>0</v>
      </c>
      <c r="IP178" s="66">
        <f t="shared" si="977"/>
        <v>0</v>
      </c>
      <c r="IQ178" s="52">
        <f t="shared" ref="IQ178:IU191" si="986">SUMIF($A$6:$A$142,$A178,IQ$6:IQ$142)</f>
        <v>0</v>
      </c>
      <c r="IR178" s="52">
        <f t="shared" si="986"/>
        <v>0</v>
      </c>
      <c r="IS178" s="52">
        <f t="shared" si="986"/>
        <v>0</v>
      </c>
      <c r="IT178" s="52">
        <f t="shared" si="986"/>
        <v>0</v>
      </c>
      <c r="IU178" s="52">
        <f t="shared" si="986"/>
        <v>0</v>
      </c>
      <c r="IV178" s="66"/>
      <c r="IW178" s="88">
        <f t="shared" si="979"/>
        <v>0</v>
      </c>
      <c r="IX178" s="102">
        <f t="shared" si="980"/>
        <v>0</v>
      </c>
      <c r="IY178" s="88" t="str">
        <f t="shared" si="981"/>
        <v>STOCK KOSONG</v>
      </c>
      <c r="IZ178" s="101"/>
      <c r="JA178" s="102">
        <f t="shared" si="982"/>
        <v>0</v>
      </c>
      <c r="JB178" s="102">
        <f t="shared" si="983"/>
        <v>0</v>
      </c>
      <c r="JC178" s="102">
        <f t="shared" si="984"/>
        <v>0</v>
      </c>
      <c r="JD178" s="102">
        <f t="shared" si="985"/>
        <v>0</v>
      </c>
      <c r="JE178" s="101"/>
    </row>
    <row r="179" spans="1:265">
      <c r="A179" s="108" t="s">
        <v>56</v>
      </c>
      <c r="B179" s="71">
        <f>IF(A179='ESTIMASI FORECAST &amp; ORDER-STOK'!A37,'ESTIMASI FORECAST &amp; ORDER-STOK'!B37,0)</f>
        <v>0</v>
      </c>
      <c r="C179" s="63"/>
      <c r="D179" s="52">
        <f t="shared" si="866"/>
        <v>0</v>
      </c>
      <c r="E179" s="52">
        <f t="shared" si="866"/>
        <v>0</v>
      </c>
      <c r="F179" s="52">
        <f t="shared" si="866"/>
        <v>0</v>
      </c>
      <c r="G179" s="88"/>
      <c r="H179" s="88">
        <f t="shared" si="867"/>
        <v>0</v>
      </c>
      <c r="I179" s="63"/>
      <c r="J179" s="52">
        <f t="shared" si="868"/>
        <v>0</v>
      </c>
      <c r="K179" s="52">
        <f t="shared" si="868"/>
        <v>0</v>
      </c>
      <c r="L179" s="52">
        <f t="shared" si="868"/>
        <v>0</v>
      </c>
      <c r="M179" s="63"/>
      <c r="N179" s="81">
        <f t="shared" si="869"/>
        <v>0</v>
      </c>
      <c r="O179" s="66">
        <f t="shared" si="870"/>
        <v>0</v>
      </c>
      <c r="P179" s="52">
        <f t="shared" si="871"/>
        <v>0</v>
      </c>
      <c r="Q179" s="52">
        <f t="shared" si="871"/>
        <v>0</v>
      </c>
      <c r="R179" s="52">
        <f t="shared" si="871"/>
        <v>0</v>
      </c>
      <c r="S179" s="63"/>
      <c r="T179" s="81">
        <f t="shared" si="872"/>
        <v>0</v>
      </c>
      <c r="U179" s="66">
        <f t="shared" si="873"/>
        <v>0</v>
      </c>
      <c r="V179" s="52">
        <f t="shared" si="874"/>
        <v>0</v>
      </c>
      <c r="W179" s="52">
        <f t="shared" si="874"/>
        <v>0</v>
      </c>
      <c r="X179" s="52">
        <f t="shared" si="874"/>
        <v>0</v>
      </c>
      <c r="Y179" s="63"/>
      <c r="Z179" s="81">
        <f t="shared" si="875"/>
        <v>0</v>
      </c>
      <c r="AA179" s="66">
        <f t="shared" si="876"/>
        <v>0</v>
      </c>
      <c r="AB179" s="52">
        <f t="shared" si="877"/>
        <v>0</v>
      </c>
      <c r="AC179" s="52">
        <f t="shared" si="877"/>
        <v>0</v>
      </c>
      <c r="AD179" s="52">
        <f t="shared" si="877"/>
        <v>0</v>
      </c>
      <c r="AE179" s="63"/>
      <c r="AF179" s="81">
        <f t="shared" si="878"/>
        <v>0</v>
      </c>
      <c r="AG179" s="66">
        <f t="shared" si="879"/>
        <v>0</v>
      </c>
      <c r="AH179" s="66"/>
      <c r="AI179" s="76">
        <f t="shared" si="661"/>
        <v>0</v>
      </c>
      <c r="AJ179" s="76">
        <f t="shared" si="662"/>
        <v>0</v>
      </c>
      <c r="AK179" s="76">
        <f t="shared" si="663"/>
        <v>0</v>
      </c>
      <c r="AL179" s="66">
        <f t="shared" si="880"/>
        <v>0</v>
      </c>
      <c r="AM179" s="66"/>
      <c r="AN179" s="52">
        <f t="shared" si="881"/>
        <v>0</v>
      </c>
      <c r="AO179" s="52">
        <f t="shared" si="881"/>
        <v>0</v>
      </c>
      <c r="AP179" s="52">
        <f t="shared" si="881"/>
        <v>0</v>
      </c>
      <c r="AQ179" s="63"/>
      <c r="AR179" s="81">
        <f t="shared" si="882"/>
        <v>0</v>
      </c>
      <c r="AS179" s="66">
        <f t="shared" si="883"/>
        <v>0</v>
      </c>
      <c r="AT179" s="52">
        <f t="shared" si="884"/>
        <v>0</v>
      </c>
      <c r="AU179" s="52">
        <f t="shared" si="884"/>
        <v>0</v>
      </c>
      <c r="AV179" s="52">
        <f t="shared" si="884"/>
        <v>0</v>
      </c>
      <c r="AW179" s="63"/>
      <c r="AX179" s="81">
        <f t="shared" si="885"/>
        <v>0</v>
      </c>
      <c r="AY179" s="66">
        <f t="shared" si="886"/>
        <v>0</v>
      </c>
      <c r="AZ179" s="52">
        <f t="shared" si="887"/>
        <v>0</v>
      </c>
      <c r="BA179" s="52">
        <f t="shared" si="887"/>
        <v>0</v>
      </c>
      <c r="BB179" s="52">
        <f t="shared" si="887"/>
        <v>0</v>
      </c>
      <c r="BC179" s="63"/>
      <c r="BD179" s="81">
        <f t="shared" si="888"/>
        <v>0</v>
      </c>
      <c r="BE179" s="66">
        <f t="shared" si="889"/>
        <v>0</v>
      </c>
      <c r="BF179" s="66"/>
      <c r="BG179" s="76">
        <f t="shared" si="671"/>
        <v>0</v>
      </c>
      <c r="BH179" s="76">
        <f t="shared" si="672"/>
        <v>0</v>
      </c>
      <c r="BI179" s="76">
        <f t="shared" si="673"/>
        <v>0</v>
      </c>
      <c r="BJ179" s="66">
        <f t="shared" si="890"/>
        <v>0</v>
      </c>
      <c r="BK179" s="66"/>
      <c r="BL179" s="52">
        <f t="shared" si="891"/>
        <v>0</v>
      </c>
      <c r="BM179" s="52">
        <f t="shared" si="891"/>
        <v>0</v>
      </c>
      <c r="BN179" s="52">
        <f t="shared" si="891"/>
        <v>0</v>
      </c>
      <c r="BO179" s="63"/>
      <c r="BP179" s="81">
        <f t="shared" si="892"/>
        <v>0</v>
      </c>
      <c r="BQ179" s="66">
        <f t="shared" si="893"/>
        <v>0</v>
      </c>
      <c r="BR179" s="52">
        <f t="shared" si="894"/>
        <v>0</v>
      </c>
      <c r="BS179" s="52">
        <f t="shared" si="894"/>
        <v>0</v>
      </c>
      <c r="BT179" s="52">
        <f t="shared" si="894"/>
        <v>0</v>
      </c>
      <c r="BU179" s="63"/>
      <c r="BV179" s="81">
        <f t="shared" si="895"/>
        <v>0</v>
      </c>
      <c r="BW179" s="66">
        <f t="shared" si="896"/>
        <v>0</v>
      </c>
      <c r="BX179" s="66"/>
      <c r="BY179" s="76">
        <f t="shared" si="679"/>
        <v>0</v>
      </c>
      <c r="BZ179" s="76">
        <f t="shared" si="680"/>
        <v>0</v>
      </c>
      <c r="CA179" s="76">
        <f t="shared" si="681"/>
        <v>0</v>
      </c>
      <c r="CB179" s="66">
        <f t="shared" si="897"/>
        <v>0</v>
      </c>
      <c r="CC179" s="66"/>
      <c r="CD179" s="76">
        <f t="shared" si="898"/>
        <v>0</v>
      </c>
      <c r="CE179" s="76">
        <f t="shared" si="899"/>
        <v>0</v>
      </c>
      <c r="CF179" s="76">
        <f t="shared" si="900"/>
        <v>0</v>
      </c>
      <c r="CG179" s="66">
        <f t="shared" si="901"/>
        <v>0</v>
      </c>
      <c r="CH179" s="66"/>
      <c r="CI179" s="52">
        <f t="shared" si="902"/>
        <v>0</v>
      </c>
      <c r="CJ179" s="52">
        <f t="shared" si="902"/>
        <v>0</v>
      </c>
      <c r="CK179" s="52">
        <f t="shared" si="902"/>
        <v>0</v>
      </c>
      <c r="CL179" s="63"/>
      <c r="CM179" s="81">
        <f t="shared" si="903"/>
        <v>0</v>
      </c>
      <c r="CN179" s="66">
        <f t="shared" si="904"/>
        <v>0</v>
      </c>
      <c r="CO179" s="52">
        <f t="shared" si="905"/>
        <v>0</v>
      </c>
      <c r="CP179" s="52">
        <f t="shared" si="905"/>
        <v>0</v>
      </c>
      <c r="CQ179" s="52">
        <f t="shared" si="905"/>
        <v>0</v>
      </c>
      <c r="CR179" s="63"/>
      <c r="CS179" s="81">
        <f t="shared" si="906"/>
        <v>0</v>
      </c>
      <c r="CT179" s="66">
        <f t="shared" si="907"/>
        <v>0</v>
      </c>
      <c r="CU179" s="52">
        <f t="shared" si="908"/>
        <v>0</v>
      </c>
      <c r="CV179" s="52">
        <f t="shared" si="908"/>
        <v>0</v>
      </c>
      <c r="CW179" s="52">
        <f t="shared" si="908"/>
        <v>0</v>
      </c>
      <c r="CX179" s="63"/>
      <c r="CY179" s="81">
        <f t="shared" si="909"/>
        <v>0</v>
      </c>
      <c r="CZ179" s="66">
        <f t="shared" si="910"/>
        <v>0</v>
      </c>
      <c r="DA179" s="52">
        <f t="shared" si="911"/>
        <v>0</v>
      </c>
      <c r="DB179" s="52">
        <f t="shared" si="911"/>
        <v>0</v>
      </c>
      <c r="DC179" s="52">
        <f t="shared" si="911"/>
        <v>0</v>
      </c>
      <c r="DD179" s="63"/>
      <c r="DE179" s="81">
        <f t="shared" si="912"/>
        <v>0</v>
      </c>
      <c r="DF179" s="66">
        <f t="shared" si="913"/>
        <v>0</v>
      </c>
      <c r="DG179" s="52">
        <f t="shared" si="914"/>
        <v>0</v>
      </c>
      <c r="DH179" s="52">
        <f t="shared" si="914"/>
        <v>0</v>
      </c>
      <c r="DI179" s="52">
        <f t="shared" si="914"/>
        <v>0</v>
      </c>
      <c r="DJ179" s="63"/>
      <c r="DK179" s="81">
        <f t="shared" si="915"/>
        <v>0</v>
      </c>
      <c r="DL179" s="66">
        <f t="shared" si="916"/>
        <v>0</v>
      </c>
      <c r="DM179" s="52">
        <f t="shared" si="917"/>
        <v>0</v>
      </c>
      <c r="DN179" s="52">
        <f t="shared" si="917"/>
        <v>0</v>
      </c>
      <c r="DO179" s="52">
        <f t="shared" si="917"/>
        <v>0</v>
      </c>
      <c r="DP179" s="63"/>
      <c r="DQ179" s="81">
        <f t="shared" si="918"/>
        <v>0</v>
      </c>
      <c r="DR179" s="66">
        <f t="shared" si="919"/>
        <v>0</v>
      </c>
      <c r="DS179" s="66"/>
      <c r="DT179" s="76">
        <f t="shared" si="696"/>
        <v>0</v>
      </c>
      <c r="DU179" s="76">
        <f t="shared" si="697"/>
        <v>0</v>
      </c>
      <c r="DV179" s="76">
        <f t="shared" si="698"/>
        <v>0</v>
      </c>
      <c r="DW179" s="66">
        <f t="shared" si="920"/>
        <v>0</v>
      </c>
      <c r="DX179" s="66"/>
      <c r="DY179" s="52">
        <f t="shared" si="921"/>
        <v>0</v>
      </c>
      <c r="DZ179" s="52">
        <f t="shared" si="921"/>
        <v>0</v>
      </c>
      <c r="EA179" s="52">
        <f t="shared" si="921"/>
        <v>0</v>
      </c>
      <c r="EB179" s="63"/>
      <c r="EC179" s="81">
        <f t="shared" si="922"/>
        <v>0</v>
      </c>
      <c r="ED179" s="66">
        <f t="shared" si="923"/>
        <v>0</v>
      </c>
      <c r="EE179" s="52">
        <f t="shared" si="924"/>
        <v>0</v>
      </c>
      <c r="EF179" s="52">
        <f t="shared" si="924"/>
        <v>0</v>
      </c>
      <c r="EG179" s="52">
        <f t="shared" si="924"/>
        <v>0</v>
      </c>
      <c r="EH179" s="63"/>
      <c r="EI179" s="81">
        <f t="shared" si="925"/>
        <v>0</v>
      </c>
      <c r="EJ179" s="66">
        <f t="shared" si="926"/>
        <v>0</v>
      </c>
      <c r="EK179" s="66"/>
      <c r="EL179" s="66">
        <f t="shared" si="927"/>
        <v>0</v>
      </c>
      <c r="EM179" s="66">
        <f t="shared" si="928"/>
        <v>0</v>
      </c>
      <c r="EN179" s="66">
        <f t="shared" si="929"/>
        <v>0</v>
      </c>
      <c r="EO179" s="66">
        <f t="shared" si="930"/>
        <v>0</v>
      </c>
      <c r="EP179" s="66"/>
      <c r="EQ179" s="52">
        <f t="shared" si="931"/>
        <v>0</v>
      </c>
      <c r="ER179" s="52">
        <f t="shared" si="931"/>
        <v>0</v>
      </c>
      <c r="ES179" s="52">
        <f t="shared" si="931"/>
        <v>0</v>
      </c>
      <c r="ET179" s="63"/>
      <c r="EU179" s="81">
        <f t="shared" si="932"/>
        <v>0</v>
      </c>
      <c r="EV179" s="66">
        <f t="shared" si="933"/>
        <v>0</v>
      </c>
      <c r="EW179" s="66"/>
      <c r="EX179" s="52">
        <f t="shared" si="934"/>
        <v>0</v>
      </c>
      <c r="EY179" s="52">
        <f t="shared" si="934"/>
        <v>0</v>
      </c>
      <c r="EZ179" s="52">
        <f t="shared" si="934"/>
        <v>0</v>
      </c>
      <c r="FA179" s="63"/>
      <c r="FB179" s="81">
        <f t="shared" si="935"/>
        <v>0</v>
      </c>
      <c r="FC179" s="66">
        <f t="shared" si="936"/>
        <v>0</v>
      </c>
      <c r="FD179" s="66"/>
      <c r="FE179" s="52">
        <f t="shared" si="937"/>
        <v>0</v>
      </c>
      <c r="FF179" s="52">
        <f t="shared" si="937"/>
        <v>0</v>
      </c>
      <c r="FG179" s="52">
        <f t="shared" si="937"/>
        <v>0</v>
      </c>
      <c r="FH179" s="63"/>
      <c r="FI179" s="81">
        <f t="shared" si="938"/>
        <v>0</v>
      </c>
      <c r="FJ179" s="66">
        <f t="shared" si="939"/>
        <v>0</v>
      </c>
      <c r="FK179" s="66"/>
      <c r="FL179" s="52">
        <f t="shared" si="940"/>
        <v>0</v>
      </c>
      <c r="FM179" s="52">
        <f t="shared" si="940"/>
        <v>0</v>
      </c>
      <c r="FN179" s="52">
        <f t="shared" si="940"/>
        <v>0</v>
      </c>
      <c r="FO179" s="63"/>
      <c r="FP179" s="81">
        <f t="shared" si="941"/>
        <v>0</v>
      </c>
      <c r="FQ179" s="66">
        <f t="shared" si="942"/>
        <v>0</v>
      </c>
      <c r="FR179" s="66"/>
      <c r="FS179" s="52">
        <f t="shared" si="943"/>
        <v>0</v>
      </c>
      <c r="FT179" s="52">
        <f t="shared" si="943"/>
        <v>0</v>
      </c>
      <c r="FU179" s="52">
        <f t="shared" si="943"/>
        <v>0</v>
      </c>
      <c r="FV179" s="63"/>
      <c r="FW179" s="81">
        <f t="shared" si="944"/>
        <v>0</v>
      </c>
      <c r="FX179" s="66">
        <f t="shared" si="945"/>
        <v>0</v>
      </c>
      <c r="FY179" s="52">
        <f t="shared" si="946"/>
        <v>0</v>
      </c>
      <c r="FZ179" s="52">
        <f t="shared" si="946"/>
        <v>0</v>
      </c>
      <c r="GA179" s="52">
        <f t="shared" si="946"/>
        <v>0</v>
      </c>
      <c r="GB179" s="63"/>
      <c r="GC179" s="81">
        <f t="shared" si="947"/>
        <v>0</v>
      </c>
      <c r="GD179" s="66">
        <f t="shared" si="948"/>
        <v>0</v>
      </c>
      <c r="GE179" s="52">
        <f t="shared" si="949"/>
        <v>0</v>
      </c>
      <c r="GF179" s="52">
        <f t="shared" si="949"/>
        <v>0</v>
      </c>
      <c r="GG179" s="52">
        <f t="shared" si="949"/>
        <v>0</v>
      </c>
      <c r="GH179" s="63"/>
      <c r="GI179" s="81">
        <f t="shared" si="950"/>
        <v>0</v>
      </c>
      <c r="GJ179" s="66">
        <f t="shared" si="951"/>
        <v>0</v>
      </c>
      <c r="GK179" s="66"/>
      <c r="GL179" s="76">
        <f t="shared" si="719"/>
        <v>0</v>
      </c>
      <c r="GM179" s="76">
        <f t="shared" si="720"/>
        <v>0</v>
      </c>
      <c r="GN179" s="76">
        <f t="shared" si="721"/>
        <v>0</v>
      </c>
      <c r="GO179" s="66">
        <f t="shared" si="952"/>
        <v>0</v>
      </c>
      <c r="GP179" s="66"/>
      <c r="GQ179" s="52">
        <f t="shared" si="953"/>
        <v>0</v>
      </c>
      <c r="GR179" s="52">
        <f t="shared" si="953"/>
        <v>0</v>
      </c>
      <c r="GS179" s="52">
        <f t="shared" si="953"/>
        <v>0</v>
      </c>
      <c r="GT179" s="63"/>
      <c r="GU179" s="81">
        <f t="shared" si="954"/>
        <v>0</v>
      </c>
      <c r="GV179" s="66">
        <f t="shared" si="955"/>
        <v>0</v>
      </c>
      <c r="GW179" s="66"/>
      <c r="GX179" s="52">
        <f t="shared" si="956"/>
        <v>0</v>
      </c>
      <c r="GY179" s="52">
        <f t="shared" si="956"/>
        <v>0</v>
      </c>
      <c r="GZ179" s="52">
        <f t="shared" si="956"/>
        <v>0</v>
      </c>
      <c r="HA179" s="63"/>
      <c r="HB179" s="81">
        <f t="shared" si="957"/>
        <v>0</v>
      </c>
      <c r="HC179" s="66">
        <f t="shared" si="958"/>
        <v>0</v>
      </c>
      <c r="HD179" s="66"/>
      <c r="HE179" s="52">
        <f t="shared" si="959"/>
        <v>0</v>
      </c>
      <c r="HF179" s="52">
        <f t="shared" si="959"/>
        <v>0</v>
      </c>
      <c r="HG179" s="52">
        <f t="shared" si="959"/>
        <v>0</v>
      </c>
      <c r="HH179" s="63"/>
      <c r="HI179" s="81">
        <f t="shared" si="960"/>
        <v>0</v>
      </c>
      <c r="HJ179" s="66">
        <f t="shared" si="961"/>
        <v>0</v>
      </c>
      <c r="HK179" s="66"/>
      <c r="HL179" s="52">
        <f t="shared" si="962"/>
        <v>0</v>
      </c>
      <c r="HM179" s="52">
        <f t="shared" si="962"/>
        <v>0</v>
      </c>
      <c r="HN179" s="52">
        <f t="shared" si="962"/>
        <v>0</v>
      </c>
      <c r="HO179" s="63"/>
      <c r="HP179" s="81">
        <f t="shared" si="963"/>
        <v>0</v>
      </c>
      <c r="HQ179" s="66">
        <f t="shared" si="964"/>
        <v>0</v>
      </c>
      <c r="HR179" s="66"/>
      <c r="HS179" s="52">
        <f t="shared" si="965"/>
        <v>0</v>
      </c>
      <c r="HT179" s="52">
        <f t="shared" si="965"/>
        <v>0</v>
      </c>
      <c r="HU179" s="52">
        <f t="shared" si="965"/>
        <v>0</v>
      </c>
      <c r="HV179" s="63"/>
      <c r="HW179" s="81">
        <f t="shared" si="966"/>
        <v>0</v>
      </c>
      <c r="HX179" s="66">
        <f t="shared" si="967"/>
        <v>0</v>
      </c>
      <c r="HZ179" s="66">
        <f t="shared" si="968"/>
        <v>0</v>
      </c>
      <c r="IA179" s="66">
        <f t="shared" si="968"/>
        <v>0</v>
      </c>
      <c r="IB179" s="66">
        <f t="shared" si="968"/>
        <v>0</v>
      </c>
      <c r="IC179" s="66">
        <f t="shared" si="969"/>
        <v>0</v>
      </c>
      <c r="ID179" s="66">
        <f t="shared" si="970"/>
        <v>0</v>
      </c>
      <c r="IE179" s="52">
        <f t="shared" si="971"/>
        <v>0</v>
      </c>
      <c r="IF179" s="52">
        <f t="shared" si="971"/>
        <v>0</v>
      </c>
      <c r="IG179" s="66"/>
      <c r="IH179" s="66">
        <f t="shared" si="972"/>
        <v>0</v>
      </c>
      <c r="II179" s="66">
        <f t="shared" si="973"/>
        <v>0</v>
      </c>
      <c r="IJ179" s="52">
        <f t="shared" si="974"/>
        <v>0</v>
      </c>
      <c r="IK179" s="52">
        <f t="shared" si="974"/>
        <v>0</v>
      </c>
      <c r="IL179" s="66"/>
      <c r="IM179" s="66">
        <f t="shared" si="975"/>
        <v>0</v>
      </c>
      <c r="IN179" s="66">
        <f t="shared" si="976"/>
        <v>0</v>
      </c>
      <c r="IO179" s="66">
        <f t="shared" si="748"/>
        <v>0</v>
      </c>
      <c r="IP179" s="66">
        <f t="shared" si="977"/>
        <v>0</v>
      </c>
      <c r="IQ179" s="52">
        <f t="shared" si="986"/>
        <v>0</v>
      </c>
      <c r="IR179" s="52">
        <f t="shared" si="986"/>
        <v>0</v>
      </c>
      <c r="IS179" s="52">
        <f t="shared" si="986"/>
        <v>0</v>
      </c>
      <c r="IT179" s="52">
        <f t="shared" si="986"/>
        <v>0</v>
      </c>
      <c r="IU179" s="52">
        <f t="shared" si="986"/>
        <v>0</v>
      </c>
      <c r="IV179" s="66"/>
      <c r="IW179" s="88">
        <f t="shared" si="979"/>
        <v>0</v>
      </c>
      <c r="IX179" s="102">
        <f t="shared" si="980"/>
        <v>0</v>
      </c>
      <c r="IY179" s="88" t="str">
        <f t="shared" si="981"/>
        <v>STOCK KOSONG</v>
      </c>
      <c r="IZ179" s="101"/>
      <c r="JA179" s="102">
        <f t="shared" si="982"/>
        <v>0</v>
      </c>
      <c r="JB179" s="102">
        <f t="shared" si="983"/>
        <v>0</v>
      </c>
      <c r="JC179" s="102">
        <f t="shared" si="984"/>
        <v>0</v>
      </c>
      <c r="JD179" s="102">
        <f t="shared" si="985"/>
        <v>0</v>
      </c>
      <c r="JE179" s="101"/>
    </row>
    <row r="180" spans="1:265">
      <c r="A180" s="108" t="s">
        <v>57</v>
      </c>
      <c r="B180" s="71">
        <f>IF(A180='ESTIMASI FORECAST &amp; ORDER-STOK'!A38,'ESTIMASI FORECAST &amp; ORDER-STOK'!B38,0)</f>
        <v>0</v>
      </c>
      <c r="C180" s="63"/>
      <c r="D180" s="52">
        <f t="shared" si="866"/>
        <v>0</v>
      </c>
      <c r="E180" s="52">
        <f t="shared" si="866"/>
        <v>0</v>
      </c>
      <c r="F180" s="52">
        <f t="shared" si="866"/>
        <v>0</v>
      </c>
      <c r="G180" s="88"/>
      <c r="H180" s="88">
        <f t="shared" si="867"/>
        <v>0</v>
      </c>
      <c r="I180" s="63"/>
      <c r="J180" s="52">
        <f t="shared" si="868"/>
        <v>0</v>
      </c>
      <c r="K180" s="52">
        <f t="shared" si="868"/>
        <v>0</v>
      </c>
      <c r="L180" s="52">
        <f t="shared" si="868"/>
        <v>0</v>
      </c>
      <c r="M180" s="63"/>
      <c r="N180" s="81">
        <f t="shared" si="869"/>
        <v>0</v>
      </c>
      <c r="O180" s="66">
        <f t="shared" si="870"/>
        <v>0</v>
      </c>
      <c r="P180" s="52">
        <f t="shared" si="871"/>
        <v>0</v>
      </c>
      <c r="Q180" s="52">
        <f t="shared" si="871"/>
        <v>0</v>
      </c>
      <c r="R180" s="52">
        <f t="shared" si="871"/>
        <v>0</v>
      </c>
      <c r="S180" s="63"/>
      <c r="T180" s="81">
        <f t="shared" si="872"/>
        <v>0</v>
      </c>
      <c r="U180" s="66">
        <f t="shared" si="873"/>
        <v>0</v>
      </c>
      <c r="V180" s="52">
        <f t="shared" si="874"/>
        <v>0</v>
      </c>
      <c r="W180" s="52">
        <f t="shared" si="874"/>
        <v>0</v>
      </c>
      <c r="X180" s="52">
        <f t="shared" si="874"/>
        <v>0</v>
      </c>
      <c r="Y180" s="63"/>
      <c r="Z180" s="81">
        <f t="shared" si="875"/>
        <v>0</v>
      </c>
      <c r="AA180" s="66">
        <f t="shared" si="876"/>
        <v>0</v>
      </c>
      <c r="AB180" s="52">
        <f t="shared" si="877"/>
        <v>0</v>
      </c>
      <c r="AC180" s="52">
        <f t="shared" si="877"/>
        <v>0</v>
      </c>
      <c r="AD180" s="52">
        <f t="shared" si="877"/>
        <v>0</v>
      </c>
      <c r="AE180" s="63"/>
      <c r="AF180" s="81">
        <f t="shared" si="878"/>
        <v>0</v>
      </c>
      <c r="AG180" s="66">
        <f t="shared" si="879"/>
        <v>0</v>
      </c>
      <c r="AH180" s="66"/>
      <c r="AI180" s="76">
        <f t="shared" si="661"/>
        <v>0</v>
      </c>
      <c r="AJ180" s="76">
        <f t="shared" si="662"/>
        <v>0</v>
      </c>
      <c r="AK180" s="76">
        <f t="shared" si="663"/>
        <v>0</v>
      </c>
      <c r="AL180" s="66">
        <f t="shared" si="880"/>
        <v>0</v>
      </c>
      <c r="AM180" s="66"/>
      <c r="AN180" s="52">
        <f t="shared" si="881"/>
        <v>0</v>
      </c>
      <c r="AO180" s="52">
        <f t="shared" si="881"/>
        <v>0</v>
      </c>
      <c r="AP180" s="52">
        <f t="shared" si="881"/>
        <v>0</v>
      </c>
      <c r="AQ180" s="63"/>
      <c r="AR180" s="81">
        <f t="shared" si="882"/>
        <v>0</v>
      </c>
      <c r="AS180" s="66">
        <f t="shared" si="883"/>
        <v>0</v>
      </c>
      <c r="AT180" s="52">
        <f t="shared" si="884"/>
        <v>0</v>
      </c>
      <c r="AU180" s="52">
        <f t="shared" si="884"/>
        <v>0</v>
      </c>
      <c r="AV180" s="52">
        <f t="shared" si="884"/>
        <v>0</v>
      </c>
      <c r="AW180" s="63"/>
      <c r="AX180" s="81">
        <f t="shared" si="885"/>
        <v>0</v>
      </c>
      <c r="AY180" s="66">
        <f t="shared" si="886"/>
        <v>0</v>
      </c>
      <c r="AZ180" s="52">
        <f t="shared" si="887"/>
        <v>0</v>
      </c>
      <c r="BA180" s="52">
        <f t="shared" si="887"/>
        <v>0</v>
      </c>
      <c r="BB180" s="52">
        <f t="shared" si="887"/>
        <v>0</v>
      </c>
      <c r="BC180" s="63"/>
      <c r="BD180" s="81">
        <f t="shared" si="888"/>
        <v>0</v>
      </c>
      <c r="BE180" s="66">
        <f t="shared" si="889"/>
        <v>0</v>
      </c>
      <c r="BF180" s="66"/>
      <c r="BG180" s="76">
        <f t="shared" si="671"/>
        <v>0</v>
      </c>
      <c r="BH180" s="76">
        <f t="shared" si="672"/>
        <v>0</v>
      </c>
      <c r="BI180" s="76">
        <f t="shared" si="673"/>
        <v>0</v>
      </c>
      <c r="BJ180" s="66">
        <f t="shared" si="890"/>
        <v>0</v>
      </c>
      <c r="BK180" s="66"/>
      <c r="BL180" s="52">
        <f t="shared" si="891"/>
        <v>0</v>
      </c>
      <c r="BM180" s="52">
        <f t="shared" si="891"/>
        <v>0</v>
      </c>
      <c r="BN180" s="52">
        <f t="shared" si="891"/>
        <v>0</v>
      </c>
      <c r="BO180" s="63"/>
      <c r="BP180" s="81">
        <f t="shared" si="892"/>
        <v>0</v>
      </c>
      <c r="BQ180" s="66">
        <f t="shared" si="893"/>
        <v>0</v>
      </c>
      <c r="BR180" s="52">
        <f t="shared" si="894"/>
        <v>0</v>
      </c>
      <c r="BS180" s="52">
        <f t="shared" si="894"/>
        <v>0</v>
      </c>
      <c r="BT180" s="52">
        <f t="shared" si="894"/>
        <v>0</v>
      </c>
      <c r="BU180" s="63"/>
      <c r="BV180" s="81">
        <f t="shared" si="895"/>
        <v>0</v>
      </c>
      <c r="BW180" s="66">
        <f t="shared" si="896"/>
        <v>0</v>
      </c>
      <c r="BX180" s="66"/>
      <c r="BY180" s="76">
        <f t="shared" si="679"/>
        <v>0</v>
      </c>
      <c r="BZ180" s="76">
        <f t="shared" si="680"/>
        <v>0</v>
      </c>
      <c r="CA180" s="76">
        <f t="shared" si="681"/>
        <v>0</v>
      </c>
      <c r="CB180" s="66">
        <f t="shared" si="897"/>
        <v>0</v>
      </c>
      <c r="CC180" s="66"/>
      <c r="CD180" s="76">
        <f t="shared" si="898"/>
        <v>0</v>
      </c>
      <c r="CE180" s="76">
        <f t="shared" si="899"/>
        <v>0</v>
      </c>
      <c r="CF180" s="76">
        <f t="shared" si="900"/>
        <v>0</v>
      </c>
      <c r="CG180" s="66">
        <f t="shared" si="901"/>
        <v>0</v>
      </c>
      <c r="CH180" s="66"/>
      <c r="CI180" s="52">
        <f t="shared" si="902"/>
        <v>0</v>
      </c>
      <c r="CJ180" s="52">
        <f t="shared" si="902"/>
        <v>0</v>
      </c>
      <c r="CK180" s="52">
        <f t="shared" si="902"/>
        <v>0</v>
      </c>
      <c r="CL180" s="63"/>
      <c r="CM180" s="81">
        <f t="shared" si="903"/>
        <v>0</v>
      </c>
      <c r="CN180" s="66">
        <f t="shared" si="904"/>
        <v>0</v>
      </c>
      <c r="CO180" s="52">
        <f t="shared" si="905"/>
        <v>0</v>
      </c>
      <c r="CP180" s="52">
        <f t="shared" si="905"/>
        <v>0</v>
      </c>
      <c r="CQ180" s="52">
        <f t="shared" si="905"/>
        <v>0</v>
      </c>
      <c r="CR180" s="63"/>
      <c r="CS180" s="81">
        <f t="shared" si="906"/>
        <v>0</v>
      </c>
      <c r="CT180" s="66">
        <f t="shared" si="907"/>
        <v>0</v>
      </c>
      <c r="CU180" s="52">
        <f t="shared" si="908"/>
        <v>0</v>
      </c>
      <c r="CV180" s="52">
        <f t="shared" si="908"/>
        <v>0</v>
      </c>
      <c r="CW180" s="52">
        <f t="shared" si="908"/>
        <v>0</v>
      </c>
      <c r="CX180" s="63"/>
      <c r="CY180" s="81">
        <f t="shared" si="909"/>
        <v>0</v>
      </c>
      <c r="CZ180" s="66">
        <f t="shared" si="910"/>
        <v>0</v>
      </c>
      <c r="DA180" s="52">
        <f t="shared" si="911"/>
        <v>0</v>
      </c>
      <c r="DB180" s="52">
        <f t="shared" si="911"/>
        <v>0</v>
      </c>
      <c r="DC180" s="52">
        <f t="shared" si="911"/>
        <v>0</v>
      </c>
      <c r="DD180" s="63"/>
      <c r="DE180" s="81">
        <f t="shared" si="912"/>
        <v>0</v>
      </c>
      <c r="DF180" s="66">
        <f t="shared" si="913"/>
        <v>0</v>
      </c>
      <c r="DG180" s="52">
        <f t="shared" si="914"/>
        <v>0</v>
      </c>
      <c r="DH180" s="52">
        <f t="shared" si="914"/>
        <v>0</v>
      </c>
      <c r="DI180" s="52">
        <f t="shared" si="914"/>
        <v>0</v>
      </c>
      <c r="DJ180" s="63"/>
      <c r="DK180" s="81">
        <f t="shared" si="915"/>
        <v>0</v>
      </c>
      <c r="DL180" s="66">
        <f t="shared" si="916"/>
        <v>0</v>
      </c>
      <c r="DM180" s="52">
        <f t="shared" si="917"/>
        <v>0</v>
      </c>
      <c r="DN180" s="52">
        <f t="shared" si="917"/>
        <v>0</v>
      </c>
      <c r="DO180" s="52">
        <f t="shared" si="917"/>
        <v>0</v>
      </c>
      <c r="DP180" s="63"/>
      <c r="DQ180" s="81">
        <f t="shared" si="918"/>
        <v>0</v>
      </c>
      <c r="DR180" s="66">
        <f t="shared" si="919"/>
        <v>0</v>
      </c>
      <c r="DS180" s="66"/>
      <c r="DT180" s="76">
        <f t="shared" si="696"/>
        <v>0</v>
      </c>
      <c r="DU180" s="76">
        <f t="shared" si="697"/>
        <v>0</v>
      </c>
      <c r="DV180" s="76">
        <f t="shared" si="698"/>
        <v>0</v>
      </c>
      <c r="DW180" s="66">
        <f t="shared" si="920"/>
        <v>0</v>
      </c>
      <c r="DX180" s="66"/>
      <c r="DY180" s="52">
        <f t="shared" si="921"/>
        <v>0</v>
      </c>
      <c r="DZ180" s="52">
        <f t="shared" si="921"/>
        <v>0</v>
      </c>
      <c r="EA180" s="52">
        <f t="shared" si="921"/>
        <v>0</v>
      </c>
      <c r="EB180" s="63"/>
      <c r="EC180" s="81">
        <f t="shared" si="922"/>
        <v>0</v>
      </c>
      <c r="ED180" s="66">
        <f t="shared" si="923"/>
        <v>0</v>
      </c>
      <c r="EE180" s="52">
        <f t="shared" si="924"/>
        <v>0</v>
      </c>
      <c r="EF180" s="52">
        <f t="shared" si="924"/>
        <v>0</v>
      </c>
      <c r="EG180" s="52">
        <f t="shared" si="924"/>
        <v>0</v>
      </c>
      <c r="EH180" s="63"/>
      <c r="EI180" s="81">
        <f t="shared" si="925"/>
        <v>0</v>
      </c>
      <c r="EJ180" s="66">
        <f t="shared" si="926"/>
        <v>0</v>
      </c>
      <c r="EK180" s="66"/>
      <c r="EL180" s="66">
        <f t="shared" si="927"/>
        <v>0</v>
      </c>
      <c r="EM180" s="66">
        <f t="shared" si="928"/>
        <v>0</v>
      </c>
      <c r="EN180" s="66">
        <f t="shared" si="929"/>
        <v>0</v>
      </c>
      <c r="EO180" s="66">
        <f t="shared" si="930"/>
        <v>0</v>
      </c>
      <c r="EP180" s="66"/>
      <c r="EQ180" s="52">
        <f t="shared" si="931"/>
        <v>0</v>
      </c>
      <c r="ER180" s="52">
        <f t="shared" si="931"/>
        <v>0</v>
      </c>
      <c r="ES180" s="52">
        <f t="shared" si="931"/>
        <v>0</v>
      </c>
      <c r="ET180" s="63"/>
      <c r="EU180" s="81">
        <f t="shared" si="932"/>
        <v>0</v>
      </c>
      <c r="EV180" s="66">
        <f t="shared" si="933"/>
        <v>0</v>
      </c>
      <c r="EW180" s="66"/>
      <c r="EX180" s="52">
        <f t="shared" si="934"/>
        <v>0</v>
      </c>
      <c r="EY180" s="52">
        <f t="shared" si="934"/>
        <v>0</v>
      </c>
      <c r="EZ180" s="52">
        <f t="shared" si="934"/>
        <v>0</v>
      </c>
      <c r="FA180" s="63"/>
      <c r="FB180" s="81">
        <f t="shared" si="935"/>
        <v>0</v>
      </c>
      <c r="FC180" s="66">
        <f t="shared" si="936"/>
        <v>0</v>
      </c>
      <c r="FD180" s="66"/>
      <c r="FE180" s="52">
        <f t="shared" si="937"/>
        <v>0</v>
      </c>
      <c r="FF180" s="52">
        <f t="shared" si="937"/>
        <v>0</v>
      </c>
      <c r="FG180" s="52">
        <f t="shared" si="937"/>
        <v>0</v>
      </c>
      <c r="FH180" s="63"/>
      <c r="FI180" s="81">
        <f t="shared" si="938"/>
        <v>0</v>
      </c>
      <c r="FJ180" s="66">
        <f t="shared" si="939"/>
        <v>0</v>
      </c>
      <c r="FK180" s="66"/>
      <c r="FL180" s="52">
        <f t="shared" si="940"/>
        <v>0</v>
      </c>
      <c r="FM180" s="52">
        <f t="shared" si="940"/>
        <v>0</v>
      </c>
      <c r="FN180" s="52">
        <f t="shared" si="940"/>
        <v>0</v>
      </c>
      <c r="FO180" s="63"/>
      <c r="FP180" s="81">
        <f t="shared" si="941"/>
        <v>0</v>
      </c>
      <c r="FQ180" s="66">
        <f t="shared" si="942"/>
        <v>0</v>
      </c>
      <c r="FR180" s="66"/>
      <c r="FS180" s="52">
        <f t="shared" si="943"/>
        <v>0</v>
      </c>
      <c r="FT180" s="52">
        <f t="shared" si="943"/>
        <v>0</v>
      </c>
      <c r="FU180" s="52">
        <f t="shared" si="943"/>
        <v>0</v>
      </c>
      <c r="FV180" s="63"/>
      <c r="FW180" s="81">
        <f t="shared" si="944"/>
        <v>0</v>
      </c>
      <c r="FX180" s="66">
        <f t="shared" si="945"/>
        <v>0</v>
      </c>
      <c r="FY180" s="52">
        <f t="shared" si="946"/>
        <v>0</v>
      </c>
      <c r="FZ180" s="52">
        <f t="shared" si="946"/>
        <v>0</v>
      </c>
      <c r="GA180" s="52">
        <f t="shared" si="946"/>
        <v>0</v>
      </c>
      <c r="GB180" s="63"/>
      <c r="GC180" s="81">
        <f t="shared" si="947"/>
        <v>0</v>
      </c>
      <c r="GD180" s="66">
        <f t="shared" si="948"/>
        <v>0</v>
      </c>
      <c r="GE180" s="52">
        <f t="shared" si="949"/>
        <v>0</v>
      </c>
      <c r="GF180" s="52">
        <f t="shared" si="949"/>
        <v>0</v>
      </c>
      <c r="GG180" s="52">
        <f t="shared" si="949"/>
        <v>0</v>
      </c>
      <c r="GH180" s="63"/>
      <c r="GI180" s="81">
        <f t="shared" si="950"/>
        <v>0</v>
      </c>
      <c r="GJ180" s="66">
        <f t="shared" si="951"/>
        <v>0</v>
      </c>
      <c r="GK180" s="66"/>
      <c r="GL180" s="76">
        <f t="shared" si="719"/>
        <v>0</v>
      </c>
      <c r="GM180" s="76">
        <f t="shared" si="720"/>
        <v>0</v>
      </c>
      <c r="GN180" s="76">
        <f t="shared" si="721"/>
        <v>0</v>
      </c>
      <c r="GO180" s="66">
        <f t="shared" si="952"/>
        <v>0</v>
      </c>
      <c r="GP180" s="66"/>
      <c r="GQ180" s="52">
        <f t="shared" si="953"/>
        <v>0</v>
      </c>
      <c r="GR180" s="52">
        <f t="shared" si="953"/>
        <v>0</v>
      </c>
      <c r="GS180" s="52">
        <f t="shared" si="953"/>
        <v>0</v>
      </c>
      <c r="GT180" s="63"/>
      <c r="GU180" s="81">
        <f t="shared" si="954"/>
        <v>0</v>
      </c>
      <c r="GV180" s="66">
        <f t="shared" si="955"/>
        <v>0</v>
      </c>
      <c r="GW180" s="66"/>
      <c r="GX180" s="52">
        <f t="shared" si="956"/>
        <v>0</v>
      </c>
      <c r="GY180" s="52">
        <f t="shared" si="956"/>
        <v>0</v>
      </c>
      <c r="GZ180" s="52">
        <f t="shared" si="956"/>
        <v>0</v>
      </c>
      <c r="HA180" s="63"/>
      <c r="HB180" s="81">
        <f t="shared" si="957"/>
        <v>0</v>
      </c>
      <c r="HC180" s="66">
        <f t="shared" si="958"/>
        <v>0</v>
      </c>
      <c r="HD180" s="66"/>
      <c r="HE180" s="52">
        <f t="shared" si="959"/>
        <v>0</v>
      </c>
      <c r="HF180" s="52">
        <f t="shared" si="959"/>
        <v>0</v>
      </c>
      <c r="HG180" s="52">
        <f t="shared" si="959"/>
        <v>0</v>
      </c>
      <c r="HH180" s="63"/>
      <c r="HI180" s="81">
        <f t="shared" si="960"/>
        <v>0</v>
      </c>
      <c r="HJ180" s="66">
        <f t="shared" si="961"/>
        <v>0</v>
      </c>
      <c r="HK180" s="66"/>
      <c r="HL180" s="52">
        <f t="shared" si="962"/>
        <v>0</v>
      </c>
      <c r="HM180" s="52">
        <f t="shared" si="962"/>
        <v>0</v>
      </c>
      <c r="HN180" s="52">
        <f t="shared" si="962"/>
        <v>0</v>
      </c>
      <c r="HO180" s="63"/>
      <c r="HP180" s="81">
        <f t="shared" si="963"/>
        <v>0</v>
      </c>
      <c r="HQ180" s="66">
        <f t="shared" si="964"/>
        <v>0</v>
      </c>
      <c r="HR180" s="66"/>
      <c r="HS180" s="52">
        <f t="shared" si="965"/>
        <v>0</v>
      </c>
      <c r="HT180" s="52">
        <f t="shared" si="965"/>
        <v>0</v>
      </c>
      <c r="HU180" s="52">
        <f t="shared" si="965"/>
        <v>0</v>
      </c>
      <c r="HV180" s="63"/>
      <c r="HW180" s="81">
        <f t="shared" si="966"/>
        <v>0</v>
      </c>
      <c r="HX180" s="66">
        <f t="shared" si="967"/>
        <v>0</v>
      </c>
      <c r="HZ180" s="66">
        <f t="shared" si="968"/>
        <v>0</v>
      </c>
      <c r="IA180" s="66">
        <f t="shared" si="968"/>
        <v>0</v>
      </c>
      <c r="IB180" s="66">
        <f t="shared" si="968"/>
        <v>0</v>
      </c>
      <c r="IC180" s="66">
        <f t="shared" si="969"/>
        <v>0</v>
      </c>
      <c r="ID180" s="66">
        <f t="shared" si="970"/>
        <v>0</v>
      </c>
      <c r="IE180" s="52">
        <f t="shared" si="971"/>
        <v>0</v>
      </c>
      <c r="IF180" s="52">
        <f t="shared" si="971"/>
        <v>0</v>
      </c>
      <c r="IG180" s="66"/>
      <c r="IH180" s="66">
        <f t="shared" si="972"/>
        <v>0</v>
      </c>
      <c r="II180" s="66">
        <f t="shared" si="973"/>
        <v>0</v>
      </c>
      <c r="IJ180" s="52">
        <f t="shared" si="974"/>
        <v>0</v>
      </c>
      <c r="IK180" s="52">
        <f t="shared" si="974"/>
        <v>0</v>
      </c>
      <c r="IL180" s="66"/>
      <c r="IM180" s="66">
        <f t="shared" si="975"/>
        <v>0</v>
      </c>
      <c r="IN180" s="66">
        <f t="shared" si="976"/>
        <v>0</v>
      </c>
      <c r="IO180" s="66">
        <f t="shared" si="748"/>
        <v>0</v>
      </c>
      <c r="IP180" s="66">
        <f t="shared" si="977"/>
        <v>0</v>
      </c>
      <c r="IQ180" s="52">
        <f t="shared" si="986"/>
        <v>0</v>
      </c>
      <c r="IR180" s="52">
        <f t="shared" si="986"/>
        <v>0</v>
      </c>
      <c r="IS180" s="52">
        <f t="shared" si="986"/>
        <v>0</v>
      </c>
      <c r="IT180" s="52">
        <f t="shared" si="986"/>
        <v>0</v>
      </c>
      <c r="IU180" s="52">
        <f t="shared" si="986"/>
        <v>0</v>
      </c>
      <c r="IV180" s="66"/>
      <c r="IW180" s="88">
        <f t="shared" si="979"/>
        <v>0</v>
      </c>
      <c r="IX180" s="102">
        <f t="shared" si="980"/>
        <v>0</v>
      </c>
      <c r="IY180" s="88" t="str">
        <f t="shared" si="981"/>
        <v>STOCK KOSONG</v>
      </c>
      <c r="IZ180" s="101"/>
      <c r="JA180" s="102">
        <f t="shared" si="982"/>
        <v>0</v>
      </c>
      <c r="JB180" s="102">
        <f t="shared" si="983"/>
        <v>0</v>
      </c>
      <c r="JC180" s="102">
        <f t="shared" si="984"/>
        <v>0</v>
      </c>
      <c r="JD180" s="102">
        <f t="shared" si="985"/>
        <v>0</v>
      </c>
      <c r="JE180" s="101"/>
    </row>
    <row r="181" spans="1:265">
      <c r="A181" s="108" t="s">
        <v>58</v>
      </c>
      <c r="B181" s="71">
        <f>IF(A181='ESTIMASI FORECAST &amp; ORDER-STOK'!A39,'ESTIMASI FORECAST &amp; ORDER-STOK'!B39,0)</f>
        <v>0</v>
      </c>
      <c r="C181" s="63"/>
      <c r="D181" s="52">
        <f t="shared" si="866"/>
        <v>0</v>
      </c>
      <c r="E181" s="52">
        <f t="shared" si="866"/>
        <v>0</v>
      </c>
      <c r="F181" s="52">
        <f t="shared" si="866"/>
        <v>0</v>
      </c>
      <c r="G181" s="88"/>
      <c r="H181" s="88">
        <f t="shared" si="867"/>
        <v>0</v>
      </c>
      <c r="I181" s="63"/>
      <c r="J181" s="52">
        <f t="shared" si="868"/>
        <v>0</v>
      </c>
      <c r="K181" s="52">
        <f t="shared" si="868"/>
        <v>0</v>
      </c>
      <c r="L181" s="52">
        <f t="shared" si="868"/>
        <v>0</v>
      </c>
      <c r="M181" s="63"/>
      <c r="N181" s="81">
        <f t="shared" si="869"/>
        <v>0</v>
      </c>
      <c r="O181" s="66">
        <f t="shared" si="870"/>
        <v>0</v>
      </c>
      <c r="P181" s="52">
        <f t="shared" si="871"/>
        <v>0</v>
      </c>
      <c r="Q181" s="52">
        <f t="shared" si="871"/>
        <v>0</v>
      </c>
      <c r="R181" s="52">
        <f t="shared" si="871"/>
        <v>0</v>
      </c>
      <c r="S181" s="63"/>
      <c r="T181" s="81">
        <f t="shared" si="872"/>
        <v>0</v>
      </c>
      <c r="U181" s="66">
        <f t="shared" si="873"/>
        <v>0</v>
      </c>
      <c r="V181" s="52">
        <f t="shared" si="874"/>
        <v>0</v>
      </c>
      <c r="W181" s="52">
        <f t="shared" si="874"/>
        <v>0</v>
      </c>
      <c r="X181" s="52">
        <f t="shared" si="874"/>
        <v>0</v>
      </c>
      <c r="Y181" s="63"/>
      <c r="Z181" s="81">
        <f t="shared" si="875"/>
        <v>0</v>
      </c>
      <c r="AA181" s="66">
        <f t="shared" si="876"/>
        <v>0</v>
      </c>
      <c r="AB181" s="52">
        <f t="shared" si="877"/>
        <v>0</v>
      </c>
      <c r="AC181" s="52">
        <f t="shared" si="877"/>
        <v>0</v>
      </c>
      <c r="AD181" s="52">
        <f t="shared" si="877"/>
        <v>0</v>
      </c>
      <c r="AE181" s="63"/>
      <c r="AF181" s="81">
        <f t="shared" si="878"/>
        <v>0</v>
      </c>
      <c r="AG181" s="66">
        <f t="shared" si="879"/>
        <v>0</v>
      </c>
      <c r="AH181" s="66"/>
      <c r="AI181" s="76">
        <f t="shared" si="661"/>
        <v>0</v>
      </c>
      <c r="AJ181" s="76">
        <f t="shared" si="662"/>
        <v>0</v>
      </c>
      <c r="AK181" s="76">
        <f t="shared" si="663"/>
        <v>0</v>
      </c>
      <c r="AL181" s="66">
        <f t="shared" si="880"/>
        <v>0</v>
      </c>
      <c r="AM181" s="66"/>
      <c r="AN181" s="52">
        <f t="shared" si="881"/>
        <v>0</v>
      </c>
      <c r="AO181" s="52">
        <f t="shared" si="881"/>
        <v>0</v>
      </c>
      <c r="AP181" s="52">
        <f t="shared" si="881"/>
        <v>0</v>
      </c>
      <c r="AQ181" s="63"/>
      <c r="AR181" s="81">
        <f t="shared" si="882"/>
        <v>0</v>
      </c>
      <c r="AS181" s="66">
        <f t="shared" si="883"/>
        <v>0</v>
      </c>
      <c r="AT181" s="52">
        <f t="shared" si="884"/>
        <v>0</v>
      </c>
      <c r="AU181" s="52">
        <f t="shared" si="884"/>
        <v>0</v>
      </c>
      <c r="AV181" s="52">
        <f t="shared" si="884"/>
        <v>0</v>
      </c>
      <c r="AW181" s="63"/>
      <c r="AX181" s="81">
        <f t="shared" si="885"/>
        <v>0</v>
      </c>
      <c r="AY181" s="66">
        <f t="shared" si="886"/>
        <v>0</v>
      </c>
      <c r="AZ181" s="52">
        <f t="shared" si="887"/>
        <v>0</v>
      </c>
      <c r="BA181" s="52">
        <f t="shared" si="887"/>
        <v>0</v>
      </c>
      <c r="BB181" s="52">
        <f t="shared" si="887"/>
        <v>0</v>
      </c>
      <c r="BC181" s="63"/>
      <c r="BD181" s="81">
        <f t="shared" si="888"/>
        <v>0</v>
      </c>
      <c r="BE181" s="66">
        <f t="shared" si="889"/>
        <v>0</v>
      </c>
      <c r="BF181" s="66"/>
      <c r="BG181" s="76">
        <f t="shared" si="671"/>
        <v>0</v>
      </c>
      <c r="BH181" s="76">
        <f t="shared" si="672"/>
        <v>0</v>
      </c>
      <c r="BI181" s="76">
        <f t="shared" si="673"/>
        <v>0</v>
      </c>
      <c r="BJ181" s="66">
        <f t="shared" si="890"/>
        <v>0</v>
      </c>
      <c r="BK181" s="66"/>
      <c r="BL181" s="52">
        <f t="shared" si="891"/>
        <v>0</v>
      </c>
      <c r="BM181" s="52">
        <f t="shared" si="891"/>
        <v>0</v>
      </c>
      <c r="BN181" s="52">
        <f t="shared" si="891"/>
        <v>0</v>
      </c>
      <c r="BO181" s="63"/>
      <c r="BP181" s="81">
        <f t="shared" si="892"/>
        <v>0</v>
      </c>
      <c r="BQ181" s="66">
        <f t="shared" si="893"/>
        <v>0</v>
      </c>
      <c r="BR181" s="52">
        <f t="shared" si="894"/>
        <v>0</v>
      </c>
      <c r="BS181" s="52">
        <f t="shared" si="894"/>
        <v>0</v>
      </c>
      <c r="BT181" s="52">
        <f t="shared" si="894"/>
        <v>0</v>
      </c>
      <c r="BU181" s="63"/>
      <c r="BV181" s="81">
        <f t="shared" si="895"/>
        <v>0</v>
      </c>
      <c r="BW181" s="66">
        <f t="shared" si="896"/>
        <v>0</v>
      </c>
      <c r="BX181" s="66"/>
      <c r="BY181" s="76">
        <f t="shared" si="679"/>
        <v>0</v>
      </c>
      <c r="BZ181" s="76">
        <f t="shared" si="680"/>
        <v>0</v>
      </c>
      <c r="CA181" s="76">
        <f t="shared" si="681"/>
        <v>0</v>
      </c>
      <c r="CB181" s="66">
        <f t="shared" si="897"/>
        <v>0</v>
      </c>
      <c r="CC181" s="66"/>
      <c r="CD181" s="76">
        <f t="shared" si="898"/>
        <v>0</v>
      </c>
      <c r="CE181" s="76">
        <f t="shared" si="899"/>
        <v>0</v>
      </c>
      <c r="CF181" s="76">
        <f t="shared" si="900"/>
        <v>0</v>
      </c>
      <c r="CG181" s="66">
        <f t="shared" si="901"/>
        <v>0</v>
      </c>
      <c r="CH181" s="66"/>
      <c r="CI181" s="52">
        <f t="shared" si="902"/>
        <v>0</v>
      </c>
      <c r="CJ181" s="52">
        <f t="shared" si="902"/>
        <v>0</v>
      </c>
      <c r="CK181" s="52">
        <f t="shared" si="902"/>
        <v>0</v>
      </c>
      <c r="CL181" s="63"/>
      <c r="CM181" s="81">
        <f t="shared" si="903"/>
        <v>0</v>
      </c>
      <c r="CN181" s="66">
        <f t="shared" si="904"/>
        <v>0</v>
      </c>
      <c r="CO181" s="52">
        <f t="shared" si="905"/>
        <v>0</v>
      </c>
      <c r="CP181" s="52">
        <f t="shared" si="905"/>
        <v>0</v>
      </c>
      <c r="CQ181" s="52">
        <f t="shared" si="905"/>
        <v>0</v>
      </c>
      <c r="CR181" s="63"/>
      <c r="CS181" s="81">
        <f t="shared" si="906"/>
        <v>0</v>
      </c>
      <c r="CT181" s="66">
        <f t="shared" si="907"/>
        <v>0</v>
      </c>
      <c r="CU181" s="52">
        <f t="shared" si="908"/>
        <v>0</v>
      </c>
      <c r="CV181" s="52">
        <f t="shared" si="908"/>
        <v>0</v>
      </c>
      <c r="CW181" s="52">
        <f t="shared" si="908"/>
        <v>0</v>
      </c>
      <c r="CX181" s="63"/>
      <c r="CY181" s="81">
        <f t="shared" si="909"/>
        <v>0</v>
      </c>
      <c r="CZ181" s="66">
        <f t="shared" si="910"/>
        <v>0</v>
      </c>
      <c r="DA181" s="52">
        <f t="shared" si="911"/>
        <v>0</v>
      </c>
      <c r="DB181" s="52">
        <f t="shared" si="911"/>
        <v>0</v>
      </c>
      <c r="DC181" s="52">
        <f t="shared" si="911"/>
        <v>0</v>
      </c>
      <c r="DD181" s="63"/>
      <c r="DE181" s="81">
        <f t="shared" si="912"/>
        <v>0</v>
      </c>
      <c r="DF181" s="66">
        <f t="shared" si="913"/>
        <v>0</v>
      </c>
      <c r="DG181" s="52">
        <f t="shared" si="914"/>
        <v>0</v>
      </c>
      <c r="DH181" s="52">
        <f t="shared" si="914"/>
        <v>0</v>
      </c>
      <c r="DI181" s="52">
        <f t="shared" si="914"/>
        <v>0</v>
      </c>
      <c r="DJ181" s="63"/>
      <c r="DK181" s="81">
        <f t="shared" si="915"/>
        <v>0</v>
      </c>
      <c r="DL181" s="66">
        <f t="shared" si="916"/>
        <v>0</v>
      </c>
      <c r="DM181" s="52">
        <f t="shared" si="917"/>
        <v>0</v>
      </c>
      <c r="DN181" s="52">
        <f t="shared" si="917"/>
        <v>0</v>
      </c>
      <c r="DO181" s="52">
        <f t="shared" si="917"/>
        <v>0</v>
      </c>
      <c r="DP181" s="63"/>
      <c r="DQ181" s="81">
        <f t="shared" si="918"/>
        <v>0</v>
      </c>
      <c r="DR181" s="66">
        <f t="shared" si="919"/>
        <v>0</v>
      </c>
      <c r="DS181" s="66"/>
      <c r="DT181" s="76">
        <f t="shared" si="696"/>
        <v>0</v>
      </c>
      <c r="DU181" s="76">
        <f t="shared" si="697"/>
        <v>0</v>
      </c>
      <c r="DV181" s="76">
        <f t="shared" si="698"/>
        <v>0</v>
      </c>
      <c r="DW181" s="66">
        <f t="shared" si="920"/>
        <v>0</v>
      </c>
      <c r="DX181" s="66"/>
      <c r="DY181" s="52">
        <f t="shared" si="921"/>
        <v>0</v>
      </c>
      <c r="DZ181" s="52">
        <f t="shared" si="921"/>
        <v>0</v>
      </c>
      <c r="EA181" s="52">
        <f t="shared" si="921"/>
        <v>0</v>
      </c>
      <c r="EB181" s="63"/>
      <c r="EC181" s="81">
        <f t="shared" si="922"/>
        <v>0</v>
      </c>
      <c r="ED181" s="66">
        <f t="shared" si="923"/>
        <v>0</v>
      </c>
      <c r="EE181" s="52">
        <f t="shared" si="924"/>
        <v>0</v>
      </c>
      <c r="EF181" s="52">
        <f t="shared" si="924"/>
        <v>0</v>
      </c>
      <c r="EG181" s="52">
        <f t="shared" si="924"/>
        <v>0</v>
      </c>
      <c r="EH181" s="63"/>
      <c r="EI181" s="81">
        <f t="shared" si="925"/>
        <v>0</v>
      </c>
      <c r="EJ181" s="66">
        <f t="shared" si="926"/>
        <v>0</v>
      </c>
      <c r="EK181" s="66"/>
      <c r="EL181" s="66">
        <f t="shared" si="927"/>
        <v>0</v>
      </c>
      <c r="EM181" s="66">
        <f t="shared" si="928"/>
        <v>0</v>
      </c>
      <c r="EN181" s="66">
        <f t="shared" si="929"/>
        <v>0</v>
      </c>
      <c r="EO181" s="66">
        <f t="shared" si="930"/>
        <v>0</v>
      </c>
      <c r="EP181" s="66"/>
      <c r="EQ181" s="52">
        <f t="shared" si="931"/>
        <v>0</v>
      </c>
      <c r="ER181" s="52">
        <f t="shared" si="931"/>
        <v>0</v>
      </c>
      <c r="ES181" s="52">
        <f t="shared" si="931"/>
        <v>0</v>
      </c>
      <c r="ET181" s="63"/>
      <c r="EU181" s="81">
        <f t="shared" si="932"/>
        <v>0</v>
      </c>
      <c r="EV181" s="66">
        <f t="shared" si="933"/>
        <v>0</v>
      </c>
      <c r="EW181" s="66"/>
      <c r="EX181" s="52">
        <f t="shared" si="934"/>
        <v>0</v>
      </c>
      <c r="EY181" s="52">
        <f t="shared" si="934"/>
        <v>0</v>
      </c>
      <c r="EZ181" s="52">
        <f t="shared" si="934"/>
        <v>0</v>
      </c>
      <c r="FA181" s="63"/>
      <c r="FB181" s="81">
        <f t="shared" si="935"/>
        <v>0</v>
      </c>
      <c r="FC181" s="66">
        <f t="shared" si="936"/>
        <v>0</v>
      </c>
      <c r="FD181" s="66"/>
      <c r="FE181" s="52">
        <f t="shared" si="937"/>
        <v>0</v>
      </c>
      <c r="FF181" s="52">
        <f t="shared" si="937"/>
        <v>0</v>
      </c>
      <c r="FG181" s="52">
        <f t="shared" si="937"/>
        <v>0</v>
      </c>
      <c r="FH181" s="63"/>
      <c r="FI181" s="81">
        <f t="shared" si="938"/>
        <v>0</v>
      </c>
      <c r="FJ181" s="66">
        <f t="shared" si="939"/>
        <v>0</v>
      </c>
      <c r="FK181" s="66"/>
      <c r="FL181" s="52">
        <f t="shared" si="940"/>
        <v>0</v>
      </c>
      <c r="FM181" s="52">
        <f t="shared" si="940"/>
        <v>0</v>
      </c>
      <c r="FN181" s="52">
        <f t="shared" si="940"/>
        <v>0</v>
      </c>
      <c r="FO181" s="63"/>
      <c r="FP181" s="81">
        <f t="shared" si="941"/>
        <v>0</v>
      </c>
      <c r="FQ181" s="66">
        <f t="shared" si="942"/>
        <v>0</v>
      </c>
      <c r="FR181" s="66"/>
      <c r="FS181" s="52">
        <f t="shared" si="943"/>
        <v>0</v>
      </c>
      <c r="FT181" s="52">
        <f t="shared" si="943"/>
        <v>0</v>
      </c>
      <c r="FU181" s="52">
        <f t="shared" si="943"/>
        <v>0</v>
      </c>
      <c r="FV181" s="63"/>
      <c r="FW181" s="81">
        <f t="shared" si="944"/>
        <v>0</v>
      </c>
      <c r="FX181" s="66">
        <f t="shared" si="945"/>
        <v>0</v>
      </c>
      <c r="FY181" s="52">
        <f t="shared" si="946"/>
        <v>0</v>
      </c>
      <c r="FZ181" s="52">
        <f t="shared" si="946"/>
        <v>0</v>
      </c>
      <c r="GA181" s="52">
        <f t="shared" si="946"/>
        <v>0</v>
      </c>
      <c r="GB181" s="63"/>
      <c r="GC181" s="81">
        <f t="shared" si="947"/>
        <v>0</v>
      </c>
      <c r="GD181" s="66">
        <f t="shared" si="948"/>
        <v>0</v>
      </c>
      <c r="GE181" s="52">
        <f t="shared" si="949"/>
        <v>0</v>
      </c>
      <c r="GF181" s="52">
        <f t="shared" si="949"/>
        <v>0</v>
      </c>
      <c r="GG181" s="52">
        <f t="shared" si="949"/>
        <v>0</v>
      </c>
      <c r="GH181" s="63"/>
      <c r="GI181" s="81">
        <f t="shared" si="950"/>
        <v>0</v>
      </c>
      <c r="GJ181" s="66">
        <f t="shared" si="951"/>
        <v>0</v>
      </c>
      <c r="GK181" s="66"/>
      <c r="GL181" s="76">
        <f t="shared" si="719"/>
        <v>0</v>
      </c>
      <c r="GM181" s="76">
        <f t="shared" si="720"/>
        <v>0</v>
      </c>
      <c r="GN181" s="76">
        <f t="shared" si="721"/>
        <v>0</v>
      </c>
      <c r="GO181" s="66">
        <f t="shared" si="952"/>
        <v>0</v>
      </c>
      <c r="GP181" s="66"/>
      <c r="GQ181" s="52">
        <f t="shared" si="953"/>
        <v>0</v>
      </c>
      <c r="GR181" s="52">
        <f t="shared" si="953"/>
        <v>0</v>
      </c>
      <c r="GS181" s="52">
        <f t="shared" si="953"/>
        <v>0</v>
      </c>
      <c r="GT181" s="63"/>
      <c r="GU181" s="81">
        <f t="shared" si="954"/>
        <v>0</v>
      </c>
      <c r="GV181" s="66">
        <f t="shared" si="955"/>
        <v>0</v>
      </c>
      <c r="GW181" s="66"/>
      <c r="GX181" s="52">
        <f t="shared" si="956"/>
        <v>0</v>
      </c>
      <c r="GY181" s="52">
        <f t="shared" si="956"/>
        <v>0</v>
      </c>
      <c r="GZ181" s="52">
        <f t="shared" si="956"/>
        <v>0</v>
      </c>
      <c r="HA181" s="63"/>
      <c r="HB181" s="81">
        <f t="shared" si="957"/>
        <v>0</v>
      </c>
      <c r="HC181" s="66">
        <f t="shared" si="958"/>
        <v>0</v>
      </c>
      <c r="HD181" s="66"/>
      <c r="HE181" s="52">
        <f t="shared" si="959"/>
        <v>0</v>
      </c>
      <c r="HF181" s="52">
        <f t="shared" si="959"/>
        <v>0</v>
      </c>
      <c r="HG181" s="52">
        <f t="shared" si="959"/>
        <v>0</v>
      </c>
      <c r="HH181" s="63"/>
      <c r="HI181" s="81">
        <f t="shared" si="960"/>
        <v>0</v>
      </c>
      <c r="HJ181" s="66">
        <f t="shared" si="961"/>
        <v>0</v>
      </c>
      <c r="HK181" s="66"/>
      <c r="HL181" s="52">
        <f t="shared" si="962"/>
        <v>0</v>
      </c>
      <c r="HM181" s="52">
        <f t="shared" si="962"/>
        <v>0</v>
      </c>
      <c r="HN181" s="52">
        <f t="shared" si="962"/>
        <v>0</v>
      </c>
      <c r="HO181" s="63"/>
      <c r="HP181" s="81">
        <f t="shared" si="963"/>
        <v>0</v>
      </c>
      <c r="HQ181" s="66">
        <f t="shared" si="964"/>
        <v>0</v>
      </c>
      <c r="HR181" s="66"/>
      <c r="HS181" s="52">
        <f t="shared" si="965"/>
        <v>0</v>
      </c>
      <c r="HT181" s="52">
        <f t="shared" si="965"/>
        <v>0</v>
      </c>
      <c r="HU181" s="52">
        <f t="shared" si="965"/>
        <v>0</v>
      </c>
      <c r="HV181" s="63"/>
      <c r="HW181" s="81">
        <f t="shared" si="966"/>
        <v>0</v>
      </c>
      <c r="HX181" s="66">
        <f t="shared" si="967"/>
        <v>0</v>
      </c>
      <c r="HZ181" s="66">
        <f t="shared" si="968"/>
        <v>0</v>
      </c>
      <c r="IA181" s="66">
        <f t="shared" si="968"/>
        <v>0</v>
      </c>
      <c r="IB181" s="66">
        <f t="shared" si="968"/>
        <v>0</v>
      </c>
      <c r="IC181" s="66">
        <f t="shared" si="969"/>
        <v>0</v>
      </c>
      <c r="ID181" s="66">
        <f t="shared" si="970"/>
        <v>0</v>
      </c>
      <c r="IE181" s="52">
        <f t="shared" si="971"/>
        <v>0</v>
      </c>
      <c r="IF181" s="52">
        <f t="shared" si="971"/>
        <v>0</v>
      </c>
      <c r="IG181" s="66"/>
      <c r="IH181" s="66">
        <f t="shared" si="972"/>
        <v>0</v>
      </c>
      <c r="II181" s="66">
        <f t="shared" si="973"/>
        <v>0</v>
      </c>
      <c r="IJ181" s="52">
        <f t="shared" si="974"/>
        <v>0</v>
      </c>
      <c r="IK181" s="52">
        <f t="shared" si="974"/>
        <v>0</v>
      </c>
      <c r="IL181" s="66"/>
      <c r="IM181" s="66">
        <f t="shared" si="975"/>
        <v>0</v>
      </c>
      <c r="IN181" s="66">
        <f t="shared" si="976"/>
        <v>0</v>
      </c>
      <c r="IO181" s="66">
        <f t="shared" si="748"/>
        <v>0</v>
      </c>
      <c r="IP181" s="66">
        <f t="shared" si="977"/>
        <v>0</v>
      </c>
      <c r="IQ181" s="52">
        <f t="shared" si="986"/>
        <v>0</v>
      </c>
      <c r="IR181" s="52">
        <f t="shared" si="986"/>
        <v>0</v>
      </c>
      <c r="IS181" s="52">
        <f t="shared" si="986"/>
        <v>0</v>
      </c>
      <c r="IT181" s="52">
        <f t="shared" si="986"/>
        <v>0</v>
      </c>
      <c r="IU181" s="52">
        <f t="shared" si="986"/>
        <v>0</v>
      </c>
      <c r="IV181" s="66"/>
      <c r="IW181" s="88">
        <f t="shared" si="979"/>
        <v>0</v>
      </c>
      <c r="IX181" s="102">
        <f t="shared" si="980"/>
        <v>0</v>
      </c>
      <c r="IY181" s="88" t="str">
        <f t="shared" si="981"/>
        <v>STOCK KOSONG</v>
      </c>
      <c r="IZ181" s="101"/>
      <c r="JA181" s="102">
        <f t="shared" si="982"/>
        <v>0</v>
      </c>
      <c r="JB181" s="102">
        <f t="shared" si="983"/>
        <v>0</v>
      </c>
      <c r="JC181" s="102">
        <f t="shared" si="984"/>
        <v>0</v>
      </c>
      <c r="JD181" s="102">
        <f t="shared" si="985"/>
        <v>0</v>
      </c>
      <c r="JE181" s="101"/>
    </row>
    <row r="182" spans="1:265">
      <c r="A182" s="108" t="s">
        <v>59</v>
      </c>
      <c r="B182" s="71">
        <f>IF(A182='ESTIMASI FORECAST &amp; ORDER-STOK'!A40,'ESTIMASI FORECAST &amp; ORDER-STOK'!B40,0)</f>
        <v>0</v>
      </c>
      <c r="C182" s="63"/>
      <c r="D182" s="52">
        <f t="shared" si="866"/>
        <v>0</v>
      </c>
      <c r="E182" s="52">
        <f t="shared" si="866"/>
        <v>0</v>
      </c>
      <c r="F182" s="52">
        <f t="shared" si="866"/>
        <v>0</v>
      </c>
      <c r="G182" s="88"/>
      <c r="H182" s="88">
        <f t="shared" si="867"/>
        <v>0</v>
      </c>
      <c r="I182" s="63"/>
      <c r="J182" s="52">
        <f t="shared" si="868"/>
        <v>0</v>
      </c>
      <c r="K182" s="52">
        <f t="shared" si="868"/>
        <v>0</v>
      </c>
      <c r="L182" s="52">
        <f t="shared" si="868"/>
        <v>0</v>
      </c>
      <c r="M182" s="63"/>
      <c r="N182" s="81">
        <f t="shared" si="869"/>
        <v>0</v>
      </c>
      <c r="O182" s="66">
        <f t="shared" si="870"/>
        <v>0</v>
      </c>
      <c r="P182" s="52">
        <f t="shared" si="871"/>
        <v>0</v>
      </c>
      <c r="Q182" s="52">
        <f t="shared" si="871"/>
        <v>0</v>
      </c>
      <c r="R182" s="52">
        <f t="shared" si="871"/>
        <v>0</v>
      </c>
      <c r="S182" s="63"/>
      <c r="T182" s="81">
        <f t="shared" si="872"/>
        <v>0</v>
      </c>
      <c r="U182" s="66">
        <f t="shared" si="873"/>
        <v>0</v>
      </c>
      <c r="V182" s="52">
        <f t="shared" si="874"/>
        <v>0</v>
      </c>
      <c r="W182" s="52">
        <f t="shared" si="874"/>
        <v>0</v>
      </c>
      <c r="X182" s="52">
        <f t="shared" si="874"/>
        <v>0</v>
      </c>
      <c r="Y182" s="63"/>
      <c r="Z182" s="81">
        <f t="shared" si="875"/>
        <v>0</v>
      </c>
      <c r="AA182" s="66">
        <f t="shared" si="876"/>
        <v>0</v>
      </c>
      <c r="AB182" s="52">
        <f t="shared" si="877"/>
        <v>0</v>
      </c>
      <c r="AC182" s="52">
        <f t="shared" si="877"/>
        <v>0</v>
      </c>
      <c r="AD182" s="52">
        <f t="shared" si="877"/>
        <v>0</v>
      </c>
      <c r="AE182" s="63"/>
      <c r="AF182" s="81">
        <f t="shared" si="878"/>
        <v>0</v>
      </c>
      <c r="AG182" s="66">
        <f t="shared" si="879"/>
        <v>0</v>
      </c>
      <c r="AH182" s="66"/>
      <c r="AI182" s="76">
        <f t="shared" si="661"/>
        <v>0</v>
      </c>
      <c r="AJ182" s="76">
        <f t="shared" si="662"/>
        <v>0</v>
      </c>
      <c r="AK182" s="76">
        <f t="shared" si="663"/>
        <v>0</v>
      </c>
      <c r="AL182" s="66">
        <f t="shared" si="880"/>
        <v>0</v>
      </c>
      <c r="AM182" s="66"/>
      <c r="AN182" s="52">
        <f t="shared" si="881"/>
        <v>0</v>
      </c>
      <c r="AO182" s="52">
        <f t="shared" si="881"/>
        <v>0</v>
      </c>
      <c r="AP182" s="52">
        <f t="shared" si="881"/>
        <v>0</v>
      </c>
      <c r="AQ182" s="63"/>
      <c r="AR182" s="81">
        <f t="shared" si="882"/>
        <v>0</v>
      </c>
      <c r="AS182" s="66">
        <f t="shared" si="883"/>
        <v>0</v>
      </c>
      <c r="AT182" s="52">
        <f t="shared" si="884"/>
        <v>0</v>
      </c>
      <c r="AU182" s="52">
        <f t="shared" si="884"/>
        <v>0</v>
      </c>
      <c r="AV182" s="52">
        <f t="shared" si="884"/>
        <v>0</v>
      </c>
      <c r="AW182" s="63"/>
      <c r="AX182" s="81">
        <f t="shared" si="885"/>
        <v>0</v>
      </c>
      <c r="AY182" s="66">
        <f t="shared" si="886"/>
        <v>0</v>
      </c>
      <c r="AZ182" s="52">
        <f t="shared" si="887"/>
        <v>0</v>
      </c>
      <c r="BA182" s="52">
        <f t="shared" si="887"/>
        <v>0</v>
      </c>
      <c r="BB182" s="52">
        <f t="shared" si="887"/>
        <v>0</v>
      </c>
      <c r="BC182" s="63"/>
      <c r="BD182" s="81">
        <f t="shared" si="888"/>
        <v>0</v>
      </c>
      <c r="BE182" s="66">
        <f t="shared" si="889"/>
        <v>0</v>
      </c>
      <c r="BF182" s="66"/>
      <c r="BG182" s="76">
        <f t="shared" si="671"/>
        <v>0</v>
      </c>
      <c r="BH182" s="76">
        <f t="shared" si="672"/>
        <v>0</v>
      </c>
      <c r="BI182" s="76">
        <f t="shared" si="673"/>
        <v>0</v>
      </c>
      <c r="BJ182" s="66">
        <f t="shared" si="890"/>
        <v>0</v>
      </c>
      <c r="BK182" s="66"/>
      <c r="BL182" s="52">
        <f t="shared" si="891"/>
        <v>0</v>
      </c>
      <c r="BM182" s="52">
        <f t="shared" si="891"/>
        <v>0</v>
      </c>
      <c r="BN182" s="52">
        <f t="shared" si="891"/>
        <v>0</v>
      </c>
      <c r="BO182" s="63"/>
      <c r="BP182" s="81">
        <f t="shared" si="892"/>
        <v>0</v>
      </c>
      <c r="BQ182" s="66">
        <f t="shared" si="893"/>
        <v>0</v>
      </c>
      <c r="BR182" s="52">
        <f t="shared" si="894"/>
        <v>0</v>
      </c>
      <c r="BS182" s="52">
        <f t="shared" si="894"/>
        <v>0</v>
      </c>
      <c r="BT182" s="52">
        <f t="shared" si="894"/>
        <v>0</v>
      </c>
      <c r="BU182" s="63"/>
      <c r="BV182" s="81">
        <f t="shared" si="895"/>
        <v>0</v>
      </c>
      <c r="BW182" s="66">
        <f t="shared" si="896"/>
        <v>0</v>
      </c>
      <c r="BX182" s="66"/>
      <c r="BY182" s="76">
        <f t="shared" si="679"/>
        <v>0</v>
      </c>
      <c r="BZ182" s="76">
        <f t="shared" si="680"/>
        <v>0</v>
      </c>
      <c r="CA182" s="76">
        <f t="shared" si="681"/>
        <v>0</v>
      </c>
      <c r="CB182" s="66">
        <f t="shared" si="897"/>
        <v>0</v>
      </c>
      <c r="CC182" s="66"/>
      <c r="CD182" s="76">
        <f t="shared" si="898"/>
        <v>0</v>
      </c>
      <c r="CE182" s="76">
        <f t="shared" si="899"/>
        <v>0</v>
      </c>
      <c r="CF182" s="76">
        <f t="shared" si="900"/>
        <v>0</v>
      </c>
      <c r="CG182" s="66">
        <f t="shared" si="901"/>
        <v>0</v>
      </c>
      <c r="CH182" s="66"/>
      <c r="CI182" s="52">
        <f t="shared" si="902"/>
        <v>0</v>
      </c>
      <c r="CJ182" s="52">
        <f t="shared" si="902"/>
        <v>0</v>
      </c>
      <c r="CK182" s="52">
        <f t="shared" si="902"/>
        <v>0</v>
      </c>
      <c r="CL182" s="63"/>
      <c r="CM182" s="81">
        <f t="shared" si="903"/>
        <v>0</v>
      </c>
      <c r="CN182" s="66">
        <f t="shared" si="904"/>
        <v>0</v>
      </c>
      <c r="CO182" s="52">
        <f t="shared" si="905"/>
        <v>0</v>
      </c>
      <c r="CP182" s="52">
        <f t="shared" si="905"/>
        <v>0</v>
      </c>
      <c r="CQ182" s="52">
        <f t="shared" si="905"/>
        <v>0</v>
      </c>
      <c r="CR182" s="63"/>
      <c r="CS182" s="81">
        <f t="shared" si="906"/>
        <v>0</v>
      </c>
      <c r="CT182" s="66">
        <f t="shared" si="907"/>
        <v>0</v>
      </c>
      <c r="CU182" s="52">
        <f t="shared" si="908"/>
        <v>0</v>
      </c>
      <c r="CV182" s="52">
        <f t="shared" si="908"/>
        <v>0</v>
      </c>
      <c r="CW182" s="52">
        <f t="shared" si="908"/>
        <v>0</v>
      </c>
      <c r="CX182" s="63"/>
      <c r="CY182" s="81">
        <f t="shared" si="909"/>
        <v>0</v>
      </c>
      <c r="CZ182" s="66">
        <f t="shared" si="910"/>
        <v>0</v>
      </c>
      <c r="DA182" s="52">
        <f t="shared" si="911"/>
        <v>0</v>
      </c>
      <c r="DB182" s="52">
        <f t="shared" si="911"/>
        <v>0</v>
      </c>
      <c r="DC182" s="52">
        <f t="shared" si="911"/>
        <v>0</v>
      </c>
      <c r="DD182" s="63"/>
      <c r="DE182" s="81">
        <f t="shared" si="912"/>
        <v>0</v>
      </c>
      <c r="DF182" s="66">
        <f t="shared" si="913"/>
        <v>0</v>
      </c>
      <c r="DG182" s="52">
        <f t="shared" si="914"/>
        <v>0</v>
      </c>
      <c r="DH182" s="52">
        <f t="shared" si="914"/>
        <v>0</v>
      </c>
      <c r="DI182" s="52">
        <f t="shared" si="914"/>
        <v>0</v>
      </c>
      <c r="DJ182" s="63"/>
      <c r="DK182" s="81">
        <f t="shared" si="915"/>
        <v>0</v>
      </c>
      <c r="DL182" s="66">
        <f t="shared" si="916"/>
        <v>0</v>
      </c>
      <c r="DM182" s="52">
        <f t="shared" si="917"/>
        <v>0</v>
      </c>
      <c r="DN182" s="52">
        <f t="shared" si="917"/>
        <v>0</v>
      </c>
      <c r="DO182" s="52">
        <f t="shared" si="917"/>
        <v>0</v>
      </c>
      <c r="DP182" s="63"/>
      <c r="DQ182" s="81">
        <f t="shared" si="918"/>
        <v>0</v>
      </c>
      <c r="DR182" s="66">
        <f t="shared" si="919"/>
        <v>0</v>
      </c>
      <c r="DS182" s="66"/>
      <c r="DT182" s="76">
        <f t="shared" si="696"/>
        <v>0</v>
      </c>
      <c r="DU182" s="76">
        <f t="shared" si="697"/>
        <v>0</v>
      </c>
      <c r="DV182" s="76">
        <f t="shared" si="698"/>
        <v>0</v>
      </c>
      <c r="DW182" s="66">
        <f t="shared" si="920"/>
        <v>0</v>
      </c>
      <c r="DX182" s="66"/>
      <c r="DY182" s="52">
        <f t="shared" si="921"/>
        <v>0</v>
      </c>
      <c r="DZ182" s="52">
        <f t="shared" si="921"/>
        <v>0</v>
      </c>
      <c r="EA182" s="52">
        <f t="shared" si="921"/>
        <v>0</v>
      </c>
      <c r="EB182" s="63"/>
      <c r="EC182" s="81">
        <f t="shared" si="922"/>
        <v>0</v>
      </c>
      <c r="ED182" s="66">
        <f t="shared" si="923"/>
        <v>0</v>
      </c>
      <c r="EE182" s="52">
        <f t="shared" si="924"/>
        <v>0</v>
      </c>
      <c r="EF182" s="52">
        <f t="shared" si="924"/>
        <v>0</v>
      </c>
      <c r="EG182" s="52">
        <f t="shared" si="924"/>
        <v>0</v>
      </c>
      <c r="EH182" s="63"/>
      <c r="EI182" s="81">
        <f t="shared" si="925"/>
        <v>0</v>
      </c>
      <c r="EJ182" s="66">
        <f t="shared" si="926"/>
        <v>0</v>
      </c>
      <c r="EK182" s="66"/>
      <c r="EL182" s="66">
        <f t="shared" si="927"/>
        <v>0</v>
      </c>
      <c r="EM182" s="66">
        <f t="shared" si="928"/>
        <v>0</v>
      </c>
      <c r="EN182" s="66">
        <f t="shared" si="929"/>
        <v>0</v>
      </c>
      <c r="EO182" s="66">
        <f t="shared" si="930"/>
        <v>0</v>
      </c>
      <c r="EP182" s="66"/>
      <c r="EQ182" s="52">
        <f t="shared" si="931"/>
        <v>0</v>
      </c>
      <c r="ER182" s="52">
        <f t="shared" si="931"/>
        <v>0</v>
      </c>
      <c r="ES182" s="52">
        <f t="shared" si="931"/>
        <v>0</v>
      </c>
      <c r="ET182" s="63"/>
      <c r="EU182" s="81">
        <f t="shared" si="932"/>
        <v>0</v>
      </c>
      <c r="EV182" s="66">
        <f t="shared" si="933"/>
        <v>0</v>
      </c>
      <c r="EW182" s="66"/>
      <c r="EX182" s="52">
        <f t="shared" si="934"/>
        <v>0</v>
      </c>
      <c r="EY182" s="52">
        <f t="shared" si="934"/>
        <v>0</v>
      </c>
      <c r="EZ182" s="52">
        <f t="shared" si="934"/>
        <v>0</v>
      </c>
      <c r="FA182" s="63"/>
      <c r="FB182" s="81">
        <f t="shared" si="935"/>
        <v>0</v>
      </c>
      <c r="FC182" s="66">
        <f t="shared" si="936"/>
        <v>0</v>
      </c>
      <c r="FD182" s="66"/>
      <c r="FE182" s="52">
        <f t="shared" si="937"/>
        <v>0</v>
      </c>
      <c r="FF182" s="52">
        <f t="shared" si="937"/>
        <v>0</v>
      </c>
      <c r="FG182" s="52">
        <f t="shared" si="937"/>
        <v>0</v>
      </c>
      <c r="FH182" s="63"/>
      <c r="FI182" s="81">
        <f t="shared" si="938"/>
        <v>0</v>
      </c>
      <c r="FJ182" s="66">
        <f t="shared" si="939"/>
        <v>0</v>
      </c>
      <c r="FK182" s="66"/>
      <c r="FL182" s="52">
        <f t="shared" si="940"/>
        <v>0</v>
      </c>
      <c r="FM182" s="52">
        <f t="shared" si="940"/>
        <v>0</v>
      </c>
      <c r="FN182" s="52">
        <f t="shared" si="940"/>
        <v>0</v>
      </c>
      <c r="FO182" s="63"/>
      <c r="FP182" s="81">
        <f t="shared" si="941"/>
        <v>0</v>
      </c>
      <c r="FQ182" s="66">
        <f t="shared" si="942"/>
        <v>0</v>
      </c>
      <c r="FR182" s="66"/>
      <c r="FS182" s="52">
        <f t="shared" si="943"/>
        <v>0</v>
      </c>
      <c r="FT182" s="52">
        <f t="shared" si="943"/>
        <v>0</v>
      </c>
      <c r="FU182" s="52">
        <f t="shared" si="943"/>
        <v>0</v>
      </c>
      <c r="FV182" s="63"/>
      <c r="FW182" s="81">
        <f t="shared" si="944"/>
        <v>0</v>
      </c>
      <c r="FX182" s="66">
        <f t="shared" si="945"/>
        <v>0</v>
      </c>
      <c r="FY182" s="52">
        <f t="shared" si="946"/>
        <v>0</v>
      </c>
      <c r="FZ182" s="52">
        <f t="shared" si="946"/>
        <v>0</v>
      </c>
      <c r="GA182" s="52">
        <f t="shared" si="946"/>
        <v>0</v>
      </c>
      <c r="GB182" s="63"/>
      <c r="GC182" s="81">
        <f t="shared" si="947"/>
        <v>0</v>
      </c>
      <c r="GD182" s="66">
        <f t="shared" si="948"/>
        <v>0</v>
      </c>
      <c r="GE182" s="52">
        <f t="shared" si="949"/>
        <v>0</v>
      </c>
      <c r="GF182" s="52">
        <f t="shared" si="949"/>
        <v>0</v>
      </c>
      <c r="GG182" s="52">
        <f t="shared" si="949"/>
        <v>0</v>
      </c>
      <c r="GH182" s="63"/>
      <c r="GI182" s="81">
        <f t="shared" si="950"/>
        <v>0</v>
      </c>
      <c r="GJ182" s="66">
        <f t="shared" si="951"/>
        <v>0</v>
      </c>
      <c r="GK182" s="66"/>
      <c r="GL182" s="76">
        <f t="shared" si="719"/>
        <v>0</v>
      </c>
      <c r="GM182" s="76">
        <f t="shared" si="720"/>
        <v>0</v>
      </c>
      <c r="GN182" s="76">
        <f t="shared" si="721"/>
        <v>0</v>
      </c>
      <c r="GO182" s="66">
        <f t="shared" si="952"/>
        <v>0</v>
      </c>
      <c r="GP182" s="66"/>
      <c r="GQ182" s="52">
        <f t="shared" si="953"/>
        <v>0</v>
      </c>
      <c r="GR182" s="52">
        <f t="shared" si="953"/>
        <v>0</v>
      </c>
      <c r="GS182" s="52">
        <f t="shared" si="953"/>
        <v>0</v>
      </c>
      <c r="GT182" s="63"/>
      <c r="GU182" s="81">
        <f t="shared" si="954"/>
        <v>0</v>
      </c>
      <c r="GV182" s="66">
        <f t="shared" si="955"/>
        <v>0</v>
      </c>
      <c r="GW182" s="66"/>
      <c r="GX182" s="52">
        <f t="shared" si="956"/>
        <v>0</v>
      </c>
      <c r="GY182" s="52">
        <f t="shared" si="956"/>
        <v>0</v>
      </c>
      <c r="GZ182" s="52">
        <f t="shared" si="956"/>
        <v>0</v>
      </c>
      <c r="HA182" s="63"/>
      <c r="HB182" s="81">
        <f t="shared" si="957"/>
        <v>0</v>
      </c>
      <c r="HC182" s="66">
        <f t="shared" si="958"/>
        <v>0</v>
      </c>
      <c r="HD182" s="66"/>
      <c r="HE182" s="52">
        <f t="shared" si="959"/>
        <v>0</v>
      </c>
      <c r="HF182" s="52">
        <f t="shared" si="959"/>
        <v>0</v>
      </c>
      <c r="HG182" s="52">
        <f t="shared" si="959"/>
        <v>0</v>
      </c>
      <c r="HH182" s="63"/>
      <c r="HI182" s="81">
        <f t="shared" si="960"/>
        <v>0</v>
      </c>
      <c r="HJ182" s="66">
        <f t="shared" si="961"/>
        <v>0</v>
      </c>
      <c r="HK182" s="66"/>
      <c r="HL182" s="52">
        <f t="shared" si="962"/>
        <v>0</v>
      </c>
      <c r="HM182" s="52">
        <f t="shared" si="962"/>
        <v>0</v>
      </c>
      <c r="HN182" s="52">
        <f t="shared" si="962"/>
        <v>0</v>
      </c>
      <c r="HO182" s="63"/>
      <c r="HP182" s="81">
        <f t="shared" si="963"/>
        <v>0</v>
      </c>
      <c r="HQ182" s="66">
        <f t="shared" si="964"/>
        <v>0</v>
      </c>
      <c r="HR182" s="66"/>
      <c r="HS182" s="52">
        <f t="shared" si="965"/>
        <v>0</v>
      </c>
      <c r="HT182" s="52">
        <f t="shared" si="965"/>
        <v>0</v>
      </c>
      <c r="HU182" s="52">
        <f t="shared" si="965"/>
        <v>0</v>
      </c>
      <c r="HV182" s="63"/>
      <c r="HW182" s="81">
        <f t="shared" si="966"/>
        <v>0</v>
      </c>
      <c r="HX182" s="66">
        <f t="shared" si="967"/>
        <v>0</v>
      </c>
      <c r="HZ182" s="66">
        <f t="shared" si="968"/>
        <v>0</v>
      </c>
      <c r="IA182" s="66">
        <f t="shared" si="968"/>
        <v>0</v>
      </c>
      <c r="IB182" s="66">
        <f t="shared" si="968"/>
        <v>0</v>
      </c>
      <c r="IC182" s="66">
        <f t="shared" si="969"/>
        <v>0</v>
      </c>
      <c r="ID182" s="66">
        <f t="shared" si="970"/>
        <v>0</v>
      </c>
      <c r="IE182" s="52">
        <f t="shared" si="971"/>
        <v>0</v>
      </c>
      <c r="IF182" s="52">
        <f t="shared" si="971"/>
        <v>0</v>
      </c>
      <c r="IG182" s="66"/>
      <c r="IH182" s="66">
        <f t="shared" si="972"/>
        <v>0</v>
      </c>
      <c r="II182" s="66">
        <f t="shared" si="973"/>
        <v>0</v>
      </c>
      <c r="IJ182" s="52">
        <f t="shared" si="974"/>
        <v>0</v>
      </c>
      <c r="IK182" s="52">
        <f t="shared" si="974"/>
        <v>0</v>
      </c>
      <c r="IL182" s="66"/>
      <c r="IM182" s="66">
        <f t="shared" si="975"/>
        <v>0</v>
      </c>
      <c r="IN182" s="66">
        <f t="shared" si="976"/>
        <v>0</v>
      </c>
      <c r="IO182" s="66">
        <f t="shared" si="748"/>
        <v>0</v>
      </c>
      <c r="IP182" s="66">
        <f t="shared" si="977"/>
        <v>0</v>
      </c>
      <c r="IQ182" s="52">
        <f t="shared" si="986"/>
        <v>0</v>
      </c>
      <c r="IR182" s="52">
        <f t="shared" si="986"/>
        <v>0</v>
      </c>
      <c r="IS182" s="52">
        <f t="shared" si="986"/>
        <v>0</v>
      </c>
      <c r="IT182" s="52">
        <f t="shared" si="986"/>
        <v>0</v>
      </c>
      <c r="IU182" s="52">
        <f t="shared" si="986"/>
        <v>0</v>
      </c>
      <c r="IV182" s="66"/>
      <c r="IW182" s="88">
        <f t="shared" si="979"/>
        <v>0</v>
      </c>
      <c r="IX182" s="102">
        <f t="shared" si="980"/>
        <v>0</v>
      </c>
      <c r="IY182" s="88" t="str">
        <f t="shared" si="981"/>
        <v>STOCK KOSONG</v>
      </c>
      <c r="IZ182" s="101"/>
      <c r="JA182" s="102">
        <f t="shared" si="982"/>
        <v>0</v>
      </c>
      <c r="JB182" s="102">
        <f t="shared" si="983"/>
        <v>0</v>
      </c>
      <c r="JC182" s="102">
        <f t="shared" si="984"/>
        <v>0</v>
      </c>
      <c r="JD182" s="102">
        <f t="shared" si="985"/>
        <v>0</v>
      </c>
      <c r="JE182" s="101"/>
    </row>
    <row r="183" spans="1:265">
      <c r="A183" s="108" t="s">
        <v>60</v>
      </c>
      <c r="B183" s="71">
        <f>IF(A183='ESTIMASI FORECAST &amp; ORDER-STOK'!A41,'ESTIMASI FORECAST &amp; ORDER-STOK'!B41,0)</f>
        <v>0</v>
      </c>
      <c r="C183" s="63"/>
      <c r="D183" s="52">
        <f t="shared" si="866"/>
        <v>0</v>
      </c>
      <c r="E183" s="52">
        <f t="shared" si="866"/>
        <v>0</v>
      </c>
      <c r="F183" s="52">
        <f t="shared" si="866"/>
        <v>0</v>
      </c>
      <c r="G183" s="88"/>
      <c r="H183" s="88">
        <f t="shared" si="867"/>
        <v>0</v>
      </c>
      <c r="I183" s="63"/>
      <c r="J183" s="52">
        <f t="shared" si="868"/>
        <v>0</v>
      </c>
      <c r="K183" s="52">
        <f t="shared" si="868"/>
        <v>0</v>
      </c>
      <c r="L183" s="52">
        <f t="shared" si="868"/>
        <v>0</v>
      </c>
      <c r="M183" s="63"/>
      <c r="N183" s="81">
        <f t="shared" si="869"/>
        <v>0</v>
      </c>
      <c r="O183" s="66">
        <f t="shared" si="870"/>
        <v>0</v>
      </c>
      <c r="P183" s="52">
        <f t="shared" si="871"/>
        <v>0</v>
      </c>
      <c r="Q183" s="52">
        <f t="shared" si="871"/>
        <v>0</v>
      </c>
      <c r="R183" s="52">
        <f t="shared" si="871"/>
        <v>0</v>
      </c>
      <c r="S183" s="63"/>
      <c r="T183" s="81">
        <f t="shared" si="872"/>
        <v>0</v>
      </c>
      <c r="U183" s="66">
        <f t="shared" si="873"/>
        <v>0</v>
      </c>
      <c r="V183" s="52">
        <f t="shared" si="874"/>
        <v>0</v>
      </c>
      <c r="W183" s="52">
        <f t="shared" si="874"/>
        <v>0</v>
      </c>
      <c r="X183" s="52">
        <f t="shared" si="874"/>
        <v>0</v>
      </c>
      <c r="Y183" s="63"/>
      <c r="Z183" s="81">
        <f t="shared" si="875"/>
        <v>0</v>
      </c>
      <c r="AA183" s="66">
        <f t="shared" si="876"/>
        <v>0</v>
      </c>
      <c r="AB183" s="52">
        <f t="shared" si="877"/>
        <v>0</v>
      </c>
      <c r="AC183" s="52">
        <f t="shared" si="877"/>
        <v>0</v>
      </c>
      <c r="AD183" s="52">
        <f t="shared" si="877"/>
        <v>0</v>
      </c>
      <c r="AE183" s="63"/>
      <c r="AF183" s="81">
        <f t="shared" si="878"/>
        <v>0</v>
      </c>
      <c r="AG183" s="66">
        <f t="shared" si="879"/>
        <v>0</v>
      </c>
      <c r="AH183" s="66"/>
      <c r="AI183" s="76">
        <f t="shared" si="661"/>
        <v>0</v>
      </c>
      <c r="AJ183" s="76">
        <f t="shared" si="662"/>
        <v>0</v>
      </c>
      <c r="AK183" s="76">
        <f t="shared" si="663"/>
        <v>0</v>
      </c>
      <c r="AL183" s="66">
        <f t="shared" si="880"/>
        <v>0</v>
      </c>
      <c r="AM183" s="66"/>
      <c r="AN183" s="52">
        <f t="shared" si="881"/>
        <v>0</v>
      </c>
      <c r="AO183" s="52">
        <f t="shared" si="881"/>
        <v>0</v>
      </c>
      <c r="AP183" s="52">
        <f t="shared" si="881"/>
        <v>0</v>
      </c>
      <c r="AQ183" s="63"/>
      <c r="AR183" s="81">
        <f t="shared" si="882"/>
        <v>0</v>
      </c>
      <c r="AS183" s="66">
        <f t="shared" si="883"/>
        <v>0</v>
      </c>
      <c r="AT183" s="52">
        <f t="shared" si="884"/>
        <v>0</v>
      </c>
      <c r="AU183" s="52">
        <f t="shared" si="884"/>
        <v>0</v>
      </c>
      <c r="AV183" s="52">
        <f t="shared" si="884"/>
        <v>0</v>
      </c>
      <c r="AW183" s="63"/>
      <c r="AX183" s="81">
        <f t="shared" si="885"/>
        <v>0</v>
      </c>
      <c r="AY183" s="66">
        <f t="shared" si="886"/>
        <v>0</v>
      </c>
      <c r="AZ183" s="52">
        <f t="shared" si="887"/>
        <v>0</v>
      </c>
      <c r="BA183" s="52">
        <f t="shared" si="887"/>
        <v>0</v>
      </c>
      <c r="BB183" s="52">
        <f t="shared" si="887"/>
        <v>0</v>
      </c>
      <c r="BC183" s="63"/>
      <c r="BD183" s="81">
        <f t="shared" si="888"/>
        <v>0</v>
      </c>
      <c r="BE183" s="66">
        <f t="shared" si="889"/>
        <v>0</v>
      </c>
      <c r="BF183" s="66"/>
      <c r="BG183" s="76">
        <f t="shared" si="671"/>
        <v>0</v>
      </c>
      <c r="BH183" s="76">
        <f t="shared" si="672"/>
        <v>0</v>
      </c>
      <c r="BI183" s="76">
        <f t="shared" si="673"/>
        <v>0</v>
      </c>
      <c r="BJ183" s="66">
        <f t="shared" si="890"/>
        <v>0</v>
      </c>
      <c r="BK183" s="66"/>
      <c r="BL183" s="52">
        <f t="shared" si="891"/>
        <v>0</v>
      </c>
      <c r="BM183" s="52">
        <f t="shared" si="891"/>
        <v>0</v>
      </c>
      <c r="BN183" s="52">
        <f t="shared" si="891"/>
        <v>0</v>
      </c>
      <c r="BO183" s="63"/>
      <c r="BP183" s="81">
        <f t="shared" si="892"/>
        <v>0</v>
      </c>
      <c r="BQ183" s="66">
        <f t="shared" si="893"/>
        <v>0</v>
      </c>
      <c r="BR183" s="52">
        <f t="shared" si="894"/>
        <v>0</v>
      </c>
      <c r="BS183" s="52">
        <f t="shared" si="894"/>
        <v>0</v>
      </c>
      <c r="BT183" s="52">
        <f t="shared" si="894"/>
        <v>0</v>
      </c>
      <c r="BU183" s="63"/>
      <c r="BV183" s="81">
        <f t="shared" si="895"/>
        <v>0</v>
      </c>
      <c r="BW183" s="66">
        <f t="shared" si="896"/>
        <v>0</v>
      </c>
      <c r="BX183" s="66"/>
      <c r="BY183" s="76">
        <f t="shared" si="679"/>
        <v>0</v>
      </c>
      <c r="BZ183" s="76">
        <f t="shared" si="680"/>
        <v>0</v>
      </c>
      <c r="CA183" s="76">
        <f t="shared" si="681"/>
        <v>0</v>
      </c>
      <c r="CB183" s="66">
        <f t="shared" si="897"/>
        <v>0</v>
      </c>
      <c r="CC183" s="66"/>
      <c r="CD183" s="76">
        <f t="shared" si="898"/>
        <v>0</v>
      </c>
      <c r="CE183" s="76">
        <f t="shared" si="899"/>
        <v>0</v>
      </c>
      <c r="CF183" s="76">
        <f t="shared" si="900"/>
        <v>0</v>
      </c>
      <c r="CG183" s="66">
        <f t="shared" si="901"/>
        <v>0</v>
      </c>
      <c r="CH183" s="66"/>
      <c r="CI183" s="52">
        <f t="shared" si="902"/>
        <v>0</v>
      </c>
      <c r="CJ183" s="52">
        <f t="shared" si="902"/>
        <v>0</v>
      </c>
      <c r="CK183" s="52">
        <f t="shared" si="902"/>
        <v>0</v>
      </c>
      <c r="CL183" s="63"/>
      <c r="CM183" s="81">
        <f t="shared" si="903"/>
        <v>0</v>
      </c>
      <c r="CN183" s="66">
        <f t="shared" si="904"/>
        <v>0</v>
      </c>
      <c r="CO183" s="52">
        <f t="shared" si="905"/>
        <v>0</v>
      </c>
      <c r="CP183" s="52">
        <f t="shared" si="905"/>
        <v>0</v>
      </c>
      <c r="CQ183" s="52">
        <f t="shared" si="905"/>
        <v>0</v>
      </c>
      <c r="CR183" s="63"/>
      <c r="CS183" s="81">
        <f t="shared" si="906"/>
        <v>0</v>
      </c>
      <c r="CT183" s="66">
        <f t="shared" si="907"/>
        <v>0</v>
      </c>
      <c r="CU183" s="52">
        <f t="shared" si="908"/>
        <v>0</v>
      </c>
      <c r="CV183" s="52">
        <f t="shared" si="908"/>
        <v>0</v>
      </c>
      <c r="CW183" s="52">
        <f t="shared" si="908"/>
        <v>0</v>
      </c>
      <c r="CX183" s="63"/>
      <c r="CY183" s="81">
        <f t="shared" si="909"/>
        <v>0</v>
      </c>
      <c r="CZ183" s="66">
        <f t="shared" si="910"/>
        <v>0</v>
      </c>
      <c r="DA183" s="52">
        <f t="shared" si="911"/>
        <v>0</v>
      </c>
      <c r="DB183" s="52">
        <f t="shared" si="911"/>
        <v>0</v>
      </c>
      <c r="DC183" s="52">
        <f t="shared" si="911"/>
        <v>0</v>
      </c>
      <c r="DD183" s="63"/>
      <c r="DE183" s="81">
        <f t="shared" si="912"/>
        <v>0</v>
      </c>
      <c r="DF183" s="66">
        <f t="shared" si="913"/>
        <v>0</v>
      </c>
      <c r="DG183" s="52">
        <f t="shared" si="914"/>
        <v>0</v>
      </c>
      <c r="DH183" s="52">
        <f t="shared" si="914"/>
        <v>0</v>
      </c>
      <c r="DI183" s="52">
        <f t="shared" si="914"/>
        <v>0</v>
      </c>
      <c r="DJ183" s="63"/>
      <c r="DK183" s="81">
        <f t="shared" si="915"/>
        <v>0</v>
      </c>
      <c r="DL183" s="66">
        <f t="shared" si="916"/>
        <v>0</v>
      </c>
      <c r="DM183" s="52">
        <f t="shared" si="917"/>
        <v>0</v>
      </c>
      <c r="DN183" s="52">
        <f t="shared" si="917"/>
        <v>0</v>
      </c>
      <c r="DO183" s="52">
        <f t="shared" si="917"/>
        <v>0</v>
      </c>
      <c r="DP183" s="63"/>
      <c r="DQ183" s="81">
        <f t="shared" si="918"/>
        <v>0</v>
      </c>
      <c r="DR183" s="66">
        <f t="shared" si="919"/>
        <v>0</v>
      </c>
      <c r="DS183" s="66"/>
      <c r="DT183" s="76">
        <f t="shared" si="696"/>
        <v>0</v>
      </c>
      <c r="DU183" s="76">
        <f t="shared" si="697"/>
        <v>0</v>
      </c>
      <c r="DV183" s="76">
        <f t="shared" si="698"/>
        <v>0</v>
      </c>
      <c r="DW183" s="66">
        <f t="shared" si="920"/>
        <v>0</v>
      </c>
      <c r="DX183" s="66"/>
      <c r="DY183" s="52">
        <f t="shared" si="921"/>
        <v>0</v>
      </c>
      <c r="DZ183" s="52">
        <f t="shared" si="921"/>
        <v>0</v>
      </c>
      <c r="EA183" s="52">
        <f t="shared" si="921"/>
        <v>0</v>
      </c>
      <c r="EB183" s="63"/>
      <c r="EC183" s="81">
        <f t="shared" si="922"/>
        <v>0</v>
      </c>
      <c r="ED183" s="66">
        <f t="shared" si="923"/>
        <v>0</v>
      </c>
      <c r="EE183" s="52">
        <f t="shared" si="924"/>
        <v>0</v>
      </c>
      <c r="EF183" s="52">
        <f t="shared" si="924"/>
        <v>0</v>
      </c>
      <c r="EG183" s="52">
        <f t="shared" si="924"/>
        <v>0</v>
      </c>
      <c r="EH183" s="63"/>
      <c r="EI183" s="81">
        <f t="shared" si="925"/>
        <v>0</v>
      </c>
      <c r="EJ183" s="66">
        <f t="shared" si="926"/>
        <v>0</v>
      </c>
      <c r="EK183" s="66"/>
      <c r="EL183" s="66">
        <f t="shared" si="927"/>
        <v>0</v>
      </c>
      <c r="EM183" s="66">
        <f t="shared" si="928"/>
        <v>0</v>
      </c>
      <c r="EN183" s="66">
        <f t="shared" si="929"/>
        <v>0</v>
      </c>
      <c r="EO183" s="66">
        <f t="shared" si="930"/>
        <v>0</v>
      </c>
      <c r="EP183" s="66"/>
      <c r="EQ183" s="52">
        <f t="shared" si="931"/>
        <v>0</v>
      </c>
      <c r="ER183" s="52">
        <f t="shared" si="931"/>
        <v>0</v>
      </c>
      <c r="ES183" s="52">
        <f t="shared" si="931"/>
        <v>0</v>
      </c>
      <c r="ET183" s="63"/>
      <c r="EU183" s="81">
        <f t="shared" si="932"/>
        <v>0</v>
      </c>
      <c r="EV183" s="66">
        <f t="shared" si="933"/>
        <v>0</v>
      </c>
      <c r="EW183" s="66"/>
      <c r="EX183" s="52">
        <f t="shared" si="934"/>
        <v>0</v>
      </c>
      <c r="EY183" s="52">
        <f t="shared" si="934"/>
        <v>0</v>
      </c>
      <c r="EZ183" s="52">
        <f t="shared" si="934"/>
        <v>0</v>
      </c>
      <c r="FA183" s="63"/>
      <c r="FB183" s="81">
        <f t="shared" si="935"/>
        <v>0</v>
      </c>
      <c r="FC183" s="66">
        <f t="shared" si="936"/>
        <v>0</v>
      </c>
      <c r="FD183" s="66"/>
      <c r="FE183" s="52">
        <f t="shared" si="937"/>
        <v>0</v>
      </c>
      <c r="FF183" s="52">
        <f t="shared" si="937"/>
        <v>0</v>
      </c>
      <c r="FG183" s="52">
        <f t="shared" si="937"/>
        <v>0</v>
      </c>
      <c r="FH183" s="63"/>
      <c r="FI183" s="81">
        <f t="shared" si="938"/>
        <v>0</v>
      </c>
      <c r="FJ183" s="66">
        <f t="shared" si="939"/>
        <v>0</v>
      </c>
      <c r="FK183" s="66"/>
      <c r="FL183" s="52">
        <f t="shared" si="940"/>
        <v>0</v>
      </c>
      <c r="FM183" s="52">
        <f t="shared" si="940"/>
        <v>0</v>
      </c>
      <c r="FN183" s="52">
        <f t="shared" si="940"/>
        <v>0</v>
      </c>
      <c r="FO183" s="63"/>
      <c r="FP183" s="81">
        <f t="shared" si="941"/>
        <v>0</v>
      </c>
      <c r="FQ183" s="66">
        <f t="shared" si="942"/>
        <v>0</v>
      </c>
      <c r="FR183" s="66"/>
      <c r="FS183" s="52">
        <f t="shared" si="943"/>
        <v>0</v>
      </c>
      <c r="FT183" s="52">
        <f t="shared" si="943"/>
        <v>0</v>
      </c>
      <c r="FU183" s="52">
        <f t="shared" si="943"/>
        <v>0</v>
      </c>
      <c r="FV183" s="63"/>
      <c r="FW183" s="81">
        <f t="shared" si="944"/>
        <v>0</v>
      </c>
      <c r="FX183" s="66">
        <f t="shared" si="945"/>
        <v>0</v>
      </c>
      <c r="FY183" s="52">
        <f t="shared" si="946"/>
        <v>0</v>
      </c>
      <c r="FZ183" s="52">
        <f t="shared" si="946"/>
        <v>0</v>
      </c>
      <c r="GA183" s="52">
        <f t="shared" si="946"/>
        <v>0</v>
      </c>
      <c r="GB183" s="63"/>
      <c r="GC183" s="81">
        <f t="shared" si="947"/>
        <v>0</v>
      </c>
      <c r="GD183" s="66">
        <f t="shared" si="948"/>
        <v>0</v>
      </c>
      <c r="GE183" s="52">
        <f t="shared" si="949"/>
        <v>0</v>
      </c>
      <c r="GF183" s="52">
        <f t="shared" si="949"/>
        <v>0</v>
      </c>
      <c r="GG183" s="52">
        <f t="shared" si="949"/>
        <v>0</v>
      </c>
      <c r="GH183" s="63"/>
      <c r="GI183" s="81">
        <f t="shared" si="950"/>
        <v>0</v>
      </c>
      <c r="GJ183" s="66">
        <f t="shared" si="951"/>
        <v>0</v>
      </c>
      <c r="GK183" s="66"/>
      <c r="GL183" s="76">
        <f t="shared" si="719"/>
        <v>0</v>
      </c>
      <c r="GM183" s="76">
        <f t="shared" si="720"/>
        <v>0</v>
      </c>
      <c r="GN183" s="76">
        <f t="shared" si="721"/>
        <v>0</v>
      </c>
      <c r="GO183" s="66">
        <f t="shared" si="952"/>
        <v>0</v>
      </c>
      <c r="GP183" s="66"/>
      <c r="GQ183" s="52">
        <f t="shared" si="953"/>
        <v>0</v>
      </c>
      <c r="GR183" s="52">
        <f t="shared" si="953"/>
        <v>0</v>
      </c>
      <c r="GS183" s="52">
        <f t="shared" si="953"/>
        <v>0</v>
      </c>
      <c r="GT183" s="63"/>
      <c r="GU183" s="81">
        <f t="shared" si="954"/>
        <v>0</v>
      </c>
      <c r="GV183" s="66">
        <f t="shared" si="955"/>
        <v>0</v>
      </c>
      <c r="GW183" s="66"/>
      <c r="GX183" s="52">
        <f t="shared" si="956"/>
        <v>0</v>
      </c>
      <c r="GY183" s="52">
        <f t="shared" si="956"/>
        <v>0</v>
      </c>
      <c r="GZ183" s="52">
        <f t="shared" si="956"/>
        <v>0</v>
      </c>
      <c r="HA183" s="63"/>
      <c r="HB183" s="81">
        <f t="shared" si="957"/>
        <v>0</v>
      </c>
      <c r="HC183" s="66">
        <f t="shared" si="958"/>
        <v>0</v>
      </c>
      <c r="HD183" s="66"/>
      <c r="HE183" s="52">
        <f t="shared" si="959"/>
        <v>0</v>
      </c>
      <c r="HF183" s="52">
        <f t="shared" si="959"/>
        <v>0</v>
      </c>
      <c r="HG183" s="52">
        <f t="shared" si="959"/>
        <v>0</v>
      </c>
      <c r="HH183" s="63"/>
      <c r="HI183" s="81">
        <f t="shared" si="960"/>
        <v>0</v>
      </c>
      <c r="HJ183" s="66">
        <f t="shared" si="961"/>
        <v>0</v>
      </c>
      <c r="HK183" s="66"/>
      <c r="HL183" s="52">
        <f t="shared" si="962"/>
        <v>0</v>
      </c>
      <c r="HM183" s="52">
        <f t="shared" si="962"/>
        <v>0</v>
      </c>
      <c r="HN183" s="52">
        <f t="shared" si="962"/>
        <v>0</v>
      </c>
      <c r="HO183" s="63"/>
      <c r="HP183" s="81">
        <f t="shared" si="963"/>
        <v>0</v>
      </c>
      <c r="HQ183" s="66">
        <f t="shared" si="964"/>
        <v>0</v>
      </c>
      <c r="HR183" s="66"/>
      <c r="HS183" s="52">
        <f t="shared" si="965"/>
        <v>0</v>
      </c>
      <c r="HT183" s="52">
        <f t="shared" si="965"/>
        <v>0</v>
      </c>
      <c r="HU183" s="52">
        <f t="shared" si="965"/>
        <v>0</v>
      </c>
      <c r="HV183" s="63"/>
      <c r="HW183" s="81">
        <f t="shared" si="966"/>
        <v>0</v>
      </c>
      <c r="HX183" s="66">
        <f t="shared" si="967"/>
        <v>0</v>
      </c>
      <c r="HZ183" s="66">
        <f t="shared" si="968"/>
        <v>0</v>
      </c>
      <c r="IA183" s="66">
        <f t="shared" si="968"/>
        <v>0</v>
      </c>
      <c r="IB183" s="66">
        <f t="shared" si="968"/>
        <v>0</v>
      </c>
      <c r="IC183" s="66">
        <f t="shared" si="969"/>
        <v>0</v>
      </c>
      <c r="ID183" s="66">
        <f t="shared" si="970"/>
        <v>0</v>
      </c>
      <c r="IE183" s="52">
        <f t="shared" si="971"/>
        <v>0</v>
      </c>
      <c r="IF183" s="52">
        <f t="shared" si="971"/>
        <v>0</v>
      </c>
      <c r="IG183" s="66"/>
      <c r="IH183" s="66">
        <f t="shared" si="972"/>
        <v>0</v>
      </c>
      <c r="II183" s="66">
        <f t="shared" si="973"/>
        <v>0</v>
      </c>
      <c r="IJ183" s="52">
        <f t="shared" si="974"/>
        <v>0</v>
      </c>
      <c r="IK183" s="52">
        <f t="shared" si="974"/>
        <v>0</v>
      </c>
      <c r="IL183" s="66"/>
      <c r="IM183" s="66">
        <f t="shared" si="975"/>
        <v>0</v>
      </c>
      <c r="IN183" s="66">
        <f t="shared" si="976"/>
        <v>0</v>
      </c>
      <c r="IO183" s="66">
        <f t="shared" si="748"/>
        <v>0</v>
      </c>
      <c r="IP183" s="66">
        <f t="shared" si="977"/>
        <v>0</v>
      </c>
      <c r="IQ183" s="52">
        <f t="shared" si="986"/>
        <v>0</v>
      </c>
      <c r="IR183" s="52">
        <f t="shared" si="986"/>
        <v>0</v>
      </c>
      <c r="IS183" s="52">
        <f t="shared" si="986"/>
        <v>0</v>
      </c>
      <c r="IT183" s="52">
        <f t="shared" si="986"/>
        <v>0</v>
      </c>
      <c r="IU183" s="52">
        <f t="shared" si="986"/>
        <v>0</v>
      </c>
      <c r="IV183" s="66"/>
      <c r="IW183" s="88">
        <f t="shared" si="979"/>
        <v>0</v>
      </c>
      <c r="IX183" s="102">
        <f t="shared" si="980"/>
        <v>0</v>
      </c>
      <c r="IY183" s="88" t="str">
        <f t="shared" si="981"/>
        <v>STOCK KOSONG</v>
      </c>
      <c r="IZ183" s="101"/>
      <c r="JA183" s="102">
        <f t="shared" si="982"/>
        <v>0</v>
      </c>
      <c r="JB183" s="102">
        <f t="shared" si="983"/>
        <v>0</v>
      </c>
      <c r="JC183" s="102">
        <f t="shared" si="984"/>
        <v>0</v>
      </c>
      <c r="JD183" s="102">
        <f t="shared" si="985"/>
        <v>0</v>
      </c>
      <c r="JE183" s="101"/>
    </row>
    <row r="184" spans="1:265">
      <c r="A184" s="108" t="s">
        <v>61</v>
      </c>
      <c r="B184" s="71">
        <f>IF(A184='ESTIMASI FORECAST &amp; ORDER-STOK'!A42,'ESTIMASI FORECAST &amp; ORDER-STOK'!B42,0)</f>
        <v>0</v>
      </c>
      <c r="C184" s="63"/>
      <c r="D184" s="52">
        <f t="shared" si="866"/>
        <v>0</v>
      </c>
      <c r="E184" s="52">
        <f t="shared" si="866"/>
        <v>0</v>
      </c>
      <c r="F184" s="52">
        <f t="shared" si="866"/>
        <v>0</v>
      </c>
      <c r="G184" s="88"/>
      <c r="H184" s="88">
        <f t="shared" si="867"/>
        <v>0</v>
      </c>
      <c r="I184" s="63"/>
      <c r="J184" s="52">
        <f t="shared" si="868"/>
        <v>0</v>
      </c>
      <c r="K184" s="52">
        <f t="shared" si="868"/>
        <v>0</v>
      </c>
      <c r="L184" s="52">
        <f t="shared" si="868"/>
        <v>0</v>
      </c>
      <c r="M184" s="63"/>
      <c r="N184" s="81">
        <f t="shared" si="869"/>
        <v>0</v>
      </c>
      <c r="O184" s="66">
        <f t="shared" si="870"/>
        <v>0</v>
      </c>
      <c r="P184" s="52">
        <f t="shared" si="871"/>
        <v>0</v>
      </c>
      <c r="Q184" s="52">
        <f t="shared" si="871"/>
        <v>0</v>
      </c>
      <c r="R184" s="52">
        <f t="shared" si="871"/>
        <v>0</v>
      </c>
      <c r="S184" s="63"/>
      <c r="T184" s="81">
        <f t="shared" si="872"/>
        <v>0</v>
      </c>
      <c r="U184" s="66">
        <f t="shared" si="873"/>
        <v>0</v>
      </c>
      <c r="V184" s="52">
        <f t="shared" si="874"/>
        <v>0</v>
      </c>
      <c r="W184" s="52">
        <f t="shared" si="874"/>
        <v>0</v>
      </c>
      <c r="X184" s="52">
        <f t="shared" si="874"/>
        <v>0</v>
      </c>
      <c r="Y184" s="63"/>
      <c r="Z184" s="81">
        <f t="shared" si="875"/>
        <v>0</v>
      </c>
      <c r="AA184" s="66">
        <f t="shared" si="876"/>
        <v>0</v>
      </c>
      <c r="AB184" s="52">
        <f t="shared" si="877"/>
        <v>0</v>
      </c>
      <c r="AC184" s="52">
        <f t="shared" si="877"/>
        <v>0</v>
      </c>
      <c r="AD184" s="52">
        <f t="shared" si="877"/>
        <v>0</v>
      </c>
      <c r="AE184" s="63"/>
      <c r="AF184" s="81">
        <f t="shared" si="878"/>
        <v>0</v>
      </c>
      <c r="AG184" s="66">
        <f t="shared" si="879"/>
        <v>0</v>
      </c>
      <c r="AH184" s="66"/>
      <c r="AI184" s="76">
        <f t="shared" si="661"/>
        <v>0</v>
      </c>
      <c r="AJ184" s="76">
        <f t="shared" si="662"/>
        <v>0</v>
      </c>
      <c r="AK184" s="76">
        <f t="shared" si="663"/>
        <v>0</v>
      </c>
      <c r="AL184" s="66">
        <f t="shared" si="880"/>
        <v>0</v>
      </c>
      <c r="AM184" s="66"/>
      <c r="AN184" s="52">
        <f t="shared" si="881"/>
        <v>0</v>
      </c>
      <c r="AO184" s="52">
        <f t="shared" si="881"/>
        <v>0</v>
      </c>
      <c r="AP184" s="52">
        <f t="shared" si="881"/>
        <v>0</v>
      </c>
      <c r="AQ184" s="63"/>
      <c r="AR184" s="81">
        <f t="shared" si="882"/>
        <v>0</v>
      </c>
      <c r="AS184" s="66">
        <f t="shared" si="883"/>
        <v>0</v>
      </c>
      <c r="AT184" s="52">
        <f t="shared" si="884"/>
        <v>0</v>
      </c>
      <c r="AU184" s="52">
        <f t="shared" si="884"/>
        <v>0</v>
      </c>
      <c r="AV184" s="52">
        <f t="shared" si="884"/>
        <v>0</v>
      </c>
      <c r="AW184" s="63"/>
      <c r="AX184" s="81">
        <f t="shared" si="885"/>
        <v>0</v>
      </c>
      <c r="AY184" s="66">
        <f t="shared" si="886"/>
        <v>0</v>
      </c>
      <c r="AZ184" s="52">
        <f t="shared" si="887"/>
        <v>0</v>
      </c>
      <c r="BA184" s="52">
        <f t="shared" si="887"/>
        <v>0</v>
      </c>
      <c r="BB184" s="52">
        <f t="shared" si="887"/>
        <v>0</v>
      </c>
      <c r="BC184" s="63"/>
      <c r="BD184" s="81">
        <f t="shared" si="888"/>
        <v>0</v>
      </c>
      <c r="BE184" s="66">
        <f t="shared" si="889"/>
        <v>0</v>
      </c>
      <c r="BF184" s="66"/>
      <c r="BG184" s="76">
        <f t="shared" si="671"/>
        <v>0</v>
      </c>
      <c r="BH184" s="76">
        <f t="shared" si="672"/>
        <v>0</v>
      </c>
      <c r="BI184" s="76">
        <f t="shared" si="673"/>
        <v>0</v>
      </c>
      <c r="BJ184" s="66">
        <f t="shared" si="890"/>
        <v>0</v>
      </c>
      <c r="BK184" s="66"/>
      <c r="BL184" s="52">
        <f t="shared" si="891"/>
        <v>0</v>
      </c>
      <c r="BM184" s="52">
        <f t="shared" si="891"/>
        <v>0</v>
      </c>
      <c r="BN184" s="52">
        <f t="shared" si="891"/>
        <v>0</v>
      </c>
      <c r="BO184" s="63"/>
      <c r="BP184" s="81">
        <f t="shared" si="892"/>
        <v>0</v>
      </c>
      <c r="BQ184" s="66">
        <f t="shared" si="893"/>
        <v>0</v>
      </c>
      <c r="BR184" s="52">
        <f t="shared" si="894"/>
        <v>0</v>
      </c>
      <c r="BS184" s="52">
        <f t="shared" si="894"/>
        <v>0</v>
      </c>
      <c r="BT184" s="52">
        <f t="shared" si="894"/>
        <v>0</v>
      </c>
      <c r="BU184" s="63"/>
      <c r="BV184" s="81">
        <f t="shared" si="895"/>
        <v>0</v>
      </c>
      <c r="BW184" s="66">
        <f t="shared" si="896"/>
        <v>0</v>
      </c>
      <c r="BX184" s="66"/>
      <c r="BY184" s="76">
        <f t="shared" si="679"/>
        <v>0</v>
      </c>
      <c r="BZ184" s="76">
        <f t="shared" si="680"/>
        <v>0</v>
      </c>
      <c r="CA184" s="76">
        <f t="shared" si="681"/>
        <v>0</v>
      </c>
      <c r="CB184" s="66">
        <f t="shared" si="897"/>
        <v>0</v>
      </c>
      <c r="CC184" s="66"/>
      <c r="CD184" s="76">
        <f t="shared" si="898"/>
        <v>0</v>
      </c>
      <c r="CE184" s="76">
        <f t="shared" si="899"/>
        <v>0</v>
      </c>
      <c r="CF184" s="76">
        <f t="shared" si="900"/>
        <v>0</v>
      </c>
      <c r="CG184" s="66">
        <f t="shared" si="901"/>
        <v>0</v>
      </c>
      <c r="CH184" s="66"/>
      <c r="CI184" s="52">
        <f t="shared" si="902"/>
        <v>0</v>
      </c>
      <c r="CJ184" s="52">
        <f t="shared" si="902"/>
        <v>0</v>
      </c>
      <c r="CK184" s="52">
        <f t="shared" si="902"/>
        <v>0</v>
      </c>
      <c r="CL184" s="63"/>
      <c r="CM184" s="81">
        <f t="shared" si="903"/>
        <v>0</v>
      </c>
      <c r="CN184" s="66">
        <f t="shared" si="904"/>
        <v>0</v>
      </c>
      <c r="CO184" s="52">
        <f t="shared" si="905"/>
        <v>0</v>
      </c>
      <c r="CP184" s="52">
        <f t="shared" si="905"/>
        <v>0</v>
      </c>
      <c r="CQ184" s="52">
        <f t="shared" si="905"/>
        <v>0</v>
      </c>
      <c r="CR184" s="63"/>
      <c r="CS184" s="81">
        <f t="shared" si="906"/>
        <v>0</v>
      </c>
      <c r="CT184" s="66">
        <f t="shared" si="907"/>
        <v>0</v>
      </c>
      <c r="CU184" s="52">
        <f t="shared" si="908"/>
        <v>0</v>
      </c>
      <c r="CV184" s="52">
        <f t="shared" si="908"/>
        <v>0</v>
      </c>
      <c r="CW184" s="52">
        <f t="shared" si="908"/>
        <v>0</v>
      </c>
      <c r="CX184" s="63"/>
      <c r="CY184" s="81">
        <f t="shared" si="909"/>
        <v>0</v>
      </c>
      <c r="CZ184" s="66">
        <f t="shared" si="910"/>
        <v>0</v>
      </c>
      <c r="DA184" s="52">
        <f t="shared" si="911"/>
        <v>0</v>
      </c>
      <c r="DB184" s="52">
        <f t="shared" si="911"/>
        <v>0</v>
      </c>
      <c r="DC184" s="52">
        <f t="shared" si="911"/>
        <v>0</v>
      </c>
      <c r="DD184" s="63"/>
      <c r="DE184" s="81">
        <f t="shared" si="912"/>
        <v>0</v>
      </c>
      <c r="DF184" s="66">
        <f t="shared" si="913"/>
        <v>0</v>
      </c>
      <c r="DG184" s="52">
        <f t="shared" si="914"/>
        <v>0</v>
      </c>
      <c r="DH184" s="52">
        <f t="shared" si="914"/>
        <v>0</v>
      </c>
      <c r="DI184" s="52">
        <f t="shared" si="914"/>
        <v>0</v>
      </c>
      <c r="DJ184" s="63"/>
      <c r="DK184" s="81">
        <f t="shared" si="915"/>
        <v>0</v>
      </c>
      <c r="DL184" s="66">
        <f t="shared" si="916"/>
        <v>0</v>
      </c>
      <c r="DM184" s="52">
        <f t="shared" si="917"/>
        <v>0</v>
      </c>
      <c r="DN184" s="52">
        <f t="shared" si="917"/>
        <v>0</v>
      </c>
      <c r="DO184" s="52">
        <f t="shared" si="917"/>
        <v>0</v>
      </c>
      <c r="DP184" s="63"/>
      <c r="DQ184" s="81">
        <f t="shared" si="918"/>
        <v>0</v>
      </c>
      <c r="DR184" s="66">
        <f t="shared" si="919"/>
        <v>0</v>
      </c>
      <c r="DS184" s="66"/>
      <c r="DT184" s="76">
        <f t="shared" si="696"/>
        <v>0</v>
      </c>
      <c r="DU184" s="76">
        <f t="shared" si="697"/>
        <v>0</v>
      </c>
      <c r="DV184" s="76">
        <f t="shared" si="698"/>
        <v>0</v>
      </c>
      <c r="DW184" s="66">
        <f t="shared" si="920"/>
        <v>0</v>
      </c>
      <c r="DX184" s="66"/>
      <c r="DY184" s="52">
        <f t="shared" si="921"/>
        <v>0</v>
      </c>
      <c r="DZ184" s="52">
        <f t="shared" si="921"/>
        <v>0</v>
      </c>
      <c r="EA184" s="52">
        <f t="shared" si="921"/>
        <v>0</v>
      </c>
      <c r="EB184" s="63"/>
      <c r="EC184" s="81">
        <f t="shared" si="922"/>
        <v>0</v>
      </c>
      <c r="ED184" s="66">
        <f t="shared" si="923"/>
        <v>0</v>
      </c>
      <c r="EE184" s="52">
        <f t="shared" si="924"/>
        <v>0</v>
      </c>
      <c r="EF184" s="52">
        <f t="shared" si="924"/>
        <v>0</v>
      </c>
      <c r="EG184" s="52">
        <f t="shared" si="924"/>
        <v>0</v>
      </c>
      <c r="EH184" s="63"/>
      <c r="EI184" s="81">
        <f t="shared" si="925"/>
        <v>0</v>
      </c>
      <c r="EJ184" s="66">
        <f t="shared" si="926"/>
        <v>0</v>
      </c>
      <c r="EK184" s="66"/>
      <c r="EL184" s="66">
        <f t="shared" si="927"/>
        <v>0</v>
      </c>
      <c r="EM184" s="66">
        <f t="shared" si="928"/>
        <v>0</v>
      </c>
      <c r="EN184" s="66">
        <f t="shared" si="929"/>
        <v>0</v>
      </c>
      <c r="EO184" s="66">
        <f t="shared" si="930"/>
        <v>0</v>
      </c>
      <c r="EP184" s="66"/>
      <c r="EQ184" s="52">
        <f t="shared" si="931"/>
        <v>0</v>
      </c>
      <c r="ER184" s="52">
        <f t="shared" si="931"/>
        <v>0</v>
      </c>
      <c r="ES184" s="52">
        <f t="shared" si="931"/>
        <v>0</v>
      </c>
      <c r="ET184" s="63"/>
      <c r="EU184" s="81">
        <f t="shared" si="932"/>
        <v>0</v>
      </c>
      <c r="EV184" s="66">
        <f t="shared" si="933"/>
        <v>0</v>
      </c>
      <c r="EW184" s="66"/>
      <c r="EX184" s="52">
        <f t="shared" si="934"/>
        <v>0</v>
      </c>
      <c r="EY184" s="52">
        <f t="shared" si="934"/>
        <v>0</v>
      </c>
      <c r="EZ184" s="52">
        <f t="shared" si="934"/>
        <v>0</v>
      </c>
      <c r="FA184" s="63"/>
      <c r="FB184" s="81">
        <f t="shared" si="935"/>
        <v>0</v>
      </c>
      <c r="FC184" s="66">
        <f t="shared" si="936"/>
        <v>0</v>
      </c>
      <c r="FD184" s="66"/>
      <c r="FE184" s="52">
        <f t="shared" si="937"/>
        <v>0</v>
      </c>
      <c r="FF184" s="52">
        <f t="shared" si="937"/>
        <v>0</v>
      </c>
      <c r="FG184" s="52">
        <f t="shared" si="937"/>
        <v>0</v>
      </c>
      <c r="FH184" s="63"/>
      <c r="FI184" s="81">
        <f t="shared" si="938"/>
        <v>0</v>
      </c>
      <c r="FJ184" s="66">
        <f t="shared" si="939"/>
        <v>0</v>
      </c>
      <c r="FK184" s="66"/>
      <c r="FL184" s="52">
        <f t="shared" si="940"/>
        <v>0</v>
      </c>
      <c r="FM184" s="52">
        <f t="shared" si="940"/>
        <v>0</v>
      </c>
      <c r="FN184" s="52">
        <f t="shared" si="940"/>
        <v>0</v>
      </c>
      <c r="FO184" s="63"/>
      <c r="FP184" s="81">
        <f t="shared" si="941"/>
        <v>0</v>
      </c>
      <c r="FQ184" s="66">
        <f t="shared" si="942"/>
        <v>0</v>
      </c>
      <c r="FR184" s="66"/>
      <c r="FS184" s="52">
        <f t="shared" si="943"/>
        <v>0</v>
      </c>
      <c r="FT184" s="52">
        <f t="shared" si="943"/>
        <v>0</v>
      </c>
      <c r="FU184" s="52">
        <f t="shared" si="943"/>
        <v>0</v>
      </c>
      <c r="FV184" s="63"/>
      <c r="FW184" s="81">
        <f t="shared" si="944"/>
        <v>0</v>
      </c>
      <c r="FX184" s="66">
        <f t="shared" si="945"/>
        <v>0</v>
      </c>
      <c r="FY184" s="52">
        <f t="shared" si="946"/>
        <v>0</v>
      </c>
      <c r="FZ184" s="52">
        <f t="shared" si="946"/>
        <v>0</v>
      </c>
      <c r="GA184" s="52">
        <f t="shared" si="946"/>
        <v>0</v>
      </c>
      <c r="GB184" s="63"/>
      <c r="GC184" s="81">
        <f t="shared" si="947"/>
        <v>0</v>
      </c>
      <c r="GD184" s="66">
        <f t="shared" si="948"/>
        <v>0</v>
      </c>
      <c r="GE184" s="52">
        <f t="shared" si="949"/>
        <v>0</v>
      </c>
      <c r="GF184" s="52">
        <f t="shared" si="949"/>
        <v>0</v>
      </c>
      <c r="GG184" s="52">
        <f t="shared" si="949"/>
        <v>0</v>
      </c>
      <c r="GH184" s="63"/>
      <c r="GI184" s="81">
        <f t="shared" si="950"/>
        <v>0</v>
      </c>
      <c r="GJ184" s="66">
        <f t="shared" si="951"/>
        <v>0</v>
      </c>
      <c r="GK184" s="66"/>
      <c r="GL184" s="76">
        <f t="shared" si="719"/>
        <v>0</v>
      </c>
      <c r="GM184" s="76">
        <f t="shared" si="720"/>
        <v>0</v>
      </c>
      <c r="GN184" s="76">
        <f t="shared" si="721"/>
        <v>0</v>
      </c>
      <c r="GO184" s="66">
        <f t="shared" si="952"/>
        <v>0</v>
      </c>
      <c r="GP184" s="66"/>
      <c r="GQ184" s="52">
        <f t="shared" si="953"/>
        <v>0</v>
      </c>
      <c r="GR184" s="52">
        <f t="shared" si="953"/>
        <v>0</v>
      </c>
      <c r="GS184" s="52">
        <f t="shared" si="953"/>
        <v>0</v>
      </c>
      <c r="GT184" s="63"/>
      <c r="GU184" s="81">
        <f t="shared" si="954"/>
        <v>0</v>
      </c>
      <c r="GV184" s="66">
        <f t="shared" si="955"/>
        <v>0</v>
      </c>
      <c r="GW184" s="66"/>
      <c r="GX184" s="52">
        <f t="shared" si="956"/>
        <v>0</v>
      </c>
      <c r="GY184" s="52">
        <f t="shared" si="956"/>
        <v>0</v>
      </c>
      <c r="GZ184" s="52">
        <f t="shared" si="956"/>
        <v>0</v>
      </c>
      <c r="HA184" s="63"/>
      <c r="HB184" s="81">
        <f t="shared" si="957"/>
        <v>0</v>
      </c>
      <c r="HC184" s="66">
        <f t="shared" si="958"/>
        <v>0</v>
      </c>
      <c r="HD184" s="66"/>
      <c r="HE184" s="52">
        <f t="shared" si="959"/>
        <v>0</v>
      </c>
      <c r="HF184" s="52">
        <f t="shared" si="959"/>
        <v>0</v>
      </c>
      <c r="HG184" s="52">
        <f t="shared" si="959"/>
        <v>0</v>
      </c>
      <c r="HH184" s="63"/>
      <c r="HI184" s="81">
        <f t="shared" si="960"/>
        <v>0</v>
      </c>
      <c r="HJ184" s="66">
        <f t="shared" si="961"/>
        <v>0</v>
      </c>
      <c r="HK184" s="66"/>
      <c r="HL184" s="52">
        <f t="shared" si="962"/>
        <v>0</v>
      </c>
      <c r="HM184" s="52">
        <f t="shared" si="962"/>
        <v>0</v>
      </c>
      <c r="HN184" s="52">
        <f t="shared" si="962"/>
        <v>0</v>
      </c>
      <c r="HO184" s="63"/>
      <c r="HP184" s="81">
        <f t="shared" si="963"/>
        <v>0</v>
      </c>
      <c r="HQ184" s="66">
        <f t="shared" si="964"/>
        <v>0</v>
      </c>
      <c r="HR184" s="66"/>
      <c r="HS184" s="52">
        <f t="shared" si="965"/>
        <v>0</v>
      </c>
      <c r="HT184" s="52">
        <f t="shared" si="965"/>
        <v>0</v>
      </c>
      <c r="HU184" s="52">
        <f t="shared" si="965"/>
        <v>0</v>
      </c>
      <c r="HV184" s="63"/>
      <c r="HW184" s="81">
        <f t="shared" si="966"/>
        <v>0</v>
      </c>
      <c r="HX184" s="66">
        <f t="shared" si="967"/>
        <v>0</v>
      </c>
      <c r="HZ184" s="66">
        <f t="shared" si="968"/>
        <v>0</v>
      </c>
      <c r="IA184" s="66">
        <f t="shared" si="968"/>
        <v>0</v>
      </c>
      <c r="IB184" s="66">
        <f t="shared" si="968"/>
        <v>0</v>
      </c>
      <c r="IC184" s="66">
        <f t="shared" si="969"/>
        <v>0</v>
      </c>
      <c r="ID184" s="66">
        <f t="shared" si="970"/>
        <v>0</v>
      </c>
      <c r="IE184" s="52">
        <f t="shared" si="971"/>
        <v>0</v>
      </c>
      <c r="IF184" s="52">
        <f t="shared" si="971"/>
        <v>0</v>
      </c>
      <c r="IG184" s="66"/>
      <c r="IH184" s="66">
        <f t="shared" si="972"/>
        <v>0</v>
      </c>
      <c r="II184" s="66">
        <f t="shared" si="973"/>
        <v>0</v>
      </c>
      <c r="IJ184" s="52">
        <f t="shared" si="974"/>
        <v>0</v>
      </c>
      <c r="IK184" s="52">
        <f t="shared" si="974"/>
        <v>0</v>
      </c>
      <c r="IL184" s="66"/>
      <c r="IM184" s="66">
        <f t="shared" si="975"/>
        <v>0</v>
      </c>
      <c r="IN184" s="66">
        <f t="shared" si="976"/>
        <v>0</v>
      </c>
      <c r="IO184" s="66">
        <f t="shared" si="748"/>
        <v>0</v>
      </c>
      <c r="IP184" s="66">
        <f t="shared" si="977"/>
        <v>0</v>
      </c>
      <c r="IQ184" s="52">
        <f t="shared" si="986"/>
        <v>0</v>
      </c>
      <c r="IR184" s="52">
        <f t="shared" si="986"/>
        <v>0</v>
      </c>
      <c r="IS184" s="52">
        <f t="shared" si="986"/>
        <v>0</v>
      </c>
      <c r="IT184" s="52">
        <f t="shared" si="986"/>
        <v>0</v>
      </c>
      <c r="IU184" s="52">
        <f t="shared" si="986"/>
        <v>0</v>
      </c>
      <c r="IV184" s="66"/>
      <c r="IW184" s="88">
        <f t="shared" si="979"/>
        <v>0</v>
      </c>
      <c r="IX184" s="102">
        <f t="shared" si="980"/>
        <v>0</v>
      </c>
      <c r="IY184" s="88" t="str">
        <f t="shared" si="981"/>
        <v>STOCK KOSONG</v>
      </c>
      <c r="IZ184" s="101"/>
      <c r="JA184" s="102">
        <f t="shared" si="982"/>
        <v>0</v>
      </c>
      <c r="JB184" s="102">
        <f t="shared" si="983"/>
        <v>0</v>
      </c>
      <c r="JC184" s="102">
        <f t="shared" si="984"/>
        <v>0</v>
      </c>
      <c r="JD184" s="102">
        <f t="shared" si="985"/>
        <v>0</v>
      </c>
      <c r="JE184" s="101"/>
    </row>
    <row r="185" spans="1:265">
      <c r="A185" s="108" t="s">
        <v>62</v>
      </c>
      <c r="B185" s="71">
        <f>IF(A185='ESTIMASI FORECAST &amp; ORDER-STOK'!A43,'ESTIMASI FORECAST &amp; ORDER-STOK'!B43,0)</f>
        <v>0</v>
      </c>
      <c r="C185" s="63"/>
      <c r="D185" s="52">
        <f t="shared" si="866"/>
        <v>0</v>
      </c>
      <c r="E185" s="52">
        <f t="shared" si="866"/>
        <v>0</v>
      </c>
      <c r="F185" s="52">
        <f t="shared" si="866"/>
        <v>0</v>
      </c>
      <c r="G185" s="88"/>
      <c r="H185" s="88">
        <f t="shared" si="867"/>
        <v>0</v>
      </c>
      <c r="I185" s="63"/>
      <c r="J185" s="52">
        <f t="shared" si="868"/>
        <v>0</v>
      </c>
      <c r="K185" s="52">
        <f t="shared" si="868"/>
        <v>0</v>
      </c>
      <c r="L185" s="52">
        <f t="shared" si="868"/>
        <v>0</v>
      </c>
      <c r="M185" s="63"/>
      <c r="N185" s="81">
        <f t="shared" si="869"/>
        <v>0</v>
      </c>
      <c r="O185" s="66">
        <f t="shared" si="870"/>
        <v>0</v>
      </c>
      <c r="P185" s="52">
        <f t="shared" si="871"/>
        <v>0</v>
      </c>
      <c r="Q185" s="52">
        <f t="shared" si="871"/>
        <v>0</v>
      </c>
      <c r="R185" s="52">
        <f t="shared" si="871"/>
        <v>0</v>
      </c>
      <c r="S185" s="63"/>
      <c r="T185" s="81">
        <f t="shared" si="872"/>
        <v>0</v>
      </c>
      <c r="U185" s="66">
        <f t="shared" si="873"/>
        <v>0</v>
      </c>
      <c r="V185" s="52">
        <f t="shared" si="874"/>
        <v>0</v>
      </c>
      <c r="W185" s="52">
        <f t="shared" si="874"/>
        <v>0</v>
      </c>
      <c r="X185" s="52">
        <f t="shared" si="874"/>
        <v>0</v>
      </c>
      <c r="Y185" s="63"/>
      <c r="Z185" s="81">
        <f t="shared" si="875"/>
        <v>0</v>
      </c>
      <c r="AA185" s="66">
        <f t="shared" si="876"/>
        <v>0</v>
      </c>
      <c r="AB185" s="52">
        <f t="shared" si="877"/>
        <v>0</v>
      </c>
      <c r="AC185" s="52">
        <f t="shared" si="877"/>
        <v>0</v>
      </c>
      <c r="AD185" s="52">
        <f t="shared" si="877"/>
        <v>0</v>
      </c>
      <c r="AE185" s="63"/>
      <c r="AF185" s="81">
        <f t="shared" si="878"/>
        <v>0</v>
      </c>
      <c r="AG185" s="66">
        <f t="shared" si="879"/>
        <v>0</v>
      </c>
      <c r="AH185" s="66"/>
      <c r="AI185" s="76">
        <f t="shared" si="661"/>
        <v>0</v>
      </c>
      <c r="AJ185" s="76">
        <f t="shared" si="662"/>
        <v>0</v>
      </c>
      <c r="AK185" s="76">
        <f t="shared" si="663"/>
        <v>0</v>
      </c>
      <c r="AL185" s="66">
        <f t="shared" si="880"/>
        <v>0</v>
      </c>
      <c r="AM185" s="66"/>
      <c r="AN185" s="52">
        <f t="shared" si="881"/>
        <v>0</v>
      </c>
      <c r="AO185" s="52">
        <f t="shared" si="881"/>
        <v>0</v>
      </c>
      <c r="AP185" s="52">
        <f t="shared" si="881"/>
        <v>0</v>
      </c>
      <c r="AQ185" s="63"/>
      <c r="AR185" s="81">
        <f t="shared" si="882"/>
        <v>0</v>
      </c>
      <c r="AS185" s="66">
        <f t="shared" si="883"/>
        <v>0</v>
      </c>
      <c r="AT185" s="52">
        <f t="shared" si="884"/>
        <v>0</v>
      </c>
      <c r="AU185" s="52">
        <f t="shared" si="884"/>
        <v>0</v>
      </c>
      <c r="AV185" s="52">
        <f t="shared" si="884"/>
        <v>0</v>
      </c>
      <c r="AW185" s="63"/>
      <c r="AX185" s="81">
        <f t="shared" si="885"/>
        <v>0</v>
      </c>
      <c r="AY185" s="66">
        <f t="shared" si="886"/>
        <v>0</v>
      </c>
      <c r="AZ185" s="52">
        <f t="shared" si="887"/>
        <v>0</v>
      </c>
      <c r="BA185" s="52">
        <f t="shared" si="887"/>
        <v>0</v>
      </c>
      <c r="BB185" s="52">
        <f t="shared" si="887"/>
        <v>0</v>
      </c>
      <c r="BC185" s="63"/>
      <c r="BD185" s="81">
        <f t="shared" si="888"/>
        <v>0</v>
      </c>
      <c r="BE185" s="66">
        <f t="shared" si="889"/>
        <v>0</v>
      </c>
      <c r="BF185" s="66"/>
      <c r="BG185" s="76">
        <f t="shared" si="671"/>
        <v>0</v>
      </c>
      <c r="BH185" s="76">
        <f t="shared" si="672"/>
        <v>0</v>
      </c>
      <c r="BI185" s="76">
        <f t="shared" si="673"/>
        <v>0</v>
      </c>
      <c r="BJ185" s="66">
        <f t="shared" si="890"/>
        <v>0</v>
      </c>
      <c r="BK185" s="66"/>
      <c r="BL185" s="52">
        <f t="shared" si="891"/>
        <v>0</v>
      </c>
      <c r="BM185" s="52">
        <f t="shared" si="891"/>
        <v>0</v>
      </c>
      <c r="BN185" s="52">
        <f t="shared" si="891"/>
        <v>0</v>
      </c>
      <c r="BO185" s="63"/>
      <c r="BP185" s="81">
        <f t="shared" si="892"/>
        <v>0</v>
      </c>
      <c r="BQ185" s="66">
        <f t="shared" si="893"/>
        <v>0</v>
      </c>
      <c r="BR185" s="52">
        <f t="shared" si="894"/>
        <v>0</v>
      </c>
      <c r="BS185" s="52">
        <f t="shared" si="894"/>
        <v>0</v>
      </c>
      <c r="BT185" s="52">
        <f t="shared" si="894"/>
        <v>0</v>
      </c>
      <c r="BU185" s="63"/>
      <c r="BV185" s="81">
        <f t="shared" si="895"/>
        <v>0</v>
      </c>
      <c r="BW185" s="66">
        <f t="shared" si="896"/>
        <v>0</v>
      </c>
      <c r="BX185" s="66"/>
      <c r="BY185" s="76">
        <f t="shared" si="679"/>
        <v>0</v>
      </c>
      <c r="BZ185" s="76">
        <f t="shared" si="680"/>
        <v>0</v>
      </c>
      <c r="CA185" s="76">
        <f t="shared" si="681"/>
        <v>0</v>
      </c>
      <c r="CB185" s="66">
        <f t="shared" si="897"/>
        <v>0</v>
      </c>
      <c r="CC185" s="66"/>
      <c r="CD185" s="76">
        <f t="shared" si="898"/>
        <v>0</v>
      </c>
      <c r="CE185" s="76">
        <f t="shared" si="899"/>
        <v>0</v>
      </c>
      <c r="CF185" s="76">
        <f t="shared" si="900"/>
        <v>0</v>
      </c>
      <c r="CG185" s="66">
        <f t="shared" si="901"/>
        <v>0</v>
      </c>
      <c r="CH185" s="66"/>
      <c r="CI185" s="52">
        <f t="shared" si="902"/>
        <v>0</v>
      </c>
      <c r="CJ185" s="52">
        <f t="shared" si="902"/>
        <v>0</v>
      </c>
      <c r="CK185" s="52">
        <f t="shared" si="902"/>
        <v>0</v>
      </c>
      <c r="CL185" s="63"/>
      <c r="CM185" s="81">
        <f t="shared" si="903"/>
        <v>0</v>
      </c>
      <c r="CN185" s="66">
        <f t="shared" si="904"/>
        <v>0</v>
      </c>
      <c r="CO185" s="52">
        <f t="shared" si="905"/>
        <v>0</v>
      </c>
      <c r="CP185" s="52">
        <f t="shared" si="905"/>
        <v>0</v>
      </c>
      <c r="CQ185" s="52">
        <f t="shared" si="905"/>
        <v>0</v>
      </c>
      <c r="CR185" s="63"/>
      <c r="CS185" s="81">
        <f t="shared" si="906"/>
        <v>0</v>
      </c>
      <c r="CT185" s="66">
        <f t="shared" si="907"/>
        <v>0</v>
      </c>
      <c r="CU185" s="52">
        <f t="shared" si="908"/>
        <v>0</v>
      </c>
      <c r="CV185" s="52">
        <f t="shared" si="908"/>
        <v>0</v>
      </c>
      <c r="CW185" s="52">
        <f t="shared" si="908"/>
        <v>0</v>
      </c>
      <c r="CX185" s="63"/>
      <c r="CY185" s="81">
        <f t="shared" si="909"/>
        <v>0</v>
      </c>
      <c r="CZ185" s="66">
        <f t="shared" si="910"/>
        <v>0</v>
      </c>
      <c r="DA185" s="52">
        <f t="shared" si="911"/>
        <v>0</v>
      </c>
      <c r="DB185" s="52">
        <f t="shared" si="911"/>
        <v>0</v>
      </c>
      <c r="DC185" s="52">
        <f t="shared" si="911"/>
        <v>0</v>
      </c>
      <c r="DD185" s="63"/>
      <c r="DE185" s="81">
        <f t="shared" si="912"/>
        <v>0</v>
      </c>
      <c r="DF185" s="66">
        <f t="shared" si="913"/>
        <v>0</v>
      </c>
      <c r="DG185" s="52">
        <f t="shared" si="914"/>
        <v>0</v>
      </c>
      <c r="DH185" s="52">
        <f t="shared" si="914"/>
        <v>0</v>
      </c>
      <c r="DI185" s="52">
        <f t="shared" si="914"/>
        <v>0</v>
      </c>
      <c r="DJ185" s="63"/>
      <c r="DK185" s="81">
        <f t="shared" si="915"/>
        <v>0</v>
      </c>
      <c r="DL185" s="66">
        <f t="shared" si="916"/>
        <v>0</v>
      </c>
      <c r="DM185" s="52">
        <f t="shared" si="917"/>
        <v>0</v>
      </c>
      <c r="DN185" s="52">
        <f t="shared" si="917"/>
        <v>0</v>
      </c>
      <c r="DO185" s="52">
        <f t="shared" si="917"/>
        <v>0</v>
      </c>
      <c r="DP185" s="63"/>
      <c r="DQ185" s="81">
        <f t="shared" si="918"/>
        <v>0</v>
      </c>
      <c r="DR185" s="66">
        <f t="shared" si="919"/>
        <v>0</v>
      </c>
      <c r="DS185" s="66"/>
      <c r="DT185" s="76">
        <f t="shared" si="696"/>
        <v>0</v>
      </c>
      <c r="DU185" s="76">
        <f t="shared" si="697"/>
        <v>0</v>
      </c>
      <c r="DV185" s="76">
        <f t="shared" si="698"/>
        <v>0</v>
      </c>
      <c r="DW185" s="66">
        <f t="shared" si="920"/>
        <v>0</v>
      </c>
      <c r="DX185" s="66"/>
      <c r="DY185" s="52">
        <f t="shared" si="921"/>
        <v>0</v>
      </c>
      <c r="DZ185" s="52">
        <f t="shared" si="921"/>
        <v>0</v>
      </c>
      <c r="EA185" s="52">
        <f t="shared" si="921"/>
        <v>0</v>
      </c>
      <c r="EB185" s="63"/>
      <c r="EC185" s="81">
        <f t="shared" si="922"/>
        <v>0</v>
      </c>
      <c r="ED185" s="66">
        <f t="shared" si="923"/>
        <v>0</v>
      </c>
      <c r="EE185" s="52">
        <f t="shared" si="924"/>
        <v>0</v>
      </c>
      <c r="EF185" s="52">
        <f t="shared" si="924"/>
        <v>0</v>
      </c>
      <c r="EG185" s="52">
        <f t="shared" si="924"/>
        <v>0</v>
      </c>
      <c r="EH185" s="63"/>
      <c r="EI185" s="81">
        <f t="shared" si="925"/>
        <v>0</v>
      </c>
      <c r="EJ185" s="66">
        <f t="shared" si="926"/>
        <v>0</v>
      </c>
      <c r="EK185" s="66"/>
      <c r="EL185" s="66">
        <f t="shared" si="927"/>
        <v>0</v>
      </c>
      <c r="EM185" s="66">
        <f t="shared" si="928"/>
        <v>0</v>
      </c>
      <c r="EN185" s="66">
        <f t="shared" si="929"/>
        <v>0</v>
      </c>
      <c r="EO185" s="66">
        <f t="shared" si="930"/>
        <v>0</v>
      </c>
      <c r="EP185" s="66"/>
      <c r="EQ185" s="52">
        <f t="shared" si="931"/>
        <v>0</v>
      </c>
      <c r="ER185" s="52">
        <f t="shared" si="931"/>
        <v>0</v>
      </c>
      <c r="ES185" s="52">
        <f t="shared" si="931"/>
        <v>0</v>
      </c>
      <c r="ET185" s="63"/>
      <c r="EU185" s="81">
        <f t="shared" si="932"/>
        <v>0</v>
      </c>
      <c r="EV185" s="66">
        <f t="shared" si="933"/>
        <v>0</v>
      </c>
      <c r="EW185" s="66"/>
      <c r="EX185" s="52">
        <f t="shared" si="934"/>
        <v>0</v>
      </c>
      <c r="EY185" s="52">
        <f t="shared" si="934"/>
        <v>0</v>
      </c>
      <c r="EZ185" s="52">
        <f t="shared" si="934"/>
        <v>0</v>
      </c>
      <c r="FA185" s="63"/>
      <c r="FB185" s="81">
        <f t="shared" si="935"/>
        <v>0</v>
      </c>
      <c r="FC185" s="66">
        <f t="shared" si="936"/>
        <v>0</v>
      </c>
      <c r="FD185" s="66"/>
      <c r="FE185" s="52">
        <f t="shared" si="937"/>
        <v>0</v>
      </c>
      <c r="FF185" s="52">
        <f t="shared" si="937"/>
        <v>0</v>
      </c>
      <c r="FG185" s="52">
        <f t="shared" si="937"/>
        <v>0</v>
      </c>
      <c r="FH185" s="63"/>
      <c r="FI185" s="81">
        <f t="shared" si="938"/>
        <v>0</v>
      </c>
      <c r="FJ185" s="66">
        <f t="shared" si="939"/>
        <v>0</v>
      </c>
      <c r="FK185" s="66"/>
      <c r="FL185" s="52">
        <f t="shared" si="940"/>
        <v>0</v>
      </c>
      <c r="FM185" s="52">
        <f t="shared" si="940"/>
        <v>0</v>
      </c>
      <c r="FN185" s="52">
        <f t="shared" si="940"/>
        <v>0</v>
      </c>
      <c r="FO185" s="63"/>
      <c r="FP185" s="81">
        <f t="shared" si="941"/>
        <v>0</v>
      </c>
      <c r="FQ185" s="66">
        <f t="shared" si="942"/>
        <v>0</v>
      </c>
      <c r="FR185" s="66"/>
      <c r="FS185" s="52">
        <f t="shared" si="943"/>
        <v>0</v>
      </c>
      <c r="FT185" s="52">
        <f t="shared" si="943"/>
        <v>0</v>
      </c>
      <c r="FU185" s="52">
        <f t="shared" si="943"/>
        <v>0</v>
      </c>
      <c r="FV185" s="63"/>
      <c r="FW185" s="81">
        <f t="shared" si="944"/>
        <v>0</v>
      </c>
      <c r="FX185" s="66">
        <f t="shared" si="945"/>
        <v>0</v>
      </c>
      <c r="FY185" s="52">
        <f t="shared" si="946"/>
        <v>0</v>
      </c>
      <c r="FZ185" s="52">
        <f t="shared" si="946"/>
        <v>0</v>
      </c>
      <c r="GA185" s="52">
        <f t="shared" si="946"/>
        <v>0</v>
      </c>
      <c r="GB185" s="63"/>
      <c r="GC185" s="81">
        <f t="shared" si="947"/>
        <v>0</v>
      </c>
      <c r="GD185" s="66">
        <f t="shared" si="948"/>
        <v>0</v>
      </c>
      <c r="GE185" s="52">
        <f t="shared" si="949"/>
        <v>0</v>
      </c>
      <c r="GF185" s="52">
        <f t="shared" si="949"/>
        <v>0</v>
      </c>
      <c r="GG185" s="52">
        <f t="shared" si="949"/>
        <v>0</v>
      </c>
      <c r="GH185" s="63"/>
      <c r="GI185" s="81">
        <f t="shared" si="950"/>
        <v>0</v>
      </c>
      <c r="GJ185" s="66">
        <f t="shared" si="951"/>
        <v>0</v>
      </c>
      <c r="GK185" s="66"/>
      <c r="GL185" s="76">
        <f t="shared" si="719"/>
        <v>0</v>
      </c>
      <c r="GM185" s="76">
        <f t="shared" si="720"/>
        <v>0</v>
      </c>
      <c r="GN185" s="76">
        <f t="shared" si="721"/>
        <v>0</v>
      </c>
      <c r="GO185" s="66">
        <f t="shared" si="952"/>
        <v>0</v>
      </c>
      <c r="GP185" s="66"/>
      <c r="GQ185" s="52">
        <f t="shared" si="953"/>
        <v>0</v>
      </c>
      <c r="GR185" s="52">
        <f t="shared" si="953"/>
        <v>0</v>
      </c>
      <c r="GS185" s="52">
        <f t="shared" si="953"/>
        <v>0</v>
      </c>
      <c r="GT185" s="63"/>
      <c r="GU185" s="81">
        <f t="shared" si="954"/>
        <v>0</v>
      </c>
      <c r="GV185" s="66">
        <f t="shared" si="955"/>
        <v>0</v>
      </c>
      <c r="GW185" s="66"/>
      <c r="GX185" s="52">
        <f t="shared" si="956"/>
        <v>0</v>
      </c>
      <c r="GY185" s="52">
        <f t="shared" si="956"/>
        <v>0</v>
      </c>
      <c r="GZ185" s="52">
        <f t="shared" si="956"/>
        <v>0</v>
      </c>
      <c r="HA185" s="63"/>
      <c r="HB185" s="81">
        <f t="shared" si="957"/>
        <v>0</v>
      </c>
      <c r="HC185" s="66">
        <f t="shared" si="958"/>
        <v>0</v>
      </c>
      <c r="HD185" s="66"/>
      <c r="HE185" s="52">
        <f t="shared" si="959"/>
        <v>0</v>
      </c>
      <c r="HF185" s="52">
        <f t="shared" si="959"/>
        <v>0</v>
      </c>
      <c r="HG185" s="52">
        <f t="shared" si="959"/>
        <v>0</v>
      </c>
      <c r="HH185" s="63"/>
      <c r="HI185" s="81">
        <f t="shared" si="960"/>
        <v>0</v>
      </c>
      <c r="HJ185" s="66">
        <f t="shared" si="961"/>
        <v>0</v>
      </c>
      <c r="HK185" s="66"/>
      <c r="HL185" s="52">
        <f t="shared" si="962"/>
        <v>0</v>
      </c>
      <c r="HM185" s="52">
        <f t="shared" si="962"/>
        <v>0</v>
      </c>
      <c r="HN185" s="52">
        <f t="shared" si="962"/>
        <v>0</v>
      </c>
      <c r="HO185" s="63"/>
      <c r="HP185" s="81">
        <f t="shared" si="963"/>
        <v>0</v>
      </c>
      <c r="HQ185" s="66">
        <f t="shared" si="964"/>
        <v>0</v>
      </c>
      <c r="HR185" s="66"/>
      <c r="HS185" s="52">
        <f t="shared" si="965"/>
        <v>0</v>
      </c>
      <c r="HT185" s="52">
        <f t="shared" si="965"/>
        <v>0</v>
      </c>
      <c r="HU185" s="52">
        <f t="shared" si="965"/>
        <v>0</v>
      </c>
      <c r="HV185" s="63"/>
      <c r="HW185" s="81">
        <f t="shared" si="966"/>
        <v>0</v>
      </c>
      <c r="HX185" s="66">
        <f t="shared" si="967"/>
        <v>0</v>
      </c>
      <c r="HZ185" s="66">
        <f t="shared" si="968"/>
        <v>0</v>
      </c>
      <c r="IA185" s="66">
        <f t="shared" si="968"/>
        <v>0</v>
      </c>
      <c r="IB185" s="66">
        <f t="shared" si="968"/>
        <v>0</v>
      </c>
      <c r="IC185" s="66">
        <f t="shared" si="969"/>
        <v>0</v>
      </c>
      <c r="ID185" s="66">
        <f t="shared" si="970"/>
        <v>0</v>
      </c>
      <c r="IE185" s="52">
        <f t="shared" si="971"/>
        <v>0</v>
      </c>
      <c r="IF185" s="52">
        <f t="shared" si="971"/>
        <v>0</v>
      </c>
      <c r="IG185" s="66"/>
      <c r="IH185" s="66">
        <f t="shared" si="972"/>
        <v>0</v>
      </c>
      <c r="II185" s="66">
        <f t="shared" si="973"/>
        <v>0</v>
      </c>
      <c r="IJ185" s="52">
        <f t="shared" si="974"/>
        <v>0</v>
      </c>
      <c r="IK185" s="52">
        <f t="shared" si="974"/>
        <v>0</v>
      </c>
      <c r="IL185" s="66"/>
      <c r="IM185" s="66">
        <f t="shared" si="975"/>
        <v>0</v>
      </c>
      <c r="IN185" s="66">
        <f t="shared" si="976"/>
        <v>0</v>
      </c>
      <c r="IO185" s="66">
        <f t="shared" si="748"/>
        <v>0</v>
      </c>
      <c r="IP185" s="66">
        <f t="shared" si="977"/>
        <v>0</v>
      </c>
      <c r="IQ185" s="52">
        <f t="shared" si="986"/>
        <v>0</v>
      </c>
      <c r="IR185" s="52">
        <f t="shared" si="986"/>
        <v>0</v>
      </c>
      <c r="IS185" s="52">
        <f t="shared" si="986"/>
        <v>0</v>
      </c>
      <c r="IT185" s="52">
        <f t="shared" si="986"/>
        <v>0</v>
      </c>
      <c r="IU185" s="52">
        <f t="shared" si="986"/>
        <v>0</v>
      </c>
      <c r="IV185" s="66"/>
      <c r="IW185" s="88">
        <f t="shared" si="979"/>
        <v>0</v>
      </c>
      <c r="IX185" s="102">
        <f t="shared" si="980"/>
        <v>0</v>
      </c>
      <c r="IY185" s="88" t="str">
        <f t="shared" si="981"/>
        <v>STOCK KOSONG</v>
      </c>
      <c r="IZ185" s="101"/>
      <c r="JA185" s="102">
        <f t="shared" si="982"/>
        <v>0</v>
      </c>
      <c r="JB185" s="102">
        <f t="shared" si="983"/>
        <v>0</v>
      </c>
      <c r="JC185" s="102">
        <f t="shared" si="984"/>
        <v>0</v>
      </c>
      <c r="JD185" s="102">
        <f t="shared" si="985"/>
        <v>0</v>
      </c>
      <c r="JE185" s="101"/>
    </row>
    <row r="186" spans="1:265">
      <c r="A186" s="108" t="s">
        <v>63</v>
      </c>
      <c r="B186" s="71">
        <f>IF(A186='ESTIMASI FORECAST &amp; ORDER-STOK'!A44,'ESTIMASI FORECAST &amp; ORDER-STOK'!B44,0)</f>
        <v>0</v>
      </c>
      <c r="C186" s="63"/>
      <c r="D186" s="52">
        <f t="shared" si="866"/>
        <v>0</v>
      </c>
      <c r="E186" s="52">
        <f t="shared" si="866"/>
        <v>0</v>
      </c>
      <c r="F186" s="52">
        <f t="shared" si="866"/>
        <v>0</v>
      </c>
      <c r="G186" s="88"/>
      <c r="H186" s="88">
        <f t="shared" si="867"/>
        <v>0</v>
      </c>
      <c r="I186" s="63"/>
      <c r="J186" s="52">
        <f t="shared" si="868"/>
        <v>0</v>
      </c>
      <c r="K186" s="52">
        <f t="shared" si="868"/>
        <v>0</v>
      </c>
      <c r="L186" s="52">
        <f t="shared" si="868"/>
        <v>0</v>
      </c>
      <c r="M186" s="63"/>
      <c r="N186" s="81">
        <f t="shared" si="869"/>
        <v>0</v>
      </c>
      <c r="O186" s="66">
        <f t="shared" si="870"/>
        <v>0</v>
      </c>
      <c r="P186" s="52">
        <f t="shared" si="871"/>
        <v>0</v>
      </c>
      <c r="Q186" s="52">
        <f t="shared" si="871"/>
        <v>0</v>
      </c>
      <c r="R186" s="52">
        <f t="shared" si="871"/>
        <v>0</v>
      </c>
      <c r="S186" s="63"/>
      <c r="T186" s="81">
        <f t="shared" si="872"/>
        <v>0</v>
      </c>
      <c r="U186" s="66">
        <f t="shared" si="873"/>
        <v>0</v>
      </c>
      <c r="V186" s="52">
        <f t="shared" si="874"/>
        <v>0</v>
      </c>
      <c r="W186" s="52">
        <f t="shared" si="874"/>
        <v>0</v>
      </c>
      <c r="X186" s="52">
        <f t="shared" si="874"/>
        <v>0</v>
      </c>
      <c r="Y186" s="63"/>
      <c r="Z186" s="81">
        <f t="shared" si="875"/>
        <v>0</v>
      </c>
      <c r="AA186" s="66">
        <f t="shared" si="876"/>
        <v>0</v>
      </c>
      <c r="AB186" s="52">
        <f t="shared" si="877"/>
        <v>0</v>
      </c>
      <c r="AC186" s="52">
        <f t="shared" si="877"/>
        <v>0</v>
      </c>
      <c r="AD186" s="52">
        <f t="shared" si="877"/>
        <v>0</v>
      </c>
      <c r="AE186" s="63"/>
      <c r="AF186" s="81">
        <f t="shared" si="878"/>
        <v>0</v>
      </c>
      <c r="AG186" s="66">
        <f t="shared" si="879"/>
        <v>0</v>
      </c>
      <c r="AH186" s="66"/>
      <c r="AI186" s="76">
        <f t="shared" si="661"/>
        <v>0</v>
      </c>
      <c r="AJ186" s="76">
        <f t="shared" si="662"/>
        <v>0</v>
      </c>
      <c r="AK186" s="76">
        <f t="shared" si="663"/>
        <v>0</v>
      </c>
      <c r="AL186" s="66">
        <f t="shared" si="880"/>
        <v>0</v>
      </c>
      <c r="AM186" s="66"/>
      <c r="AN186" s="52">
        <f t="shared" si="881"/>
        <v>0</v>
      </c>
      <c r="AO186" s="52">
        <f t="shared" si="881"/>
        <v>0</v>
      </c>
      <c r="AP186" s="52">
        <f t="shared" si="881"/>
        <v>0</v>
      </c>
      <c r="AQ186" s="63"/>
      <c r="AR186" s="81">
        <f t="shared" si="882"/>
        <v>0</v>
      </c>
      <c r="AS186" s="66">
        <f t="shared" si="883"/>
        <v>0</v>
      </c>
      <c r="AT186" s="52">
        <f t="shared" si="884"/>
        <v>0</v>
      </c>
      <c r="AU186" s="52">
        <f t="shared" si="884"/>
        <v>0</v>
      </c>
      <c r="AV186" s="52">
        <f t="shared" si="884"/>
        <v>0</v>
      </c>
      <c r="AW186" s="63"/>
      <c r="AX186" s="81">
        <f t="shared" si="885"/>
        <v>0</v>
      </c>
      <c r="AY186" s="66">
        <f t="shared" si="886"/>
        <v>0</v>
      </c>
      <c r="AZ186" s="52">
        <f t="shared" si="887"/>
        <v>0</v>
      </c>
      <c r="BA186" s="52">
        <f t="shared" si="887"/>
        <v>0</v>
      </c>
      <c r="BB186" s="52">
        <f t="shared" si="887"/>
        <v>0</v>
      </c>
      <c r="BC186" s="63"/>
      <c r="BD186" s="81">
        <f t="shared" si="888"/>
        <v>0</v>
      </c>
      <c r="BE186" s="66">
        <f t="shared" si="889"/>
        <v>0</v>
      </c>
      <c r="BF186" s="66"/>
      <c r="BG186" s="76">
        <f t="shared" si="671"/>
        <v>0</v>
      </c>
      <c r="BH186" s="76">
        <f t="shared" si="672"/>
        <v>0</v>
      </c>
      <c r="BI186" s="76">
        <f t="shared" si="673"/>
        <v>0</v>
      </c>
      <c r="BJ186" s="66">
        <f t="shared" si="890"/>
        <v>0</v>
      </c>
      <c r="BK186" s="66"/>
      <c r="BL186" s="52">
        <f t="shared" si="891"/>
        <v>0</v>
      </c>
      <c r="BM186" s="52">
        <f t="shared" si="891"/>
        <v>0</v>
      </c>
      <c r="BN186" s="52">
        <f t="shared" si="891"/>
        <v>0</v>
      </c>
      <c r="BO186" s="63"/>
      <c r="BP186" s="81">
        <f t="shared" si="892"/>
        <v>0</v>
      </c>
      <c r="BQ186" s="66">
        <f t="shared" si="893"/>
        <v>0</v>
      </c>
      <c r="BR186" s="52">
        <f t="shared" si="894"/>
        <v>0</v>
      </c>
      <c r="BS186" s="52">
        <f t="shared" si="894"/>
        <v>0</v>
      </c>
      <c r="BT186" s="52">
        <f t="shared" si="894"/>
        <v>0</v>
      </c>
      <c r="BU186" s="63"/>
      <c r="BV186" s="81">
        <f t="shared" si="895"/>
        <v>0</v>
      </c>
      <c r="BW186" s="66">
        <f t="shared" si="896"/>
        <v>0</v>
      </c>
      <c r="BX186" s="66"/>
      <c r="BY186" s="76">
        <f t="shared" si="679"/>
        <v>0</v>
      </c>
      <c r="BZ186" s="76">
        <f t="shared" si="680"/>
        <v>0</v>
      </c>
      <c r="CA186" s="76">
        <f t="shared" si="681"/>
        <v>0</v>
      </c>
      <c r="CB186" s="66">
        <f t="shared" si="897"/>
        <v>0</v>
      </c>
      <c r="CC186" s="66"/>
      <c r="CD186" s="76">
        <f t="shared" si="898"/>
        <v>0</v>
      </c>
      <c r="CE186" s="76">
        <f t="shared" si="899"/>
        <v>0</v>
      </c>
      <c r="CF186" s="76">
        <f t="shared" si="900"/>
        <v>0</v>
      </c>
      <c r="CG186" s="66">
        <f t="shared" si="901"/>
        <v>0</v>
      </c>
      <c r="CH186" s="66"/>
      <c r="CI186" s="52">
        <f t="shared" si="902"/>
        <v>0</v>
      </c>
      <c r="CJ186" s="52">
        <f t="shared" si="902"/>
        <v>0</v>
      </c>
      <c r="CK186" s="52">
        <f t="shared" si="902"/>
        <v>0</v>
      </c>
      <c r="CL186" s="63"/>
      <c r="CM186" s="81">
        <f t="shared" si="903"/>
        <v>0</v>
      </c>
      <c r="CN186" s="66">
        <f t="shared" si="904"/>
        <v>0</v>
      </c>
      <c r="CO186" s="52">
        <f t="shared" si="905"/>
        <v>0</v>
      </c>
      <c r="CP186" s="52">
        <f t="shared" si="905"/>
        <v>0</v>
      </c>
      <c r="CQ186" s="52">
        <f t="shared" si="905"/>
        <v>0</v>
      </c>
      <c r="CR186" s="63"/>
      <c r="CS186" s="81">
        <f t="shared" si="906"/>
        <v>0</v>
      </c>
      <c r="CT186" s="66">
        <f t="shared" si="907"/>
        <v>0</v>
      </c>
      <c r="CU186" s="52">
        <f t="shared" si="908"/>
        <v>0</v>
      </c>
      <c r="CV186" s="52">
        <f t="shared" si="908"/>
        <v>0</v>
      </c>
      <c r="CW186" s="52">
        <f t="shared" si="908"/>
        <v>0</v>
      </c>
      <c r="CX186" s="63"/>
      <c r="CY186" s="81">
        <f t="shared" si="909"/>
        <v>0</v>
      </c>
      <c r="CZ186" s="66">
        <f t="shared" si="910"/>
        <v>0</v>
      </c>
      <c r="DA186" s="52">
        <f t="shared" si="911"/>
        <v>0</v>
      </c>
      <c r="DB186" s="52">
        <f t="shared" si="911"/>
        <v>0</v>
      </c>
      <c r="DC186" s="52">
        <f t="shared" si="911"/>
        <v>0</v>
      </c>
      <c r="DD186" s="63"/>
      <c r="DE186" s="81">
        <f t="shared" si="912"/>
        <v>0</v>
      </c>
      <c r="DF186" s="66">
        <f t="shared" si="913"/>
        <v>0</v>
      </c>
      <c r="DG186" s="52">
        <f t="shared" si="914"/>
        <v>0</v>
      </c>
      <c r="DH186" s="52">
        <f t="shared" si="914"/>
        <v>0</v>
      </c>
      <c r="DI186" s="52">
        <f t="shared" si="914"/>
        <v>0</v>
      </c>
      <c r="DJ186" s="63"/>
      <c r="DK186" s="81">
        <f t="shared" si="915"/>
        <v>0</v>
      </c>
      <c r="DL186" s="66">
        <f t="shared" si="916"/>
        <v>0</v>
      </c>
      <c r="DM186" s="52">
        <f t="shared" si="917"/>
        <v>0</v>
      </c>
      <c r="DN186" s="52">
        <f t="shared" si="917"/>
        <v>0</v>
      </c>
      <c r="DO186" s="52">
        <f t="shared" si="917"/>
        <v>0</v>
      </c>
      <c r="DP186" s="63"/>
      <c r="DQ186" s="81">
        <f t="shared" si="918"/>
        <v>0</v>
      </c>
      <c r="DR186" s="66">
        <f t="shared" si="919"/>
        <v>0</v>
      </c>
      <c r="DS186" s="66"/>
      <c r="DT186" s="76">
        <f t="shared" si="696"/>
        <v>0</v>
      </c>
      <c r="DU186" s="76">
        <f t="shared" si="697"/>
        <v>0</v>
      </c>
      <c r="DV186" s="76">
        <f t="shared" si="698"/>
        <v>0</v>
      </c>
      <c r="DW186" s="66">
        <f t="shared" si="920"/>
        <v>0</v>
      </c>
      <c r="DX186" s="66"/>
      <c r="DY186" s="52">
        <f t="shared" si="921"/>
        <v>0</v>
      </c>
      <c r="DZ186" s="52">
        <f t="shared" si="921"/>
        <v>0</v>
      </c>
      <c r="EA186" s="52">
        <f t="shared" si="921"/>
        <v>0</v>
      </c>
      <c r="EB186" s="63"/>
      <c r="EC186" s="81">
        <f t="shared" si="922"/>
        <v>0</v>
      </c>
      <c r="ED186" s="66">
        <f t="shared" si="923"/>
        <v>0</v>
      </c>
      <c r="EE186" s="52">
        <f t="shared" si="924"/>
        <v>0</v>
      </c>
      <c r="EF186" s="52">
        <f t="shared" si="924"/>
        <v>0</v>
      </c>
      <c r="EG186" s="52">
        <f t="shared" si="924"/>
        <v>0</v>
      </c>
      <c r="EH186" s="63"/>
      <c r="EI186" s="81">
        <f t="shared" si="925"/>
        <v>0</v>
      </c>
      <c r="EJ186" s="66">
        <f t="shared" si="926"/>
        <v>0</v>
      </c>
      <c r="EK186" s="66"/>
      <c r="EL186" s="66">
        <f t="shared" si="927"/>
        <v>0</v>
      </c>
      <c r="EM186" s="66">
        <f t="shared" si="928"/>
        <v>0</v>
      </c>
      <c r="EN186" s="66">
        <f t="shared" si="929"/>
        <v>0</v>
      </c>
      <c r="EO186" s="66">
        <f t="shared" si="930"/>
        <v>0</v>
      </c>
      <c r="EP186" s="66"/>
      <c r="EQ186" s="52">
        <f t="shared" si="931"/>
        <v>0</v>
      </c>
      <c r="ER186" s="52">
        <f t="shared" si="931"/>
        <v>0</v>
      </c>
      <c r="ES186" s="52">
        <f t="shared" si="931"/>
        <v>0</v>
      </c>
      <c r="ET186" s="63"/>
      <c r="EU186" s="81">
        <f t="shared" si="932"/>
        <v>0</v>
      </c>
      <c r="EV186" s="66">
        <f t="shared" si="933"/>
        <v>0</v>
      </c>
      <c r="EW186" s="66"/>
      <c r="EX186" s="52">
        <f t="shared" si="934"/>
        <v>0</v>
      </c>
      <c r="EY186" s="52">
        <f t="shared" si="934"/>
        <v>0</v>
      </c>
      <c r="EZ186" s="52">
        <f t="shared" si="934"/>
        <v>0</v>
      </c>
      <c r="FA186" s="63"/>
      <c r="FB186" s="81">
        <f t="shared" si="935"/>
        <v>0</v>
      </c>
      <c r="FC186" s="66">
        <f t="shared" si="936"/>
        <v>0</v>
      </c>
      <c r="FD186" s="66"/>
      <c r="FE186" s="52">
        <f t="shared" si="937"/>
        <v>0</v>
      </c>
      <c r="FF186" s="52">
        <f t="shared" si="937"/>
        <v>0</v>
      </c>
      <c r="FG186" s="52">
        <f t="shared" si="937"/>
        <v>0</v>
      </c>
      <c r="FH186" s="63"/>
      <c r="FI186" s="81">
        <f t="shared" si="938"/>
        <v>0</v>
      </c>
      <c r="FJ186" s="66">
        <f t="shared" si="939"/>
        <v>0</v>
      </c>
      <c r="FK186" s="66"/>
      <c r="FL186" s="52">
        <f t="shared" si="940"/>
        <v>0</v>
      </c>
      <c r="FM186" s="52">
        <f t="shared" si="940"/>
        <v>0</v>
      </c>
      <c r="FN186" s="52">
        <f t="shared" si="940"/>
        <v>0</v>
      </c>
      <c r="FO186" s="63"/>
      <c r="FP186" s="81">
        <f t="shared" si="941"/>
        <v>0</v>
      </c>
      <c r="FQ186" s="66">
        <f t="shared" si="942"/>
        <v>0</v>
      </c>
      <c r="FR186" s="66"/>
      <c r="FS186" s="52">
        <f t="shared" si="943"/>
        <v>0</v>
      </c>
      <c r="FT186" s="52">
        <f t="shared" si="943"/>
        <v>0</v>
      </c>
      <c r="FU186" s="52">
        <f t="shared" si="943"/>
        <v>0</v>
      </c>
      <c r="FV186" s="63"/>
      <c r="FW186" s="81">
        <f t="shared" si="944"/>
        <v>0</v>
      </c>
      <c r="FX186" s="66">
        <f t="shared" si="945"/>
        <v>0</v>
      </c>
      <c r="FY186" s="52">
        <f t="shared" si="946"/>
        <v>0</v>
      </c>
      <c r="FZ186" s="52">
        <f t="shared" si="946"/>
        <v>0</v>
      </c>
      <c r="GA186" s="52">
        <f t="shared" si="946"/>
        <v>0</v>
      </c>
      <c r="GB186" s="63"/>
      <c r="GC186" s="81">
        <f t="shared" si="947"/>
        <v>0</v>
      </c>
      <c r="GD186" s="66">
        <f t="shared" si="948"/>
        <v>0</v>
      </c>
      <c r="GE186" s="52">
        <f t="shared" si="949"/>
        <v>0</v>
      </c>
      <c r="GF186" s="52">
        <f t="shared" si="949"/>
        <v>0</v>
      </c>
      <c r="GG186" s="52">
        <f t="shared" si="949"/>
        <v>0</v>
      </c>
      <c r="GH186" s="63"/>
      <c r="GI186" s="81">
        <f t="shared" si="950"/>
        <v>0</v>
      </c>
      <c r="GJ186" s="66">
        <f t="shared" si="951"/>
        <v>0</v>
      </c>
      <c r="GK186" s="66"/>
      <c r="GL186" s="76">
        <f t="shared" si="719"/>
        <v>0</v>
      </c>
      <c r="GM186" s="76">
        <f t="shared" si="720"/>
        <v>0</v>
      </c>
      <c r="GN186" s="76">
        <f t="shared" si="721"/>
        <v>0</v>
      </c>
      <c r="GO186" s="66">
        <f t="shared" si="952"/>
        <v>0</v>
      </c>
      <c r="GP186" s="66"/>
      <c r="GQ186" s="52">
        <f t="shared" si="953"/>
        <v>0</v>
      </c>
      <c r="GR186" s="52">
        <f t="shared" si="953"/>
        <v>0</v>
      </c>
      <c r="GS186" s="52">
        <f t="shared" si="953"/>
        <v>0</v>
      </c>
      <c r="GT186" s="63"/>
      <c r="GU186" s="81">
        <f t="shared" si="954"/>
        <v>0</v>
      </c>
      <c r="GV186" s="66">
        <f t="shared" si="955"/>
        <v>0</v>
      </c>
      <c r="GW186" s="66"/>
      <c r="GX186" s="52">
        <f t="shared" si="956"/>
        <v>0</v>
      </c>
      <c r="GY186" s="52">
        <f t="shared" si="956"/>
        <v>0</v>
      </c>
      <c r="GZ186" s="52">
        <f t="shared" si="956"/>
        <v>0</v>
      </c>
      <c r="HA186" s="63"/>
      <c r="HB186" s="81">
        <f t="shared" si="957"/>
        <v>0</v>
      </c>
      <c r="HC186" s="66">
        <f t="shared" si="958"/>
        <v>0</v>
      </c>
      <c r="HD186" s="66"/>
      <c r="HE186" s="52">
        <f t="shared" si="959"/>
        <v>0</v>
      </c>
      <c r="HF186" s="52">
        <f t="shared" si="959"/>
        <v>0</v>
      </c>
      <c r="HG186" s="52">
        <f t="shared" si="959"/>
        <v>0</v>
      </c>
      <c r="HH186" s="63"/>
      <c r="HI186" s="81">
        <f t="shared" si="960"/>
        <v>0</v>
      </c>
      <c r="HJ186" s="66">
        <f t="shared" si="961"/>
        <v>0</v>
      </c>
      <c r="HK186" s="66"/>
      <c r="HL186" s="52">
        <f t="shared" si="962"/>
        <v>0</v>
      </c>
      <c r="HM186" s="52">
        <f t="shared" si="962"/>
        <v>0</v>
      </c>
      <c r="HN186" s="52">
        <f t="shared" si="962"/>
        <v>0</v>
      </c>
      <c r="HO186" s="63"/>
      <c r="HP186" s="81">
        <f t="shared" si="963"/>
        <v>0</v>
      </c>
      <c r="HQ186" s="66">
        <f t="shared" si="964"/>
        <v>0</v>
      </c>
      <c r="HR186" s="66"/>
      <c r="HS186" s="52">
        <f t="shared" si="965"/>
        <v>0</v>
      </c>
      <c r="HT186" s="52">
        <f t="shared" si="965"/>
        <v>0</v>
      </c>
      <c r="HU186" s="52">
        <f t="shared" si="965"/>
        <v>0</v>
      </c>
      <c r="HV186" s="63"/>
      <c r="HW186" s="81">
        <f t="shared" si="966"/>
        <v>0</v>
      </c>
      <c r="HX186" s="66">
        <f t="shared" si="967"/>
        <v>0</v>
      </c>
      <c r="HZ186" s="66">
        <f t="shared" si="968"/>
        <v>0</v>
      </c>
      <c r="IA186" s="66">
        <f t="shared" si="968"/>
        <v>0</v>
      </c>
      <c r="IB186" s="66">
        <f t="shared" si="968"/>
        <v>0</v>
      </c>
      <c r="IC186" s="66">
        <f t="shared" si="969"/>
        <v>0</v>
      </c>
      <c r="ID186" s="66">
        <f t="shared" si="970"/>
        <v>0</v>
      </c>
      <c r="IE186" s="52">
        <f t="shared" si="971"/>
        <v>0</v>
      </c>
      <c r="IF186" s="52">
        <f t="shared" si="971"/>
        <v>0</v>
      </c>
      <c r="IG186" s="66"/>
      <c r="IH186" s="66">
        <f t="shared" si="972"/>
        <v>0</v>
      </c>
      <c r="II186" s="66">
        <f t="shared" si="973"/>
        <v>0</v>
      </c>
      <c r="IJ186" s="52">
        <f t="shared" si="974"/>
        <v>0</v>
      </c>
      <c r="IK186" s="52">
        <f t="shared" si="974"/>
        <v>0</v>
      </c>
      <c r="IL186" s="66"/>
      <c r="IM186" s="66">
        <f t="shared" si="975"/>
        <v>0</v>
      </c>
      <c r="IN186" s="66">
        <f t="shared" si="976"/>
        <v>0</v>
      </c>
      <c r="IO186" s="66">
        <f t="shared" si="748"/>
        <v>0</v>
      </c>
      <c r="IP186" s="66">
        <f t="shared" si="977"/>
        <v>0</v>
      </c>
      <c r="IQ186" s="52">
        <f t="shared" si="986"/>
        <v>0</v>
      </c>
      <c r="IR186" s="52">
        <f t="shared" si="986"/>
        <v>0</v>
      </c>
      <c r="IS186" s="52">
        <f t="shared" si="986"/>
        <v>0</v>
      </c>
      <c r="IT186" s="52">
        <f t="shared" si="986"/>
        <v>0</v>
      </c>
      <c r="IU186" s="52">
        <f t="shared" si="986"/>
        <v>0</v>
      </c>
      <c r="IV186" s="66"/>
      <c r="IW186" s="88">
        <f t="shared" si="979"/>
        <v>0</v>
      </c>
      <c r="IX186" s="102">
        <f t="shared" si="980"/>
        <v>0</v>
      </c>
      <c r="IY186" s="88" t="str">
        <f t="shared" si="981"/>
        <v>STOCK KOSONG</v>
      </c>
      <c r="IZ186" s="101"/>
      <c r="JA186" s="102">
        <f t="shared" si="982"/>
        <v>0</v>
      </c>
      <c r="JB186" s="102">
        <f t="shared" si="983"/>
        <v>0</v>
      </c>
      <c r="JC186" s="102">
        <f t="shared" si="984"/>
        <v>0</v>
      </c>
      <c r="JD186" s="102">
        <f t="shared" si="985"/>
        <v>0</v>
      </c>
      <c r="JE186" s="101"/>
    </row>
    <row r="187" spans="1:265">
      <c r="A187" s="108" t="s">
        <v>64</v>
      </c>
      <c r="B187" s="71">
        <f>IF(A187='ESTIMASI FORECAST &amp; ORDER-STOK'!A45,'ESTIMASI FORECAST &amp; ORDER-STOK'!B45,0)</f>
        <v>0</v>
      </c>
      <c r="C187" s="63"/>
      <c r="D187" s="52">
        <f t="shared" si="866"/>
        <v>0</v>
      </c>
      <c r="E187" s="52">
        <f t="shared" si="866"/>
        <v>0</v>
      </c>
      <c r="F187" s="52">
        <f t="shared" si="866"/>
        <v>0</v>
      </c>
      <c r="G187" s="88"/>
      <c r="H187" s="88">
        <f t="shared" si="867"/>
        <v>0</v>
      </c>
      <c r="I187" s="63"/>
      <c r="J187" s="52">
        <f t="shared" si="868"/>
        <v>0</v>
      </c>
      <c r="K187" s="52">
        <f t="shared" si="868"/>
        <v>0</v>
      </c>
      <c r="L187" s="52">
        <f t="shared" si="868"/>
        <v>0</v>
      </c>
      <c r="M187" s="63"/>
      <c r="N187" s="81">
        <f t="shared" si="869"/>
        <v>0</v>
      </c>
      <c r="O187" s="66">
        <f t="shared" si="870"/>
        <v>0</v>
      </c>
      <c r="P187" s="52">
        <f t="shared" si="871"/>
        <v>0</v>
      </c>
      <c r="Q187" s="52">
        <f t="shared" si="871"/>
        <v>0</v>
      </c>
      <c r="R187" s="52">
        <f t="shared" si="871"/>
        <v>0</v>
      </c>
      <c r="S187" s="63"/>
      <c r="T187" s="81">
        <f t="shared" si="872"/>
        <v>0</v>
      </c>
      <c r="U187" s="66">
        <f t="shared" si="873"/>
        <v>0</v>
      </c>
      <c r="V187" s="52">
        <f t="shared" si="874"/>
        <v>0</v>
      </c>
      <c r="W187" s="52">
        <f t="shared" si="874"/>
        <v>0</v>
      </c>
      <c r="X187" s="52">
        <f t="shared" si="874"/>
        <v>0</v>
      </c>
      <c r="Y187" s="63"/>
      <c r="Z187" s="81">
        <f t="shared" si="875"/>
        <v>0</v>
      </c>
      <c r="AA187" s="66">
        <f t="shared" si="876"/>
        <v>0</v>
      </c>
      <c r="AB187" s="52">
        <f t="shared" si="877"/>
        <v>0</v>
      </c>
      <c r="AC187" s="52">
        <f t="shared" si="877"/>
        <v>0</v>
      </c>
      <c r="AD187" s="52">
        <f t="shared" si="877"/>
        <v>0</v>
      </c>
      <c r="AE187" s="63"/>
      <c r="AF187" s="81">
        <f t="shared" si="878"/>
        <v>0</v>
      </c>
      <c r="AG187" s="66">
        <f t="shared" si="879"/>
        <v>0</v>
      </c>
      <c r="AH187" s="66"/>
      <c r="AI187" s="76">
        <f t="shared" si="661"/>
        <v>0</v>
      </c>
      <c r="AJ187" s="76">
        <f t="shared" si="662"/>
        <v>0</v>
      </c>
      <c r="AK187" s="76">
        <f t="shared" si="663"/>
        <v>0</v>
      </c>
      <c r="AL187" s="66">
        <f t="shared" si="880"/>
        <v>0</v>
      </c>
      <c r="AM187" s="66"/>
      <c r="AN187" s="52">
        <f t="shared" si="881"/>
        <v>0</v>
      </c>
      <c r="AO187" s="52">
        <f t="shared" si="881"/>
        <v>0</v>
      </c>
      <c r="AP187" s="52">
        <f t="shared" si="881"/>
        <v>0</v>
      </c>
      <c r="AQ187" s="63"/>
      <c r="AR187" s="81">
        <f t="shared" si="882"/>
        <v>0</v>
      </c>
      <c r="AS187" s="66">
        <f t="shared" si="883"/>
        <v>0</v>
      </c>
      <c r="AT187" s="52">
        <f t="shared" si="884"/>
        <v>0</v>
      </c>
      <c r="AU187" s="52">
        <f t="shared" si="884"/>
        <v>0</v>
      </c>
      <c r="AV187" s="52">
        <f t="shared" si="884"/>
        <v>0</v>
      </c>
      <c r="AW187" s="63"/>
      <c r="AX187" s="81">
        <f t="shared" si="885"/>
        <v>0</v>
      </c>
      <c r="AY187" s="66">
        <f t="shared" si="886"/>
        <v>0</v>
      </c>
      <c r="AZ187" s="52">
        <f t="shared" si="887"/>
        <v>0</v>
      </c>
      <c r="BA187" s="52">
        <f t="shared" si="887"/>
        <v>0</v>
      </c>
      <c r="BB187" s="52">
        <f t="shared" si="887"/>
        <v>0</v>
      </c>
      <c r="BC187" s="63"/>
      <c r="BD187" s="81">
        <f t="shared" si="888"/>
        <v>0</v>
      </c>
      <c r="BE187" s="66">
        <f t="shared" si="889"/>
        <v>0</v>
      </c>
      <c r="BF187" s="66"/>
      <c r="BG187" s="76">
        <f t="shared" si="671"/>
        <v>0</v>
      </c>
      <c r="BH187" s="76">
        <f t="shared" si="672"/>
        <v>0</v>
      </c>
      <c r="BI187" s="76">
        <f t="shared" si="673"/>
        <v>0</v>
      </c>
      <c r="BJ187" s="66">
        <f t="shared" si="890"/>
        <v>0</v>
      </c>
      <c r="BK187" s="66"/>
      <c r="BL187" s="52">
        <f t="shared" si="891"/>
        <v>0</v>
      </c>
      <c r="BM187" s="52">
        <f t="shared" si="891"/>
        <v>0</v>
      </c>
      <c r="BN187" s="52">
        <f t="shared" si="891"/>
        <v>0</v>
      </c>
      <c r="BO187" s="63"/>
      <c r="BP187" s="81">
        <f t="shared" si="892"/>
        <v>0</v>
      </c>
      <c r="BQ187" s="66">
        <f t="shared" si="893"/>
        <v>0</v>
      </c>
      <c r="BR187" s="52">
        <f t="shared" si="894"/>
        <v>0</v>
      </c>
      <c r="BS187" s="52">
        <f t="shared" si="894"/>
        <v>0</v>
      </c>
      <c r="BT187" s="52">
        <f t="shared" si="894"/>
        <v>0</v>
      </c>
      <c r="BU187" s="63"/>
      <c r="BV187" s="81">
        <f t="shared" si="895"/>
        <v>0</v>
      </c>
      <c r="BW187" s="66">
        <f t="shared" si="896"/>
        <v>0</v>
      </c>
      <c r="BX187" s="66"/>
      <c r="BY187" s="76">
        <f t="shared" si="679"/>
        <v>0</v>
      </c>
      <c r="BZ187" s="76">
        <f t="shared" si="680"/>
        <v>0</v>
      </c>
      <c r="CA187" s="76">
        <f t="shared" si="681"/>
        <v>0</v>
      </c>
      <c r="CB187" s="66">
        <f t="shared" si="897"/>
        <v>0</v>
      </c>
      <c r="CC187" s="66"/>
      <c r="CD187" s="76">
        <f t="shared" si="898"/>
        <v>0</v>
      </c>
      <c r="CE187" s="76">
        <f t="shared" si="899"/>
        <v>0</v>
      </c>
      <c r="CF187" s="76">
        <f t="shared" si="900"/>
        <v>0</v>
      </c>
      <c r="CG187" s="66">
        <f t="shared" si="901"/>
        <v>0</v>
      </c>
      <c r="CH187" s="66"/>
      <c r="CI187" s="52">
        <f t="shared" si="902"/>
        <v>0</v>
      </c>
      <c r="CJ187" s="52">
        <f t="shared" si="902"/>
        <v>0</v>
      </c>
      <c r="CK187" s="52">
        <f t="shared" si="902"/>
        <v>0</v>
      </c>
      <c r="CL187" s="63"/>
      <c r="CM187" s="81">
        <f t="shared" si="903"/>
        <v>0</v>
      </c>
      <c r="CN187" s="66">
        <f t="shared" si="904"/>
        <v>0</v>
      </c>
      <c r="CO187" s="52">
        <f t="shared" si="905"/>
        <v>0</v>
      </c>
      <c r="CP187" s="52">
        <f t="shared" si="905"/>
        <v>0</v>
      </c>
      <c r="CQ187" s="52">
        <f t="shared" si="905"/>
        <v>0</v>
      </c>
      <c r="CR187" s="63"/>
      <c r="CS187" s="81">
        <f t="shared" si="906"/>
        <v>0</v>
      </c>
      <c r="CT187" s="66">
        <f t="shared" si="907"/>
        <v>0</v>
      </c>
      <c r="CU187" s="52">
        <f t="shared" si="908"/>
        <v>0</v>
      </c>
      <c r="CV187" s="52">
        <f t="shared" si="908"/>
        <v>0</v>
      </c>
      <c r="CW187" s="52">
        <f t="shared" si="908"/>
        <v>0</v>
      </c>
      <c r="CX187" s="63"/>
      <c r="CY187" s="81">
        <f t="shared" si="909"/>
        <v>0</v>
      </c>
      <c r="CZ187" s="66">
        <f t="shared" si="910"/>
        <v>0</v>
      </c>
      <c r="DA187" s="52">
        <f t="shared" si="911"/>
        <v>0</v>
      </c>
      <c r="DB187" s="52">
        <f t="shared" si="911"/>
        <v>0</v>
      </c>
      <c r="DC187" s="52">
        <f t="shared" si="911"/>
        <v>0</v>
      </c>
      <c r="DD187" s="63"/>
      <c r="DE187" s="81">
        <f t="shared" si="912"/>
        <v>0</v>
      </c>
      <c r="DF187" s="66">
        <f t="shared" si="913"/>
        <v>0</v>
      </c>
      <c r="DG187" s="52">
        <f t="shared" si="914"/>
        <v>0</v>
      </c>
      <c r="DH187" s="52">
        <f t="shared" si="914"/>
        <v>0</v>
      </c>
      <c r="DI187" s="52">
        <f t="shared" si="914"/>
        <v>0</v>
      </c>
      <c r="DJ187" s="63"/>
      <c r="DK187" s="81">
        <f t="shared" si="915"/>
        <v>0</v>
      </c>
      <c r="DL187" s="66">
        <f t="shared" si="916"/>
        <v>0</v>
      </c>
      <c r="DM187" s="52">
        <f t="shared" si="917"/>
        <v>0</v>
      </c>
      <c r="DN187" s="52">
        <f t="shared" si="917"/>
        <v>0</v>
      </c>
      <c r="DO187" s="52">
        <f t="shared" si="917"/>
        <v>0</v>
      </c>
      <c r="DP187" s="63"/>
      <c r="DQ187" s="81">
        <f t="shared" si="918"/>
        <v>0</v>
      </c>
      <c r="DR187" s="66">
        <f t="shared" si="919"/>
        <v>0</v>
      </c>
      <c r="DS187" s="66"/>
      <c r="DT187" s="76">
        <f t="shared" si="696"/>
        <v>0</v>
      </c>
      <c r="DU187" s="76">
        <f t="shared" si="697"/>
        <v>0</v>
      </c>
      <c r="DV187" s="76">
        <f t="shared" si="698"/>
        <v>0</v>
      </c>
      <c r="DW187" s="66">
        <f t="shared" si="920"/>
        <v>0</v>
      </c>
      <c r="DX187" s="66"/>
      <c r="DY187" s="52">
        <f t="shared" si="921"/>
        <v>0</v>
      </c>
      <c r="DZ187" s="52">
        <f t="shared" si="921"/>
        <v>0</v>
      </c>
      <c r="EA187" s="52">
        <f t="shared" si="921"/>
        <v>0</v>
      </c>
      <c r="EB187" s="63"/>
      <c r="EC187" s="81">
        <f t="shared" si="922"/>
        <v>0</v>
      </c>
      <c r="ED187" s="66">
        <f t="shared" si="923"/>
        <v>0</v>
      </c>
      <c r="EE187" s="52">
        <f t="shared" si="924"/>
        <v>0</v>
      </c>
      <c r="EF187" s="52">
        <f t="shared" si="924"/>
        <v>0</v>
      </c>
      <c r="EG187" s="52">
        <f t="shared" si="924"/>
        <v>0</v>
      </c>
      <c r="EH187" s="63"/>
      <c r="EI187" s="81">
        <f t="shared" si="925"/>
        <v>0</v>
      </c>
      <c r="EJ187" s="66">
        <f t="shared" si="926"/>
        <v>0</v>
      </c>
      <c r="EK187" s="66"/>
      <c r="EL187" s="66">
        <f t="shared" si="927"/>
        <v>0</v>
      </c>
      <c r="EM187" s="66">
        <f t="shared" si="928"/>
        <v>0</v>
      </c>
      <c r="EN187" s="66">
        <f t="shared" si="929"/>
        <v>0</v>
      </c>
      <c r="EO187" s="66">
        <f t="shared" si="930"/>
        <v>0</v>
      </c>
      <c r="EP187" s="66"/>
      <c r="EQ187" s="52">
        <f t="shared" si="931"/>
        <v>0</v>
      </c>
      <c r="ER187" s="52">
        <f t="shared" si="931"/>
        <v>0</v>
      </c>
      <c r="ES187" s="52">
        <f t="shared" si="931"/>
        <v>0</v>
      </c>
      <c r="ET187" s="63"/>
      <c r="EU187" s="81">
        <f t="shared" si="932"/>
        <v>0</v>
      </c>
      <c r="EV187" s="66">
        <f t="shared" si="933"/>
        <v>0</v>
      </c>
      <c r="EW187" s="66"/>
      <c r="EX187" s="52">
        <f t="shared" si="934"/>
        <v>0</v>
      </c>
      <c r="EY187" s="52">
        <f t="shared" si="934"/>
        <v>0</v>
      </c>
      <c r="EZ187" s="52">
        <f t="shared" si="934"/>
        <v>0</v>
      </c>
      <c r="FA187" s="63"/>
      <c r="FB187" s="81">
        <f t="shared" si="935"/>
        <v>0</v>
      </c>
      <c r="FC187" s="66">
        <f t="shared" si="936"/>
        <v>0</v>
      </c>
      <c r="FD187" s="66"/>
      <c r="FE187" s="52">
        <f t="shared" si="937"/>
        <v>0</v>
      </c>
      <c r="FF187" s="52">
        <f t="shared" si="937"/>
        <v>0</v>
      </c>
      <c r="FG187" s="52">
        <f t="shared" si="937"/>
        <v>0</v>
      </c>
      <c r="FH187" s="63"/>
      <c r="FI187" s="81">
        <f t="shared" si="938"/>
        <v>0</v>
      </c>
      <c r="FJ187" s="66">
        <f t="shared" si="939"/>
        <v>0</v>
      </c>
      <c r="FK187" s="66"/>
      <c r="FL187" s="52">
        <f t="shared" si="940"/>
        <v>0</v>
      </c>
      <c r="FM187" s="52">
        <f t="shared" si="940"/>
        <v>0</v>
      </c>
      <c r="FN187" s="52">
        <f t="shared" si="940"/>
        <v>0</v>
      </c>
      <c r="FO187" s="63"/>
      <c r="FP187" s="81">
        <f t="shared" si="941"/>
        <v>0</v>
      </c>
      <c r="FQ187" s="66">
        <f t="shared" si="942"/>
        <v>0</v>
      </c>
      <c r="FR187" s="66"/>
      <c r="FS187" s="52">
        <f t="shared" si="943"/>
        <v>0</v>
      </c>
      <c r="FT187" s="52">
        <f t="shared" si="943"/>
        <v>0</v>
      </c>
      <c r="FU187" s="52">
        <f t="shared" si="943"/>
        <v>0</v>
      </c>
      <c r="FV187" s="63"/>
      <c r="FW187" s="81">
        <f t="shared" si="944"/>
        <v>0</v>
      </c>
      <c r="FX187" s="66">
        <f t="shared" si="945"/>
        <v>0</v>
      </c>
      <c r="FY187" s="52">
        <f t="shared" si="946"/>
        <v>0</v>
      </c>
      <c r="FZ187" s="52">
        <f t="shared" si="946"/>
        <v>0</v>
      </c>
      <c r="GA187" s="52">
        <f t="shared" si="946"/>
        <v>0</v>
      </c>
      <c r="GB187" s="63"/>
      <c r="GC187" s="81">
        <f t="shared" si="947"/>
        <v>0</v>
      </c>
      <c r="GD187" s="66">
        <f t="shared" si="948"/>
        <v>0</v>
      </c>
      <c r="GE187" s="52">
        <f t="shared" si="949"/>
        <v>0</v>
      </c>
      <c r="GF187" s="52">
        <f t="shared" si="949"/>
        <v>0</v>
      </c>
      <c r="GG187" s="52">
        <f t="shared" si="949"/>
        <v>0</v>
      </c>
      <c r="GH187" s="63"/>
      <c r="GI187" s="81">
        <f t="shared" si="950"/>
        <v>0</v>
      </c>
      <c r="GJ187" s="66">
        <f t="shared" si="951"/>
        <v>0</v>
      </c>
      <c r="GK187" s="66"/>
      <c r="GL187" s="76">
        <f t="shared" si="719"/>
        <v>0</v>
      </c>
      <c r="GM187" s="76">
        <f t="shared" si="720"/>
        <v>0</v>
      </c>
      <c r="GN187" s="76">
        <f t="shared" si="721"/>
        <v>0</v>
      </c>
      <c r="GO187" s="66">
        <f t="shared" si="952"/>
        <v>0</v>
      </c>
      <c r="GP187" s="66"/>
      <c r="GQ187" s="52">
        <f t="shared" si="953"/>
        <v>0</v>
      </c>
      <c r="GR187" s="52">
        <f t="shared" si="953"/>
        <v>0</v>
      </c>
      <c r="GS187" s="52">
        <f t="shared" si="953"/>
        <v>0</v>
      </c>
      <c r="GT187" s="63"/>
      <c r="GU187" s="81">
        <f t="shared" si="954"/>
        <v>0</v>
      </c>
      <c r="GV187" s="66">
        <f t="shared" si="955"/>
        <v>0</v>
      </c>
      <c r="GW187" s="66"/>
      <c r="GX187" s="52">
        <f t="shared" si="956"/>
        <v>0</v>
      </c>
      <c r="GY187" s="52">
        <f t="shared" si="956"/>
        <v>0</v>
      </c>
      <c r="GZ187" s="52">
        <f t="shared" si="956"/>
        <v>0</v>
      </c>
      <c r="HA187" s="63"/>
      <c r="HB187" s="81">
        <f t="shared" si="957"/>
        <v>0</v>
      </c>
      <c r="HC187" s="66">
        <f t="shared" si="958"/>
        <v>0</v>
      </c>
      <c r="HD187" s="66"/>
      <c r="HE187" s="52">
        <f t="shared" si="959"/>
        <v>0</v>
      </c>
      <c r="HF187" s="52">
        <f t="shared" si="959"/>
        <v>0</v>
      </c>
      <c r="HG187" s="52">
        <f t="shared" si="959"/>
        <v>0</v>
      </c>
      <c r="HH187" s="63"/>
      <c r="HI187" s="81">
        <f t="shared" si="960"/>
        <v>0</v>
      </c>
      <c r="HJ187" s="66">
        <f t="shared" si="961"/>
        <v>0</v>
      </c>
      <c r="HK187" s="66"/>
      <c r="HL187" s="52">
        <f t="shared" si="962"/>
        <v>0</v>
      </c>
      <c r="HM187" s="52">
        <f t="shared" si="962"/>
        <v>0</v>
      </c>
      <c r="HN187" s="52">
        <f t="shared" si="962"/>
        <v>0</v>
      </c>
      <c r="HO187" s="63"/>
      <c r="HP187" s="81">
        <f t="shared" si="963"/>
        <v>0</v>
      </c>
      <c r="HQ187" s="66">
        <f t="shared" si="964"/>
        <v>0</v>
      </c>
      <c r="HR187" s="66"/>
      <c r="HS187" s="52">
        <f t="shared" si="965"/>
        <v>0</v>
      </c>
      <c r="HT187" s="52">
        <f t="shared" si="965"/>
        <v>0</v>
      </c>
      <c r="HU187" s="52">
        <f t="shared" si="965"/>
        <v>0</v>
      </c>
      <c r="HV187" s="63"/>
      <c r="HW187" s="81">
        <f t="shared" si="966"/>
        <v>0</v>
      </c>
      <c r="HX187" s="66">
        <f t="shared" si="967"/>
        <v>0</v>
      </c>
      <c r="HZ187" s="66">
        <f t="shared" si="968"/>
        <v>0</v>
      </c>
      <c r="IA187" s="66">
        <f t="shared" si="968"/>
        <v>0</v>
      </c>
      <c r="IB187" s="66">
        <f t="shared" si="968"/>
        <v>0</v>
      </c>
      <c r="IC187" s="66">
        <f t="shared" si="969"/>
        <v>0</v>
      </c>
      <c r="ID187" s="66">
        <f t="shared" si="970"/>
        <v>0</v>
      </c>
      <c r="IE187" s="52">
        <f t="shared" si="971"/>
        <v>0</v>
      </c>
      <c r="IF187" s="52">
        <f t="shared" si="971"/>
        <v>0</v>
      </c>
      <c r="IG187" s="66"/>
      <c r="IH187" s="66">
        <f t="shared" si="972"/>
        <v>0</v>
      </c>
      <c r="II187" s="66">
        <f t="shared" si="973"/>
        <v>0</v>
      </c>
      <c r="IJ187" s="52">
        <f t="shared" si="974"/>
        <v>0</v>
      </c>
      <c r="IK187" s="52">
        <f t="shared" si="974"/>
        <v>0</v>
      </c>
      <c r="IL187" s="66"/>
      <c r="IM187" s="66">
        <f t="shared" si="975"/>
        <v>0</v>
      </c>
      <c r="IN187" s="66">
        <f t="shared" si="976"/>
        <v>0</v>
      </c>
      <c r="IO187" s="66">
        <f t="shared" si="748"/>
        <v>0</v>
      </c>
      <c r="IP187" s="66">
        <f t="shared" si="977"/>
        <v>0</v>
      </c>
      <c r="IQ187" s="52">
        <f t="shared" si="986"/>
        <v>0</v>
      </c>
      <c r="IR187" s="52">
        <f t="shared" si="986"/>
        <v>0</v>
      </c>
      <c r="IS187" s="52">
        <f t="shared" si="986"/>
        <v>0</v>
      </c>
      <c r="IT187" s="52">
        <f t="shared" si="986"/>
        <v>0</v>
      </c>
      <c r="IU187" s="52">
        <f t="shared" si="986"/>
        <v>0</v>
      </c>
      <c r="IV187" s="66"/>
      <c r="IW187" s="88">
        <f t="shared" si="979"/>
        <v>0</v>
      </c>
      <c r="IX187" s="102">
        <f t="shared" si="980"/>
        <v>0</v>
      </c>
      <c r="IY187" s="88" t="str">
        <f t="shared" si="981"/>
        <v>STOCK KOSONG</v>
      </c>
      <c r="IZ187" s="101"/>
      <c r="JA187" s="102">
        <f t="shared" si="982"/>
        <v>0</v>
      </c>
      <c r="JB187" s="102">
        <f t="shared" si="983"/>
        <v>0</v>
      </c>
      <c r="JC187" s="102">
        <f t="shared" si="984"/>
        <v>0</v>
      </c>
      <c r="JD187" s="102">
        <f t="shared" si="985"/>
        <v>0</v>
      </c>
      <c r="JE187" s="101"/>
    </row>
    <row r="188" spans="1:265">
      <c r="A188" s="108" t="s">
        <v>65</v>
      </c>
      <c r="B188" s="71">
        <f>IF(A188='ESTIMASI FORECAST &amp; ORDER-STOK'!A46,'ESTIMASI FORECAST &amp; ORDER-STOK'!B46,0)</f>
        <v>0</v>
      </c>
      <c r="C188" s="63"/>
      <c r="D188" s="52">
        <f t="shared" si="866"/>
        <v>0</v>
      </c>
      <c r="E188" s="52">
        <f t="shared" si="866"/>
        <v>0</v>
      </c>
      <c r="F188" s="52">
        <f t="shared" si="866"/>
        <v>0</v>
      </c>
      <c r="G188" s="88"/>
      <c r="H188" s="88">
        <f t="shared" si="867"/>
        <v>0</v>
      </c>
      <c r="I188" s="63"/>
      <c r="J188" s="52">
        <f t="shared" si="868"/>
        <v>0</v>
      </c>
      <c r="K188" s="52">
        <f t="shared" si="868"/>
        <v>0</v>
      </c>
      <c r="L188" s="52">
        <f t="shared" si="868"/>
        <v>0</v>
      </c>
      <c r="M188" s="63"/>
      <c r="N188" s="81">
        <f t="shared" si="869"/>
        <v>0</v>
      </c>
      <c r="O188" s="66">
        <f t="shared" si="870"/>
        <v>0</v>
      </c>
      <c r="P188" s="52">
        <f t="shared" si="871"/>
        <v>0</v>
      </c>
      <c r="Q188" s="52">
        <f t="shared" si="871"/>
        <v>0</v>
      </c>
      <c r="R188" s="52">
        <f t="shared" si="871"/>
        <v>0</v>
      </c>
      <c r="S188" s="63"/>
      <c r="T188" s="81">
        <f t="shared" si="872"/>
        <v>0</v>
      </c>
      <c r="U188" s="66">
        <f t="shared" si="873"/>
        <v>0</v>
      </c>
      <c r="V188" s="52">
        <f t="shared" si="874"/>
        <v>0</v>
      </c>
      <c r="W188" s="52">
        <f t="shared" si="874"/>
        <v>0</v>
      </c>
      <c r="X188" s="52">
        <f t="shared" si="874"/>
        <v>0</v>
      </c>
      <c r="Y188" s="63"/>
      <c r="Z188" s="81">
        <f t="shared" si="875"/>
        <v>0</v>
      </c>
      <c r="AA188" s="66">
        <f t="shared" si="876"/>
        <v>0</v>
      </c>
      <c r="AB188" s="52">
        <f t="shared" si="877"/>
        <v>0</v>
      </c>
      <c r="AC188" s="52">
        <f t="shared" si="877"/>
        <v>0</v>
      </c>
      <c r="AD188" s="52">
        <f t="shared" si="877"/>
        <v>0</v>
      </c>
      <c r="AE188" s="63"/>
      <c r="AF188" s="81">
        <f t="shared" si="878"/>
        <v>0</v>
      </c>
      <c r="AG188" s="66">
        <f t="shared" si="879"/>
        <v>0</v>
      </c>
      <c r="AH188" s="66"/>
      <c r="AI188" s="76">
        <f t="shared" si="661"/>
        <v>0</v>
      </c>
      <c r="AJ188" s="76">
        <f t="shared" si="662"/>
        <v>0</v>
      </c>
      <c r="AK188" s="76">
        <f t="shared" si="663"/>
        <v>0</v>
      </c>
      <c r="AL188" s="66">
        <f t="shared" si="880"/>
        <v>0</v>
      </c>
      <c r="AM188" s="66"/>
      <c r="AN188" s="52">
        <f t="shared" si="881"/>
        <v>0</v>
      </c>
      <c r="AO188" s="52">
        <f t="shared" si="881"/>
        <v>0</v>
      </c>
      <c r="AP188" s="52">
        <f t="shared" si="881"/>
        <v>0</v>
      </c>
      <c r="AQ188" s="63"/>
      <c r="AR188" s="81">
        <f t="shared" si="882"/>
        <v>0</v>
      </c>
      <c r="AS188" s="66">
        <f t="shared" si="883"/>
        <v>0</v>
      </c>
      <c r="AT188" s="52">
        <f t="shared" si="884"/>
        <v>0</v>
      </c>
      <c r="AU188" s="52">
        <f t="shared" si="884"/>
        <v>0</v>
      </c>
      <c r="AV188" s="52">
        <f t="shared" si="884"/>
        <v>0</v>
      </c>
      <c r="AW188" s="63"/>
      <c r="AX188" s="81">
        <f t="shared" si="885"/>
        <v>0</v>
      </c>
      <c r="AY188" s="66">
        <f t="shared" si="886"/>
        <v>0</v>
      </c>
      <c r="AZ188" s="52">
        <f t="shared" si="887"/>
        <v>0</v>
      </c>
      <c r="BA188" s="52">
        <f t="shared" si="887"/>
        <v>0</v>
      </c>
      <c r="BB188" s="52">
        <f t="shared" si="887"/>
        <v>0</v>
      </c>
      <c r="BC188" s="63"/>
      <c r="BD188" s="81">
        <f t="shared" si="888"/>
        <v>0</v>
      </c>
      <c r="BE188" s="66">
        <f t="shared" si="889"/>
        <v>0</v>
      </c>
      <c r="BF188" s="66"/>
      <c r="BG188" s="76">
        <f t="shared" si="671"/>
        <v>0</v>
      </c>
      <c r="BH188" s="76">
        <f t="shared" si="672"/>
        <v>0</v>
      </c>
      <c r="BI188" s="76">
        <f t="shared" si="673"/>
        <v>0</v>
      </c>
      <c r="BJ188" s="66">
        <f t="shared" si="890"/>
        <v>0</v>
      </c>
      <c r="BK188" s="66"/>
      <c r="BL188" s="52">
        <f t="shared" si="891"/>
        <v>0</v>
      </c>
      <c r="BM188" s="52">
        <f t="shared" si="891"/>
        <v>0</v>
      </c>
      <c r="BN188" s="52">
        <f t="shared" si="891"/>
        <v>0</v>
      </c>
      <c r="BO188" s="63"/>
      <c r="BP188" s="81">
        <f t="shared" si="892"/>
        <v>0</v>
      </c>
      <c r="BQ188" s="66">
        <f t="shared" si="893"/>
        <v>0</v>
      </c>
      <c r="BR188" s="52">
        <f t="shared" si="894"/>
        <v>0</v>
      </c>
      <c r="BS188" s="52">
        <f t="shared" si="894"/>
        <v>0</v>
      </c>
      <c r="BT188" s="52">
        <f t="shared" si="894"/>
        <v>0</v>
      </c>
      <c r="BU188" s="63"/>
      <c r="BV188" s="81">
        <f t="shared" si="895"/>
        <v>0</v>
      </c>
      <c r="BW188" s="66">
        <f t="shared" si="896"/>
        <v>0</v>
      </c>
      <c r="BX188" s="66"/>
      <c r="BY188" s="76">
        <f t="shared" si="679"/>
        <v>0</v>
      </c>
      <c r="BZ188" s="76">
        <f t="shared" si="680"/>
        <v>0</v>
      </c>
      <c r="CA188" s="76">
        <f t="shared" si="681"/>
        <v>0</v>
      </c>
      <c r="CB188" s="66">
        <f t="shared" si="897"/>
        <v>0</v>
      </c>
      <c r="CC188" s="66"/>
      <c r="CD188" s="76">
        <f t="shared" si="898"/>
        <v>0</v>
      </c>
      <c r="CE188" s="76">
        <f t="shared" si="899"/>
        <v>0</v>
      </c>
      <c r="CF188" s="76">
        <f t="shared" si="900"/>
        <v>0</v>
      </c>
      <c r="CG188" s="66">
        <f t="shared" si="901"/>
        <v>0</v>
      </c>
      <c r="CH188" s="66"/>
      <c r="CI188" s="52">
        <f t="shared" si="902"/>
        <v>0</v>
      </c>
      <c r="CJ188" s="52">
        <f t="shared" si="902"/>
        <v>0</v>
      </c>
      <c r="CK188" s="52">
        <f t="shared" si="902"/>
        <v>0</v>
      </c>
      <c r="CL188" s="63"/>
      <c r="CM188" s="81">
        <f t="shared" si="903"/>
        <v>0</v>
      </c>
      <c r="CN188" s="66">
        <f t="shared" si="904"/>
        <v>0</v>
      </c>
      <c r="CO188" s="52">
        <f t="shared" si="905"/>
        <v>0</v>
      </c>
      <c r="CP188" s="52">
        <f t="shared" si="905"/>
        <v>0</v>
      </c>
      <c r="CQ188" s="52">
        <f t="shared" si="905"/>
        <v>0</v>
      </c>
      <c r="CR188" s="63"/>
      <c r="CS188" s="81">
        <f t="shared" si="906"/>
        <v>0</v>
      </c>
      <c r="CT188" s="66">
        <f t="shared" si="907"/>
        <v>0</v>
      </c>
      <c r="CU188" s="52">
        <f t="shared" si="908"/>
        <v>0</v>
      </c>
      <c r="CV188" s="52">
        <f t="shared" si="908"/>
        <v>0</v>
      </c>
      <c r="CW188" s="52">
        <f t="shared" si="908"/>
        <v>0</v>
      </c>
      <c r="CX188" s="63"/>
      <c r="CY188" s="81">
        <f t="shared" si="909"/>
        <v>0</v>
      </c>
      <c r="CZ188" s="66">
        <f t="shared" si="910"/>
        <v>0</v>
      </c>
      <c r="DA188" s="52">
        <f t="shared" si="911"/>
        <v>0</v>
      </c>
      <c r="DB188" s="52">
        <f t="shared" si="911"/>
        <v>0</v>
      </c>
      <c r="DC188" s="52">
        <f t="shared" si="911"/>
        <v>0</v>
      </c>
      <c r="DD188" s="63"/>
      <c r="DE188" s="81">
        <f t="shared" si="912"/>
        <v>0</v>
      </c>
      <c r="DF188" s="66">
        <f t="shared" si="913"/>
        <v>0</v>
      </c>
      <c r="DG188" s="52">
        <f t="shared" si="914"/>
        <v>0</v>
      </c>
      <c r="DH188" s="52">
        <f t="shared" si="914"/>
        <v>0</v>
      </c>
      <c r="DI188" s="52">
        <f t="shared" si="914"/>
        <v>0</v>
      </c>
      <c r="DJ188" s="63"/>
      <c r="DK188" s="81">
        <f t="shared" si="915"/>
        <v>0</v>
      </c>
      <c r="DL188" s="66">
        <f t="shared" si="916"/>
        <v>0</v>
      </c>
      <c r="DM188" s="52">
        <f t="shared" si="917"/>
        <v>0</v>
      </c>
      <c r="DN188" s="52">
        <f t="shared" si="917"/>
        <v>0</v>
      </c>
      <c r="DO188" s="52">
        <f t="shared" si="917"/>
        <v>0</v>
      </c>
      <c r="DP188" s="63"/>
      <c r="DQ188" s="81">
        <f t="shared" si="918"/>
        <v>0</v>
      </c>
      <c r="DR188" s="66">
        <f t="shared" si="919"/>
        <v>0</v>
      </c>
      <c r="DS188" s="66"/>
      <c r="DT188" s="76">
        <f t="shared" si="696"/>
        <v>0</v>
      </c>
      <c r="DU188" s="76">
        <f t="shared" si="697"/>
        <v>0</v>
      </c>
      <c r="DV188" s="76">
        <f t="shared" si="698"/>
        <v>0</v>
      </c>
      <c r="DW188" s="66">
        <f t="shared" si="920"/>
        <v>0</v>
      </c>
      <c r="DX188" s="66"/>
      <c r="DY188" s="52">
        <f t="shared" si="921"/>
        <v>0</v>
      </c>
      <c r="DZ188" s="52">
        <f t="shared" si="921"/>
        <v>0</v>
      </c>
      <c r="EA188" s="52">
        <f t="shared" si="921"/>
        <v>0</v>
      </c>
      <c r="EB188" s="63"/>
      <c r="EC188" s="81">
        <f t="shared" si="922"/>
        <v>0</v>
      </c>
      <c r="ED188" s="66">
        <f t="shared" si="923"/>
        <v>0</v>
      </c>
      <c r="EE188" s="52">
        <f t="shared" si="924"/>
        <v>0</v>
      </c>
      <c r="EF188" s="52">
        <f t="shared" si="924"/>
        <v>0</v>
      </c>
      <c r="EG188" s="52">
        <f t="shared" si="924"/>
        <v>0</v>
      </c>
      <c r="EH188" s="63"/>
      <c r="EI188" s="81">
        <f t="shared" si="925"/>
        <v>0</v>
      </c>
      <c r="EJ188" s="66">
        <f t="shared" si="926"/>
        <v>0</v>
      </c>
      <c r="EK188" s="66"/>
      <c r="EL188" s="66">
        <f t="shared" si="927"/>
        <v>0</v>
      </c>
      <c r="EM188" s="66">
        <f t="shared" si="928"/>
        <v>0</v>
      </c>
      <c r="EN188" s="66">
        <f t="shared" si="929"/>
        <v>0</v>
      </c>
      <c r="EO188" s="66">
        <f t="shared" si="930"/>
        <v>0</v>
      </c>
      <c r="EP188" s="66"/>
      <c r="EQ188" s="52">
        <f t="shared" si="931"/>
        <v>0</v>
      </c>
      <c r="ER188" s="52">
        <f t="shared" si="931"/>
        <v>0</v>
      </c>
      <c r="ES188" s="52">
        <f t="shared" si="931"/>
        <v>0</v>
      </c>
      <c r="ET188" s="63"/>
      <c r="EU188" s="81">
        <f t="shared" si="932"/>
        <v>0</v>
      </c>
      <c r="EV188" s="66">
        <f t="shared" si="933"/>
        <v>0</v>
      </c>
      <c r="EW188" s="66"/>
      <c r="EX188" s="52">
        <f t="shared" si="934"/>
        <v>0</v>
      </c>
      <c r="EY188" s="52">
        <f t="shared" si="934"/>
        <v>0</v>
      </c>
      <c r="EZ188" s="52">
        <f t="shared" si="934"/>
        <v>0</v>
      </c>
      <c r="FA188" s="63"/>
      <c r="FB188" s="81">
        <f t="shared" si="935"/>
        <v>0</v>
      </c>
      <c r="FC188" s="66">
        <f t="shared" si="936"/>
        <v>0</v>
      </c>
      <c r="FD188" s="66"/>
      <c r="FE188" s="52">
        <f t="shared" si="937"/>
        <v>0</v>
      </c>
      <c r="FF188" s="52">
        <f t="shared" si="937"/>
        <v>0</v>
      </c>
      <c r="FG188" s="52">
        <f t="shared" si="937"/>
        <v>0</v>
      </c>
      <c r="FH188" s="63"/>
      <c r="FI188" s="81">
        <f t="shared" si="938"/>
        <v>0</v>
      </c>
      <c r="FJ188" s="66">
        <f t="shared" si="939"/>
        <v>0</v>
      </c>
      <c r="FK188" s="66"/>
      <c r="FL188" s="52">
        <f t="shared" si="940"/>
        <v>0</v>
      </c>
      <c r="FM188" s="52">
        <f t="shared" si="940"/>
        <v>0</v>
      </c>
      <c r="FN188" s="52">
        <f t="shared" si="940"/>
        <v>0</v>
      </c>
      <c r="FO188" s="63"/>
      <c r="FP188" s="81">
        <f t="shared" si="941"/>
        <v>0</v>
      </c>
      <c r="FQ188" s="66">
        <f t="shared" si="942"/>
        <v>0</v>
      </c>
      <c r="FR188" s="66"/>
      <c r="FS188" s="52">
        <f t="shared" si="943"/>
        <v>0</v>
      </c>
      <c r="FT188" s="52">
        <f t="shared" si="943"/>
        <v>0</v>
      </c>
      <c r="FU188" s="52">
        <f t="shared" si="943"/>
        <v>0</v>
      </c>
      <c r="FV188" s="63"/>
      <c r="FW188" s="81">
        <f t="shared" si="944"/>
        <v>0</v>
      </c>
      <c r="FX188" s="66">
        <f t="shared" si="945"/>
        <v>0</v>
      </c>
      <c r="FY188" s="52">
        <f t="shared" si="946"/>
        <v>0</v>
      </c>
      <c r="FZ188" s="52">
        <f t="shared" si="946"/>
        <v>0</v>
      </c>
      <c r="GA188" s="52">
        <f t="shared" si="946"/>
        <v>0</v>
      </c>
      <c r="GB188" s="63"/>
      <c r="GC188" s="81">
        <f t="shared" si="947"/>
        <v>0</v>
      </c>
      <c r="GD188" s="66">
        <f t="shared" si="948"/>
        <v>0</v>
      </c>
      <c r="GE188" s="52">
        <f t="shared" si="949"/>
        <v>0</v>
      </c>
      <c r="GF188" s="52">
        <f t="shared" si="949"/>
        <v>0</v>
      </c>
      <c r="GG188" s="52">
        <f t="shared" si="949"/>
        <v>0</v>
      </c>
      <c r="GH188" s="63"/>
      <c r="GI188" s="81">
        <f t="shared" si="950"/>
        <v>0</v>
      </c>
      <c r="GJ188" s="66">
        <f t="shared" si="951"/>
        <v>0</v>
      </c>
      <c r="GK188" s="66"/>
      <c r="GL188" s="76">
        <f t="shared" si="719"/>
        <v>0</v>
      </c>
      <c r="GM188" s="76">
        <f t="shared" si="720"/>
        <v>0</v>
      </c>
      <c r="GN188" s="76">
        <f t="shared" si="721"/>
        <v>0</v>
      </c>
      <c r="GO188" s="66">
        <f t="shared" si="952"/>
        <v>0</v>
      </c>
      <c r="GP188" s="66"/>
      <c r="GQ188" s="52">
        <f t="shared" si="953"/>
        <v>0</v>
      </c>
      <c r="GR188" s="52">
        <f t="shared" si="953"/>
        <v>0</v>
      </c>
      <c r="GS188" s="52">
        <f t="shared" si="953"/>
        <v>0</v>
      </c>
      <c r="GT188" s="63"/>
      <c r="GU188" s="81">
        <f t="shared" si="954"/>
        <v>0</v>
      </c>
      <c r="GV188" s="66">
        <f t="shared" si="955"/>
        <v>0</v>
      </c>
      <c r="GW188" s="66"/>
      <c r="GX188" s="52">
        <f t="shared" si="956"/>
        <v>0</v>
      </c>
      <c r="GY188" s="52">
        <f t="shared" si="956"/>
        <v>0</v>
      </c>
      <c r="GZ188" s="52">
        <f t="shared" si="956"/>
        <v>0</v>
      </c>
      <c r="HA188" s="63"/>
      <c r="HB188" s="81">
        <f t="shared" si="957"/>
        <v>0</v>
      </c>
      <c r="HC188" s="66">
        <f t="shared" si="958"/>
        <v>0</v>
      </c>
      <c r="HD188" s="66"/>
      <c r="HE188" s="52">
        <f t="shared" si="959"/>
        <v>0</v>
      </c>
      <c r="HF188" s="52">
        <f t="shared" si="959"/>
        <v>0</v>
      </c>
      <c r="HG188" s="52">
        <f t="shared" si="959"/>
        <v>0</v>
      </c>
      <c r="HH188" s="63"/>
      <c r="HI188" s="81">
        <f t="shared" si="960"/>
        <v>0</v>
      </c>
      <c r="HJ188" s="66">
        <f t="shared" si="961"/>
        <v>0</v>
      </c>
      <c r="HK188" s="66"/>
      <c r="HL188" s="52">
        <f t="shared" si="962"/>
        <v>0</v>
      </c>
      <c r="HM188" s="52">
        <f t="shared" si="962"/>
        <v>0</v>
      </c>
      <c r="HN188" s="52">
        <f t="shared" si="962"/>
        <v>0</v>
      </c>
      <c r="HO188" s="63"/>
      <c r="HP188" s="81">
        <f t="shared" si="963"/>
        <v>0</v>
      </c>
      <c r="HQ188" s="66">
        <f t="shared" si="964"/>
        <v>0</v>
      </c>
      <c r="HR188" s="66"/>
      <c r="HS188" s="52">
        <f t="shared" si="965"/>
        <v>0</v>
      </c>
      <c r="HT188" s="52">
        <f t="shared" si="965"/>
        <v>0</v>
      </c>
      <c r="HU188" s="52">
        <f t="shared" si="965"/>
        <v>0</v>
      </c>
      <c r="HV188" s="63"/>
      <c r="HW188" s="81">
        <f t="shared" si="966"/>
        <v>0</v>
      </c>
      <c r="HX188" s="66">
        <f t="shared" si="967"/>
        <v>0</v>
      </c>
      <c r="HZ188" s="66">
        <f t="shared" si="968"/>
        <v>0</v>
      </c>
      <c r="IA188" s="66">
        <f t="shared" si="968"/>
        <v>0</v>
      </c>
      <c r="IB188" s="66">
        <f t="shared" si="968"/>
        <v>0</v>
      </c>
      <c r="IC188" s="66">
        <f t="shared" si="969"/>
        <v>0</v>
      </c>
      <c r="ID188" s="66">
        <f t="shared" si="970"/>
        <v>0</v>
      </c>
      <c r="IE188" s="52">
        <f t="shared" si="971"/>
        <v>0</v>
      </c>
      <c r="IF188" s="52">
        <f t="shared" si="971"/>
        <v>0</v>
      </c>
      <c r="IG188" s="66"/>
      <c r="IH188" s="66">
        <f t="shared" si="972"/>
        <v>0</v>
      </c>
      <c r="II188" s="66">
        <f t="shared" si="973"/>
        <v>0</v>
      </c>
      <c r="IJ188" s="52">
        <f t="shared" si="974"/>
        <v>0</v>
      </c>
      <c r="IK188" s="52">
        <f t="shared" si="974"/>
        <v>0</v>
      </c>
      <c r="IL188" s="66"/>
      <c r="IM188" s="66">
        <f t="shared" si="975"/>
        <v>0</v>
      </c>
      <c r="IN188" s="66">
        <f t="shared" si="976"/>
        <v>0</v>
      </c>
      <c r="IO188" s="66">
        <f t="shared" si="748"/>
        <v>0</v>
      </c>
      <c r="IP188" s="66">
        <f t="shared" si="977"/>
        <v>0</v>
      </c>
      <c r="IQ188" s="52">
        <f t="shared" si="986"/>
        <v>0</v>
      </c>
      <c r="IR188" s="52">
        <f t="shared" si="986"/>
        <v>0</v>
      </c>
      <c r="IS188" s="52">
        <f t="shared" si="986"/>
        <v>0</v>
      </c>
      <c r="IT188" s="52">
        <f t="shared" si="986"/>
        <v>0</v>
      </c>
      <c r="IU188" s="52">
        <f t="shared" si="986"/>
        <v>0</v>
      </c>
      <c r="IV188" s="66"/>
      <c r="IW188" s="88">
        <f t="shared" si="979"/>
        <v>0</v>
      </c>
      <c r="IX188" s="102">
        <f t="shared" si="980"/>
        <v>0</v>
      </c>
      <c r="IY188" s="88" t="str">
        <f t="shared" si="981"/>
        <v>STOCK KOSONG</v>
      </c>
      <c r="IZ188" s="101"/>
      <c r="JA188" s="102">
        <f t="shared" si="982"/>
        <v>0</v>
      </c>
      <c r="JB188" s="102">
        <f t="shared" si="983"/>
        <v>0</v>
      </c>
      <c r="JC188" s="102">
        <f t="shared" si="984"/>
        <v>0</v>
      </c>
      <c r="JD188" s="102">
        <f t="shared" si="985"/>
        <v>0</v>
      </c>
      <c r="JE188" s="101"/>
    </row>
    <row r="189" spans="1:265">
      <c r="A189" s="108" t="s">
        <v>66</v>
      </c>
      <c r="B189" s="71">
        <f>IF(A189='ESTIMASI FORECAST &amp; ORDER-STOK'!A47,'ESTIMASI FORECAST &amp; ORDER-STOK'!B47,0)</f>
        <v>0</v>
      </c>
      <c r="C189" s="63"/>
      <c r="D189" s="52">
        <f t="shared" si="866"/>
        <v>0</v>
      </c>
      <c r="E189" s="52">
        <f t="shared" si="866"/>
        <v>0</v>
      </c>
      <c r="F189" s="52">
        <f t="shared" si="866"/>
        <v>0</v>
      </c>
      <c r="G189" s="88"/>
      <c r="H189" s="88">
        <f t="shared" si="867"/>
        <v>0</v>
      </c>
      <c r="I189" s="63"/>
      <c r="J189" s="52">
        <f t="shared" si="868"/>
        <v>0</v>
      </c>
      <c r="K189" s="52">
        <f t="shared" si="868"/>
        <v>0</v>
      </c>
      <c r="L189" s="52">
        <f t="shared" si="868"/>
        <v>0</v>
      </c>
      <c r="M189" s="63"/>
      <c r="N189" s="81">
        <f t="shared" si="869"/>
        <v>0</v>
      </c>
      <c r="O189" s="66">
        <f t="shared" si="870"/>
        <v>0</v>
      </c>
      <c r="P189" s="52">
        <f t="shared" si="871"/>
        <v>0</v>
      </c>
      <c r="Q189" s="52">
        <f t="shared" si="871"/>
        <v>0</v>
      </c>
      <c r="R189" s="52">
        <f t="shared" si="871"/>
        <v>0</v>
      </c>
      <c r="S189" s="63"/>
      <c r="T189" s="81">
        <f t="shared" si="872"/>
        <v>0</v>
      </c>
      <c r="U189" s="66">
        <f t="shared" si="873"/>
        <v>0</v>
      </c>
      <c r="V189" s="52">
        <f t="shared" si="874"/>
        <v>0</v>
      </c>
      <c r="W189" s="52">
        <f t="shared" si="874"/>
        <v>0</v>
      </c>
      <c r="X189" s="52">
        <f t="shared" si="874"/>
        <v>0</v>
      </c>
      <c r="Y189" s="63"/>
      <c r="Z189" s="81">
        <f t="shared" si="875"/>
        <v>0</v>
      </c>
      <c r="AA189" s="66">
        <f t="shared" si="876"/>
        <v>0</v>
      </c>
      <c r="AB189" s="52">
        <f t="shared" si="877"/>
        <v>0</v>
      </c>
      <c r="AC189" s="52">
        <f t="shared" si="877"/>
        <v>0</v>
      </c>
      <c r="AD189" s="52">
        <f t="shared" si="877"/>
        <v>0</v>
      </c>
      <c r="AE189" s="63"/>
      <c r="AF189" s="81">
        <f t="shared" si="878"/>
        <v>0</v>
      </c>
      <c r="AG189" s="66">
        <f t="shared" si="879"/>
        <v>0</v>
      </c>
      <c r="AH189" s="66"/>
      <c r="AI189" s="76">
        <f t="shared" si="661"/>
        <v>0</v>
      </c>
      <c r="AJ189" s="76">
        <f t="shared" si="662"/>
        <v>0</v>
      </c>
      <c r="AK189" s="76">
        <f t="shared" si="663"/>
        <v>0</v>
      </c>
      <c r="AL189" s="66">
        <f t="shared" si="880"/>
        <v>0</v>
      </c>
      <c r="AM189" s="66"/>
      <c r="AN189" s="52">
        <f t="shared" si="881"/>
        <v>0</v>
      </c>
      <c r="AO189" s="52">
        <f t="shared" si="881"/>
        <v>0</v>
      </c>
      <c r="AP189" s="52">
        <f t="shared" si="881"/>
        <v>0</v>
      </c>
      <c r="AQ189" s="63"/>
      <c r="AR189" s="81">
        <f t="shared" si="882"/>
        <v>0</v>
      </c>
      <c r="AS189" s="66">
        <f t="shared" si="883"/>
        <v>0</v>
      </c>
      <c r="AT189" s="52">
        <f t="shared" si="884"/>
        <v>0</v>
      </c>
      <c r="AU189" s="52">
        <f t="shared" si="884"/>
        <v>0</v>
      </c>
      <c r="AV189" s="52">
        <f t="shared" si="884"/>
        <v>0</v>
      </c>
      <c r="AW189" s="63"/>
      <c r="AX189" s="81">
        <f t="shared" si="885"/>
        <v>0</v>
      </c>
      <c r="AY189" s="66">
        <f t="shared" si="886"/>
        <v>0</v>
      </c>
      <c r="AZ189" s="52">
        <f t="shared" si="887"/>
        <v>0</v>
      </c>
      <c r="BA189" s="52">
        <f t="shared" si="887"/>
        <v>0</v>
      </c>
      <c r="BB189" s="52">
        <f t="shared" si="887"/>
        <v>0</v>
      </c>
      <c r="BC189" s="63"/>
      <c r="BD189" s="81">
        <f t="shared" si="888"/>
        <v>0</v>
      </c>
      <c r="BE189" s="66">
        <f t="shared" si="889"/>
        <v>0</v>
      </c>
      <c r="BF189" s="66"/>
      <c r="BG189" s="76">
        <f t="shared" si="671"/>
        <v>0</v>
      </c>
      <c r="BH189" s="76">
        <f t="shared" si="672"/>
        <v>0</v>
      </c>
      <c r="BI189" s="76">
        <f t="shared" si="673"/>
        <v>0</v>
      </c>
      <c r="BJ189" s="66">
        <f t="shared" si="890"/>
        <v>0</v>
      </c>
      <c r="BK189" s="66"/>
      <c r="BL189" s="52">
        <f t="shared" si="891"/>
        <v>0</v>
      </c>
      <c r="BM189" s="52">
        <f t="shared" si="891"/>
        <v>0</v>
      </c>
      <c r="BN189" s="52">
        <f t="shared" si="891"/>
        <v>0</v>
      </c>
      <c r="BO189" s="63"/>
      <c r="BP189" s="81">
        <f t="shared" si="892"/>
        <v>0</v>
      </c>
      <c r="BQ189" s="66">
        <f t="shared" si="893"/>
        <v>0</v>
      </c>
      <c r="BR189" s="52">
        <f t="shared" si="894"/>
        <v>0</v>
      </c>
      <c r="BS189" s="52">
        <f t="shared" si="894"/>
        <v>0</v>
      </c>
      <c r="BT189" s="52">
        <f t="shared" si="894"/>
        <v>0</v>
      </c>
      <c r="BU189" s="63"/>
      <c r="BV189" s="81">
        <f t="shared" si="895"/>
        <v>0</v>
      </c>
      <c r="BW189" s="66">
        <f t="shared" si="896"/>
        <v>0</v>
      </c>
      <c r="BX189" s="66"/>
      <c r="BY189" s="76">
        <f t="shared" si="679"/>
        <v>0</v>
      </c>
      <c r="BZ189" s="76">
        <f t="shared" si="680"/>
        <v>0</v>
      </c>
      <c r="CA189" s="76">
        <f t="shared" si="681"/>
        <v>0</v>
      </c>
      <c r="CB189" s="66">
        <f t="shared" si="897"/>
        <v>0</v>
      </c>
      <c r="CC189" s="66"/>
      <c r="CD189" s="76">
        <f t="shared" si="898"/>
        <v>0</v>
      </c>
      <c r="CE189" s="76">
        <f t="shared" si="899"/>
        <v>0</v>
      </c>
      <c r="CF189" s="76">
        <f t="shared" si="900"/>
        <v>0</v>
      </c>
      <c r="CG189" s="66">
        <f t="shared" si="901"/>
        <v>0</v>
      </c>
      <c r="CH189" s="66"/>
      <c r="CI189" s="52">
        <f t="shared" si="902"/>
        <v>0</v>
      </c>
      <c r="CJ189" s="52">
        <f t="shared" si="902"/>
        <v>0</v>
      </c>
      <c r="CK189" s="52">
        <f t="shared" si="902"/>
        <v>0</v>
      </c>
      <c r="CL189" s="63"/>
      <c r="CM189" s="81">
        <f t="shared" si="903"/>
        <v>0</v>
      </c>
      <c r="CN189" s="66">
        <f t="shared" si="904"/>
        <v>0</v>
      </c>
      <c r="CO189" s="52">
        <f t="shared" si="905"/>
        <v>0</v>
      </c>
      <c r="CP189" s="52">
        <f t="shared" si="905"/>
        <v>0</v>
      </c>
      <c r="CQ189" s="52">
        <f t="shared" si="905"/>
        <v>0</v>
      </c>
      <c r="CR189" s="63"/>
      <c r="CS189" s="81">
        <f t="shared" si="906"/>
        <v>0</v>
      </c>
      <c r="CT189" s="66">
        <f t="shared" si="907"/>
        <v>0</v>
      </c>
      <c r="CU189" s="52">
        <f t="shared" si="908"/>
        <v>0</v>
      </c>
      <c r="CV189" s="52">
        <f t="shared" si="908"/>
        <v>0</v>
      </c>
      <c r="CW189" s="52">
        <f t="shared" si="908"/>
        <v>0</v>
      </c>
      <c r="CX189" s="63"/>
      <c r="CY189" s="81">
        <f t="shared" si="909"/>
        <v>0</v>
      </c>
      <c r="CZ189" s="66">
        <f t="shared" si="910"/>
        <v>0</v>
      </c>
      <c r="DA189" s="52">
        <f t="shared" si="911"/>
        <v>0</v>
      </c>
      <c r="DB189" s="52">
        <f t="shared" si="911"/>
        <v>0</v>
      </c>
      <c r="DC189" s="52">
        <f t="shared" si="911"/>
        <v>0</v>
      </c>
      <c r="DD189" s="63"/>
      <c r="DE189" s="81">
        <f t="shared" si="912"/>
        <v>0</v>
      </c>
      <c r="DF189" s="66">
        <f t="shared" si="913"/>
        <v>0</v>
      </c>
      <c r="DG189" s="52">
        <f t="shared" si="914"/>
        <v>0</v>
      </c>
      <c r="DH189" s="52">
        <f t="shared" si="914"/>
        <v>0</v>
      </c>
      <c r="DI189" s="52">
        <f t="shared" si="914"/>
        <v>0</v>
      </c>
      <c r="DJ189" s="63"/>
      <c r="DK189" s="81">
        <f t="shared" si="915"/>
        <v>0</v>
      </c>
      <c r="DL189" s="66">
        <f t="shared" si="916"/>
        <v>0</v>
      </c>
      <c r="DM189" s="52">
        <f t="shared" si="917"/>
        <v>0</v>
      </c>
      <c r="DN189" s="52">
        <f t="shared" si="917"/>
        <v>0</v>
      </c>
      <c r="DO189" s="52">
        <f t="shared" si="917"/>
        <v>0</v>
      </c>
      <c r="DP189" s="63"/>
      <c r="DQ189" s="81">
        <f t="shared" si="918"/>
        <v>0</v>
      </c>
      <c r="DR189" s="66">
        <f t="shared" si="919"/>
        <v>0</v>
      </c>
      <c r="DS189" s="66"/>
      <c r="DT189" s="76">
        <f t="shared" si="696"/>
        <v>0</v>
      </c>
      <c r="DU189" s="76">
        <f t="shared" si="697"/>
        <v>0</v>
      </c>
      <c r="DV189" s="76">
        <f t="shared" si="698"/>
        <v>0</v>
      </c>
      <c r="DW189" s="66">
        <f t="shared" si="920"/>
        <v>0</v>
      </c>
      <c r="DX189" s="66"/>
      <c r="DY189" s="52">
        <f t="shared" si="921"/>
        <v>0</v>
      </c>
      <c r="DZ189" s="52">
        <f t="shared" si="921"/>
        <v>0</v>
      </c>
      <c r="EA189" s="52">
        <f t="shared" si="921"/>
        <v>0</v>
      </c>
      <c r="EB189" s="63"/>
      <c r="EC189" s="81">
        <f t="shared" si="922"/>
        <v>0</v>
      </c>
      <c r="ED189" s="66">
        <f t="shared" si="923"/>
        <v>0</v>
      </c>
      <c r="EE189" s="52">
        <f t="shared" si="924"/>
        <v>0</v>
      </c>
      <c r="EF189" s="52">
        <f t="shared" si="924"/>
        <v>0</v>
      </c>
      <c r="EG189" s="52">
        <f t="shared" si="924"/>
        <v>0</v>
      </c>
      <c r="EH189" s="63"/>
      <c r="EI189" s="81">
        <f t="shared" si="925"/>
        <v>0</v>
      </c>
      <c r="EJ189" s="66">
        <f t="shared" si="926"/>
        <v>0</v>
      </c>
      <c r="EK189" s="66"/>
      <c r="EL189" s="66">
        <f t="shared" si="927"/>
        <v>0</v>
      </c>
      <c r="EM189" s="66">
        <f t="shared" si="928"/>
        <v>0</v>
      </c>
      <c r="EN189" s="66">
        <f t="shared" si="929"/>
        <v>0</v>
      </c>
      <c r="EO189" s="66">
        <f t="shared" si="930"/>
        <v>0</v>
      </c>
      <c r="EP189" s="66"/>
      <c r="EQ189" s="52">
        <f t="shared" si="931"/>
        <v>0</v>
      </c>
      <c r="ER189" s="52">
        <f t="shared" si="931"/>
        <v>0</v>
      </c>
      <c r="ES189" s="52">
        <f t="shared" si="931"/>
        <v>0</v>
      </c>
      <c r="ET189" s="63"/>
      <c r="EU189" s="81">
        <f t="shared" si="932"/>
        <v>0</v>
      </c>
      <c r="EV189" s="66">
        <f t="shared" si="933"/>
        <v>0</v>
      </c>
      <c r="EW189" s="66"/>
      <c r="EX189" s="52">
        <f t="shared" si="934"/>
        <v>0</v>
      </c>
      <c r="EY189" s="52">
        <f t="shared" si="934"/>
        <v>0</v>
      </c>
      <c r="EZ189" s="52">
        <f t="shared" si="934"/>
        <v>0</v>
      </c>
      <c r="FA189" s="63"/>
      <c r="FB189" s="81">
        <f t="shared" si="935"/>
        <v>0</v>
      </c>
      <c r="FC189" s="66">
        <f t="shared" si="936"/>
        <v>0</v>
      </c>
      <c r="FD189" s="66"/>
      <c r="FE189" s="52">
        <f t="shared" si="937"/>
        <v>0</v>
      </c>
      <c r="FF189" s="52">
        <f t="shared" si="937"/>
        <v>0</v>
      </c>
      <c r="FG189" s="52">
        <f t="shared" si="937"/>
        <v>0</v>
      </c>
      <c r="FH189" s="63"/>
      <c r="FI189" s="81">
        <f t="shared" si="938"/>
        <v>0</v>
      </c>
      <c r="FJ189" s="66">
        <f t="shared" si="939"/>
        <v>0</v>
      </c>
      <c r="FK189" s="66"/>
      <c r="FL189" s="52">
        <f t="shared" si="940"/>
        <v>0</v>
      </c>
      <c r="FM189" s="52">
        <f t="shared" si="940"/>
        <v>0</v>
      </c>
      <c r="FN189" s="52">
        <f t="shared" si="940"/>
        <v>0</v>
      </c>
      <c r="FO189" s="63"/>
      <c r="FP189" s="81">
        <f t="shared" si="941"/>
        <v>0</v>
      </c>
      <c r="FQ189" s="66">
        <f t="shared" si="942"/>
        <v>0</v>
      </c>
      <c r="FR189" s="66"/>
      <c r="FS189" s="52">
        <f t="shared" si="943"/>
        <v>0</v>
      </c>
      <c r="FT189" s="52">
        <f t="shared" si="943"/>
        <v>0</v>
      </c>
      <c r="FU189" s="52">
        <f t="shared" si="943"/>
        <v>0</v>
      </c>
      <c r="FV189" s="63"/>
      <c r="FW189" s="81">
        <f t="shared" si="944"/>
        <v>0</v>
      </c>
      <c r="FX189" s="66">
        <f t="shared" si="945"/>
        <v>0</v>
      </c>
      <c r="FY189" s="52">
        <f t="shared" si="946"/>
        <v>0</v>
      </c>
      <c r="FZ189" s="52">
        <f t="shared" si="946"/>
        <v>0</v>
      </c>
      <c r="GA189" s="52">
        <f t="shared" si="946"/>
        <v>0</v>
      </c>
      <c r="GB189" s="63"/>
      <c r="GC189" s="81">
        <f t="shared" si="947"/>
        <v>0</v>
      </c>
      <c r="GD189" s="66">
        <f t="shared" si="948"/>
        <v>0</v>
      </c>
      <c r="GE189" s="52">
        <f t="shared" si="949"/>
        <v>0</v>
      </c>
      <c r="GF189" s="52">
        <f t="shared" si="949"/>
        <v>0</v>
      </c>
      <c r="GG189" s="52">
        <f t="shared" si="949"/>
        <v>0</v>
      </c>
      <c r="GH189" s="63"/>
      <c r="GI189" s="81">
        <f t="shared" si="950"/>
        <v>0</v>
      </c>
      <c r="GJ189" s="66">
        <f t="shared" si="951"/>
        <v>0</v>
      </c>
      <c r="GK189" s="66"/>
      <c r="GL189" s="76">
        <f t="shared" si="719"/>
        <v>0</v>
      </c>
      <c r="GM189" s="76">
        <f t="shared" si="720"/>
        <v>0</v>
      </c>
      <c r="GN189" s="76">
        <f t="shared" si="721"/>
        <v>0</v>
      </c>
      <c r="GO189" s="66">
        <f t="shared" si="952"/>
        <v>0</v>
      </c>
      <c r="GP189" s="66"/>
      <c r="GQ189" s="52">
        <f t="shared" si="953"/>
        <v>0</v>
      </c>
      <c r="GR189" s="52">
        <f t="shared" si="953"/>
        <v>0</v>
      </c>
      <c r="GS189" s="52">
        <f t="shared" si="953"/>
        <v>0</v>
      </c>
      <c r="GT189" s="63"/>
      <c r="GU189" s="81">
        <f t="shared" si="954"/>
        <v>0</v>
      </c>
      <c r="GV189" s="66">
        <f t="shared" si="955"/>
        <v>0</v>
      </c>
      <c r="GW189" s="66"/>
      <c r="GX189" s="52">
        <f t="shared" si="956"/>
        <v>0</v>
      </c>
      <c r="GY189" s="52">
        <f t="shared" si="956"/>
        <v>0</v>
      </c>
      <c r="GZ189" s="52">
        <f t="shared" si="956"/>
        <v>0</v>
      </c>
      <c r="HA189" s="63"/>
      <c r="HB189" s="81">
        <f t="shared" si="957"/>
        <v>0</v>
      </c>
      <c r="HC189" s="66">
        <f t="shared" si="958"/>
        <v>0</v>
      </c>
      <c r="HD189" s="66"/>
      <c r="HE189" s="52">
        <f t="shared" si="959"/>
        <v>0</v>
      </c>
      <c r="HF189" s="52">
        <f t="shared" si="959"/>
        <v>0</v>
      </c>
      <c r="HG189" s="52">
        <f t="shared" si="959"/>
        <v>0</v>
      </c>
      <c r="HH189" s="63"/>
      <c r="HI189" s="81">
        <f t="shared" si="960"/>
        <v>0</v>
      </c>
      <c r="HJ189" s="66">
        <f t="shared" si="961"/>
        <v>0</v>
      </c>
      <c r="HK189" s="66"/>
      <c r="HL189" s="52">
        <f t="shared" si="962"/>
        <v>0</v>
      </c>
      <c r="HM189" s="52">
        <f t="shared" si="962"/>
        <v>0</v>
      </c>
      <c r="HN189" s="52">
        <f t="shared" si="962"/>
        <v>0</v>
      </c>
      <c r="HO189" s="63"/>
      <c r="HP189" s="81">
        <f t="shared" si="963"/>
        <v>0</v>
      </c>
      <c r="HQ189" s="66">
        <f t="shared" si="964"/>
        <v>0</v>
      </c>
      <c r="HR189" s="66"/>
      <c r="HS189" s="52">
        <f t="shared" si="965"/>
        <v>0</v>
      </c>
      <c r="HT189" s="52">
        <f t="shared" si="965"/>
        <v>0</v>
      </c>
      <c r="HU189" s="52">
        <f t="shared" si="965"/>
        <v>0</v>
      </c>
      <c r="HV189" s="63"/>
      <c r="HW189" s="81">
        <f t="shared" si="966"/>
        <v>0</v>
      </c>
      <c r="HX189" s="66">
        <f t="shared" si="967"/>
        <v>0</v>
      </c>
      <c r="HZ189" s="66">
        <f t="shared" si="968"/>
        <v>0</v>
      </c>
      <c r="IA189" s="66">
        <f t="shared" si="968"/>
        <v>0</v>
      </c>
      <c r="IB189" s="66">
        <f t="shared" si="968"/>
        <v>0</v>
      </c>
      <c r="IC189" s="66">
        <f t="shared" si="969"/>
        <v>0</v>
      </c>
      <c r="ID189" s="66">
        <f t="shared" si="970"/>
        <v>0</v>
      </c>
      <c r="IE189" s="52">
        <f t="shared" si="971"/>
        <v>0</v>
      </c>
      <c r="IF189" s="52">
        <f t="shared" si="971"/>
        <v>0</v>
      </c>
      <c r="IG189" s="66"/>
      <c r="IH189" s="66">
        <f t="shared" si="972"/>
        <v>0</v>
      </c>
      <c r="II189" s="66">
        <f t="shared" si="973"/>
        <v>0</v>
      </c>
      <c r="IJ189" s="52">
        <f t="shared" si="974"/>
        <v>0</v>
      </c>
      <c r="IK189" s="52">
        <f t="shared" si="974"/>
        <v>0</v>
      </c>
      <c r="IL189" s="66"/>
      <c r="IM189" s="66">
        <f t="shared" si="975"/>
        <v>0</v>
      </c>
      <c r="IN189" s="66">
        <f t="shared" si="976"/>
        <v>0</v>
      </c>
      <c r="IO189" s="66">
        <f t="shared" si="748"/>
        <v>0</v>
      </c>
      <c r="IP189" s="66">
        <f t="shared" si="977"/>
        <v>0</v>
      </c>
      <c r="IQ189" s="52">
        <f t="shared" si="986"/>
        <v>0</v>
      </c>
      <c r="IR189" s="52">
        <f t="shared" si="986"/>
        <v>0</v>
      </c>
      <c r="IS189" s="52">
        <f t="shared" si="986"/>
        <v>0</v>
      </c>
      <c r="IT189" s="52">
        <f t="shared" si="986"/>
        <v>0</v>
      </c>
      <c r="IU189" s="52">
        <f t="shared" si="986"/>
        <v>0</v>
      </c>
      <c r="IV189" s="66"/>
      <c r="IW189" s="88">
        <f t="shared" si="979"/>
        <v>0</v>
      </c>
      <c r="IX189" s="102">
        <f t="shared" si="980"/>
        <v>0</v>
      </c>
      <c r="IY189" s="88" t="str">
        <f t="shared" si="981"/>
        <v>STOCK KOSONG</v>
      </c>
      <c r="IZ189" s="101"/>
      <c r="JA189" s="102">
        <f t="shared" si="982"/>
        <v>0</v>
      </c>
      <c r="JB189" s="102">
        <f t="shared" si="983"/>
        <v>0</v>
      </c>
      <c r="JC189" s="102">
        <f t="shared" si="984"/>
        <v>0</v>
      </c>
      <c r="JD189" s="102">
        <f t="shared" si="985"/>
        <v>0</v>
      </c>
      <c r="JE189" s="101"/>
    </row>
    <row r="190" spans="1:265">
      <c r="A190" s="108" t="s">
        <v>94</v>
      </c>
      <c r="B190" s="71">
        <f>IF(A190='ESTIMASI FORECAST &amp; ORDER-STOK'!A48,'ESTIMASI FORECAST &amp; ORDER-STOK'!B48,0)</f>
        <v>0</v>
      </c>
      <c r="C190" s="63"/>
      <c r="D190" s="52">
        <f t="shared" si="866"/>
        <v>0</v>
      </c>
      <c r="E190" s="52">
        <f t="shared" si="866"/>
        <v>0</v>
      </c>
      <c r="F190" s="52">
        <f t="shared" si="866"/>
        <v>0</v>
      </c>
      <c r="G190" s="88"/>
      <c r="H190" s="88">
        <f t="shared" si="867"/>
        <v>0</v>
      </c>
      <c r="I190" s="63"/>
      <c r="J190" s="52">
        <f t="shared" si="868"/>
        <v>0</v>
      </c>
      <c r="K190" s="52">
        <f t="shared" si="868"/>
        <v>0</v>
      </c>
      <c r="L190" s="52">
        <f t="shared" si="868"/>
        <v>0</v>
      </c>
      <c r="M190" s="63"/>
      <c r="N190" s="81">
        <f t="shared" si="869"/>
        <v>0</v>
      </c>
      <c r="O190" s="66">
        <f t="shared" si="870"/>
        <v>0</v>
      </c>
      <c r="P190" s="52">
        <f t="shared" si="871"/>
        <v>0</v>
      </c>
      <c r="Q190" s="52">
        <f t="shared" si="871"/>
        <v>0</v>
      </c>
      <c r="R190" s="52">
        <f t="shared" si="871"/>
        <v>0</v>
      </c>
      <c r="S190" s="63"/>
      <c r="T190" s="81">
        <f t="shared" si="872"/>
        <v>0</v>
      </c>
      <c r="U190" s="66">
        <f t="shared" si="873"/>
        <v>0</v>
      </c>
      <c r="V190" s="52">
        <f t="shared" si="874"/>
        <v>0</v>
      </c>
      <c r="W190" s="52">
        <f t="shared" si="874"/>
        <v>0</v>
      </c>
      <c r="X190" s="52">
        <f t="shared" si="874"/>
        <v>0</v>
      </c>
      <c r="Y190" s="63"/>
      <c r="Z190" s="81">
        <f t="shared" si="875"/>
        <v>0</v>
      </c>
      <c r="AA190" s="66">
        <f t="shared" si="876"/>
        <v>0</v>
      </c>
      <c r="AB190" s="52">
        <f t="shared" si="877"/>
        <v>0</v>
      </c>
      <c r="AC190" s="52">
        <f t="shared" si="877"/>
        <v>0</v>
      </c>
      <c r="AD190" s="52">
        <f t="shared" si="877"/>
        <v>0</v>
      </c>
      <c r="AE190" s="63"/>
      <c r="AF190" s="81">
        <f t="shared" si="878"/>
        <v>0</v>
      </c>
      <c r="AG190" s="66">
        <f t="shared" si="879"/>
        <v>0</v>
      </c>
      <c r="AH190" s="66"/>
      <c r="AI190" s="76">
        <f t="shared" si="661"/>
        <v>0</v>
      </c>
      <c r="AJ190" s="76">
        <f t="shared" si="662"/>
        <v>0</v>
      </c>
      <c r="AK190" s="76">
        <f t="shared" si="663"/>
        <v>0</v>
      </c>
      <c r="AL190" s="66">
        <f t="shared" si="880"/>
        <v>0</v>
      </c>
      <c r="AM190" s="66"/>
      <c r="AN190" s="52">
        <f t="shared" si="881"/>
        <v>0</v>
      </c>
      <c r="AO190" s="52">
        <f t="shared" si="881"/>
        <v>0</v>
      </c>
      <c r="AP190" s="52">
        <f t="shared" si="881"/>
        <v>0</v>
      </c>
      <c r="AQ190" s="63"/>
      <c r="AR190" s="81">
        <f t="shared" si="882"/>
        <v>0</v>
      </c>
      <c r="AS190" s="66">
        <f t="shared" si="883"/>
        <v>0</v>
      </c>
      <c r="AT190" s="52">
        <f t="shared" si="884"/>
        <v>0</v>
      </c>
      <c r="AU190" s="52">
        <f t="shared" si="884"/>
        <v>0</v>
      </c>
      <c r="AV190" s="52">
        <f t="shared" si="884"/>
        <v>0</v>
      </c>
      <c r="AW190" s="63"/>
      <c r="AX190" s="81">
        <f t="shared" si="885"/>
        <v>0</v>
      </c>
      <c r="AY190" s="66">
        <f t="shared" si="886"/>
        <v>0</v>
      </c>
      <c r="AZ190" s="52">
        <f t="shared" si="887"/>
        <v>0</v>
      </c>
      <c r="BA190" s="52">
        <f t="shared" si="887"/>
        <v>0</v>
      </c>
      <c r="BB190" s="52">
        <f t="shared" si="887"/>
        <v>0</v>
      </c>
      <c r="BC190" s="63"/>
      <c r="BD190" s="81">
        <f t="shared" si="888"/>
        <v>0</v>
      </c>
      <c r="BE190" s="66">
        <f t="shared" si="889"/>
        <v>0</v>
      </c>
      <c r="BF190" s="66"/>
      <c r="BG190" s="76">
        <f t="shared" si="671"/>
        <v>0</v>
      </c>
      <c r="BH190" s="76">
        <f t="shared" si="672"/>
        <v>0</v>
      </c>
      <c r="BI190" s="76">
        <f t="shared" si="673"/>
        <v>0</v>
      </c>
      <c r="BJ190" s="66">
        <f t="shared" si="890"/>
        <v>0</v>
      </c>
      <c r="BK190" s="66"/>
      <c r="BL190" s="52">
        <f t="shared" si="891"/>
        <v>0</v>
      </c>
      <c r="BM190" s="52">
        <f t="shared" si="891"/>
        <v>0</v>
      </c>
      <c r="BN190" s="52">
        <f t="shared" si="891"/>
        <v>0</v>
      </c>
      <c r="BO190" s="63"/>
      <c r="BP190" s="81">
        <f t="shared" si="892"/>
        <v>0</v>
      </c>
      <c r="BQ190" s="66">
        <f t="shared" si="893"/>
        <v>0</v>
      </c>
      <c r="BR190" s="52">
        <f t="shared" si="894"/>
        <v>0</v>
      </c>
      <c r="BS190" s="52">
        <f t="shared" si="894"/>
        <v>0</v>
      </c>
      <c r="BT190" s="52">
        <f t="shared" si="894"/>
        <v>0</v>
      </c>
      <c r="BU190" s="63"/>
      <c r="BV190" s="81">
        <f t="shared" si="895"/>
        <v>0</v>
      </c>
      <c r="BW190" s="66">
        <f t="shared" si="896"/>
        <v>0</v>
      </c>
      <c r="BX190" s="66"/>
      <c r="BY190" s="76">
        <f t="shared" si="679"/>
        <v>0</v>
      </c>
      <c r="BZ190" s="76">
        <f t="shared" si="680"/>
        <v>0</v>
      </c>
      <c r="CA190" s="76">
        <f t="shared" si="681"/>
        <v>0</v>
      </c>
      <c r="CB190" s="66">
        <f t="shared" si="897"/>
        <v>0</v>
      </c>
      <c r="CC190" s="66"/>
      <c r="CD190" s="76">
        <f t="shared" si="898"/>
        <v>0</v>
      </c>
      <c r="CE190" s="76">
        <f t="shared" si="899"/>
        <v>0</v>
      </c>
      <c r="CF190" s="76">
        <f t="shared" si="900"/>
        <v>0</v>
      </c>
      <c r="CG190" s="66">
        <f t="shared" si="901"/>
        <v>0</v>
      </c>
      <c r="CH190" s="66"/>
      <c r="CI190" s="52">
        <f t="shared" si="902"/>
        <v>0</v>
      </c>
      <c r="CJ190" s="52">
        <f t="shared" si="902"/>
        <v>0</v>
      </c>
      <c r="CK190" s="52">
        <f t="shared" si="902"/>
        <v>0</v>
      </c>
      <c r="CL190" s="63"/>
      <c r="CM190" s="81">
        <f t="shared" si="903"/>
        <v>0</v>
      </c>
      <c r="CN190" s="66">
        <f t="shared" si="904"/>
        <v>0</v>
      </c>
      <c r="CO190" s="52">
        <f t="shared" si="905"/>
        <v>0</v>
      </c>
      <c r="CP190" s="52">
        <f t="shared" si="905"/>
        <v>0</v>
      </c>
      <c r="CQ190" s="52">
        <f t="shared" si="905"/>
        <v>0</v>
      </c>
      <c r="CR190" s="63"/>
      <c r="CS190" s="81">
        <f t="shared" si="906"/>
        <v>0</v>
      </c>
      <c r="CT190" s="66">
        <f t="shared" si="907"/>
        <v>0</v>
      </c>
      <c r="CU190" s="52">
        <f t="shared" si="908"/>
        <v>0</v>
      </c>
      <c r="CV190" s="52">
        <f t="shared" si="908"/>
        <v>0</v>
      </c>
      <c r="CW190" s="52">
        <f t="shared" si="908"/>
        <v>0</v>
      </c>
      <c r="CX190" s="63"/>
      <c r="CY190" s="81">
        <f t="shared" si="909"/>
        <v>0</v>
      </c>
      <c r="CZ190" s="66">
        <f t="shared" si="910"/>
        <v>0</v>
      </c>
      <c r="DA190" s="52">
        <f t="shared" si="911"/>
        <v>0</v>
      </c>
      <c r="DB190" s="52">
        <f t="shared" si="911"/>
        <v>0</v>
      </c>
      <c r="DC190" s="52">
        <f t="shared" si="911"/>
        <v>0</v>
      </c>
      <c r="DD190" s="63"/>
      <c r="DE190" s="81">
        <f t="shared" si="912"/>
        <v>0</v>
      </c>
      <c r="DF190" s="66">
        <f t="shared" si="913"/>
        <v>0</v>
      </c>
      <c r="DG190" s="52">
        <f t="shared" si="914"/>
        <v>0</v>
      </c>
      <c r="DH190" s="52">
        <f t="shared" si="914"/>
        <v>0</v>
      </c>
      <c r="DI190" s="52">
        <f t="shared" si="914"/>
        <v>0</v>
      </c>
      <c r="DJ190" s="63"/>
      <c r="DK190" s="81">
        <f t="shared" si="915"/>
        <v>0</v>
      </c>
      <c r="DL190" s="66">
        <f t="shared" si="916"/>
        <v>0</v>
      </c>
      <c r="DM190" s="52">
        <f t="shared" si="917"/>
        <v>0</v>
      </c>
      <c r="DN190" s="52">
        <f t="shared" si="917"/>
        <v>0</v>
      </c>
      <c r="DO190" s="52">
        <f t="shared" si="917"/>
        <v>0</v>
      </c>
      <c r="DP190" s="63"/>
      <c r="DQ190" s="81">
        <f t="shared" si="918"/>
        <v>0</v>
      </c>
      <c r="DR190" s="66">
        <f t="shared" si="919"/>
        <v>0</v>
      </c>
      <c r="DS190" s="66"/>
      <c r="DT190" s="76">
        <f t="shared" si="696"/>
        <v>0</v>
      </c>
      <c r="DU190" s="76">
        <f t="shared" si="697"/>
        <v>0</v>
      </c>
      <c r="DV190" s="76">
        <f t="shared" si="698"/>
        <v>0</v>
      </c>
      <c r="DW190" s="66">
        <f t="shared" si="920"/>
        <v>0</v>
      </c>
      <c r="DX190" s="66"/>
      <c r="DY190" s="52">
        <f t="shared" si="921"/>
        <v>0</v>
      </c>
      <c r="DZ190" s="52">
        <f t="shared" si="921"/>
        <v>0</v>
      </c>
      <c r="EA190" s="52">
        <f t="shared" si="921"/>
        <v>0</v>
      </c>
      <c r="EB190" s="63"/>
      <c r="EC190" s="81">
        <f t="shared" si="922"/>
        <v>0</v>
      </c>
      <c r="ED190" s="66">
        <f t="shared" si="923"/>
        <v>0</v>
      </c>
      <c r="EE190" s="52">
        <f t="shared" si="924"/>
        <v>0</v>
      </c>
      <c r="EF190" s="52">
        <f t="shared" si="924"/>
        <v>0</v>
      </c>
      <c r="EG190" s="52">
        <f t="shared" si="924"/>
        <v>0</v>
      </c>
      <c r="EH190" s="63"/>
      <c r="EI190" s="81">
        <f t="shared" si="925"/>
        <v>0</v>
      </c>
      <c r="EJ190" s="66">
        <f t="shared" si="926"/>
        <v>0</v>
      </c>
      <c r="EK190" s="66"/>
      <c r="EL190" s="66">
        <f t="shared" si="927"/>
        <v>0</v>
      </c>
      <c r="EM190" s="66">
        <f t="shared" si="928"/>
        <v>0</v>
      </c>
      <c r="EN190" s="66">
        <f t="shared" si="929"/>
        <v>0</v>
      </c>
      <c r="EO190" s="66">
        <f t="shared" si="930"/>
        <v>0</v>
      </c>
      <c r="EP190" s="66"/>
      <c r="EQ190" s="52">
        <f t="shared" si="931"/>
        <v>0</v>
      </c>
      <c r="ER190" s="52">
        <f t="shared" si="931"/>
        <v>0</v>
      </c>
      <c r="ES190" s="52">
        <f t="shared" si="931"/>
        <v>0</v>
      </c>
      <c r="ET190" s="63"/>
      <c r="EU190" s="81">
        <f t="shared" si="932"/>
        <v>0</v>
      </c>
      <c r="EV190" s="66">
        <f t="shared" si="933"/>
        <v>0</v>
      </c>
      <c r="EW190" s="66"/>
      <c r="EX190" s="52">
        <f t="shared" si="934"/>
        <v>0</v>
      </c>
      <c r="EY190" s="52">
        <f t="shared" si="934"/>
        <v>0</v>
      </c>
      <c r="EZ190" s="52">
        <f t="shared" si="934"/>
        <v>0</v>
      </c>
      <c r="FA190" s="63"/>
      <c r="FB190" s="81">
        <f t="shared" si="935"/>
        <v>0</v>
      </c>
      <c r="FC190" s="66">
        <f t="shared" si="936"/>
        <v>0</v>
      </c>
      <c r="FD190" s="66"/>
      <c r="FE190" s="52">
        <f t="shared" si="937"/>
        <v>0</v>
      </c>
      <c r="FF190" s="52">
        <f t="shared" si="937"/>
        <v>0</v>
      </c>
      <c r="FG190" s="52">
        <f t="shared" si="937"/>
        <v>0</v>
      </c>
      <c r="FH190" s="63"/>
      <c r="FI190" s="81">
        <f t="shared" si="938"/>
        <v>0</v>
      </c>
      <c r="FJ190" s="66">
        <f t="shared" si="939"/>
        <v>0</v>
      </c>
      <c r="FK190" s="66"/>
      <c r="FL190" s="52">
        <f t="shared" si="940"/>
        <v>0</v>
      </c>
      <c r="FM190" s="52">
        <f t="shared" si="940"/>
        <v>0</v>
      </c>
      <c r="FN190" s="52">
        <f t="shared" si="940"/>
        <v>0</v>
      </c>
      <c r="FO190" s="63"/>
      <c r="FP190" s="81">
        <f t="shared" si="941"/>
        <v>0</v>
      </c>
      <c r="FQ190" s="66">
        <f t="shared" si="942"/>
        <v>0</v>
      </c>
      <c r="FR190" s="66"/>
      <c r="FS190" s="52">
        <f t="shared" si="943"/>
        <v>0</v>
      </c>
      <c r="FT190" s="52">
        <f t="shared" si="943"/>
        <v>0</v>
      </c>
      <c r="FU190" s="52">
        <f t="shared" si="943"/>
        <v>0</v>
      </c>
      <c r="FV190" s="63"/>
      <c r="FW190" s="81">
        <f t="shared" si="944"/>
        <v>0</v>
      </c>
      <c r="FX190" s="66">
        <f t="shared" si="945"/>
        <v>0</v>
      </c>
      <c r="FY190" s="52">
        <f t="shared" si="946"/>
        <v>0</v>
      </c>
      <c r="FZ190" s="52">
        <f t="shared" si="946"/>
        <v>0</v>
      </c>
      <c r="GA190" s="52">
        <f t="shared" si="946"/>
        <v>0</v>
      </c>
      <c r="GB190" s="63"/>
      <c r="GC190" s="81">
        <f t="shared" si="947"/>
        <v>0</v>
      </c>
      <c r="GD190" s="66">
        <f t="shared" si="948"/>
        <v>0</v>
      </c>
      <c r="GE190" s="52">
        <f t="shared" si="949"/>
        <v>0</v>
      </c>
      <c r="GF190" s="52">
        <f t="shared" si="949"/>
        <v>0</v>
      </c>
      <c r="GG190" s="52">
        <f t="shared" si="949"/>
        <v>0</v>
      </c>
      <c r="GH190" s="63"/>
      <c r="GI190" s="81">
        <f t="shared" si="950"/>
        <v>0</v>
      </c>
      <c r="GJ190" s="66">
        <f t="shared" si="951"/>
        <v>0</v>
      </c>
      <c r="GK190" s="66"/>
      <c r="GL190" s="76">
        <f t="shared" si="719"/>
        <v>0</v>
      </c>
      <c r="GM190" s="76">
        <f t="shared" si="720"/>
        <v>0</v>
      </c>
      <c r="GN190" s="76">
        <f t="shared" si="721"/>
        <v>0</v>
      </c>
      <c r="GO190" s="66">
        <f t="shared" si="952"/>
        <v>0</v>
      </c>
      <c r="GP190" s="66"/>
      <c r="GQ190" s="52">
        <f t="shared" si="953"/>
        <v>0</v>
      </c>
      <c r="GR190" s="52">
        <f t="shared" si="953"/>
        <v>0</v>
      </c>
      <c r="GS190" s="52">
        <f t="shared" si="953"/>
        <v>0</v>
      </c>
      <c r="GT190" s="63"/>
      <c r="GU190" s="81">
        <f t="shared" si="954"/>
        <v>0</v>
      </c>
      <c r="GV190" s="66">
        <f t="shared" si="955"/>
        <v>0</v>
      </c>
      <c r="GW190" s="66"/>
      <c r="GX190" s="52">
        <f t="shared" si="956"/>
        <v>0</v>
      </c>
      <c r="GY190" s="52">
        <f t="shared" si="956"/>
        <v>0</v>
      </c>
      <c r="GZ190" s="52">
        <f t="shared" si="956"/>
        <v>0</v>
      </c>
      <c r="HA190" s="63"/>
      <c r="HB190" s="81">
        <f t="shared" si="957"/>
        <v>0</v>
      </c>
      <c r="HC190" s="66">
        <f t="shared" si="958"/>
        <v>0</v>
      </c>
      <c r="HD190" s="66"/>
      <c r="HE190" s="52">
        <f t="shared" si="959"/>
        <v>0</v>
      </c>
      <c r="HF190" s="52">
        <f t="shared" si="959"/>
        <v>0</v>
      </c>
      <c r="HG190" s="52">
        <f t="shared" si="959"/>
        <v>0</v>
      </c>
      <c r="HH190" s="63"/>
      <c r="HI190" s="81">
        <f t="shared" si="960"/>
        <v>0</v>
      </c>
      <c r="HJ190" s="66">
        <f t="shared" si="961"/>
        <v>0</v>
      </c>
      <c r="HK190" s="66"/>
      <c r="HL190" s="52">
        <f t="shared" si="962"/>
        <v>0</v>
      </c>
      <c r="HM190" s="52">
        <f t="shared" si="962"/>
        <v>0</v>
      </c>
      <c r="HN190" s="52">
        <f t="shared" si="962"/>
        <v>0</v>
      </c>
      <c r="HO190" s="63"/>
      <c r="HP190" s="81">
        <f t="shared" si="963"/>
        <v>0</v>
      </c>
      <c r="HQ190" s="66">
        <f t="shared" si="964"/>
        <v>0</v>
      </c>
      <c r="HR190" s="66"/>
      <c r="HS190" s="52">
        <f t="shared" si="965"/>
        <v>0</v>
      </c>
      <c r="HT190" s="52">
        <f t="shared" si="965"/>
        <v>0</v>
      </c>
      <c r="HU190" s="52">
        <f t="shared" si="965"/>
        <v>0</v>
      </c>
      <c r="HV190" s="63"/>
      <c r="HW190" s="81">
        <f t="shared" si="966"/>
        <v>0</v>
      </c>
      <c r="HX190" s="66">
        <f t="shared" si="967"/>
        <v>0</v>
      </c>
      <c r="HZ190" s="66">
        <f t="shared" si="968"/>
        <v>0</v>
      </c>
      <c r="IA190" s="66">
        <f t="shared" si="968"/>
        <v>0</v>
      </c>
      <c r="IB190" s="66">
        <f t="shared" si="968"/>
        <v>0</v>
      </c>
      <c r="IC190" s="66">
        <f t="shared" si="969"/>
        <v>0</v>
      </c>
      <c r="ID190" s="66">
        <f t="shared" si="970"/>
        <v>0</v>
      </c>
      <c r="IE190" s="52">
        <f t="shared" si="971"/>
        <v>0</v>
      </c>
      <c r="IF190" s="52">
        <f t="shared" si="971"/>
        <v>0</v>
      </c>
      <c r="IG190" s="66"/>
      <c r="IH190" s="66">
        <f t="shared" si="972"/>
        <v>0</v>
      </c>
      <c r="II190" s="66">
        <f t="shared" si="973"/>
        <v>0</v>
      </c>
      <c r="IJ190" s="52">
        <f t="shared" si="974"/>
        <v>0</v>
      </c>
      <c r="IK190" s="52">
        <f t="shared" si="974"/>
        <v>0</v>
      </c>
      <c r="IL190" s="66"/>
      <c r="IM190" s="66">
        <f t="shared" si="975"/>
        <v>0</v>
      </c>
      <c r="IN190" s="66">
        <f t="shared" si="976"/>
        <v>0</v>
      </c>
      <c r="IO190" s="66">
        <f t="shared" si="748"/>
        <v>0</v>
      </c>
      <c r="IP190" s="66">
        <f t="shared" si="977"/>
        <v>0</v>
      </c>
      <c r="IQ190" s="52">
        <f t="shared" si="986"/>
        <v>0</v>
      </c>
      <c r="IR190" s="52">
        <f t="shared" si="986"/>
        <v>0</v>
      </c>
      <c r="IS190" s="52">
        <f t="shared" si="986"/>
        <v>0</v>
      </c>
      <c r="IT190" s="52">
        <f t="shared" si="986"/>
        <v>0</v>
      </c>
      <c r="IU190" s="52">
        <f t="shared" si="986"/>
        <v>0</v>
      </c>
      <c r="IV190" s="66"/>
      <c r="IW190" s="88">
        <f t="shared" si="979"/>
        <v>0</v>
      </c>
      <c r="IX190" s="102">
        <f t="shared" si="980"/>
        <v>0</v>
      </c>
      <c r="IY190" s="88" t="str">
        <f t="shared" si="981"/>
        <v>STOCK KOSONG</v>
      </c>
      <c r="IZ190" s="101"/>
      <c r="JA190" s="102">
        <f t="shared" si="982"/>
        <v>0</v>
      </c>
      <c r="JB190" s="102">
        <f t="shared" si="983"/>
        <v>0</v>
      </c>
      <c r="JC190" s="102">
        <f t="shared" si="984"/>
        <v>0</v>
      </c>
      <c r="JD190" s="102">
        <f t="shared" si="985"/>
        <v>0</v>
      </c>
      <c r="JE190" s="101"/>
    </row>
    <row r="191" spans="1:265">
      <c r="A191" s="108" t="s">
        <v>67</v>
      </c>
      <c r="B191" s="72">
        <f>IF(A191='ESTIMASI FORECAST &amp; ORDER-STOK'!A49,'ESTIMASI FORECAST &amp; ORDER-STOK'!B49,0)</f>
        <v>0</v>
      </c>
      <c r="C191" s="63"/>
      <c r="D191" s="52">
        <f t="shared" si="866"/>
        <v>0</v>
      </c>
      <c r="E191" s="52">
        <f t="shared" si="866"/>
        <v>0</v>
      </c>
      <c r="F191" s="52">
        <f t="shared" si="866"/>
        <v>0</v>
      </c>
      <c r="G191" s="90"/>
      <c r="H191" s="90">
        <f t="shared" si="867"/>
        <v>0</v>
      </c>
      <c r="I191" s="63"/>
      <c r="J191" s="52">
        <f t="shared" si="868"/>
        <v>0</v>
      </c>
      <c r="K191" s="52">
        <f t="shared" si="868"/>
        <v>0</v>
      </c>
      <c r="L191" s="52">
        <f t="shared" si="868"/>
        <v>0</v>
      </c>
      <c r="M191" s="63"/>
      <c r="N191" s="81">
        <f t="shared" si="869"/>
        <v>0</v>
      </c>
      <c r="O191" s="66">
        <f t="shared" si="870"/>
        <v>0</v>
      </c>
      <c r="P191" s="52">
        <f t="shared" si="871"/>
        <v>0</v>
      </c>
      <c r="Q191" s="52">
        <f t="shared" si="871"/>
        <v>0</v>
      </c>
      <c r="R191" s="52">
        <f t="shared" si="871"/>
        <v>0</v>
      </c>
      <c r="S191" s="63"/>
      <c r="T191" s="81">
        <f t="shared" si="872"/>
        <v>0</v>
      </c>
      <c r="U191" s="66">
        <f t="shared" si="873"/>
        <v>0</v>
      </c>
      <c r="V191" s="52">
        <f t="shared" si="874"/>
        <v>0</v>
      </c>
      <c r="W191" s="52">
        <f t="shared" si="874"/>
        <v>0</v>
      </c>
      <c r="X191" s="52">
        <f t="shared" si="874"/>
        <v>0</v>
      </c>
      <c r="Y191" s="63"/>
      <c r="Z191" s="81">
        <f t="shared" si="875"/>
        <v>0</v>
      </c>
      <c r="AA191" s="66">
        <f t="shared" si="876"/>
        <v>0</v>
      </c>
      <c r="AB191" s="52">
        <f t="shared" si="877"/>
        <v>0</v>
      </c>
      <c r="AC191" s="52">
        <f t="shared" si="877"/>
        <v>0</v>
      </c>
      <c r="AD191" s="52">
        <f t="shared" si="877"/>
        <v>0</v>
      </c>
      <c r="AE191" s="63"/>
      <c r="AF191" s="81">
        <f t="shared" si="878"/>
        <v>0</v>
      </c>
      <c r="AG191" s="66">
        <f t="shared" si="879"/>
        <v>0</v>
      </c>
      <c r="AH191" s="66"/>
      <c r="AI191" s="76">
        <f t="shared" si="661"/>
        <v>0</v>
      </c>
      <c r="AJ191" s="76">
        <f t="shared" si="662"/>
        <v>0</v>
      </c>
      <c r="AK191" s="76">
        <f t="shared" si="663"/>
        <v>0</v>
      </c>
      <c r="AL191" s="66">
        <f t="shared" si="880"/>
        <v>0</v>
      </c>
      <c r="AM191" s="66"/>
      <c r="AN191" s="52">
        <f t="shared" si="881"/>
        <v>0</v>
      </c>
      <c r="AO191" s="52">
        <f t="shared" si="881"/>
        <v>0</v>
      </c>
      <c r="AP191" s="52">
        <f t="shared" si="881"/>
        <v>0</v>
      </c>
      <c r="AQ191" s="63"/>
      <c r="AR191" s="81">
        <f t="shared" si="882"/>
        <v>0</v>
      </c>
      <c r="AS191" s="66">
        <f t="shared" si="883"/>
        <v>0</v>
      </c>
      <c r="AT191" s="52">
        <f t="shared" si="884"/>
        <v>0</v>
      </c>
      <c r="AU191" s="52">
        <f t="shared" si="884"/>
        <v>0</v>
      </c>
      <c r="AV191" s="52">
        <f t="shared" si="884"/>
        <v>0</v>
      </c>
      <c r="AW191" s="63"/>
      <c r="AX191" s="81">
        <f t="shared" si="885"/>
        <v>0</v>
      </c>
      <c r="AY191" s="66">
        <f t="shared" si="886"/>
        <v>0</v>
      </c>
      <c r="AZ191" s="52">
        <f t="shared" si="887"/>
        <v>0</v>
      </c>
      <c r="BA191" s="52">
        <f t="shared" si="887"/>
        <v>0</v>
      </c>
      <c r="BB191" s="52">
        <f t="shared" si="887"/>
        <v>0</v>
      </c>
      <c r="BC191" s="63"/>
      <c r="BD191" s="81">
        <f t="shared" si="888"/>
        <v>0</v>
      </c>
      <c r="BE191" s="66">
        <f t="shared" si="889"/>
        <v>0</v>
      </c>
      <c r="BF191" s="66"/>
      <c r="BG191" s="76">
        <f t="shared" si="671"/>
        <v>0</v>
      </c>
      <c r="BH191" s="76">
        <f t="shared" si="672"/>
        <v>0</v>
      </c>
      <c r="BI191" s="76">
        <f t="shared" si="673"/>
        <v>0</v>
      </c>
      <c r="BJ191" s="66">
        <f t="shared" si="890"/>
        <v>0</v>
      </c>
      <c r="BK191" s="66"/>
      <c r="BL191" s="52">
        <f t="shared" si="891"/>
        <v>0</v>
      </c>
      <c r="BM191" s="52">
        <f t="shared" si="891"/>
        <v>0</v>
      </c>
      <c r="BN191" s="52">
        <f t="shared" si="891"/>
        <v>0</v>
      </c>
      <c r="BO191" s="63"/>
      <c r="BP191" s="81">
        <f t="shared" si="892"/>
        <v>0</v>
      </c>
      <c r="BQ191" s="66">
        <f t="shared" si="893"/>
        <v>0</v>
      </c>
      <c r="BR191" s="52">
        <f t="shared" si="894"/>
        <v>0</v>
      </c>
      <c r="BS191" s="52">
        <f t="shared" si="894"/>
        <v>0</v>
      </c>
      <c r="BT191" s="52">
        <f t="shared" si="894"/>
        <v>0</v>
      </c>
      <c r="BU191" s="63"/>
      <c r="BV191" s="81">
        <f t="shared" si="895"/>
        <v>0</v>
      </c>
      <c r="BW191" s="66">
        <f t="shared" si="896"/>
        <v>0</v>
      </c>
      <c r="BX191" s="66"/>
      <c r="BY191" s="76">
        <f t="shared" si="679"/>
        <v>0</v>
      </c>
      <c r="BZ191" s="76">
        <f t="shared" si="680"/>
        <v>0</v>
      </c>
      <c r="CA191" s="76">
        <f t="shared" si="681"/>
        <v>0</v>
      </c>
      <c r="CB191" s="66">
        <f t="shared" si="897"/>
        <v>0</v>
      </c>
      <c r="CC191" s="66"/>
      <c r="CD191" s="76">
        <f t="shared" si="898"/>
        <v>0</v>
      </c>
      <c r="CE191" s="76">
        <f t="shared" si="899"/>
        <v>0</v>
      </c>
      <c r="CF191" s="76">
        <f t="shared" si="900"/>
        <v>0</v>
      </c>
      <c r="CG191" s="66">
        <f t="shared" si="901"/>
        <v>0</v>
      </c>
      <c r="CH191" s="66"/>
      <c r="CI191" s="52">
        <f t="shared" si="902"/>
        <v>0</v>
      </c>
      <c r="CJ191" s="52">
        <f t="shared" si="902"/>
        <v>0</v>
      </c>
      <c r="CK191" s="52">
        <f t="shared" si="902"/>
        <v>0</v>
      </c>
      <c r="CL191" s="63"/>
      <c r="CM191" s="81">
        <f t="shared" si="903"/>
        <v>0</v>
      </c>
      <c r="CN191" s="66">
        <f t="shared" si="904"/>
        <v>0</v>
      </c>
      <c r="CO191" s="52">
        <f t="shared" si="905"/>
        <v>0</v>
      </c>
      <c r="CP191" s="52">
        <f t="shared" si="905"/>
        <v>0</v>
      </c>
      <c r="CQ191" s="52">
        <f t="shared" si="905"/>
        <v>0</v>
      </c>
      <c r="CR191" s="63"/>
      <c r="CS191" s="81">
        <f t="shared" si="906"/>
        <v>0</v>
      </c>
      <c r="CT191" s="66">
        <f t="shared" si="907"/>
        <v>0</v>
      </c>
      <c r="CU191" s="52">
        <f t="shared" si="908"/>
        <v>0</v>
      </c>
      <c r="CV191" s="52">
        <f t="shared" si="908"/>
        <v>0</v>
      </c>
      <c r="CW191" s="52">
        <f t="shared" si="908"/>
        <v>0</v>
      </c>
      <c r="CX191" s="63"/>
      <c r="CY191" s="81">
        <f t="shared" si="909"/>
        <v>0</v>
      </c>
      <c r="CZ191" s="66">
        <f t="shared" si="910"/>
        <v>0</v>
      </c>
      <c r="DA191" s="52">
        <f t="shared" si="911"/>
        <v>0</v>
      </c>
      <c r="DB191" s="52">
        <f t="shared" si="911"/>
        <v>0</v>
      </c>
      <c r="DC191" s="52">
        <f t="shared" si="911"/>
        <v>0</v>
      </c>
      <c r="DD191" s="63"/>
      <c r="DE191" s="81">
        <f t="shared" si="912"/>
        <v>0</v>
      </c>
      <c r="DF191" s="66">
        <f t="shared" si="913"/>
        <v>0</v>
      </c>
      <c r="DG191" s="52">
        <f t="shared" si="914"/>
        <v>0</v>
      </c>
      <c r="DH191" s="52">
        <f t="shared" si="914"/>
        <v>0</v>
      </c>
      <c r="DI191" s="52">
        <f t="shared" si="914"/>
        <v>0</v>
      </c>
      <c r="DJ191" s="63"/>
      <c r="DK191" s="81">
        <f t="shared" si="915"/>
        <v>0</v>
      </c>
      <c r="DL191" s="66">
        <f t="shared" si="916"/>
        <v>0</v>
      </c>
      <c r="DM191" s="52">
        <f t="shared" si="917"/>
        <v>0</v>
      </c>
      <c r="DN191" s="52">
        <f t="shared" si="917"/>
        <v>0</v>
      </c>
      <c r="DO191" s="52">
        <f t="shared" si="917"/>
        <v>0</v>
      </c>
      <c r="DP191" s="63"/>
      <c r="DQ191" s="81">
        <f t="shared" si="918"/>
        <v>0</v>
      </c>
      <c r="DR191" s="66">
        <f t="shared" si="919"/>
        <v>0</v>
      </c>
      <c r="DS191" s="66"/>
      <c r="DT191" s="76">
        <f t="shared" si="696"/>
        <v>0</v>
      </c>
      <c r="DU191" s="76">
        <f t="shared" si="697"/>
        <v>0</v>
      </c>
      <c r="DV191" s="76">
        <f t="shared" si="698"/>
        <v>0</v>
      </c>
      <c r="DW191" s="66">
        <f t="shared" si="920"/>
        <v>0</v>
      </c>
      <c r="DX191" s="66"/>
      <c r="DY191" s="52">
        <f t="shared" si="921"/>
        <v>0</v>
      </c>
      <c r="DZ191" s="52">
        <f t="shared" si="921"/>
        <v>0</v>
      </c>
      <c r="EA191" s="52">
        <f t="shared" si="921"/>
        <v>0</v>
      </c>
      <c r="EB191" s="63"/>
      <c r="EC191" s="81">
        <f t="shared" si="922"/>
        <v>0</v>
      </c>
      <c r="ED191" s="66">
        <f t="shared" si="923"/>
        <v>0</v>
      </c>
      <c r="EE191" s="52">
        <f t="shared" si="924"/>
        <v>0</v>
      </c>
      <c r="EF191" s="52">
        <f t="shared" si="924"/>
        <v>0</v>
      </c>
      <c r="EG191" s="52">
        <f t="shared" si="924"/>
        <v>0</v>
      </c>
      <c r="EH191" s="63"/>
      <c r="EI191" s="81">
        <f t="shared" si="925"/>
        <v>0</v>
      </c>
      <c r="EJ191" s="66">
        <f t="shared" si="926"/>
        <v>0</v>
      </c>
      <c r="EK191" s="66"/>
      <c r="EL191" s="66">
        <f t="shared" si="927"/>
        <v>0</v>
      </c>
      <c r="EM191" s="66">
        <f t="shared" si="928"/>
        <v>0</v>
      </c>
      <c r="EN191" s="66">
        <f t="shared" si="929"/>
        <v>0</v>
      </c>
      <c r="EO191" s="66">
        <f t="shared" si="930"/>
        <v>0</v>
      </c>
      <c r="EP191" s="66"/>
      <c r="EQ191" s="52">
        <f t="shared" si="931"/>
        <v>0</v>
      </c>
      <c r="ER191" s="52">
        <f t="shared" si="931"/>
        <v>0</v>
      </c>
      <c r="ES191" s="52">
        <f t="shared" si="931"/>
        <v>0</v>
      </c>
      <c r="ET191" s="63"/>
      <c r="EU191" s="81">
        <f t="shared" si="932"/>
        <v>0</v>
      </c>
      <c r="EV191" s="66">
        <f t="shared" si="933"/>
        <v>0</v>
      </c>
      <c r="EW191" s="66"/>
      <c r="EX191" s="52">
        <f t="shared" si="934"/>
        <v>0</v>
      </c>
      <c r="EY191" s="52">
        <f t="shared" si="934"/>
        <v>0</v>
      </c>
      <c r="EZ191" s="52">
        <f t="shared" si="934"/>
        <v>0</v>
      </c>
      <c r="FA191" s="63"/>
      <c r="FB191" s="81">
        <f t="shared" si="935"/>
        <v>0</v>
      </c>
      <c r="FC191" s="66">
        <f t="shared" si="936"/>
        <v>0</v>
      </c>
      <c r="FD191" s="66"/>
      <c r="FE191" s="52">
        <f t="shared" si="937"/>
        <v>0</v>
      </c>
      <c r="FF191" s="52">
        <f t="shared" si="937"/>
        <v>0</v>
      </c>
      <c r="FG191" s="52">
        <f t="shared" si="937"/>
        <v>0</v>
      </c>
      <c r="FH191" s="63"/>
      <c r="FI191" s="81">
        <f t="shared" si="938"/>
        <v>0</v>
      </c>
      <c r="FJ191" s="66">
        <f t="shared" si="939"/>
        <v>0</v>
      </c>
      <c r="FK191" s="66"/>
      <c r="FL191" s="52">
        <f t="shared" si="940"/>
        <v>0</v>
      </c>
      <c r="FM191" s="52">
        <f t="shared" si="940"/>
        <v>0</v>
      </c>
      <c r="FN191" s="52">
        <f t="shared" si="940"/>
        <v>0</v>
      </c>
      <c r="FO191" s="63"/>
      <c r="FP191" s="81">
        <f t="shared" si="941"/>
        <v>0</v>
      </c>
      <c r="FQ191" s="66">
        <f t="shared" si="942"/>
        <v>0</v>
      </c>
      <c r="FR191" s="66"/>
      <c r="FS191" s="52">
        <f t="shared" si="943"/>
        <v>0</v>
      </c>
      <c r="FT191" s="52">
        <f t="shared" si="943"/>
        <v>0</v>
      </c>
      <c r="FU191" s="52">
        <f t="shared" si="943"/>
        <v>0</v>
      </c>
      <c r="FV191" s="63"/>
      <c r="FW191" s="81">
        <f t="shared" si="944"/>
        <v>0</v>
      </c>
      <c r="FX191" s="66">
        <f t="shared" si="945"/>
        <v>0</v>
      </c>
      <c r="FY191" s="52">
        <f t="shared" si="946"/>
        <v>0</v>
      </c>
      <c r="FZ191" s="52">
        <f t="shared" si="946"/>
        <v>0</v>
      </c>
      <c r="GA191" s="52">
        <f t="shared" si="946"/>
        <v>0</v>
      </c>
      <c r="GB191" s="63"/>
      <c r="GC191" s="81">
        <f t="shared" si="947"/>
        <v>0</v>
      </c>
      <c r="GD191" s="66">
        <f t="shared" si="948"/>
        <v>0</v>
      </c>
      <c r="GE191" s="52">
        <f t="shared" si="949"/>
        <v>0</v>
      </c>
      <c r="GF191" s="52">
        <f t="shared" si="949"/>
        <v>0</v>
      </c>
      <c r="GG191" s="52">
        <f t="shared" si="949"/>
        <v>0</v>
      </c>
      <c r="GH191" s="63"/>
      <c r="GI191" s="81">
        <f t="shared" si="950"/>
        <v>0</v>
      </c>
      <c r="GJ191" s="66">
        <f t="shared" si="951"/>
        <v>0</v>
      </c>
      <c r="GK191" s="66"/>
      <c r="GL191" s="76">
        <f t="shared" si="719"/>
        <v>0</v>
      </c>
      <c r="GM191" s="76">
        <f t="shared" si="720"/>
        <v>0</v>
      </c>
      <c r="GN191" s="76">
        <f t="shared" si="721"/>
        <v>0</v>
      </c>
      <c r="GO191" s="66">
        <f t="shared" si="952"/>
        <v>0</v>
      </c>
      <c r="GP191" s="66"/>
      <c r="GQ191" s="52">
        <f t="shared" si="953"/>
        <v>0</v>
      </c>
      <c r="GR191" s="52">
        <f t="shared" si="953"/>
        <v>0</v>
      </c>
      <c r="GS191" s="52">
        <f t="shared" si="953"/>
        <v>0</v>
      </c>
      <c r="GT191" s="63"/>
      <c r="GU191" s="81">
        <f t="shared" si="954"/>
        <v>0</v>
      </c>
      <c r="GV191" s="66">
        <f t="shared" si="955"/>
        <v>0</v>
      </c>
      <c r="GW191" s="66"/>
      <c r="GX191" s="52">
        <f t="shared" si="956"/>
        <v>0</v>
      </c>
      <c r="GY191" s="52">
        <f t="shared" si="956"/>
        <v>0</v>
      </c>
      <c r="GZ191" s="52">
        <f t="shared" si="956"/>
        <v>0</v>
      </c>
      <c r="HA191" s="63"/>
      <c r="HB191" s="81">
        <f t="shared" si="957"/>
        <v>0</v>
      </c>
      <c r="HC191" s="66">
        <f t="shared" si="958"/>
        <v>0</v>
      </c>
      <c r="HD191" s="66"/>
      <c r="HE191" s="52">
        <f t="shared" si="959"/>
        <v>0</v>
      </c>
      <c r="HF191" s="52">
        <f t="shared" si="959"/>
        <v>0</v>
      </c>
      <c r="HG191" s="52">
        <f t="shared" si="959"/>
        <v>0</v>
      </c>
      <c r="HH191" s="63"/>
      <c r="HI191" s="81">
        <f t="shared" si="960"/>
        <v>0</v>
      </c>
      <c r="HJ191" s="66">
        <f t="shared" si="961"/>
        <v>0</v>
      </c>
      <c r="HK191" s="66"/>
      <c r="HL191" s="52">
        <f t="shared" si="962"/>
        <v>0</v>
      </c>
      <c r="HM191" s="52">
        <f t="shared" si="962"/>
        <v>0</v>
      </c>
      <c r="HN191" s="52">
        <f t="shared" si="962"/>
        <v>0</v>
      </c>
      <c r="HO191" s="63"/>
      <c r="HP191" s="81">
        <f t="shared" si="963"/>
        <v>0</v>
      </c>
      <c r="HQ191" s="66">
        <f t="shared" si="964"/>
        <v>0</v>
      </c>
      <c r="HR191" s="66"/>
      <c r="HS191" s="52">
        <f t="shared" si="965"/>
        <v>0</v>
      </c>
      <c r="HT191" s="52">
        <f t="shared" si="965"/>
        <v>0</v>
      </c>
      <c r="HU191" s="52">
        <f t="shared" si="965"/>
        <v>0</v>
      </c>
      <c r="HV191" s="63"/>
      <c r="HW191" s="81">
        <f t="shared" si="966"/>
        <v>0</v>
      </c>
      <c r="HX191" s="66">
        <f t="shared" si="967"/>
        <v>0</v>
      </c>
      <c r="HZ191" s="67">
        <f t="shared" si="968"/>
        <v>0</v>
      </c>
      <c r="IA191" s="67">
        <f t="shared" si="968"/>
        <v>0</v>
      </c>
      <c r="IB191" s="67">
        <f t="shared" si="968"/>
        <v>0</v>
      </c>
      <c r="IC191" s="67">
        <f t="shared" si="969"/>
        <v>0</v>
      </c>
      <c r="ID191" s="66">
        <f t="shared" si="970"/>
        <v>0</v>
      </c>
      <c r="IE191" s="77">
        <f t="shared" si="971"/>
        <v>0</v>
      </c>
      <c r="IF191" s="77">
        <f t="shared" si="971"/>
        <v>0</v>
      </c>
      <c r="IG191" s="67"/>
      <c r="IH191" s="67">
        <f t="shared" si="972"/>
        <v>0</v>
      </c>
      <c r="II191" s="67">
        <f t="shared" si="973"/>
        <v>0</v>
      </c>
      <c r="IJ191" s="77">
        <f t="shared" si="974"/>
        <v>0</v>
      </c>
      <c r="IK191" s="77">
        <f t="shared" si="974"/>
        <v>0</v>
      </c>
      <c r="IL191" s="67"/>
      <c r="IM191" s="67">
        <f t="shared" si="975"/>
        <v>0</v>
      </c>
      <c r="IN191" s="67">
        <f t="shared" si="976"/>
        <v>0</v>
      </c>
      <c r="IO191" s="67">
        <f t="shared" si="748"/>
        <v>0</v>
      </c>
      <c r="IP191" s="67">
        <f t="shared" si="977"/>
        <v>0</v>
      </c>
      <c r="IQ191" s="77">
        <f t="shared" si="986"/>
        <v>0</v>
      </c>
      <c r="IR191" s="77">
        <f t="shared" si="986"/>
        <v>0</v>
      </c>
      <c r="IS191" s="77">
        <f t="shared" si="986"/>
        <v>0</v>
      </c>
      <c r="IT191" s="77">
        <f t="shared" si="986"/>
        <v>0</v>
      </c>
      <c r="IU191" s="77">
        <f t="shared" si="986"/>
        <v>0</v>
      </c>
      <c r="IV191" s="67"/>
      <c r="IW191" s="90">
        <f t="shared" si="979"/>
        <v>0</v>
      </c>
      <c r="IX191" s="107">
        <f t="shared" si="980"/>
        <v>0</v>
      </c>
      <c r="IY191" s="90" t="str">
        <f t="shared" si="981"/>
        <v>STOCK KOSONG</v>
      </c>
      <c r="IZ191" s="106"/>
      <c r="JA191" s="107">
        <f t="shared" si="982"/>
        <v>0</v>
      </c>
      <c r="JB191" s="107">
        <f t="shared" si="983"/>
        <v>0</v>
      </c>
      <c r="JC191" s="107">
        <f t="shared" si="984"/>
        <v>0</v>
      </c>
      <c r="JD191" s="107">
        <f t="shared" si="985"/>
        <v>0</v>
      </c>
      <c r="JE191" s="106"/>
    </row>
    <row r="192" spans="1:265" s="3" customFormat="1">
      <c r="A192" s="27" t="s">
        <v>92</v>
      </c>
      <c r="B192" s="58"/>
      <c r="C192" s="137"/>
      <c r="D192" s="31"/>
      <c r="E192" s="31"/>
      <c r="F192" s="31"/>
      <c r="G192" s="31"/>
      <c r="H192" s="31"/>
      <c r="I192" s="137"/>
      <c r="J192" s="29"/>
      <c r="K192" s="29"/>
      <c r="L192" s="29"/>
      <c r="M192" s="49"/>
      <c r="N192" s="29"/>
      <c r="O192" s="29"/>
      <c r="P192" s="29"/>
      <c r="Q192" s="29"/>
      <c r="R192" s="29"/>
      <c r="S192" s="49"/>
      <c r="T192" s="29"/>
      <c r="U192" s="29"/>
      <c r="V192" s="29"/>
      <c r="W192" s="29"/>
      <c r="X192" s="29"/>
      <c r="Y192" s="49"/>
      <c r="Z192" s="29"/>
      <c r="AA192" s="29"/>
      <c r="AB192" s="29"/>
      <c r="AC192" s="29"/>
      <c r="AD192" s="29"/>
      <c r="AE192" s="49"/>
      <c r="AF192" s="29"/>
      <c r="AG192" s="29"/>
      <c r="AH192" s="54"/>
      <c r="AI192" s="29"/>
      <c r="AJ192" s="29"/>
      <c r="AK192" s="29"/>
      <c r="AL192" s="29"/>
      <c r="AM192" s="29"/>
      <c r="AN192" s="29"/>
      <c r="AO192" s="29"/>
      <c r="AP192" s="51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29"/>
      <c r="CR192" s="29"/>
      <c r="CS192" s="29"/>
      <c r="CT192" s="29"/>
      <c r="CU192" s="29"/>
      <c r="CV192" s="29"/>
      <c r="CW192" s="29"/>
      <c r="CX192" s="29"/>
      <c r="CY192" s="29"/>
      <c r="CZ192" s="29"/>
      <c r="DA192" s="29"/>
      <c r="DB192" s="29"/>
      <c r="DC192" s="29"/>
      <c r="DD192" s="29"/>
      <c r="DE192" s="29"/>
      <c r="DF192" s="29"/>
      <c r="DG192" s="29"/>
      <c r="DH192" s="29"/>
      <c r="DI192" s="29"/>
      <c r="DJ192" s="29"/>
      <c r="DK192" s="29"/>
      <c r="DL192" s="29"/>
      <c r="DM192" s="29"/>
      <c r="DN192" s="29"/>
      <c r="DO192" s="29"/>
      <c r="DP192" s="29"/>
      <c r="DQ192" s="29"/>
      <c r="DR192" s="29"/>
      <c r="DS192" s="29"/>
      <c r="DT192" s="29"/>
      <c r="DU192" s="29"/>
      <c r="DV192" s="29"/>
      <c r="DW192" s="29"/>
      <c r="DX192" s="29"/>
      <c r="DY192" s="29"/>
      <c r="DZ192" s="29"/>
      <c r="EA192" s="29"/>
      <c r="EB192" s="29"/>
      <c r="EC192" s="29"/>
      <c r="ED192" s="29"/>
      <c r="EE192" s="29"/>
      <c r="EF192" s="29"/>
      <c r="EG192" s="29"/>
      <c r="EH192" s="29"/>
      <c r="EI192" s="29"/>
      <c r="EJ192" s="29"/>
      <c r="EK192" s="29"/>
      <c r="EL192" s="29"/>
      <c r="EM192" s="29"/>
      <c r="EN192" s="29"/>
      <c r="EO192" s="29"/>
      <c r="EP192" s="29"/>
      <c r="EQ192" s="29"/>
      <c r="ER192" s="29"/>
      <c r="ES192" s="29"/>
      <c r="ET192" s="29"/>
      <c r="EU192" s="29"/>
      <c r="EV192" s="29"/>
      <c r="EW192" s="29"/>
      <c r="EX192" s="29"/>
      <c r="EY192" s="29"/>
      <c r="EZ192" s="29"/>
      <c r="FA192" s="29"/>
      <c r="FB192" s="29"/>
      <c r="FC192" s="29"/>
      <c r="FD192" s="29"/>
      <c r="FE192" s="29"/>
      <c r="FF192" s="29"/>
      <c r="FG192" s="29"/>
      <c r="FH192" s="29"/>
      <c r="FI192" s="29"/>
      <c r="FJ192" s="29"/>
      <c r="FK192" s="29"/>
      <c r="FL192" s="29"/>
      <c r="FM192" s="29"/>
      <c r="FN192" s="29"/>
      <c r="FO192" s="29"/>
      <c r="FP192" s="29"/>
      <c r="FQ192" s="29"/>
      <c r="FR192" s="29"/>
      <c r="FS192" s="29"/>
      <c r="FT192" s="29"/>
      <c r="FU192" s="29"/>
      <c r="FV192" s="29"/>
      <c r="FW192" s="29"/>
      <c r="FX192" s="29"/>
      <c r="FY192" s="29"/>
      <c r="FZ192" s="29"/>
      <c r="GA192" s="29"/>
      <c r="GB192" s="29"/>
      <c r="GC192" s="29"/>
      <c r="GD192" s="29"/>
      <c r="GE192" s="29"/>
      <c r="GF192" s="29"/>
      <c r="GG192" s="29"/>
      <c r="GH192" s="29"/>
      <c r="GI192" s="29"/>
      <c r="GJ192" s="29"/>
      <c r="GK192" s="29"/>
      <c r="GL192" s="29"/>
      <c r="GM192" s="29"/>
      <c r="GN192" s="29"/>
      <c r="GO192" s="29"/>
      <c r="GP192" s="29"/>
      <c r="GQ192" s="29"/>
      <c r="GR192" s="29"/>
      <c r="GS192" s="29"/>
      <c r="GT192" s="29"/>
      <c r="GU192" s="29"/>
      <c r="GV192" s="29"/>
      <c r="GW192" s="29"/>
      <c r="GX192" s="29"/>
      <c r="GY192" s="29"/>
      <c r="GZ192" s="29"/>
      <c r="HA192" s="29"/>
      <c r="HB192" s="29"/>
      <c r="HC192" s="29"/>
      <c r="HD192" s="29"/>
      <c r="HE192" s="29"/>
      <c r="HF192" s="29"/>
      <c r="HG192" s="29"/>
      <c r="HH192" s="29"/>
      <c r="HI192" s="29"/>
      <c r="HJ192" s="29"/>
      <c r="HK192" s="29"/>
      <c r="HL192" s="29"/>
      <c r="HM192" s="29"/>
      <c r="HN192" s="29"/>
      <c r="HO192" s="29"/>
      <c r="HP192" s="29"/>
      <c r="HQ192" s="29"/>
      <c r="HR192" s="29"/>
      <c r="HS192" s="29"/>
      <c r="HT192" s="29"/>
      <c r="HU192" s="29"/>
      <c r="HV192" s="29"/>
      <c r="HW192" s="29"/>
      <c r="HX192" s="51"/>
      <c r="HY192" s="26"/>
      <c r="HZ192" s="91"/>
      <c r="IA192" s="92"/>
      <c r="IB192" s="92"/>
      <c r="IC192" s="93"/>
      <c r="ID192" s="139"/>
      <c r="IE192" s="40"/>
      <c r="IF192" s="26"/>
      <c r="IG192" s="26"/>
      <c r="IH192" s="26"/>
      <c r="II192" s="26"/>
      <c r="IJ192" s="40"/>
      <c r="IK192" s="26"/>
      <c r="IL192" s="26"/>
      <c r="IM192" s="26"/>
      <c r="IN192" s="26"/>
      <c r="IO192" s="26"/>
      <c r="IP192" s="26"/>
      <c r="IQ192" s="26"/>
      <c r="IR192" s="26"/>
      <c r="IU192" s="26"/>
      <c r="IW192" s="1"/>
    </row>
    <row r="193" spans="1:265">
      <c r="A193" s="108" t="s">
        <v>68</v>
      </c>
      <c r="B193" s="70">
        <f>IF(A193='ESTIMASI FORECAST &amp; ORDER-STOK'!A51,'ESTIMASI FORECAST &amp; ORDER-STOK'!B51,0)</f>
        <v>0</v>
      </c>
      <c r="C193" s="63"/>
      <c r="D193" s="52">
        <f t="shared" ref="D193:F204" si="987">SUMIF($A$6:$A$142,$A193,D$6:D$142)</f>
        <v>0</v>
      </c>
      <c r="E193" s="52">
        <f t="shared" si="987"/>
        <v>0</v>
      </c>
      <c r="F193" s="52">
        <f t="shared" si="987"/>
        <v>0</v>
      </c>
      <c r="G193" s="86"/>
      <c r="H193" s="86">
        <f t="shared" ref="H193:H204" si="988">D193+E193+F193</f>
        <v>0</v>
      </c>
      <c r="I193" s="63"/>
      <c r="J193" s="52">
        <f t="shared" ref="J193:L204" si="989">SUMIF($A$6:$A$142,$A193,J$6:J$142)</f>
        <v>0</v>
      </c>
      <c r="K193" s="52">
        <f t="shared" si="989"/>
        <v>0</v>
      </c>
      <c r="L193" s="52">
        <f t="shared" si="989"/>
        <v>0</v>
      </c>
      <c r="M193" s="63"/>
      <c r="N193" s="81">
        <f t="shared" ref="N193:N204" si="990">SUM(L193:M193)</f>
        <v>0</v>
      </c>
      <c r="O193" s="66">
        <f t="shared" ref="O193:O204" si="991">J193+K193-N193</f>
        <v>0</v>
      </c>
      <c r="P193" s="52">
        <f t="shared" ref="P193:R204" si="992">SUMIF($A$6:$A$142,$A193,P$6:P$142)</f>
        <v>0</v>
      </c>
      <c r="Q193" s="52">
        <f t="shared" si="992"/>
        <v>0</v>
      </c>
      <c r="R193" s="52">
        <f t="shared" si="992"/>
        <v>0</v>
      </c>
      <c r="S193" s="63"/>
      <c r="T193" s="81">
        <f t="shared" ref="T193:T204" si="993">SUM(R193:S193)</f>
        <v>0</v>
      </c>
      <c r="U193" s="66">
        <f t="shared" ref="U193:U204" si="994">P193+Q193-T193</f>
        <v>0</v>
      </c>
      <c r="V193" s="52">
        <f t="shared" ref="V193:X204" si="995">SUMIF($A$6:$A$142,$A193,V$6:V$142)</f>
        <v>0</v>
      </c>
      <c r="W193" s="52">
        <f t="shared" si="995"/>
        <v>0</v>
      </c>
      <c r="X193" s="52">
        <f t="shared" si="995"/>
        <v>0</v>
      </c>
      <c r="Y193" s="63"/>
      <c r="Z193" s="81">
        <f t="shared" ref="Z193:Z204" si="996">SUM(X193:Y193)</f>
        <v>0</v>
      </c>
      <c r="AA193" s="66">
        <f t="shared" ref="AA193:AA204" si="997">V193+W193-Z193</f>
        <v>0</v>
      </c>
      <c r="AB193" s="52">
        <f t="shared" ref="AB193:AD204" si="998">SUMIF($A$6:$A$142,$A193,AB$6:AB$142)</f>
        <v>0</v>
      </c>
      <c r="AC193" s="52">
        <f t="shared" si="998"/>
        <v>0</v>
      </c>
      <c r="AD193" s="52">
        <f t="shared" si="998"/>
        <v>0</v>
      </c>
      <c r="AE193" s="63"/>
      <c r="AF193" s="81">
        <f t="shared" ref="AF193:AF204" si="999">SUM(AD193:AE193)</f>
        <v>0</v>
      </c>
      <c r="AG193" s="66">
        <f t="shared" ref="AG193:AG204" si="1000">AB193+AC193-AF193</f>
        <v>0</v>
      </c>
      <c r="AH193" s="66"/>
      <c r="AI193" s="76">
        <f t="shared" si="661"/>
        <v>0</v>
      </c>
      <c r="AJ193" s="76">
        <f t="shared" si="662"/>
        <v>0</v>
      </c>
      <c r="AK193" s="76">
        <f t="shared" si="663"/>
        <v>0</v>
      </c>
      <c r="AL193" s="66">
        <f t="shared" ref="AL193:AL204" si="1001">AI193+AJ193-AK193</f>
        <v>0</v>
      </c>
      <c r="AM193" s="66"/>
      <c r="AN193" s="52">
        <f t="shared" ref="AN193:AP204" si="1002">SUMIF($A$6:$A$142,$A193,AN$6:AN$142)</f>
        <v>0</v>
      </c>
      <c r="AO193" s="52">
        <f t="shared" si="1002"/>
        <v>0</v>
      </c>
      <c r="AP193" s="52">
        <f t="shared" si="1002"/>
        <v>0</v>
      </c>
      <c r="AQ193" s="63"/>
      <c r="AR193" s="81">
        <f t="shared" ref="AR193:AR204" si="1003">SUM(AP193:AQ193)</f>
        <v>0</v>
      </c>
      <c r="AS193" s="66">
        <f t="shared" ref="AS193:AS204" si="1004">AN193+AO193-AR193</f>
        <v>0</v>
      </c>
      <c r="AT193" s="52">
        <f t="shared" ref="AT193:AV204" si="1005">SUMIF($A$6:$A$142,$A193,AT$6:AT$142)</f>
        <v>0</v>
      </c>
      <c r="AU193" s="52">
        <f t="shared" si="1005"/>
        <v>0</v>
      </c>
      <c r="AV193" s="52">
        <f t="shared" si="1005"/>
        <v>0</v>
      </c>
      <c r="AW193" s="63"/>
      <c r="AX193" s="81">
        <f t="shared" ref="AX193:AX204" si="1006">SUM(AV193:AW193)</f>
        <v>0</v>
      </c>
      <c r="AY193" s="66">
        <f t="shared" ref="AY193:AY204" si="1007">AT193+AU193-AX193</f>
        <v>0</v>
      </c>
      <c r="AZ193" s="52">
        <f t="shared" ref="AZ193:BB204" si="1008">SUMIF($A$6:$A$142,$A193,AZ$6:AZ$142)</f>
        <v>0</v>
      </c>
      <c r="BA193" s="52">
        <f t="shared" si="1008"/>
        <v>0</v>
      </c>
      <c r="BB193" s="52">
        <f t="shared" si="1008"/>
        <v>0</v>
      </c>
      <c r="BC193" s="63"/>
      <c r="BD193" s="81">
        <f t="shared" ref="BD193:BD204" si="1009">SUM(BB193:BC193)</f>
        <v>0</v>
      </c>
      <c r="BE193" s="66">
        <f t="shared" ref="BE193:BE204" si="1010">AZ193+BA193-BD193</f>
        <v>0</v>
      </c>
      <c r="BF193" s="66"/>
      <c r="BG193" s="76">
        <f t="shared" si="671"/>
        <v>0</v>
      </c>
      <c r="BH193" s="76">
        <f t="shared" si="672"/>
        <v>0</v>
      </c>
      <c r="BI193" s="76">
        <f t="shared" si="673"/>
        <v>0</v>
      </c>
      <c r="BJ193" s="66">
        <f t="shared" ref="BJ193:BJ204" si="1011">BG193+BH193-BI193</f>
        <v>0</v>
      </c>
      <c r="BK193" s="66"/>
      <c r="BL193" s="52">
        <f t="shared" ref="BL193:BN204" si="1012">SUMIF($A$6:$A$142,$A193,BL$6:BL$142)</f>
        <v>0</v>
      </c>
      <c r="BM193" s="52">
        <f t="shared" si="1012"/>
        <v>0</v>
      </c>
      <c r="BN193" s="52">
        <f t="shared" si="1012"/>
        <v>0</v>
      </c>
      <c r="BO193" s="63"/>
      <c r="BP193" s="81">
        <f t="shared" ref="BP193:BP204" si="1013">SUM(BN193:BO193)</f>
        <v>0</v>
      </c>
      <c r="BQ193" s="66">
        <f t="shared" ref="BQ193:BQ204" si="1014">BL193+BM193-BP193</f>
        <v>0</v>
      </c>
      <c r="BR193" s="52">
        <f t="shared" ref="BR193:BT204" si="1015">SUMIF($A$6:$A$142,$A193,BR$6:BR$142)</f>
        <v>0</v>
      </c>
      <c r="BS193" s="52">
        <f t="shared" si="1015"/>
        <v>0</v>
      </c>
      <c r="BT193" s="52">
        <f t="shared" si="1015"/>
        <v>0</v>
      </c>
      <c r="BU193" s="63"/>
      <c r="BV193" s="81">
        <f t="shared" ref="BV193:BV204" si="1016">SUM(BT193:BU193)</f>
        <v>0</v>
      </c>
      <c r="BW193" s="66">
        <f t="shared" ref="BW193:BW204" si="1017">BR193+BS193-BV193</f>
        <v>0</v>
      </c>
      <c r="BX193" s="66"/>
      <c r="BY193" s="76">
        <f t="shared" si="679"/>
        <v>0</v>
      </c>
      <c r="BZ193" s="76">
        <f t="shared" si="680"/>
        <v>0</v>
      </c>
      <c r="CA193" s="76">
        <f t="shared" si="681"/>
        <v>0</v>
      </c>
      <c r="CB193" s="66">
        <f t="shared" ref="CB193:CB204" si="1018">BY193+BZ193-CA193</f>
        <v>0</v>
      </c>
      <c r="CC193" s="66"/>
      <c r="CD193" s="76">
        <f t="shared" ref="CD193:CD204" si="1019">AI193+BG193+BY193</f>
        <v>0</v>
      </c>
      <c r="CE193" s="76">
        <f t="shared" ref="CE193:CE204" si="1020">AJ193+BH193+BZ193</f>
        <v>0</v>
      </c>
      <c r="CF193" s="76">
        <f t="shared" ref="CF193:CF204" si="1021">AK193+BI193+CA193</f>
        <v>0</v>
      </c>
      <c r="CG193" s="66">
        <f t="shared" ref="CG193:CG204" si="1022">CD193+CE193-CF193</f>
        <v>0</v>
      </c>
      <c r="CH193" s="66"/>
      <c r="CI193" s="52">
        <f t="shared" ref="CI193:CK204" si="1023">SUMIF($A$6:$A$142,$A193,CI$6:CI$142)</f>
        <v>0</v>
      </c>
      <c r="CJ193" s="52">
        <f t="shared" si="1023"/>
        <v>0</v>
      </c>
      <c r="CK193" s="52">
        <f t="shared" si="1023"/>
        <v>0</v>
      </c>
      <c r="CL193" s="63"/>
      <c r="CM193" s="81">
        <f t="shared" ref="CM193:CM204" si="1024">SUM(CK193:CL193)</f>
        <v>0</v>
      </c>
      <c r="CN193" s="66">
        <f t="shared" ref="CN193:CN204" si="1025">CI193+CJ193-CM193</f>
        <v>0</v>
      </c>
      <c r="CO193" s="52">
        <f t="shared" ref="CO193:CQ204" si="1026">SUMIF($A$6:$A$142,$A193,CO$6:CO$142)</f>
        <v>0</v>
      </c>
      <c r="CP193" s="52">
        <f t="shared" si="1026"/>
        <v>0</v>
      </c>
      <c r="CQ193" s="52">
        <f t="shared" si="1026"/>
        <v>0</v>
      </c>
      <c r="CR193" s="63"/>
      <c r="CS193" s="81">
        <f t="shared" ref="CS193:CS204" si="1027">SUM(CQ193:CR193)</f>
        <v>0</v>
      </c>
      <c r="CT193" s="66">
        <f t="shared" ref="CT193:CT204" si="1028">CO193+CP193-CS193</f>
        <v>0</v>
      </c>
      <c r="CU193" s="52">
        <f t="shared" ref="CU193:CW204" si="1029">SUMIF($A$6:$A$142,$A193,CU$6:CU$142)</f>
        <v>0</v>
      </c>
      <c r="CV193" s="52">
        <f t="shared" si="1029"/>
        <v>0</v>
      </c>
      <c r="CW193" s="52">
        <f t="shared" si="1029"/>
        <v>0</v>
      </c>
      <c r="CX193" s="63"/>
      <c r="CY193" s="81">
        <f t="shared" ref="CY193:CY204" si="1030">SUM(CW193:CX193)</f>
        <v>0</v>
      </c>
      <c r="CZ193" s="66">
        <f t="shared" ref="CZ193:CZ204" si="1031">CU193+CV193-CY193</f>
        <v>0</v>
      </c>
      <c r="DA193" s="52">
        <f t="shared" ref="DA193:DC204" si="1032">SUMIF($A$6:$A$142,$A193,DA$6:DA$142)</f>
        <v>0</v>
      </c>
      <c r="DB193" s="52">
        <f t="shared" si="1032"/>
        <v>0</v>
      </c>
      <c r="DC193" s="52">
        <f t="shared" si="1032"/>
        <v>0</v>
      </c>
      <c r="DD193" s="63"/>
      <c r="DE193" s="81">
        <f t="shared" ref="DE193:DE204" si="1033">SUM(DC193:DD193)</f>
        <v>0</v>
      </c>
      <c r="DF193" s="66">
        <f t="shared" ref="DF193:DF204" si="1034">DA193+DB193-DE193</f>
        <v>0</v>
      </c>
      <c r="DG193" s="52">
        <f t="shared" ref="DG193:DI204" si="1035">SUMIF($A$6:$A$142,$A193,DG$6:DG$142)</f>
        <v>0</v>
      </c>
      <c r="DH193" s="52">
        <f t="shared" si="1035"/>
        <v>0</v>
      </c>
      <c r="DI193" s="52">
        <f t="shared" si="1035"/>
        <v>0</v>
      </c>
      <c r="DJ193" s="63"/>
      <c r="DK193" s="81">
        <f t="shared" ref="DK193:DK204" si="1036">SUM(DI193:DJ193)</f>
        <v>0</v>
      </c>
      <c r="DL193" s="66">
        <f t="shared" ref="DL193:DL204" si="1037">DG193+DH193-DK193</f>
        <v>0</v>
      </c>
      <c r="DM193" s="52">
        <f t="shared" ref="DM193:DO204" si="1038">SUMIF($A$6:$A$142,$A193,DM$6:DM$142)</f>
        <v>0</v>
      </c>
      <c r="DN193" s="52">
        <f t="shared" si="1038"/>
        <v>0</v>
      </c>
      <c r="DO193" s="52">
        <f t="shared" si="1038"/>
        <v>0</v>
      </c>
      <c r="DP193" s="63"/>
      <c r="DQ193" s="81">
        <f t="shared" ref="DQ193:DQ204" si="1039">SUM(DO193:DP193)</f>
        <v>0</v>
      </c>
      <c r="DR193" s="66">
        <f t="shared" ref="DR193:DR204" si="1040">DM193+DN193-DQ193</f>
        <v>0</v>
      </c>
      <c r="DS193" s="66"/>
      <c r="DT193" s="76">
        <f t="shared" si="696"/>
        <v>0</v>
      </c>
      <c r="DU193" s="76">
        <f t="shared" si="697"/>
        <v>0</v>
      </c>
      <c r="DV193" s="76">
        <f t="shared" si="698"/>
        <v>0</v>
      </c>
      <c r="DW193" s="66">
        <f t="shared" ref="DW193:DW204" si="1041">DT193+DU193-DV193</f>
        <v>0</v>
      </c>
      <c r="DX193" s="66"/>
      <c r="DY193" s="52">
        <f t="shared" ref="DY193:EA204" si="1042">SUMIF($A$6:$A$142,$A193,DY$6:DY$142)</f>
        <v>0</v>
      </c>
      <c r="DZ193" s="52">
        <f t="shared" si="1042"/>
        <v>0</v>
      </c>
      <c r="EA193" s="52">
        <f t="shared" si="1042"/>
        <v>0</v>
      </c>
      <c r="EB193" s="63"/>
      <c r="EC193" s="81">
        <f t="shared" ref="EC193:EC204" si="1043">SUM(EA193:EB193)</f>
        <v>0</v>
      </c>
      <c r="ED193" s="66">
        <f t="shared" ref="ED193:ED204" si="1044">DY193+DZ193-EC193</f>
        <v>0</v>
      </c>
      <c r="EE193" s="52">
        <f t="shared" ref="EE193:EG204" si="1045">SUMIF($A$6:$A$142,$A193,EE$6:EE$142)</f>
        <v>0</v>
      </c>
      <c r="EF193" s="52">
        <f t="shared" si="1045"/>
        <v>0</v>
      </c>
      <c r="EG193" s="52">
        <f t="shared" si="1045"/>
        <v>0</v>
      </c>
      <c r="EH193" s="63"/>
      <c r="EI193" s="81">
        <f t="shared" ref="EI193:EI204" si="1046">SUM(EG193:EH193)</f>
        <v>0</v>
      </c>
      <c r="EJ193" s="66">
        <f t="shared" ref="EJ193:EJ204" si="1047">EE193+EF193-EI193</f>
        <v>0</v>
      </c>
      <c r="EK193" s="66"/>
      <c r="EL193" s="66">
        <f t="shared" ref="EL193:EL204" si="1048">DT193+DY193+EE193</f>
        <v>0</v>
      </c>
      <c r="EM193" s="66">
        <f t="shared" ref="EM193:EM204" si="1049">DU193+DZ193+EF193</f>
        <v>0</v>
      </c>
      <c r="EN193" s="66">
        <f t="shared" ref="EN193:EN204" si="1050">DV193+EC193+EI193</f>
        <v>0</v>
      </c>
      <c r="EO193" s="66">
        <f t="shared" ref="EO193:EO204" si="1051">EL193+EM193-EN193</f>
        <v>0</v>
      </c>
      <c r="EP193" s="66"/>
      <c r="EQ193" s="52">
        <f t="shared" ref="EQ193:ES204" si="1052">SUMIF($A$6:$A$142,$A193,EQ$6:EQ$142)</f>
        <v>0</v>
      </c>
      <c r="ER193" s="52">
        <f t="shared" si="1052"/>
        <v>0</v>
      </c>
      <c r="ES193" s="52">
        <f t="shared" si="1052"/>
        <v>0</v>
      </c>
      <c r="ET193" s="63"/>
      <c r="EU193" s="81">
        <f t="shared" ref="EU193:EU204" si="1053">SUM(ES193:ET193)</f>
        <v>0</v>
      </c>
      <c r="EV193" s="66">
        <f t="shared" ref="EV193:EV204" si="1054">EQ193+ER193-EU193</f>
        <v>0</v>
      </c>
      <c r="EW193" s="66"/>
      <c r="EX193" s="52">
        <f t="shared" ref="EX193:EZ204" si="1055">SUMIF($A$6:$A$142,$A193,EX$6:EX$142)</f>
        <v>0</v>
      </c>
      <c r="EY193" s="52">
        <f t="shared" si="1055"/>
        <v>0</v>
      </c>
      <c r="EZ193" s="52">
        <f t="shared" si="1055"/>
        <v>0</v>
      </c>
      <c r="FA193" s="63"/>
      <c r="FB193" s="81">
        <f t="shared" ref="FB193:FB204" si="1056">SUM(EZ193:FA193)</f>
        <v>0</v>
      </c>
      <c r="FC193" s="66">
        <f t="shared" ref="FC193:FC204" si="1057">EX193+EY193-FB193</f>
        <v>0</v>
      </c>
      <c r="FD193" s="66"/>
      <c r="FE193" s="52">
        <f t="shared" ref="FE193:FG204" si="1058">SUMIF($A$6:$A$142,$A193,FE$6:FE$142)</f>
        <v>0</v>
      </c>
      <c r="FF193" s="52">
        <f t="shared" si="1058"/>
        <v>0</v>
      </c>
      <c r="FG193" s="52">
        <f t="shared" si="1058"/>
        <v>0</v>
      </c>
      <c r="FH193" s="63"/>
      <c r="FI193" s="81">
        <f t="shared" ref="FI193:FI204" si="1059">SUM(FG193:FH193)</f>
        <v>0</v>
      </c>
      <c r="FJ193" s="66">
        <f t="shared" ref="FJ193:FJ204" si="1060">FE193+FF193-FI193</f>
        <v>0</v>
      </c>
      <c r="FK193" s="66"/>
      <c r="FL193" s="52">
        <f t="shared" ref="FL193:FN204" si="1061">SUMIF($A$6:$A$142,$A193,FL$6:FL$142)</f>
        <v>0</v>
      </c>
      <c r="FM193" s="52">
        <f t="shared" si="1061"/>
        <v>0</v>
      </c>
      <c r="FN193" s="52">
        <f t="shared" si="1061"/>
        <v>0</v>
      </c>
      <c r="FO193" s="63"/>
      <c r="FP193" s="81">
        <f t="shared" ref="FP193:FP204" si="1062">SUM(FN193:FO193)</f>
        <v>0</v>
      </c>
      <c r="FQ193" s="66">
        <f t="shared" ref="FQ193:FQ204" si="1063">FL193+FM193-FP193</f>
        <v>0</v>
      </c>
      <c r="FR193" s="66"/>
      <c r="FS193" s="52">
        <f t="shared" ref="FS193:FU204" si="1064">SUMIF($A$6:$A$142,$A193,FS$6:FS$142)</f>
        <v>0</v>
      </c>
      <c r="FT193" s="52">
        <f t="shared" si="1064"/>
        <v>0</v>
      </c>
      <c r="FU193" s="52">
        <f t="shared" si="1064"/>
        <v>0</v>
      </c>
      <c r="FV193" s="63"/>
      <c r="FW193" s="81">
        <f t="shared" ref="FW193:FW204" si="1065">SUM(FU193:FV193)</f>
        <v>0</v>
      </c>
      <c r="FX193" s="66">
        <f t="shared" ref="FX193:FX204" si="1066">FS193+FT193-FW193</f>
        <v>0</v>
      </c>
      <c r="FY193" s="52">
        <f t="shared" ref="FY193:GA204" si="1067">SUMIF($A$6:$A$142,$A193,FY$6:FY$142)</f>
        <v>0</v>
      </c>
      <c r="FZ193" s="52">
        <f t="shared" si="1067"/>
        <v>0</v>
      </c>
      <c r="GA193" s="52">
        <f t="shared" si="1067"/>
        <v>0</v>
      </c>
      <c r="GB193" s="63"/>
      <c r="GC193" s="81">
        <f t="shared" ref="GC193:GC204" si="1068">SUM(GA193:GB193)</f>
        <v>0</v>
      </c>
      <c r="GD193" s="66">
        <f t="shared" ref="GD193:GD204" si="1069">FY193+FZ193-GC193</f>
        <v>0</v>
      </c>
      <c r="GE193" s="52">
        <f t="shared" ref="GE193:GG204" si="1070">SUMIF($A$6:$A$142,$A193,GE$6:GE$142)</f>
        <v>0</v>
      </c>
      <c r="GF193" s="52">
        <f t="shared" si="1070"/>
        <v>0</v>
      </c>
      <c r="GG193" s="52">
        <f t="shared" si="1070"/>
        <v>0</v>
      </c>
      <c r="GH193" s="63"/>
      <c r="GI193" s="81">
        <f t="shared" ref="GI193:GI204" si="1071">SUM(GG193:GH193)</f>
        <v>0</v>
      </c>
      <c r="GJ193" s="66">
        <f t="shared" ref="GJ193:GJ204" si="1072">GE193+GF193-GI193</f>
        <v>0</v>
      </c>
      <c r="GK193" s="66"/>
      <c r="GL193" s="76">
        <f t="shared" si="719"/>
        <v>0</v>
      </c>
      <c r="GM193" s="76">
        <f t="shared" si="720"/>
        <v>0</v>
      </c>
      <c r="GN193" s="76">
        <f t="shared" si="721"/>
        <v>0</v>
      </c>
      <c r="GO193" s="66">
        <f t="shared" ref="GO193:GO204" si="1073">GL193+GM193-GN193</f>
        <v>0</v>
      </c>
      <c r="GP193" s="66"/>
      <c r="GQ193" s="52">
        <f t="shared" ref="GQ193:GS204" si="1074">SUMIF($A$6:$A$142,$A193,GQ$6:GQ$142)</f>
        <v>0</v>
      </c>
      <c r="GR193" s="52">
        <f t="shared" si="1074"/>
        <v>0</v>
      </c>
      <c r="GS193" s="52">
        <f t="shared" si="1074"/>
        <v>0</v>
      </c>
      <c r="GT193" s="63"/>
      <c r="GU193" s="81">
        <f t="shared" ref="GU193:GU204" si="1075">SUM(GS193:GT193)</f>
        <v>0</v>
      </c>
      <c r="GV193" s="66">
        <f t="shared" ref="GV193:GV204" si="1076">GQ193+GR193-GU193</f>
        <v>0</v>
      </c>
      <c r="GW193" s="66"/>
      <c r="GX193" s="52">
        <f t="shared" ref="GX193:GZ204" si="1077">SUMIF($A$6:$A$142,$A193,GX$6:GX$142)</f>
        <v>0</v>
      </c>
      <c r="GY193" s="52">
        <f t="shared" si="1077"/>
        <v>0</v>
      </c>
      <c r="GZ193" s="52">
        <f t="shared" si="1077"/>
        <v>0</v>
      </c>
      <c r="HA193" s="63"/>
      <c r="HB193" s="81">
        <f t="shared" ref="HB193:HB204" si="1078">SUM(GZ193:HA193)</f>
        <v>0</v>
      </c>
      <c r="HC193" s="66">
        <f t="shared" ref="HC193:HC204" si="1079">GX193+GY193-HB193</f>
        <v>0</v>
      </c>
      <c r="HD193" s="66"/>
      <c r="HE193" s="52">
        <f t="shared" ref="HE193:HG204" si="1080">SUMIF($A$6:$A$142,$A193,HE$6:HE$142)</f>
        <v>0</v>
      </c>
      <c r="HF193" s="52">
        <f t="shared" si="1080"/>
        <v>0</v>
      </c>
      <c r="HG193" s="52">
        <f t="shared" si="1080"/>
        <v>0</v>
      </c>
      <c r="HH193" s="63"/>
      <c r="HI193" s="81">
        <f t="shared" ref="HI193:HI204" si="1081">SUM(HG193:HH193)</f>
        <v>0</v>
      </c>
      <c r="HJ193" s="66">
        <f t="shared" ref="HJ193:HJ204" si="1082">HE193+HF193-HI193</f>
        <v>0</v>
      </c>
      <c r="HK193" s="66"/>
      <c r="HL193" s="52">
        <f t="shared" ref="HL193:HN204" si="1083">SUMIF($A$6:$A$142,$A193,HL$6:HL$142)</f>
        <v>0</v>
      </c>
      <c r="HM193" s="52">
        <f t="shared" si="1083"/>
        <v>0</v>
      </c>
      <c r="HN193" s="52">
        <f t="shared" si="1083"/>
        <v>0</v>
      </c>
      <c r="HO193" s="63"/>
      <c r="HP193" s="81">
        <f t="shared" ref="HP193:HP204" si="1084">SUM(HN193:HO193)</f>
        <v>0</v>
      </c>
      <c r="HQ193" s="66">
        <f t="shared" ref="HQ193:HQ204" si="1085">HL193+HM193-HP193</f>
        <v>0</v>
      </c>
      <c r="HR193" s="66"/>
      <c r="HS193" s="52">
        <f t="shared" ref="HS193:HU204" si="1086">SUMIF($A$6:$A$142,$A193,HS$6:HS$142)</f>
        <v>0</v>
      </c>
      <c r="HT193" s="52">
        <f t="shared" si="1086"/>
        <v>0</v>
      </c>
      <c r="HU193" s="52">
        <f t="shared" si="1086"/>
        <v>0</v>
      </c>
      <c r="HV193" s="63"/>
      <c r="HW193" s="81">
        <f t="shared" ref="HW193:HW204" si="1087">SUM(HU193:HV193)</f>
        <v>0</v>
      </c>
      <c r="HX193" s="66">
        <f t="shared" ref="HX193:HX204" si="1088">HS193+HT193-HW193</f>
        <v>0</v>
      </c>
      <c r="HZ193" s="65">
        <f t="shared" ref="HZ193:IB204" si="1089">SUMIF($I$5:$HY$5,HZ$5,$I193:$HY193)</f>
        <v>0</v>
      </c>
      <c r="IA193" s="65">
        <f t="shared" si="1089"/>
        <v>0</v>
      </c>
      <c r="IB193" s="65">
        <f t="shared" si="1089"/>
        <v>0</v>
      </c>
      <c r="IC193" s="65">
        <f t="shared" ref="IC193:IC204" si="1090">HZ193+IA193-IB193</f>
        <v>0</v>
      </c>
      <c r="ID193" s="66">
        <f t="shared" ref="ID193:ID204" si="1091">D193-IB193</f>
        <v>0</v>
      </c>
      <c r="IE193" s="56">
        <f t="shared" ref="IE193:IF204" si="1092">SUMIF($A$6:$A$142,$A193,IE$6:IE$142)</f>
        <v>0</v>
      </c>
      <c r="IF193" s="56">
        <f t="shared" si="1092"/>
        <v>0</v>
      </c>
      <c r="IG193" s="65"/>
      <c r="IH193" s="65">
        <f t="shared" ref="IH193:IH204" si="1093">SUM(IE193:IG193)</f>
        <v>0</v>
      </c>
      <c r="II193" s="65">
        <f t="shared" ref="II193:II204" si="1094">E193-IH193</f>
        <v>0</v>
      </c>
      <c r="IJ193" s="56">
        <f t="shared" ref="IJ193:IK204" si="1095">SUMIF($A$6:$A$142,$A193,IJ$6:IJ$142)</f>
        <v>0</v>
      </c>
      <c r="IK193" s="56">
        <f t="shared" si="1095"/>
        <v>0</v>
      </c>
      <c r="IL193" s="65"/>
      <c r="IM193" s="65">
        <f t="shared" ref="IM193:IM204" si="1096">SUM(IJ193:IL193)</f>
        <v>0</v>
      </c>
      <c r="IN193" s="65">
        <f t="shared" ref="IN193:IN204" si="1097">F193-IM193</f>
        <v>0</v>
      </c>
      <c r="IO193" s="65">
        <f t="shared" si="748"/>
        <v>0</v>
      </c>
      <c r="IP193" s="65">
        <f t="shared" ref="IP193:IP204" si="1098">H193-IO193</f>
        <v>0</v>
      </c>
      <c r="IQ193" s="56">
        <f t="shared" ref="IQ193:IU204" si="1099">SUMIF($A$6:$A$142,$A193,IQ$6:IQ$142)</f>
        <v>0</v>
      </c>
      <c r="IR193" s="56">
        <f t="shared" si="1099"/>
        <v>0</v>
      </c>
      <c r="IS193" s="56">
        <f t="shared" si="1099"/>
        <v>0</v>
      </c>
      <c r="IT193" s="56">
        <f t="shared" si="1099"/>
        <v>0</v>
      </c>
      <c r="IU193" s="56">
        <f t="shared" si="1099"/>
        <v>0</v>
      </c>
      <c r="IV193" s="65"/>
      <c r="IW193" s="86">
        <f t="shared" ref="IW193:IW204" si="1100">SUM(IR193:IV193)</f>
        <v>0</v>
      </c>
      <c r="IX193" s="98">
        <f t="shared" ref="IX193:IX204" si="1101">IW193-IB193+IQ193</f>
        <v>0</v>
      </c>
      <c r="IY193" s="86" t="str">
        <f t="shared" ref="IY193:IY204" si="1102">IF(IX193=0,"STOCK KOSONG",IF(AND((IX193&lt;IU193),(IX193&gt;0)),"STOK KURANG",IF(IX193=IU193,"STOK CUKUP",IF(IX193&gt;IU193,"STOK CUKUP"))))</f>
        <v>STOCK KOSONG</v>
      </c>
      <c r="IZ193" s="97"/>
      <c r="JA193" s="98">
        <f t="shared" ref="JA193:JA204" si="1103">IX193-IC193</f>
        <v>0</v>
      </c>
      <c r="JB193" s="98">
        <f t="shared" ref="JB193:JB204" si="1104">IW193-D193</f>
        <v>0</v>
      </c>
      <c r="JC193" s="98">
        <f t="shared" ref="JC193:JC204" si="1105">IW193-(HZ193+IA193)</f>
        <v>0</v>
      </c>
      <c r="JD193" s="98">
        <f t="shared" ref="JD193:JD204" si="1106">D193-(HZ193+IA193)</f>
        <v>0</v>
      </c>
      <c r="JE193" s="97"/>
    </row>
    <row r="194" spans="1:265">
      <c r="A194" s="108" t="s">
        <v>69</v>
      </c>
      <c r="B194" s="71">
        <f>IF(A194='ESTIMASI FORECAST &amp; ORDER-STOK'!A52,'ESTIMASI FORECAST &amp; ORDER-STOK'!B52,0)</f>
        <v>0</v>
      </c>
      <c r="C194" s="63"/>
      <c r="D194" s="52">
        <f t="shared" si="987"/>
        <v>0</v>
      </c>
      <c r="E194" s="52">
        <f t="shared" si="987"/>
        <v>0</v>
      </c>
      <c r="F194" s="52">
        <f t="shared" si="987"/>
        <v>0</v>
      </c>
      <c r="G194" s="88"/>
      <c r="H194" s="88">
        <f t="shared" si="988"/>
        <v>0</v>
      </c>
      <c r="I194" s="63"/>
      <c r="J194" s="52">
        <f t="shared" si="989"/>
        <v>0</v>
      </c>
      <c r="K194" s="52">
        <f t="shared" si="989"/>
        <v>0</v>
      </c>
      <c r="L194" s="52">
        <f t="shared" si="989"/>
        <v>0</v>
      </c>
      <c r="M194" s="63"/>
      <c r="N194" s="81">
        <f t="shared" si="990"/>
        <v>0</v>
      </c>
      <c r="O194" s="66">
        <f t="shared" si="991"/>
        <v>0</v>
      </c>
      <c r="P194" s="52">
        <f t="shared" si="992"/>
        <v>0</v>
      </c>
      <c r="Q194" s="52">
        <f t="shared" si="992"/>
        <v>0</v>
      </c>
      <c r="R194" s="52">
        <f t="shared" si="992"/>
        <v>0</v>
      </c>
      <c r="S194" s="63"/>
      <c r="T194" s="81">
        <f t="shared" si="993"/>
        <v>0</v>
      </c>
      <c r="U194" s="66">
        <f t="shared" si="994"/>
        <v>0</v>
      </c>
      <c r="V194" s="52">
        <f t="shared" si="995"/>
        <v>0</v>
      </c>
      <c r="W194" s="52">
        <f t="shared" si="995"/>
        <v>0</v>
      </c>
      <c r="X194" s="52">
        <f t="shared" si="995"/>
        <v>0</v>
      </c>
      <c r="Y194" s="63"/>
      <c r="Z194" s="81">
        <f t="shared" si="996"/>
        <v>0</v>
      </c>
      <c r="AA194" s="66">
        <f t="shared" si="997"/>
        <v>0</v>
      </c>
      <c r="AB194" s="52">
        <f t="shared" si="998"/>
        <v>0</v>
      </c>
      <c r="AC194" s="52">
        <f t="shared" si="998"/>
        <v>0</v>
      </c>
      <c r="AD194" s="52">
        <f t="shared" si="998"/>
        <v>0</v>
      </c>
      <c r="AE194" s="63"/>
      <c r="AF194" s="81">
        <f t="shared" si="999"/>
        <v>0</v>
      </c>
      <c r="AG194" s="66">
        <f t="shared" si="1000"/>
        <v>0</v>
      </c>
      <c r="AH194" s="66"/>
      <c r="AI194" s="76">
        <f t="shared" si="661"/>
        <v>0</v>
      </c>
      <c r="AJ194" s="76">
        <f t="shared" si="662"/>
        <v>0</v>
      </c>
      <c r="AK194" s="76">
        <f t="shared" si="663"/>
        <v>0</v>
      </c>
      <c r="AL194" s="66">
        <f t="shared" si="1001"/>
        <v>0</v>
      </c>
      <c r="AM194" s="66"/>
      <c r="AN194" s="52">
        <f t="shared" si="1002"/>
        <v>0</v>
      </c>
      <c r="AO194" s="52">
        <f t="shared" si="1002"/>
        <v>0</v>
      </c>
      <c r="AP194" s="52">
        <f t="shared" si="1002"/>
        <v>0</v>
      </c>
      <c r="AQ194" s="63"/>
      <c r="AR194" s="81">
        <f t="shared" si="1003"/>
        <v>0</v>
      </c>
      <c r="AS194" s="66">
        <f t="shared" si="1004"/>
        <v>0</v>
      </c>
      <c r="AT194" s="52">
        <f t="shared" si="1005"/>
        <v>0</v>
      </c>
      <c r="AU194" s="52">
        <f t="shared" si="1005"/>
        <v>0</v>
      </c>
      <c r="AV194" s="52">
        <f t="shared" si="1005"/>
        <v>0</v>
      </c>
      <c r="AW194" s="63"/>
      <c r="AX194" s="81">
        <f t="shared" si="1006"/>
        <v>0</v>
      </c>
      <c r="AY194" s="66">
        <f t="shared" si="1007"/>
        <v>0</v>
      </c>
      <c r="AZ194" s="52">
        <f t="shared" si="1008"/>
        <v>0</v>
      </c>
      <c r="BA194" s="52">
        <f t="shared" si="1008"/>
        <v>0</v>
      </c>
      <c r="BB194" s="52">
        <f t="shared" si="1008"/>
        <v>0</v>
      </c>
      <c r="BC194" s="63"/>
      <c r="BD194" s="81">
        <f t="shared" si="1009"/>
        <v>0</v>
      </c>
      <c r="BE194" s="66">
        <f t="shared" si="1010"/>
        <v>0</v>
      </c>
      <c r="BF194" s="66"/>
      <c r="BG194" s="76">
        <f t="shared" si="671"/>
        <v>0</v>
      </c>
      <c r="BH194" s="76">
        <f t="shared" si="672"/>
        <v>0</v>
      </c>
      <c r="BI194" s="76">
        <f t="shared" si="673"/>
        <v>0</v>
      </c>
      <c r="BJ194" s="66">
        <f t="shared" si="1011"/>
        <v>0</v>
      </c>
      <c r="BK194" s="66"/>
      <c r="BL194" s="52">
        <f t="shared" si="1012"/>
        <v>0</v>
      </c>
      <c r="BM194" s="52">
        <f t="shared" si="1012"/>
        <v>0</v>
      </c>
      <c r="BN194" s="52">
        <f t="shared" si="1012"/>
        <v>0</v>
      </c>
      <c r="BO194" s="63"/>
      <c r="BP194" s="81">
        <f t="shared" si="1013"/>
        <v>0</v>
      </c>
      <c r="BQ194" s="66">
        <f t="shared" si="1014"/>
        <v>0</v>
      </c>
      <c r="BR194" s="52">
        <f t="shared" si="1015"/>
        <v>0</v>
      </c>
      <c r="BS194" s="52">
        <f t="shared" si="1015"/>
        <v>0</v>
      </c>
      <c r="BT194" s="52">
        <f t="shared" si="1015"/>
        <v>0</v>
      </c>
      <c r="BU194" s="63"/>
      <c r="BV194" s="81">
        <f t="shared" si="1016"/>
        <v>0</v>
      </c>
      <c r="BW194" s="66">
        <f t="shared" si="1017"/>
        <v>0</v>
      </c>
      <c r="BX194" s="66"/>
      <c r="BY194" s="76">
        <f t="shared" si="679"/>
        <v>0</v>
      </c>
      <c r="BZ194" s="76">
        <f t="shared" si="680"/>
        <v>0</v>
      </c>
      <c r="CA194" s="76">
        <f t="shared" si="681"/>
        <v>0</v>
      </c>
      <c r="CB194" s="66">
        <f t="shared" si="1018"/>
        <v>0</v>
      </c>
      <c r="CC194" s="66"/>
      <c r="CD194" s="76">
        <f t="shared" si="1019"/>
        <v>0</v>
      </c>
      <c r="CE194" s="76">
        <f t="shared" si="1020"/>
        <v>0</v>
      </c>
      <c r="CF194" s="76">
        <f t="shared" si="1021"/>
        <v>0</v>
      </c>
      <c r="CG194" s="66">
        <f t="shared" si="1022"/>
        <v>0</v>
      </c>
      <c r="CH194" s="66"/>
      <c r="CI194" s="52">
        <f t="shared" si="1023"/>
        <v>0</v>
      </c>
      <c r="CJ194" s="52">
        <f t="shared" si="1023"/>
        <v>0</v>
      </c>
      <c r="CK194" s="52">
        <f t="shared" si="1023"/>
        <v>0</v>
      </c>
      <c r="CL194" s="63"/>
      <c r="CM194" s="81">
        <f t="shared" si="1024"/>
        <v>0</v>
      </c>
      <c r="CN194" s="66">
        <f t="shared" si="1025"/>
        <v>0</v>
      </c>
      <c r="CO194" s="52">
        <f t="shared" si="1026"/>
        <v>0</v>
      </c>
      <c r="CP194" s="52">
        <f t="shared" si="1026"/>
        <v>0</v>
      </c>
      <c r="CQ194" s="52">
        <f t="shared" si="1026"/>
        <v>0</v>
      </c>
      <c r="CR194" s="63"/>
      <c r="CS194" s="81">
        <f t="shared" si="1027"/>
        <v>0</v>
      </c>
      <c r="CT194" s="66">
        <f t="shared" si="1028"/>
        <v>0</v>
      </c>
      <c r="CU194" s="52">
        <f t="shared" si="1029"/>
        <v>0</v>
      </c>
      <c r="CV194" s="52">
        <f t="shared" si="1029"/>
        <v>0</v>
      </c>
      <c r="CW194" s="52">
        <f t="shared" si="1029"/>
        <v>0</v>
      </c>
      <c r="CX194" s="63"/>
      <c r="CY194" s="81">
        <f t="shared" si="1030"/>
        <v>0</v>
      </c>
      <c r="CZ194" s="66">
        <f t="shared" si="1031"/>
        <v>0</v>
      </c>
      <c r="DA194" s="52">
        <f t="shared" si="1032"/>
        <v>0</v>
      </c>
      <c r="DB194" s="52">
        <f t="shared" si="1032"/>
        <v>0</v>
      </c>
      <c r="DC194" s="52">
        <f t="shared" si="1032"/>
        <v>0</v>
      </c>
      <c r="DD194" s="63"/>
      <c r="DE194" s="81">
        <f t="shared" si="1033"/>
        <v>0</v>
      </c>
      <c r="DF194" s="66">
        <f t="shared" si="1034"/>
        <v>0</v>
      </c>
      <c r="DG194" s="52">
        <f t="shared" si="1035"/>
        <v>0</v>
      </c>
      <c r="DH194" s="52">
        <f t="shared" si="1035"/>
        <v>0</v>
      </c>
      <c r="DI194" s="52">
        <f t="shared" si="1035"/>
        <v>0</v>
      </c>
      <c r="DJ194" s="63"/>
      <c r="DK194" s="81">
        <f t="shared" si="1036"/>
        <v>0</v>
      </c>
      <c r="DL194" s="66">
        <f t="shared" si="1037"/>
        <v>0</v>
      </c>
      <c r="DM194" s="52">
        <f t="shared" si="1038"/>
        <v>0</v>
      </c>
      <c r="DN194" s="52">
        <f t="shared" si="1038"/>
        <v>0</v>
      </c>
      <c r="DO194" s="52">
        <f t="shared" si="1038"/>
        <v>0</v>
      </c>
      <c r="DP194" s="63"/>
      <c r="DQ194" s="81">
        <f t="shared" si="1039"/>
        <v>0</v>
      </c>
      <c r="DR194" s="66">
        <f t="shared" si="1040"/>
        <v>0</v>
      </c>
      <c r="DS194" s="66"/>
      <c r="DT194" s="76">
        <f t="shared" si="696"/>
        <v>0</v>
      </c>
      <c r="DU194" s="76">
        <f t="shared" si="697"/>
        <v>0</v>
      </c>
      <c r="DV194" s="76">
        <f t="shared" si="698"/>
        <v>0</v>
      </c>
      <c r="DW194" s="66">
        <f t="shared" si="1041"/>
        <v>0</v>
      </c>
      <c r="DX194" s="66"/>
      <c r="DY194" s="52">
        <f t="shared" si="1042"/>
        <v>0</v>
      </c>
      <c r="DZ194" s="52">
        <f t="shared" si="1042"/>
        <v>0</v>
      </c>
      <c r="EA194" s="52">
        <f t="shared" si="1042"/>
        <v>0</v>
      </c>
      <c r="EB194" s="63"/>
      <c r="EC194" s="81">
        <f t="shared" si="1043"/>
        <v>0</v>
      </c>
      <c r="ED194" s="66">
        <f t="shared" si="1044"/>
        <v>0</v>
      </c>
      <c r="EE194" s="52">
        <f t="shared" si="1045"/>
        <v>0</v>
      </c>
      <c r="EF194" s="52">
        <f t="shared" si="1045"/>
        <v>0</v>
      </c>
      <c r="EG194" s="52">
        <f t="shared" si="1045"/>
        <v>0</v>
      </c>
      <c r="EH194" s="63"/>
      <c r="EI194" s="81">
        <f t="shared" si="1046"/>
        <v>0</v>
      </c>
      <c r="EJ194" s="66">
        <f t="shared" si="1047"/>
        <v>0</v>
      </c>
      <c r="EK194" s="66"/>
      <c r="EL194" s="66">
        <f t="shared" si="1048"/>
        <v>0</v>
      </c>
      <c r="EM194" s="66">
        <f t="shared" si="1049"/>
        <v>0</v>
      </c>
      <c r="EN194" s="66">
        <f t="shared" si="1050"/>
        <v>0</v>
      </c>
      <c r="EO194" s="66">
        <f t="shared" si="1051"/>
        <v>0</v>
      </c>
      <c r="EP194" s="66"/>
      <c r="EQ194" s="52">
        <f t="shared" si="1052"/>
        <v>0</v>
      </c>
      <c r="ER194" s="52">
        <f t="shared" si="1052"/>
        <v>0</v>
      </c>
      <c r="ES194" s="52">
        <f t="shared" si="1052"/>
        <v>0</v>
      </c>
      <c r="ET194" s="63"/>
      <c r="EU194" s="81">
        <f t="shared" si="1053"/>
        <v>0</v>
      </c>
      <c r="EV194" s="66">
        <f t="shared" si="1054"/>
        <v>0</v>
      </c>
      <c r="EW194" s="66"/>
      <c r="EX194" s="52">
        <f t="shared" si="1055"/>
        <v>0</v>
      </c>
      <c r="EY194" s="52">
        <f t="shared" si="1055"/>
        <v>0</v>
      </c>
      <c r="EZ194" s="52">
        <f t="shared" si="1055"/>
        <v>0</v>
      </c>
      <c r="FA194" s="63"/>
      <c r="FB194" s="81">
        <f t="shared" si="1056"/>
        <v>0</v>
      </c>
      <c r="FC194" s="66">
        <f t="shared" si="1057"/>
        <v>0</v>
      </c>
      <c r="FD194" s="66"/>
      <c r="FE194" s="52">
        <f t="shared" si="1058"/>
        <v>0</v>
      </c>
      <c r="FF194" s="52">
        <f t="shared" si="1058"/>
        <v>0</v>
      </c>
      <c r="FG194" s="52">
        <f t="shared" si="1058"/>
        <v>0</v>
      </c>
      <c r="FH194" s="63"/>
      <c r="FI194" s="81">
        <f t="shared" si="1059"/>
        <v>0</v>
      </c>
      <c r="FJ194" s="66">
        <f t="shared" si="1060"/>
        <v>0</v>
      </c>
      <c r="FK194" s="66"/>
      <c r="FL194" s="52">
        <f t="shared" si="1061"/>
        <v>0</v>
      </c>
      <c r="FM194" s="52">
        <f t="shared" si="1061"/>
        <v>0</v>
      </c>
      <c r="FN194" s="52">
        <f t="shared" si="1061"/>
        <v>0</v>
      </c>
      <c r="FO194" s="63"/>
      <c r="FP194" s="81">
        <f t="shared" si="1062"/>
        <v>0</v>
      </c>
      <c r="FQ194" s="66">
        <f t="shared" si="1063"/>
        <v>0</v>
      </c>
      <c r="FR194" s="66"/>
      <c r="FS194" s="52">
        <f t="shared" si="1064"/>
        <v>0</v>
      </c>
      <c r="FT194" s="52">
        <f t="shared" si="1064"/>
        <v>0</v>
      </c>
      <c r="FU194" s="52">
        <f t="shared" si="1064"/>
        <v>0</v>
      </c>
      <c r="FV194" s="63"/>
      <c r="FW194" s="81">
        <f t="shared" si="1065"/>
        <v>0</v>
      </c>
      <c r="FX194" s="66">
        <f t="shared" si="1066"/>
        <v>0</v>
      </c>
      <c r="FY194" s="52">
        <f t="shared" si="1067"/>
        <v>0</v>
      </c>
      <c r="FZ194" s="52">
        <f t="shared" si="1067"/>
        <v>0</v>
      </c>
      <c r="GA194" s="52">
        <f t="shared" si="1067"/>
        <v>0</v>
      </c>
      <c r="GB194" s="63"/>
      <c r="GC194" s="81">
        <f t="shared" si="1068"/>
        <v>0</v>
      </c>
      <c r="GD194" s="66">
        <f t="shared" si="1069"/>
        <v>0</v>
      </c>
      <c r="GE194" s="52">
        <f t="shared" si="1070"/>
        <v>0</v>
      </c>
      <c r="GF194" s="52">
        <f t="shared" si="1070"/>
        <v>0</v>
      </c>
      <c r="GG194" s="52">
        <f t="shared" si="1070"/>
        <v>0</v>
      </c>
      <c r="GH194" s="63"/>
      <c r="GI194" s="81">
        <f t="shared" si="1071"/>
        <v>0</v>
      </c>
      <c r="GJ194" s="66">
        <f t="shared" si="1072"/>
        <v>0</v>
      </c>
      <c r="GK194" s="66"/>
      <c r="GL194" s="76">
        <f t="shared" si="719"/>
        <v>0</v>
      </c>
      <c r="GM194" s="76">
        <f t="shared" si="720"/>
        <v>0</v>
      </c>
      <c r="GN194" s="76">
        <f t="shared" si="721"/>
        <v>0</v>
      </c>
      <c r="GO194" s="66">
        <f t="shared" si="1073"/>
        <v>0</v>
      </c>
      <c r="GP194" s="66"/>
      <c r="GQ194" s="52">
        <f t="shared" si="1074"/>
        <v>0</v>
      </c>
      <c r="GR194" s="52">
        <f t="shared" si="1074"/>
        <v>0</v>
      </c>
      <c r="GS194" s="52">
        <f t="shared" si="1074"/>
        <v>0</v>
      </c>
      <c r="GT194" s="63"/>
      <c r="GU194" s="81">
        <f t="shared" si="1075"/>
        <v>0</v>
      </c>
      <c r="GV194" s="66">
        <f t="shared" si="1076"/>
        <v>0</v>
      </c>
      <c r="GW194" s="66"/>
      <c r="GX194" s="52">
        <f t="shared" si="1077"/>
        <v>0</v>
      </c>
      <c r="GY194" s="52">
        <f t="shared" si="1077"/>
        <v>0</v>
      </c>
      <c r="GZ194" s="52">
        <f t="shared" si="1077"/>
        <v>0</v>
      </c>
      <c r="HA194" s="63"/>
      <c r="HB194" s="81">
        <f t="shared" si="1078"/>
        <v>0</v>
      </c>
      <c r="HC194" s="66">
        <f t="shared" si="1079"/>
        <v>0</v>
      </c>
      <c r="HD194" s="66"/>
      <c r="HE194" s="52">
        <f t="shared" si="1080"/>
        <v>0</v>
      </c>
      <c r="HF194" s="52">
        <f t="shared" si="1080"/>
        <v>0</v>
      </c>
      <c r="HG194" s="52">
        <f t="shared" si="1080"/>
        <v>0</v>
      </c>
      <c r="HH194" s="63"/>
      <c r="HI194" s="81">
        <f t="shared" si="1081"/>
        <v>0</v>
      </c>
      <c r="HJ194" s="66">
        <f t="shared" si="1082"/>
        <v>0</v>
      </c>
      <c r="HK194" s="66"/>
      <c r="HL194" s="52">
        <f t="shared" si="1083"/>
        <v>0</v>
      </c>
      <c r="HM194" s="52">
        <f t="shared" si="1083"/>
        <v>0</v>
      </c>
      <c r="HN194" s="52">
        <f t="shared" si="1083"/>
        <v>0</v>
      </c>
      <c r="HO194" s="63"/>
      <c r="HP194" s="81">
        <f t="shared" si="1084"/>
        <v>0</v>
      </c>
      <c r="HQ194" s="66">
        <f t="shared" si="1085"/>
        <v>0</v>
      </c>
      <c r="HR194" s="66"/>
      <c r="HS194" s="52">
        <f t="shared" si="1086"/>
        <v>0</v>
      </c>
      <c r="HT194" s="52">
        <f t="shared" si="1086"/>
        <v>0</v>
      </c>
      <c r="HU194" s="52">
        <f t="shared" si="1086"/>
        <v>0</v>
      </c>
      <c r="HV194" s="63"/>
      <c r="HW194" s="81">
        <f t="shared" si="1087"/>
        <v>0</v>
      </c>
      <c r="HX194" s="66">
        <f t="shared" si="1088"/>
        <v>0</v>
      </c>
      <c r="HZ194" s="66">
        <f t="shared" si="1089"/>
        <v>0</v>
      </c>
      <c r="IA194" s="66">
        <f t="shared" si="1089"/>
        <v>0</v>
      </c>
      <c r="IB194" s="66">
        <f t="shared" si="1089"/>
        <v>0</v>
      </c>
      <c r="IC194" s="66">
        <f t="shared" si="1090"/>
        <v>0</v>
      </c>
      <c r="ID194" s="66">
        <f t="shared" si="1091"/>
        <v>0</v>
      </c>
      <c r="IE194" s="52">
        <f t="shared" si="1092"/>
        <v>0</v>
      </c>
      <c r="IF194" s="52">
        <f t="shared" si="1092"/>
        <v>0</v>
      </c>
      <c r="IG194" s="66"/>
      <c r="IH194" s="66">
        <f t="shared" si="1093"/>
        <v>0</v>
      </c>
      <c r="II194" s="66">
        <f t="shared" si="1094"/>
        <v>0</v>
      </c>
      <c r="IJ194" s="52">
        <f t="shared" si="1095"/>
        <v>0</v>
      </c>
      <c r="IK194" s="52">
        <f t="shared" si="1095"/>
        <v>0</v>
      </c>
      <c r="IL194" s="66"/>
      <c r="IM194" s="66">
        <f t="shared" si="1096"/>
        <v>0</v>
      </c>
      <c r="IN194" s="66">
        <f t="shared" si="1097"/>
        <v>0</v>
      </c>
      <c r="IO194" s="66">
        <f t="shared" si="748"/>
        <v>0</v>
      </c>
      <c r="IP194" s="66">
        <f t="shared" si="1098"/>
        <v>0</v>
      </c>
      <c r="IQ194" s="52">
        <f t="shared" si="1099"/>
        <v>0</v>
      </c>
      <c r="IR194" s="52">
        <f t="shared" si="1099"/>
        <v>0</v>
      </c>
      <c r="IS194" s="52">
        <f t="shared" si="1099"/>
        <v>0</v>
      </c>
      <c r="IT194" s="52">
        <f t="shared" si="1099"/>
        <v>0</v>
      </c>
      <c r="IU194" s="52">
        <f t="shared" si="1099"/>
        <v>0</v>
      </c>
      <c r="IV194" s="66"/>
      <c r="IW194" s="88">
        <f t="shared" si="1100"/>
        <v>0</v>
      </c>
      <c r="IX194" s="102">
        <f t="shared" si="1101"/>
        <v>0</v>
      </c>
      <c r="IY194" s="88" t="str">
        <f t="shared" si="1102"/>
        <v>STOCK KOSONG</v>
      </c>
      <c r="IZ194" s="101"/>
      <c r="JA194" s="102">
        <f t="shared" si="1103"/>
        <v>0</v>
      </c>
      <c r="JB194" s="102">
        <f t="shared" si="1104"/>
        <v>0</v>
      </c>
      <c r="JC194" s="102">
        <f t="shared" si="1105"/>
        <v>0</v>
      </c>
      <c r="JD194" s="102">
        <f t="shared" si="1106"/>
        <v>0</v>
      </c>
      <c r="JE194" s="101"/>
    </row>
    <row r="195" spans="1:265">
      <c r="A195" s="108" t="s">
        <v>70</v>
      </c>
      <c r="B195" s="71">
        <f>IF(A195='ESTIMASI FORECAST &amp; ORDER-STOK'!A53,'ESTIMASI FORECAST &amp; ORDER-STOK'!B53,0)</f>
        <v>0</v>
      </c>
      <c r="C195" s="63"/>
      <c r="D195" s="52">
        <f t="shared" si="987"/>
        <v>0</v>
      </c>
      <c r="E195" s="52">
        <f t="shared" si="987"/>
        <v>0</v>
      </c>
      <c r="F195" s="52">
        <f t="shared" si="987"/>
        <v>0</v>
      </c>
      <c r="G195" s="88"/>
      <c r="H195" s="88">
        <f t="shared" si="988"/>
        <v>0</v>
      </c>
      <c r="I195" s="63"/>
      <c r="J195" s="52">
        <f t="shared" si="989"/>
        <v>0</v>
      </c>
      <c r="K195" s="52">
        <f t="shared" si="989"/>
        <v>0</v>
      </c>
      <c r="L195" s="52">
        <f t="shared" si="989"/>
        <v>0</v>
      </c>
      <c r="M195" s="63"/>
      <c r="N195" s="81">
        <f t="shared" si="990"/>
        <v>0</v>
      </c>
      <c r="O195" s="66">
        <f t="shared" si="991"/>
        <v>0</v>
      </c>
      <c r="P195" s="52">
        <f t="shared" si="992"/>
        <v>0</v>
      </c>
      <c r="Q195" s="52">
        <f t="shared" si="992"/>
        <v>0</v>
      </c>
      <c r="R195" s="52">
        <f t="shared" si="992"/>
        <v>0</v>
      </c>
      <c r="S195" s="63"/>
      <c r="T195" s="81">
        <f t="shared" si="993"/>
        <v>0</v>
      </c>
      <c r="U195" s="66">
        <f t="shared" si="994"/>
        <v>0</v>
      </c>
      <c r="V195" s="52">
        <f t="shared" si="995"/>
        <v>0</v>
      </c>
      <c r="W195" s="52">
        <f t="shared" si="995"/>
        <v>0</v>
      </c>
      <c r="X195" s="52">
        <f t="shared" si="995"/>
        <v>0</v>
      </c>
      <c r="Y195" s="63"/>
      <c r="Z195" s="81">
        <f t="shared" si="996"/>
        <v>0</v>
      </c>
      <c r="AA195" s="66">
        <f t="shared" si="997"/>
        <v>0</v>
      </c>
      <c r="AB195" s="52">
        <f t="shared" si="998"/>
        <v>0</v>
      </c>
      <c r="AC195" s="52">
        <f t="shared" si="998"/>
        <v>0</v>
      </c>
      <c r="AD195" s="52">
        <f t="shared" si="998"/>
        <v>0</v>
      </c>
      <c r="AE195" s="63"/>
      <c r="AF195" s="81">
        <f t="shared" si="999"/>
        <v>0</v>
      </c>
      <c r="AG195" s="66">
        <f t="shared" si="1000"/>
        <v>0</v>
      </c>
      <c r="AH195" s="66"/>
      <c r="AI195" s="76">
        <f t="shared" si="661"/>
        <v>0</v>
      </c>
      <c r="AJ195" s="76">
        <f t="shared" si="662"/>
        <v>0</v>
      </c>
      <c r="AK195" s="76">
        <f t="shared" si="663"/>
        <v>0</v>
      </c>
      <c r="AL195" s="66">
        <f t="shared" si="1001"/>
        <v>0</v>
      </c>
      <c r="AM195" s="66"/>
      <c r="AN195" s="52">
        <f t="shared" si="1002"/>
        <v>0</v>
      </c>
      <c r="AO195" s="52">
        <f t="shared" si="1002"/>
        <v>0</v>
      </c>
      <c r="AP195" s="52">
        <f t="shared" si="1002"/>
        <v>0</v>
      </c>
      <c r="AQ195" s="63"/>
      <c r="AR195" s="81">
        <f t="shared" si="1003"/>
        <v>0</v>
      </c>
      <c r="AS195" s="66">
        <f t="shared" si="1004"/>
        <v>0</v>
      </c>
      <c r="AT195" s="52">
        <f t="shared" si="1005"/>
        <v>0</v>
      </c>
      <c r="AU195" s="52">
        <f t="shared" si="1005"/>
        <v>0</v>
      </c>
      <c r="AV195" s="52">
        <f t="shared" si="1005"/>
        <v>0</v>
      </c>
      <c r="AW195" s="63"/>
      <c r="AX195" s="81">
        <f t="shared" si="1006"/>
        <v>0</v>
      </c>
      <c r="AY195" s="66">
        <f t="shared" si="1007"/>
        <v>0</v>
      </c>
      <c r="AZ195" s="52">
        <f t="shared" si="1008"/>
        <v>0</v>
      </c>
      <c r="BA195" s="52">
        <f t="shared" si="1008"/>
        <v>0</v>
      </c>
      <c r="BB195" s="52">
        <f t="shared" si="1008"/>
        <v>0</v>
      </c>
      <c r="BC195" s="63"/>
      <c r="BD195" s="81">
        <f t="shared" si="1009"/>
        <v>0</v>
      </c>
      <c r="BE195" s="66">
        <f t="shared" si="1010"/>
        <v>0</v>
      </c>
      <c r="BF195" s="66"/>
      <c r="BG195" s="76">
        <f t="shared" si="671"/>
        <v>0</v>
      </c>
      <c r="BH195" s="76">
        <f t="shared" si="672"/>
        <v>0</v>
      </c>
      <c r="BI195" s="76">
        <f t="shared" si="673"/>
        <v>0</v>
      </c>
      <c r="BJ195" s="66">
        <f t="shared" si="1011"/>
        <v>0</v>
      </c>
      <c r="BK195" s="66"/>
      <c r="BL195" s="52">
        <f t="shared" si="1012"/>
        <v>0</v>
      </c>
      <c r="BM195" s="52">
        <f t="shared" si="1012"/>
        <v>0</v>
      </c>
      <c r="BN195" s="52">
        <f t="shared" si="1012"/>
        <v>0</v>
      </c>
      <c r="BO195" s="63"/>
      <c r="BP195" s="81">
        <f t="shared" si="1013"/>
        <v>0</v>
      </c>
      <c r="BQ195" s="66">
        <f t="shared" si="1014"/>
        <v>0</v>
      </c>
      <c r="BR195" s="52">
        <f t="shared" si="1015"/>
        <v>0</v>
      </c>
      <c r="BS195" s="52">
        <f t="shared" si="1015"/>
        <v>0</v>
      </c>
      <c r="BT195" s="52">
        <f t="shared" si="1015"/>
        <v>0</v>
      </c>
      <c r="BU195" s="63"/>
      <c r="BV195" s="81">
        <f t="shared" si="1016"/>
        <v>0</v>
      </c>
      <c r="BW195" s="66">
        <f t="shared" si="1017"/>
        <v>0</v>
      </c>
      <c r="BX195" s="66"/>
      <c r="BY195" s="76">
        <f t="shared" si="679"/>
        <v>0</v>
      </c>
      <c r="BZ195" s="76">
        <f t="shared" si="680"/>
        <v>0</v>
      </c>
      <c r="CA195" s="76">
        <f t="shared" si="681"/>
        <v>0</v>
      </c>
      <c r="CB195" s="66">
        <f t="shared" si="1018"/>
        <v>0</v>
      </c>
      <c r="CC195" s="66"/>
      <c r="CD195" s="76">
        <f t="shared" si="1019"/>
        <v>0</v>
      </c>
      <c r="CE195" s="76">
        <f t="shared" si="1020"/>
        <v>0</v>
      </c>
      <c r="CF195" s="76">
        <f t="shared" si="1021"/>
        <v>0</v>
      </c>
      <c r="CG195" s="66">
        <f t="shared" si="1022"/>
        <v>0</v>
      </c>
      <c r="CH195" s="66"/>
      <c r="CI195" s="52">
        <f t="shared" si="1023"/>
        <v>0</v>
      </c>
      <c r="CJ195" s="52">
        <f t="shared" si="1023"/>
        <v>0</v>
      </c>
      <c r="CK195" s="52">
        <f t="shared" si="1023"/>
        <v>0</v>
      </c>
      <c r="CL195" s="63"/>
      <c r="CM195" s="81">
        <f t="shared" si="1024"/>
        <v>0</v>
      </c>
      <c r="CN195" s="66">
        <f t="shared" si="1025"/>
        <v>0</v>
      </c>
      <c r="CO195" s="52">
        <f t="shared" si="1026"/>
        <v>0</v>
      </c>
      <c r="CP195" s="52">
        <f t="shared" si="1026"/>
        <v>0</v>
      </c>
      <c r="CQ195" s="52">
        <f t="shared" si="1026"/>
        <v>0</v>
      </c>
      <c r="CR195" s="63"/>
      <c r="CS195" s="81">
        <f t="shared" si="1027"/>
        <v>0</v>
      </c>
      <c r="CT195" s="66">
        <f t="shared" si="1028"/>
        <v>0</v>
      </c>
      <c r="CU195" s="52">
        <f t="shared" si="1029"/>
        <v>0</v>
      </c>
      <c r="CV195" s="52">
        <f t="shared" si="1029"/>
        <v>0</v>
      </c>
      <c r="CW195" s="52">
        <f t="shared" si="1029"/>
        <v>0</v>
      </c>
      <c r="CX195" s="63"/>
      <c r="CY195" s="81">
        <f t="shared" si="1030"/>
        <v>0</v>
      </c>
      <c r="CZ195" s="66">
        <f t="shared" si="1031"/>
        <v>0</v>
      </c>
      <c r="DA195" s="52">
        <f t="shared" si="1032"/>
        <v>0</v>
      </c>
      <c r="DB195" s="52">
        <f t="shared" si="1032"/>
        <v>0</v>
      </c>
      <c r="DC195" s="52">
        <f t="shared" si="1032"/>
        <v>0</v>
      </c>
      <c r="DD195" s="63"/>
      <c r="DE195" s="81">
        <f t="shared" si="1033"/>
        <v>0</v>
      </c>
      <c r="DF195" s="66">
        <f t="shared" si="1034"/>
        <v>0</v>
      </c>
      <c r="DG195" s="52">
        <f t="shared" si="1035"/>
        <v>0</v>
      </c>
      <c r="DH195" s="52">
        <f t="shared" si="1035"/>
        <v>0</v>
      </c>
      <c r="DI195" s="52">
        <f t="shared" si="1035"/>
        <v>0</v>
      </c>
      <c r="DJ195" s="63"/>
      <c r="DK195" s="81">
        <f t="shared" si="1036"/>
        <v>0</v>
      </c>
      <c r="DL195" s="66">
        <f t="shared" si="1037"/>
        <v>0</v>
      </c>
      <c r="DM195" s="52">
        <f t="shared" si="1038"/>
        <v>0</v>
      </c>
      <c r="DN195" s="52">
        <f t="shared" si="1038"/>
        <v>0</v>
      </c>
      <c r="DO195" s="52">
        <f t="shared" si="1038"/>
        <v>0</v>
      </c>
      <c r="DP195" s="63"/>
      <c r="DQ195" s="81">
        <f t="shared" si="1039"/>
        <v>0</v>
      </c>
      <c r="DR195" s="66">
        <f t="shared" si="1040"/>
        <v>0</v>
      </c>
      <c r="DS195" s="66"/>
      <c r="DT195" s="76">
        <f t="shared" si="696"/>
        <v>0</v>
      </c>
      <c r="DU195" s="76">
        <f t="shared" si="697"/>
        <v>0</v>
      </c>
      <c r="DV195" s="76">
        <f t="shared" si="698"/>
        <v>0</v>
      </c>
      <c r="DW195" s="66">
        <f t="shared" si="1041"/>
        <v>0</v>
      </c>
      <c r="DX195" s="66"/>
      <c r="DY195" s="52">
        <f t="shared" si="1042"/>
        <v>0</v>
      </c>
      <c r="DZ195" s="52">
        <f t="shared" si="1042"/>
        <v>0</v>
      </c>
      <c r="EA195" s="52">
        <f t="shared" si="1042"/>
        <v>0</v>
      </c>
      <c r="EB195" s="63"/>
      <c r="EC195" s="81">
        <f t="shared" si="1043"/>
        <v>0</v>
      </c>
      <c r="ED195" s="66">
        <f t="shared" si="1044"/>
        <v>0</v>
      </c>
      <c r="EE195" s="52">
        <f t="shared" si="1045"/>
        <v>0</v>
      </c>
      <c r="EF195" s="52">
        <f t="shared" si="1045"/>
        <v>0</v>
      </c>
      <c r="EG195" s="52">
        <f t="shared" si="1045"/>
        <v>0</v>
      </c>
      <c r="EH195" s="63"/>
      <c r="EI195" s="81">
        <f t="shared" si="1046"/>
        <v>0</v>
      </c>
      <c r="EJ195" s="66">
        <f t="shared" si="1047"/>
        <v>0</v>
      </c>
      <c r="EK195" s="66"/>
      <c r="EL195" s="66">
        <f t="shared" si="1048"/>
        <v>0</v>
      </c>
      <c r="EM195" s="66">
        <f t="shared" si="1049"/>
        <v>0</v>
      </c>
      <c r="EN195" s="66">
        <f t="shared" si="1050"/>
        <v>0</v>
      </c>
      <c r="EO195" s="66">
        <f t="shared" si="1051"/>
        <v>0</v>
      </c>
      <c r="EP195" s="66"/>
      <c r="EQ195" s="52">
        <f t="shared" si="1052"/>
        <v>0</v>
      </c>
      <c r="ER195" s="52">
        <f t="shared" si="1052"/>
        <v>0</v>
      </c>
      <c r="ES195" s="52">
        <f t="shared" si="1052"/>
        <v>0</v>
      </c>
      <c r="ET195" s="63"/>
      <c r="EU195" s="81">
        <f t="shared" si="1053"/>
        <v>0</v>
      </c>
      <c r="EV195" s="66">
        <f t="shared" si="1054"/>
        <v>0</v>
      </c>
      <c r="EW195" s="66"/>
      <c r="EX195" s="52">
        <f t="shared" si="1055"/>
        <v>0</v>
      </c>
      <c r="EY195" s="52">
        <f t="shared" si="1055"/>
        <v>0</v>
      </c>
      <c r="EZ195" s="52">
        <f t="shared" si="1055"/>
        <v>0</v>
      </c>
      <c r="FA195" s="63"/>
      <c r="FB195" s="81">
        <f t="shared" si="1056"/>
        <v>0</v>
      </c>
      <c r="FC195" s="66">
        <f t="shared" si="1057"/>
        <v>0</v>
      </c>
      <c r="FD195" s="66"/>
      <c r="FE195" s="52">
        <f t="shared" si="1058"/>
        <v>0</v>
      </c>
      <c r="FF195" s="52">
        <f t="shared" si="1058"/>
        <v>0</v>
      </c>
      <c r="FG195" s="52">
        <f t="shared" si="1058"/>
        <v>0</v>
      </c>
      <c r="FH195" s="63"/>
      <c r="FI195" s="81">
        <f t="shared" si="1059"/>
        <v>0</v>
      </c>
      <c r="FJ195" s="66">
        <f t="shared" si="1060"/>
        <v>0</v>
      </c>
      <c r="FK195" s="66"/>
      <c r="FL195" s="52">
        <f t="shared" si="1061"/>
        <v>0</v>
      </c>
      <c r="FM195" s="52">
        <f t="shared" si="1061"/>
        <v>0</v>
      </c>
      <c r="FN195" s="52">
        <f t="shared" si="1061"/>
        <v>0</v>
      </c>
      <c r="FO195" s="63"/>
      <c r="FP195" s="81">
        <f t="shared" si="1062"/>
        <v>0</v>
      </c>
      <c r="FQ195" s="66">
        <f t="shared" si="1063"/>
        <v>0</v>
      </c>
      <c r="FR195" s="66"/>
      <c r="FS195" s="52">
        <f t="shared" si="1064"/>
        <v>0</v>
      </c>
      <c r="FT195" s="52">
        <f t="shared" si="1064"/>
        <v>0</v>
      </c>
      <c r="FU195" s="52">
        <f t="shared" si="1064"/>
        <v>0</v>
      </c>
      <c r="FV195" s="63"/>
      <c r="FW195" s="81">
        <f t="shared" si="1065"/>
        <v>0</v>
      </c>
      <c r="FX195" s="66">
        <f t="shared" si="1066"/>
        <v>0</v>
      </c>
      <c r="FY195" s="52">
        <f t="shared" si="1067"/>
        <v>0</v>
      </c>
      <c r="FZ195" s="52">
        <f t="shared" si="1067"/>
        <v>0</v>
      </c>
      <c r="GA195" s="52">
        <f t="shared" si="1067"/>
        <v>0</v>
      </c>
      <c r="GB195" s="63"/>
      <c r="GC195" s="81">
        <f t="shared" si="1068"/>
        <v>0</v>
      </c>
      <c r="GD195" s="66">
        <f t="shared" si="1069"/>
        <v>0</v>
      </c>
      <c r="GE195" s="52">
        <f t="shared" si="1070"/>
        <v>0</v>
      </c>
      <c r="GF195" s="52">
        <f t="shared" si="1070"/>
        <v>0</v>
      </c>
      <c r="GG195" s="52">
        <f t="shared" si="1070"/>
        <v>0</v>
      </c>
      <c r="GH195" s="63"/>
      <c r="GI195" s="81">
        <f t="shared" si="1071"/>
        <v>0</v>
      </c>
      <c r="GJ195" s="66">
        <f t="shared" si="1072"/>
        <v>0</v>
      </c>
      <c r="GK195" s="66"/>
      <c r="GL195" s="76">
        <f t="shared" si="719"/>
        <v>0</v>
      </c>
      <c r="GM195" s="76">
        <f t="shared" si="720"/>
        <v>0</v>
      </c>
      <c r="GN195" s="76">
        <f t="shared" si="721"/>
        <v>0</v>
      </c>
      <c r="GO195" s="66">
        <f t="shared" si="1073"/>
        <v>0</v>
      </c>
      <c r="GP195" s="66"/>
      <c r="GQ195" s="52">
        <f t="shared" si="1074"/>
        <v>0</v>
      </c>
      <c r="GR195" s="52">
        <f t="shared" si="1074"/>
        <v>0</v>
      </c>
      <c r="GS195" s="52">
        <f t="shared" si="1074"/>
        <v>0</v>
      </c>
      <c r="GT195" s="63"/>
      <c r="GU195" s="81">
        <f t="shared" si="1075"/>
        <v>0</v>
      </c>
      <c r="GV195" s="66">
        <f t="shared" si="1076"/>
        <v>0</v>
      </c>
      <c r="GW195" s="66"/>
      <c r="GX195" s="52">
        <f t="shared" si="1077"/>
        <v>0</v>
      </c>
      <c r="GY195" s="52">
        <f t="shared" si="1077"/>
        <v>0</v>
      </c>
      <c r="GZ195" s="52">
        <f t="shared" si="1077"/>
        <v>0</v>
      </c>
      <c r="HA195" s="63"/>
      <c r="HB195" s="81">
        <f t="shared" si="1078"/>
        <v>0</v>
      </c>
      <c r="HC195" s="66">
        <f t="shared" si="1079"/>
        <v>0</v>
      </c>
      <c r="HD195" s="66"/>
      <c r="HE195" s="52">
        <f t="shared" si="1080"/>
        <v>0</v>
      </c>
      <c r="HF195" s="52">
        <f t="shared" si="1080"/>
        <v>0</v>
      </c>
      <c r="HG195" s="52">
        <f t="shared" si="1080"/>
        <v>0</v>
      </c>
      <c r="HH195" s="63"/>
      <c r="HI195" s="81">
        <f t="shared" si="1081"/>
        <v>0</v>
      </c>
      <c r="HJ195" s="66">
        <f t="shared" si="1082"/>
        <v>0</v>
      </c>
      <c r="HK195" s="66"/>
      <c r="HL195" s="52">
        <f t="shared" si="1083"/>
        <v>0</v>
      </c>
      <c r="HM195" s="52">
        <f t="shared" si="1083"/>
        <v>0</v>
      </c>
      <c r="HN195" s="52">
        <f t="shared" si="1083"/>
        <v>0</v>
      </c>
      <c r="HO195" s="63"/>
      <c r="HP195" s="81">
        <f t="shared" si="1084"/>
        <v>0</v>
      </c>
      <c r="HQ195" s="66">
        <f t="shared" si="1085"/>
        <v>0</v>
      </c>
      <c r="HR195" s="66"/>
      <c r="HS195" s="52">
        <f t="shared" si="1086"/>
        <v>0</v>
      </c>
      <c r="HT195" s="52">
        <f t="shared" si="1086"/>
        <v>0</v>
      </c>
      <c r="HU195" s="52">
        <f t="shared" si="1086"/>
        <v>0</v>
      </c>
      <c r="HV195" s="63"/>
      <c r="HW195" s="81">
        <f t="shared" si="1087"/>
        <v>0</v>
      </c>
      <c r="HX195" s="66">
        <f t="shared" si="1088"/>
        <v>0</v>
      </c>
      <c r="HZ195" s="66">
        <f t="shared" si="1089"/>
        <v>0</v>
      </c>
      <c r="IA195" s="66">
        <f t="shared" si="1089"/>
        <v>0</v>
      </c>
      <c r="IB195" s="66">
        <f t="shared" si="1089"/>
        <v>0</v>
      </c>
      <c r="IC195" s="66">
        <f t="shared" si="1090"/>
        <v>0</v>
      </c>
      <c r="ID195" s="66">
        <f t="shared" si="1091"/>
        <v>0</v>
      </c>
      <c r="IE195" s="52">
        <f t="shared" si="1092"/>
        <v>0</v>
      </c>
      <c r="IF195" s="52">
        <f t="shared" si="1092"/>
        <v>0</v>
      </c>
      <c r="IG195" s="66"/>
      <c r="IH195" s="66">
        <f t="shared" si="1093"/>
        <v>0</v>
      </c>
      <c r="II195" s="66">
        <f t="shared" si="1094"/>
        <v>0</v>
      </c>
      <c r="IJ195" s="52">
        <f t="shared" si="1095"/>
        <v>0</v>
      </c>
      <c r="IK195" s="52">
        <f t="shared" si="1095"/>
        <v>0</v>
      </c>
      <c r="IL195" s="66"/>
      <c r="IM195" s="66">
        <f t="shared" si="1096"/>
        <v>0</v>
      </c>
      <c r="IN195" s="66">
        <f t="shared" si="1097"/>
        <v>0</v>
      </c>
      <c r="IO195" s="66">
        <f t="shared" si="748"/>
        <v>0</v>
      </c>
      <c r="IP195" s="66">
        <f t="shared" si="1098"/>
        <v>0</v>
      </c>
      <c r="IQ195" s="52">
        <f t="shared" si="1099"/>
        <v>0</v>
      </c>
      <c r="IR195" s="52">
        <f t="shared" si="1099"/>
        <v>0</v>
      </c>
      <c r="IS195" s="52">
        <f t="shared" si="1099"/>
        <v>0</v>
      </c>
      <c r="IT195" s="52">
        <f t="shared" si="1099"/>
        <v>0</v>
      </c>
      <c r="IU195" s="52">
        <f t="shared" si="1099"/>
        <v>0</v>
      </c>
      <c r="IV195" s="66"/>
      <c r="IW195" s="88">
        <f t="shared" si="1100"/>
        <v>0</v>
      </c>
      <c r="IX195" s="102">
        <f t="shared" si="1101"/>
        <v>0</v>
      </c>
      <c r="IY195" s="88" t="str">
        <f t="shared" si="1102"/>
        <v>STOCK KOSONG</v>
      </c>
      <c r="IZ195" s="101"/>
      <c r="JA195" s="102">
        <f t="shared" si="1103"/>
        <v>0</v>
      </c>
      <c r="JB195" s="102">
        <f t="shared" si="1104"/>
        <v>0</v>
      </c>
      <c r="JC195" s="102">
        <f t="shared" si="1105"/>
        <v>0</v>
      </c>
      <c r="JD195" s="102">
        <f t="shared" si="1106"/>
        <v>0</v>
      </c>
      <c r="JE195" s="101"/>
    </row>
    <row r="196" spans="1:265">
      <c r="A196" s="108" t="s">
        <v>71</v>
      </c>
      <c r="B196" s="71">
        <f>IF(A196='ESTIMASI FORECAST &amp; ORDER-STOK'!A54,'ESTIMASI FORECAST &amp; ORDER-STOK'!B54,0)</f>
        <v>0</v>
      </c>
      <c r="C196" s="63"/>
      <c r="D196" s="52">
        <f t="shared" si="987"/>
        <v>0</v>
      </c>
      <c r="E196" s="52">
        <f t="shared" si="987"/>
        <v>0</v>
      </c>
      <c r="F196" s="52">
        <f t="shared" si="987"/>
        <v>0</v>
      </c>
      <c r="G196" s="88"/>
      <c r="H196" s="88">
        <f t="shared" si="988"/>
        <v>0</v>
      </c>
      <c r="I196" s="63"/>
      <c r="J196" s="52">
        <f t="shared" si="989"/>
        <v>0</v>
      </c>
      <c r="K196" s="52">
        <f t="shared" si="989"/>
        <v>0</v>
      </c>
      <c r="L196" s="52">
        <f t="shared" si="989"/>
        <v>0</v>
      </c>
      <c r="M196" s="63"/>
      <c r="N196" s="81">
        <f t="shared" si="990"/>
        <v>0</v>
      </c>
      <c r="O196" s="66">
        <f t="shared" si="991"/>
        <v>0</v>
      </c>
      <c r="P196" s="52">
        <f t="shared" si="992"/>
        <v>0</v>
      </c>
      <c r="Q196" s="52">
        <f t="shared" si="992"/>
        <v>0</v>
      </c>
      <c r="R196" s="52">
        <f t="shared" si="992"/>
        <v>0</v>
      </c>
      <c r="S196" s="63"/>
      <c r="T196" s="81">
        <f t="shared" si="993"/>
        <v>0</v>
      </c>
      <c r="U196" s="66">
        <f t="shared" si="994"/>
        <v>0</v>
      </c>
      <c r="V196" s="52">
        <f t="shared" si="995"/>
        <v>0</v>
      </c>
      <c r="W196" s="52">
        <f t="shared" si="995"/>
        <v>0</v>
      </c>
      <c r="X196" s="52">
        <f t="shared" si="995"/>
        <v>0</v>
      </c>
      <c r="Y196" s="63"/>
      <c r="Z196" s="81">
        <f t="shared" si="996"/>
        <v>0</v>
      </c>
      <c r="AA196" s="66">
        <f t="shared" si="997"/>
        <v>0</v>
      </c>
      <c r="AB196" s="52">
        <f t="shared" si="998"/>
        <v>0</v>
      </c>
      <c r="AC196" s="52">
        <f t="shared" si="998"/>
        <v>0</v>
      </c>
      <c r="AD196" s="52">
        <f t="shared" si="998"/>
        <v>0</v>
      </c>
      <c r="AE196" s="63"/>
      <c r="AF196" s="81">
        <f t="shared" si="999"/>
        <v>0</v>
      </c>
      <c r="AG196" s="66">
        <f t="shared" si="1000"/>
        <v>0</v>
      </c>
      <c r="AH196" s="66"/>
      <c r="AI196" s="76">
        <f t="shared" si="661"/>
        <v>0</v>
      </c>
      <c r="AJ196" s="76">
        <f t="shared" si="662"/>
        <v>0</v>
      </c>
      <c r="AK196" s="76">
        <f t="shared" si="663"/>
        <v>0</v>
      </c>
      <c r="AL196" s="66">
        <f t="shared" si="1001"/>
        <v>0</v>
      </c>
      <c r="AM196" s="66"/>
      <c r="AN196" s="52">
        <f t="shared" si="1002"/>
        <v>0</v>
      </c>
      <c r="AO196" s="52">
        <f t="shared" si="1002"/>
        <v>0</v>
      </c>
      <c r="AP196" s="52">
        <f t="shared" si="1002"/>
        <v>0</v>
      </c>
      <c r="AQ196" s="63"/>
      <c r="AR196" s="81">
        <f t="shared" si="1003"/>
        <v>0</v>
      </c>
      <c r="AS196" s="66">
        <f t="shared" si="1004"/>
        <v>0</v>
      </c>
      <c r="AT196" s="52">
        <f t="shared" si="1005"/>
        <v>0</v>
      </c>
      <c r="AU196" s="52">
        <f t="shared" si="1005"/>
        <v>0</v>
      </c>
      <c r="AV196" s="52">
        <f t="shared" si="1005"/>
        <v>0</v>
      </c>
      <c r="AW196" s="63"/>
      <c r="AX196" s="81">
        <f t="shared" si="1006"/>
        <v>0</v>
      </c>
      <c r="AY196" s="66">
        <f t="shared" si="1007"/>
        <v>0</v>
      </c>
      <c r="AZ196" s="52">
        <f t="shared" si="1008"/>
        <v>0</v>
      </c>
      <c r="BA196" s="52">
        <f t="shared" si="1008"/>
        <v>0</v>
      </c>
      <c r="BB196" s="52">
        <f t="shared" si="1008"/>
        <v>0</v>
      </c>
      <c r="BC196" s="63"/>
      <c r="BD196" s="81">
        <f t="shared" si="1009"/>
        <v>0</v>
      </c>
      <c r="BE196" s="66">
        <f t="shared" si="1010"/>
        <v>0</v>
      </c>
      <c r="BF196" s="66"/>
      <c r="BG196" s="76">
        <f t="shared" si="671"/>
        <v>0</v>
      </c>
      <c r="BH196" s="76">
        <f t="shared" si="672"/>
        <v>0</v>
      </c>
      <c r="BI196" s="76">
        <f t="shared" si="673"/>
        <v>0</v>
      </c>
      <c r="BJ196" s="66">
        <f t="shared" si="1011"/>
        <v>0</v>
      </c>
      <c r="BK196" s="66"/>
      <c r="BL196" s="52">
        <f t="shared" si="1012"/>
        <v>0</v>
      </c>
      <c r="BM196" s="52">
        <f t="shared" si="1012"/>
        <v>0</v>
      </c>
      <c r="BN196" s="52">
        <f t="shared" si="1012"/>
        <v>0</v>
      </c>
      <c r="BO196" s="63"/>
      <c r="BP196" s="81">
        <f t="shared" si="1013"/>
        <v>0</v>
      </c>
      <c r="BQ196" s="66">
        <f t="shared" si="1014"/>
        <v>0</v>
      </c>
      <c r="BR196" s="52">
        <f t="shared" si="1015"/>
        <v>0</v>
      </c>
      <c r="BS196" s="52">
        <f t="shared" si="1015"/>
        <v>0</v>
      </c>
      <c r="BT196" s="52">
        <f t="shared" si="1015"/>
        <v>0</v>
      </c>
      <c r="BU196" s="63"/>
      <c r="BV196" s="81">
        <f t="shared" si="1016"/>
        <v>0</v>
      </c>
      <c r="BW196" s="66">
        <f t="shared" si="1017"/>
        <v>0</v>
      </c>
      <c r="BX196" s="66"/>
      <c r="BY196" s="76">
        <f t="shared" si="679"/>
        <v>0</v>
      </c>
      <c r="BZ196" s="76">
        <f t="shared" si="680"/>
        <v>0</v>
      </c>
      <c r="CA196" s="76">
        <f t="shared" si="681"/>
        <v>0</v>
      </c>
      <c r="CB196" s="66">
        <f t="shared" si="1018"/>
        <v>0</v>
      </c>
      <c r="CC196" s="66"/>
      <c r="CD196" s="76">
        <f t="shared" si="1019"/>
        <v>0</v>
      </c>
      <c r="CE196" s="76">
        <f t="shared" si="1020"/>
        <v>0</v>
      </c>
      <c r="CF196" s="76">
        <f t="shared" si="1021"/>
        <v>0</v>
      </c>
      <c r="CG196" s="66">
        <f t="shared" si="1022"/>
        <v>0</v>
      </c>
      <c r="CH196" s="66"/>
      <c r="CI196" s="52">
        <f t="shared" si="1023"/>
        <v>0</v>
      </c>
      <c r="CJ196" s="52">
        <f t="shared" si="1023"/>
        <v>0</v>
      </c>
      <c r="CK196" s="52">
        <f t="shared" si="1023"/>
        <v>0</v>
      </c>
      <c r="CL196" s="63"/>
      <c r="CM196" s="81">
        <f t="shared" si="1024"/>
        <v>0</v>
      </c>
      <c r="CN196" s="66">
        <f t="shared" si="1025"/>
        <v>0</v>
      </c>
      <c r="CO196" s="52">
        <f t="shared" si="1026"/>
        <v>0</v>
      </c>
      <c r="CP196" s="52">
        <f t="shared" si="1026"/>
        <v>0</v>
      </c>
      <c r="CQ196" s="52">
        <f t="shared" si="1026"/>
        <v>0</v>
      </c>
      <c r="CR196" s="63"/>
      <c r="CS196" s="81">
        <f t="shared" si="1027"/>
        <v>0</v>
      </c>
      <c r="CT196" s="66">
        <f t="shared" si="1028"/>
        <v>0</v>
      </c>
      <c r="CU196" s="52">
        <f t="shared" si="1029"/>
        <v>0</v>
      </c>
      <c r="CV196" s="52">
        <f t="shared" si="1029"/>
        <v>0</v>
      </c>
      <c r="CW196" s="52">
        <f t="shared" si="1029"/>
        <v>0</v>
      </c>
      <c r="CX196" s="63"/>
      <c r="CY196" s="81">
        <f t="shared" si="1030"/>
        <v>0</v>
      </c>
      <c r="CZ196" s="66">
        <f t="shared" si="1031"/>
        <v>0</v>
      </c>
      <c r="DA196" s="52">
        <f t="shared" si="1032"/>
        <v>0</v>
      </c>
      <c r="DB196" s="52">
        <f t="shared" si="1032"/>
        <v>0</v>
      </c>
      <c r="DC196" s="52">
        <f t="shared" si="1032"/>
        <v>0</v>
      </c>
      <c r="DD196" s="63"/>
      <c r="DE196" s="81">
        <f t="shared" si="1033"/>
        <v>0</v>
      </c>
      <c r="DF196" s="66">
        <f t="shared" si="1034"/>
        <v>0</v>
      </c>
      <c r="DG196" s="52">
        <f t="shared" si="1035"/>
        <v>0</v>
      </c>
      <c r="DH196" s="52">
        <f t="shared" si="1035"/>
        <v>0</v>
      </c>
      <c r="DI196" s="52">
        <f t="shared" si="1035"/>
        <v>0</v>
      </c>
      <c r="DJ196" s="63"/>
      <c r="DK196" s="81">
        <f t="shared" si="1036"/>
        <v>0</v>
      </c>
      <c r="DL196" s="66">
        <f t="shared" si="1037"/>
        <v>0</v>
      </c>
      <c r="DM196" s="52">
        <f t="shared" si="1038"/>
        <v>0</v>
      </c>
      <c r="DN196" s="52">
        <f t="shared" si="1038"/>
        <v>0</v>
      </c>
      <c r="DO196" s="52">
        <f t="shared" si="1038"/>
        <v>0</v>
      </c>
      <c r="DP196" s="63"/>
      <c r="DQ196" s="81">
        <f t="shared" si="1039"/>
        <v>0</v>
      </c>
      <c r="DR196" s="66">
        <f t="shared" si="1040"/>
        <v>0</v>
      </c>
      <c r="DS196" s="66"/>
      <c r="DT196" s="76">
        <f t="shared" si="696"/>
        <v>0</v>
      </c>
      <c r="DU196" s="76">
        <f t="shared" si="697"/>
        <v>0</v>
      </c>
      <c r="DV196" s="76">
        <f t="shared" si="698"/>
        <v>0</v>
      </c>
      <c r="DW196" s="66">
        <f t="shared" si="1041"/>
        <v>0</v>
      </c>
      <c r="DX196" s="66"/>
      <c r="DY196" s="52">
        <f t="shared" si="1042"/>
        <v>0</v>
      </c>
      <c r="DZ196" s="52">
        <f t="shared" si="1042"/>
        <v>0</v>
      </c>
      <c r="EA196" s="52">
        <f t="shared" si="1042"/>
        <v>0</v>
      </c>
      <c r="EB196" s="63"/>
      <c r="EC196" s="81">
        <f t="shared" si="1043"/>
        <v>0</v>
      </c>
      <c r="ED196" s="66">
        <f t="shared" si="1044"/>
        <v>0</v>
      </c>
      <c r="EE196" s="52">
        <f t="shared" si="1045"/>
        <v>0</v>
      </c>
      <c r="EF196" s="52">
        <f t="shared" si="1045"/>
        <v>0</v>
      </c>
      <c r="EG196" s="52">
        <f t="shared" si="1045"/>
        <v>0</v>
      </c>
      <c r="EH196" s="63"/>
      <c r="EI196" s="81">
        <f t="shared" si="1046"/>
        <v>0</v>
      </c>
      <c r="EJ196" s="66">
        <f t="shared" si="1047"/>
        <v>0</v>
      </c>
      <c r="EK196" s="66"/>
      <c r="EL196" s="66">
        <f t="shared" si="1048"/>
        <v>0</v>
      </c>
      <c r="EM196" s="66">
        <f t="shared" si="1049"/>
        <v>0</v>
      </c>
      <c r="EN196" s="66">
        <f t="shared" si="1050"/>
        <v>0</v>
      </c>
      <c r="EO196" s="66">
        <f t="shared" si="1051"/>
        <v>0</v>
      </c>
      <c r="EP196" s="66"/>
      <c r="EQ196" s="52">
        <f t="shared" si="1052"/>
        <v>0</v>
      </c>
      <c r="ER196" s="52">
        <f t="shared" si="1052"/>
        <v>0</v>
      </c>
      <c r="ES196" s="52">
        <f t="shared" si="1052"/>
        <v>0</v>
      </c>
      <c r="ET196" s="63"/>
      <c r="EU196" s="81">
        <f t="shared" si="1053"/>
        <v>0</v>
      </c>
      <c r="EV196" s="66">
        <f t="shared" si="1054"/>
        <v>0</v>
      </c>
      <c r="EW196" s="66"/>
      <c r="EX196" s="52">
        <f t="shared" si="1055"/>
        <v>0</v>
      </c>
      <c r="EY196" s="52">
        <f t="shared" si="1055"/>
        <v>0</v>
      </c>
      <c r="EZ196" s="52">
        <f t="shared" si="1055"/>
        <v>0</v>
      </c>
      <c r="FA196" s="63"/>
      <c r="FB196" s="81">
        <f t="shared" si="1056"/>
        <v>0</v>
      </c>
      <c r="FC196" s="66">
        <f t="shared" si="1057"/>
        <v>0</v>
      </c>
      <c r="FD196" s="66"/>
      <c r="FE196" s="52">
        <f t="shared" si="1058"/>
        <v>0</v>
      </c>
      <c r="FF196" s="52">
        <f t="shared" si="1058"/>
        <v>0</v>
      </c>
      <c r="FG196" s="52">
        <f t="shared" si="1058"/>
        <v>0</v>
      </c>
      <c r="FH196" s="63"/>
      <c r="FI196" s="81">
        <f t="shared" si="1059"/>
        <v>0</v>
      </c>
      <c r="FJ196" s="66">
        <f t="shared" si="1060"/>
        <v>0</v>
      </c>
      <c r="FK196" s="66"/>
      <c r="FL196" s="52">
        <f t="shared" si="1061"/>
        <v>0</v>
      </c>
      <c r="FM196" s="52">
        <f t="shared" si="1061"/>
        <v>0</v>
      </c>
      <c r="FN196" s="52">
        <f t="shared" si="1061"/>
        <v>0</v>
      </c>
      <c r="FO196" s="63"/>
      <c r="FP196" s="81">
        <f t="shared" si="1062"/>
        <v>0</v>
      </c>
      <c r="FQ196" s="66">
        <f t="shared" si="1063"/>
        <v>0</v>
      </c>
      <c r="FR196" s="66"/>
      <c r="FS196" s="52">
        <f t="shared" si="1064"/>
        <v>0</v>
      </c>
      <c r="FT196" s="52">
        <f t="shared" si="1064"/>
        <v>0</v>
      </c>
      <c r="FU196" s="52">
        <f t="shared" si="1064"/>
        <v>0</v>
      </c>
      <c r="FV196" s="63"/>
      <c r="FW196" s="81">
        <f t="shared" si="1065"/>
        <v>0</v>
      </c>
      <c r="FX196" s="66">
        <f t="shared" si="1066"/>
        <v>0</v>
      </c>
      <c r="FY196" s="52">
        <f t="shared" si="1067"/>
        <v>0</v>
      </c>
      <c r="FZ196" s="52">
        <f t="shared" si="1067"/>
        <v>0</v>
      </c>
      <c r="GA196" s="52">
        <f t="shared" si="1067"/>
        <v>0</v>
      </c>
      <c r="GB196" s="63"/>
      <c r="GC196" s="81">
        <f t="shared" si="1068"/>
        <v>0</v>
      </c>
      <c r="GD196" s="66">
        <f t="shared" si="1069"/>
        <v>0</v>
      </c>
      <c r="GE196" s="52">
        <f t="shared" si="1070"/>
        <v>0</v>
      </c>
      <c r="GF196" s="52">
        <f t="shared" si="1070"/>
        <v>0</v>
      </c>
      <c r="GG196" s="52">
        <f t="shared" si="1070"/>
        <v>0</v>
      </c>
      <c r="GH196" s="63"/>
      <c r="GI196" s="81">
        <f t="shared" si="1071"/>
        <v>0</v>
      </c>
      <c r="GJ196" s="66">
        <f t="shared" si="1072"/>
        <v>0</v>
      </c>
      <c r="GK196" s="66"/>
      <c r="GL196" s="76">
        <f t="shared" si="719"/>
        <v>0</v>
      </c>
      <c r="GM196" s="76">
        <f t="shared" si="720"/>
        <v>0</v>
      </c>
      <c r="GN196" s="76">
        <f t="shared" si="721"/>
        <v>0</v>
      </c>
      <c r="GO196" s="66">
        <f t="shared" si="1073"/>
        <v>0</v>
      </c>
      <c r="GP196" s="66"/>
      <c r="GQ196" s="52">
        <f t="shared" si="1074"/>
        <v>0</v>
      </c>
      <c r="GR196" s="52">
        <f t="shared" si="1074"/>
        <v>0</v>
      </c>
      <c r="GS196" s="52">
        <f t="shared" si="1074"/>
        <v>0</v>
      </c>
      <c r="GT196" s="63"/>
      <c r="GU196" s="81">
        <f t="shared" si="1075"/>
        <v>0</v>
      </c>
      <c r="GV196" s="66">
        <f t="shared" si="1076"/>
        <v>0</v>
      </c>
      <c r="GW196" s="66"/>
      <c r="GX196" s="52">
        <f t="shared" si="1077"/>
        <v>0</v>
      </c>
      <c r="GY196" s="52">
        <f t="shared" si="1077"/>
        <v>0</v>
      </c>
      <c r="GZ196" s="52">
        <f t="shared" si="1077"/>
        <v>0</v>
      </c>
      <c r="HA196" s="63"/>
      <c r="HB196" s="81">
        <f t="shared" si="1078"/>
        <v>0</v>
      </c>
      <c r="HC196" s="66">
        <f t="shared" si="1079"/>
        <v>0</v>
      </c>
      <c r="HD196" s="66"/>
      <c r="HE196" s="52">
        <f t="shared" si="1080"/>
        <v>0</v>
      </c>
      <c r="HF196" s="52">
        <f t="shared" si="1080"/>
        <v>0</v>
      </c>
      <c r="HG196" s="52">
        <f t="shared" si="1080"/>
        <v>0</v>
      </c>
      <c r="HH196" s="63"/>
      <c r="HI196" s="81">
        <f t="shared" si="1081"/>
        <v>0</v>
      </c>
      <c r="HJ196" s="66">
        <f t="shared" si="1082"/>
        <v>0</v>
      </c>
      <c r="HK196" s="66"/>
      <c r="HL196" s="52">
        <f t="shared" si="1083"/>
        <v>0</v>
      </c>
      <c r="HM196" s="52">
        <f t="shared" si="1083"/>
        <v>0</v>
      </c>
      <c r="HN196" s="52">
        <f t="shared" si="1083"/>
        <v>0</v>
      </c>
      <c r="HO196" s="63"/>
      <c r="HP196" s="81">
        <f t="shared" si="1084"/>
        <v>0</v>
      </c>
      <c r="HQ196" s="66">
        <f t="shared" si="1085"/>
        <v>0</v>
      </c>
      <c r="HR196" s="66"/>
      <c r="HS196" s="52">
        <f t="shared" si="1086"/>
        <v>0</v>
      </c>
      <c r="HT196" s="52">
        <f t="shared" si="1086"/>
        <v>0</v>
      </c>
      <c r="HU196" s="52">
        <f t="shared" si="1086"/>
        <v>0</v>
      </c>
      <c r="HV196" s="63"/>
      <c r="HW196" s="81">
        <f t="shared" si="1087"/>
        <v>0</v>
      </c>
      <c r="HX196" s="66">
        <f t="shared" si="1088"/>
        <v>0</v>
      </c>
      <c r="HZ196" s="66">
        <f t="shared" si="1089"/>
        <v>0</v>
      </c>
      <c r="IA196" s="66">
        <f t="shared" si="1089"/>
        <v>0</v>
      </c>
      <c r="IB196" s="66">
        <f t="shared" si="1089"/>
        <v>0</v>
      </c>
      <c r="IC196" s="66">
        <f t="shared" si="1090"/>
        <v>0</v>
      </c>
      <c r="ID196" s="66">
        <f t="shared" si="1091"/>
        <v>0</v>
      </c>
      <c r="IE196" s="52">
        <f t="shared" si="1092"/>
        <v>0</v>
      </c>
      <c r="IF196" s="52">
        <f t="shared" si="1092"/>
        <v>0</v>
      </c>
      <c r="IG196" s="66"/>
      <c r="IH196" s="66">
        <f t="shared" si="1093"/>
        <v>0</v>
      </c>
      <c r="II196" s="66">
        <f t="shared" si="1094"/>
        <v>0</v>
      </c>
      <c r="IJ196" s="52">
        <f t="shared" si="1095"/>
        <v>0</v>
      </c>
      <c r="IK196" s="52">
        <f t="shared" si="1095"/>
        <v>0</v>
      </c>
      <c r="IL196" s="66"/>
      <c r="IM196" s="66">
        <f t="shared" si="1096"/>
        <v>0</v>
      </c>
      <c r="IN196" s="66">
        <f t="shared" si="1097"/>
        <v>0</v>
      </c>
      <c r="IO196" s="66">
        <f t="shared" si="748"/>
        <v>0</v>
      </c>
      <c r="IP196" s="66">
        <f t="shared" si="1098"/>
        <v>0</v>
      </c>
      <c r="IQ196" s="52">
        <f t="shared" si="1099"/>
        <v>0</v>
      </c>
      <c r="IR196" s="52">
        <f t="shared" si="1099"/>
        <v>0</v>
      </c>
      <c r="IS196" s="52">
        <f t="shared" si="1099"/>
        <v>0</v>
      </c>
      <c r="IT196" s="52">
        <f t="shared" si="1099"/>
        <v>0</v>
      </c>
      <c r="IU196" s="52">
        <f t="shared" si="1099"/>
        <v>0</v>
      </c>
      <c r="IV196" s="66"/>
      <c r="IW196" s="88">
        <f t="shared" si="1100"/>
        <v>0</v>
      </c>
      <c r="IX196" s="102">
        <f t="shared" si="1101"/>
        <v>0</v>
      </c>
      <c r="IY196" s="88" t="str">
        <f t="shared" si="1102"/>
        <v>STOCK KOSONG</v>
      </c>
      <c r="IZ196" s="101"/>
      <c r="JA196" s="102">
        <f t="shared" si="1103"/>
        <v>0</v>
      </c>
      <c r="JB196" s="102">
        <f t="shared" si="1104"/>
        <v>0</v>
      </c>
      <c r="JC196" s="102">
        <f t="shared" si="1105"/>
        <v>0</v>
      </c>
      <c r="JD196" s="102">
        <f t="shared" si="1106"/>
        <v>0</v>
      </c>
      <c r="JE196" s="101"/>
    </row>
    <row r="197" spans="1:265">
      <c r="A197" s="108" t="s">
        <v>72</v>
      </c>
      <c r="B197" s="71">
        <f>IF(A197='ESTIMASI FORECAST &amp; ORDER-STOK'!A55,'ESTIMASI FORECAST &amp; ORDER-STOK'!B55,0)</f>
        <v>0</v>
      </c>
      <c r="C197" s="63"/>
      <c r="D197" s="52">
        <f t="shared" si="987"/>
        <v>0</v>
      </c>
      <c r="E197" s="52">
        <f t="shared" si="987"/>
        <v>0</v>
      </c>
      <c r="F197" s="52">
        <f t="shared" si="987"/>
        <v>0</v>
      </c>
      <c r="G197" s="88"/>
      <c r="H197" s="88">
        <f t="shared" si="988"/>
        <v>0</v>
      </c>
      <c r="I197" s="63"/>
      <c r="J197" s="52">
        <f t="shared" si="989"/>
        <v>0</v>
      </c>
      <c r="K197" s="52">
        <f t="shared" si="989"/>
        <v>0</v>
      </c>
      <c r="L197" s="52">
        <f t="shared" si="989"/>
        <v>0</v>
      </c>
      <c r="M197" s="63"/>
      <c r="N197" s="81">
        <f t="shared" si="990"/>
        <v>0</v>
      </c>
      <c r="O197" s="66">
        <f t="shared" si="991"/>
        <v>0</v>
      </c>
      <c r="P197" s="52">
        <f t="shared" si="992"/>
        <v>0</v>
      </c>
      <c r="Q197" s="52">
        <f t="shared" si="992"/>
        <v>0</v>
      </c>
      <c r="R197" s="52">
        <f t="shared" si="992"/>
        <v>0</v>
      </c>
      <c r="S197" s="63"/>
      <c r="T197" s="81">
        <f t="shared" si="993"/>
        <v>0</v>
      </c>
      <c r="U197" s="66">
        <f t="shared" si="994"/>
        <v>0</v>
      </c>
      <c r="V197" s="52">
        <f t="shared" si="995"/>
        <v>0</v>
      </c>
      <c r="W197" s="52">
        <f t="shared" si="995"/>
        <v>0</v>
      </c>
      <c r="X197" s="52">
        <f t="shared" si="995"/>
        <v>0</v>
      </c>
      <c r="Y197" s="63"/>
      <c r="Z197" s="81">
        <f t="shared" si="996"/>
        <v>0</v>
      </c>
      <c r="AA197" s="66">
        <f t="shared" si="997"/>
        <v>0</v>
      </c>
      <c r="AB197" s="52">
        <f t="shared" si="998"/>
        <v>0</v>
      </c>
      <c r="AC197" s="52">
        <f t="shared" si="998"/>
        <v>0</v>
      </c>
      <c r="AD197" s="52">
        <f t="shared" si="998"/>
        <v>0</v>
      </c>
      <c r="AE197" s="63"/>
      <c r="AF197" s="81">
        <f t="shared" si="999"/>
        <v>0</v>
      </c>
      <c r="AG197" s="66">
        <f t="shared" si="1000"/>
        <v>0</v>
      </c>
      <c r="AH197" s="66"/>
      <c r="AI197" s="76">
        <f t="shared" si="661"/>
        <v>0</v>
      </c>
      <c r="AJ197" s="76">
        <f t="shared" si="662"/>
        <v>0</v>
      </c>
      <c r="AK197" s="76">
        <f t="shared" si="663"/>
        <v>0</v>
      </c>
      <c r="AL197" s="66">
        <f t="shared" si="1001"/>
        <v>0</v>
      </c>
      <c r="AM197" s="66"/>
      <c r="AN197" s="52">
        <f t="shared" si="1002"/>
        <v>0</v>
      </c>
      <c r="AO197" s="52">
        <f t="shared" si="1002"/>
        <v>0</v>
      </c>
      <c r="AP197" s="52">
        <f t="shared" si="1002"/>
        <v>0</v>
      </c>
      <c r="AQ197" s="63"/>
      <c r="AR197" s="81">
        <f t="shared" si="1003"/>
        <v>0</v>
      </c>
      <c r="AS197" s="66">
        <f t="shared" si="1004"/>
        <v>0</v>
      </c>
      <c r="AT197" s="52">
        <f t="shared" si="1005"/>
        <v>0</v>
      </c>
      <c r="AU197" s="52">
        <f t="shared" si="1005"/>
        <v>0</v>
      </c>
      <c r="AV197" s="52">
        <f t="shared" si="1005"/>
        <v>0</v>
      </c>
      <c r="AW197" s="63"/>
      <c r="AX197" s="81">
        <f t="shared" si="1006"/>
        <v>0</v>
      </c>
      <c r="AY197" s="66">
        <f t="shared" si="1007"/>
        <v>0</v>
      </c>
      <c r="AZ197" s="52">
        <f t="shared" si="1008"/>
        <v>0</v>
      </c>
      <c r="BA197" s="52">
        <f t="shared" si="1008"/>
        <v>0</v>
      </c>
      <c r="BB197" s="52">
        <f t="shared" si="1008"/>
        <v>0</v>
      </c>
      <c r="BC197" s="63"/>
      <c r="BD197" s="81">
        <f t="shared" si="1009"/>
        <v>0</v>
      </c>
      <c r="BE197" s="66">
        <f t="shared" si="1010"/>
        <v>0</v>
      </c>
      <c r="BF197" s="66"/>
      <c r="BG197" s="76">
        <f t="shared" si="671"/>
        <v>0</v>
      </c>
      <c r="BH197" s="76">
        <f t="shared" si="672"/>
        <v>0</v>
      </c>
      <c r="BI197" s="76">
        <f t="shared" si="673"/>
        <v>0</v>
      </c>
      <c r="BJ197" s="66">
        <f t="shared" si="1011"/>
        <v>0</v>
      </c>
      <c r="BK197" s="66"/>
      <c r="BL197" s="52">
        <f t="shared" si="1012"/>
        <v>0</v>
      </c>
      <c r="BM197" s="52">
        <f t="shared" si="1012"/>
        <v>0</v>
      </c>
      <c r="BN197" s="52">
        <f t="shared" si="1012"/>
        <v>0</v>
      </c>
      <c r="BO197" s="63"/>
      <c r="BP197" s="81">
        <f t="shared" si="1013"/>
        <v>0</v>
      </c>
      <c r="BQ197" s="66">
        <f t="shared" si="1014"/>
        <v>0</v>
      </c>
      <c r="BR197" s="52">
        <f t="shared" si="1015"/>
        <v>0</v>
      </c>
      <c r="BS197" s="52">
        <f t="shared" si="1015"/>
        <v>0</v>
      </c>
      <c r="BT197" s="52">
        <f t="shared" si="1015"/>
        <v>0</v>
      </c>
      <c r="BU197" s="63"/>
      <c r="BV197" s="81">
        <f t="shared" si="1016"/>
        <v>0</v>
      </c>
      <c r="BW197" s="66">
        <f t="shared" si="1017"/>
        <v>0</v>
      </c>
      <c r="BX197" s="66"/>
      <c r="BY197" s="76">
        <f t="shared" si="679"/>
        <v>0</v>
      </c>
      <c r="BZ197" s="76">
        <f t="shared" si="680"/>
        <v>0</v>
      </c>
      <c r="CA197" s="76">
        <f t="shared" si="681"/>
        <v>0</v>
      </c>
      <c r="CB197" s="66">
        <f t="shared" si="1018"/>
        <v>0</v>
      </c>
      <c r="CC197" s="66"/>
      <c r="CD197" s="76">
        <f t="shared" si="1019"/>
        <v>0</v>
      </c>
      <c r="CE197" s="76">
        <f t="shared" si="1020"/>
        <v>0</v>
      </c>
      <c r="CF197" s="76">
        <f t="shared" si="1021"/>
        <v>0</v>
      </c>
      <c r="CG197" s="66">
        <f t="shared" si="1022"/>
        <v>0</v>
      </c>
      <c r="CH197" s="66"/>
      <c r="CI197" s="52">
        <f t="shared" si="1023"/>
        <v>0</v>
      </c>
      <c r="CJ197" s="52">
        <f t="shared" si="1023"/>
        <v>0</v>
      </c>
      <c r="CK197" s="52">
        <f t="shared" si="1023"/>
        <v>0</v>
      </c>
      <c r="CL197" s="63"/>
      <c r="CM197" s="81">
        <f t="shared" si="1024"/>
        <v>0</v>
      </c>
      <c r="CN197" s="66">
        <f t="shared" si="1025"/>
        <v>0</v>
      </c>
      <c r="CO197" s="52">
        <f t="shared" si="1026"/>
        <v>0</v>
      </c>
      <c r="CP197" s="52">
        <f t="shared" si="1026"/>
        <v>0</v>
      </c>
      <c r="CQ197" s="52">
        <f t="shared" si="1026"/>
        <v>0</v>
      </c>
      <c r="CR197" s="63"/>
      <c r="CS197" s="81">
        <f t="shared" si="1027"/>
        <v>0</v>
      </c>
      <c r="CT197" s="66">
        <f t="shared" si="1028"/>
        <v>0</v>
      </c>
      <c r="CU197" s="52">
        <f t="shared" si="1029"/>
        <v>0</v>
      </c>
      <c r="CV197" s="52">
        <f t="shared" si="1029"/>
        <v>0</v>
      </c>
      <c r="CW197" s="52">
        <f t="shared" si="1029"/>
        <v>0</v>
      </c>
      <c r="CX197" s="63"/>
      <c r="CY197" s="81">
        <f t="shared" si="1030"/>
        <v>0</v>
      </c>
      <c r="CZ197" s="66">
        <f t="shared" si="1031"/>
        <v>0</v>
      </c>
      <c r="DA197" s="52">
        <f t="shared" si="1032"/>
        <v>0</v>
      </c>
      <c r="DB197" s="52">
        <f t="shared" si="1032"/>
        <v>0</v>
      </c>
      <c r="DC197" s="52">
        <f t="shared" si="1032"/>
        <v>0</v>
      </c>
      <c r="DD197" s="63"/>
      <c r="DE197" s="81">
        <f t="shared" si="1033"/>
        <v>0</v>
      </c>
      <c r="DF197" s="66">
        <f t="shared" si="1034"/>
        <v>0</v>
      </c>
      <c r="DG197" s="52">
        <f t="shared" si="1035"/>
        <v>0</v>
      </c>
      <c r="DH197" s="52">
        <f t="shared" si="1035"/>
        <v>0</v>
      </c>
      <c r="DI197" s="52">
        <f t="shared" si="1035"/>
        <v>0</v>
      </c>
      <c r="DJ197" s="63"/>
      <c r="DK197" s="81">
        <f t="shared" si="1036"/>
        <v>0</v>
      </c>
      <c r="DL197" s="66">
        <f t="shared" si="1037"/>
        <v>0</v>
      </c>
      <c r="DM197" s="52">
        <f t="shared" si="1038"/>
        <v>0</v>
      </c>
      <c r="DN197" s="52">
        <f t="shared" si="1038"/>
        <v>0</v>
      </c>
      <c r="DO197" s="52">
        <f t="shared" si="1038"/>
        <v>0</v>
      </c>
      <c r="DP197" s="63"/>
      <c r="DQ197" s="81">
        <f t="shared" si="1039"/>
        <v>0</v>
      </c>
      <c r="DR197" s="66">
        <f t="shared" si="1040"/>
        <v>0</v>
      </c>
      <c r="DS197" s="66"/>
      <c r="DT197" s="76">
        <f t="shared" si="696"/>
        <v>0</v>
      </c>
      <c r="DU197" s="76">
        <f t="shared" si="697"/>
        <v>0</v>
      </c>
      <c r="DV197" s="76">
        <f t="shared" si="698"/>
        <v>0</v>
      </c>
      <c r="DW197" s="66">
        <f t="shared" si="1041"/>
        <v>0</v>
      </c>
      <c r="DX197" s="66"/>
      <c r="DY197" s="52">
        <f t="shared" si="1042"/>
        <v>0</v>
      </c>
      <c r="DZ197" s="52">
        <f t="shared" si="1042"/>
        <v>0</v>
      </c>
      <c r="EA197" s="52">
        <f t="shared" si="1042"/>
        <v>0</v>
      </c>
      <c r="EB197" s="63"/>
      <c r="EC197" s="81">
        <f t="shared" si="1043"/>
        <v>0</v>
      </c>
      <c r="ED197" s="66">
        <f t="shared" si="1044"/>
        <v>0</v>
      </c>
      <c r="EE197" s="52">
        <f t="shared" si="1045"/>
        <v>0</v>
      </c>
      <c r="EF197" s="52">
        <f t="shared" si="1045"/>
        <v>0</v>
      </c>
      <c r="EG197" s="52">
        <f t="shared" si="1045"/>
        <v>0</v>
      </c>
      <c r="EH197" s="63"/>
      <c r="EI197" s="81">
        <f t="shared" si="1046"/>
        <v>0</v>
      </c>
      <c r="EJ197" s="66">
        <f t="shared" si="1047"/>
        <v>0</v>
      </c>
      <c r="EK197" s="66"/>
      <c r="EL197" s="66">
        <f t="shared" si="1048"/>
        <v>0</v>
      </c>
      <c r="EM197" s="66">
        <f t="shared" si="1049"/>
        <v>0</v>
      </c>
      <c r="EN197" s="66">
        <f t="shared" si="1050"/>
        <v>0</v>
      </c>
      <c r="EO197" s="66">
        <f t="shared" si="1051"/>
        <v>0</v>
      </c>
      <c r="EP197" s="66"/>
      <c r="EQ197" s="52">
        <f t="shared" si="1052"/>
        <v>0</v>
      </c>
      <c r="ER197" s="52">
        <f t="shared" si="1052"/>
        <v>0</v>
      </c>
      <c r="ES197" s="52">
        <f t="shared" si="1052"/>
        <v>0</v>
      </c>
      <c r="ET197" s="63"/>
      <c r="EU197" s="81">
        <f t="shared" si="1053"/>
        <v>0</v>
      </c>
      <c r="EV197" s="66">
        <f t="shared" si="1054"/>
        <v>0</v>
      </c>
      <c r="EW197" s="66"/>
      <c r="EX197" s="52">
        <f t="shared" si="1055"/>
        <v>0</v>
      </c>
      <c r="EY197" s="52">
        <f t="shared" si="1055"/>
        <v>0</v>
      </c>
      <c r="EZ197" s="52">
        <f t="shared" si="1055"/>
        <v>0</v>
      </c>
      <c r="FA197" s="63"/>
      <c r="FB197" s="81">
        <f t="shared" si="1056"/>
        <v>0</v>
      </c>
      <c r="FC197" s="66">
        <f t="shared" si="1057"/>
        <v>0</v>
      </c>
      <c r="FD197" s="66"/>
      <c r="FE197" s="52">
        <f t="shared" si="1058"/>
        <v>0</v>
      </c>
      <c r="FF197" s="52">
        <f t="shared" si="1058"/>
        <v>0</v>
      </c>
      <c r="FG197" s="52">
        <f t="shared" si="1058"/>
        <v>0</v>
      </c>
      <c r="FH197" s="63"/>
      <c r="FI197" s="81">
        <f t="shared" si="1059"/>
        <v>0</v>
      </c>
      <c r="FJ197" s="66">
        <f t="shared" si="1060"/>
        <v>0</v>
      </c>
      <c r="FK197" s="66"/>
      <c r="FL197" s="52">
        <f t="shared" si="1061"/>
        <v>0</v>
      </c>
      <c r="FM197" s="52">
        <f t="shared" si="1061"/>
        <v>0</v>
      </c>
      <c r="FN197" s="52">
        <f t="shared" si="1061"/>
        <v>0</v>
      </c>
      <c r="FO197" s="63"/>
      <c r="FP197" s="81">
        <f t="shared" si="1062"/>
        <v>0</v>
      </c>
      <c r="FQ197" s="66">
        <f t="shared" si="1063"/>
        <v>0</v>
      </c>
      <c r="FR197" s="66"/>
      <c r="FS197" s="52">
        <f t="shared" si="1064"/>
        <v>0</v>
      </c>
      <c r="FT197" s="52">
        <f t="shared" si="1064"/>
        <v>0</v>
      </c>
      <c r="FU197" s="52">
        <f t="shared" si="1064"/>
        <v>0</v>
      </c>
      <c r="FV197" s="63"/>
      <c r="FW197" s="81">
        <f t="shared" si="1065"/>
        <v>0</v>
      </c>
      <c r="FX197" s="66">
        <f t="shared" si="1066"/>
        <v>0</v>
      </c>
      <c r="FY197" s="52">
        <f t="shared" si="1067"/>
        <v>0</v>
      </c>
      <c r="FZ197" s="52">
        <f t="shared" si="1067"/>
        <v>0</v>
      </c>
      <c r="GA197" s="52">
        <f t="shared" si="1067"/>
        <v>0</v>
      </c>
      <c r="GB197" s="63"/>
      <c r="GC197" s="81">
        <f t="shared" si="1068"/>
        <v>0</v>
      </c>
      <c r="GD197" s="66">
        <f t="shared" si="1069"/>
        <v>0</v>
      </c>
      <c r="GE197" s="52">
        <f t="shared" si="1070"/>
        <v>0</v>
      </c>
      <c r="GF197" s="52">
        <f t="shared" si="1070"/>
        <v>0</v>
      </c>
      <c r="GG197" s="52">
        <f t="shared" si="1070"/>
        <v>0</v>
      </c>
      <c r="GH197" s="63"/>
      <c r="GI197" s="81">
        <f t="shared" si="1071"/>
        <v>0</v>
      </c>
      <c r="GJ197" s="66">
        <f t="shared" si="1072"/>
        <v>0</v>
      </c>
      <c r="GK197" s="66"/>
      <c r="GL197" s="76">
        <f t="shared" si="719"/>
        <v>0</v>
      </c>
      <c r="GM197" s="76">
        <f t="shared" si="720"/>
        <v>0</v>
      </c>
      <c r="GN197" s="76">
        <f t="shared" si="721"/>
        <v>0</v>
      </c>
      <c r="GO197" s="66">
        <f t="shared" si="1073"/>
        <v>0</v>
      </c>
      <c r="GP197" s="66"/>
      <c r="GQ197" s="52">
        <f t="shared" si="1074"/>
        <v>0</v>
      </c>
      <c r="GR197" s="52">
        <f t="shared" si="1074"/>
        <v>0</v>
      </c>
      <c r="GS197" s="52">
        <f t="shared" si="1074"/>
        <v>0</v>
      </c>
      <c r="GT197" s="63"/>
      <c r="GU197" s="81">
        <f t="shared" si="1075"/>
        <v>0</v>
      </c>
      <c r="GV197" s="66">
        <f t="shared" si="1076"/>
        <v>0</v>
      </c>
      <c r="GW197" s="66"/>
      <c r="GX197" s="52">
        <f t="shared" si="1077"/>
        <v>0</v>
      </c>
      <c r="GY197" s="52">
        <f t="shared" si="1077"/>
        <v>0</v>
      </c>
      <c r="GZ197" s="52">
        <f t="shared" si="1077"/>
        <v>0</v>
      </c>
      <c r="HA197" s="63"/>
      <c r="HB197" s="81">
        <f t="shared" si="1078"/>
        <v>0</v>
      </c>
      <c r="HC197" s="66">
        <f t="shared" si="1079"/>
        <v>0</v>
      </c>
      <c r="HD197" s="66"/>
      <c r="HE197" s="52">
        <f t="shared" si="1080"/>
        <v>0</v>
      </c>
      <c r="HF197" s="52">
        <f t="shared" si="1080"/>
        <v>0</v>
      </c>
      <c r="HG197" s="52">
        <f t="shared" si="1080"/>
        <v>0</v>
      </c>
      <c r="HH197" s="63"/>
      <c r="HI197" s="81">
        <f t="shared" si="1081"/>
        <v>0</v>
      </c>
      <c r="HJ197" s="66">
        <f t="shared" si="1082"/>
        <v>0</v>
      </c>
      <c r="HK197" s="66"/>
      <c r="HL197" s="52">
        <f t="shared" si="1083"/>
        <v>0</v>
      </c>
      <c r="HM197" s="52">
        <f t="shared" si="1083"/>
        <v>0</v>
      </c>
      <c r="HN197" s="52">
        <f t="shared" si="1083"/>
        <v>0</v>
      </c>
      <c r="HO197" s="63"/>
      <c r="HP197" s="81">
        <f t="shared" si="1084"/>
        <v>0</v>
      </c>
      <c r="HQ197" s="66">
        <f t="shared" si="1085"/>
        <v>0</v>
      </c>
      <c r="HR197" s="66"/>
      <c r="HS197" s="52">
        <f t="shared" si="1086"/>
        <v>0</v>
      </c>
      <c r="HT197" s="52">
        <f t="shared" si="1086"/>
        <v>0</v>
      </c>
      <c r="HU197" s="52">
        <f t="shared" si="1086"/>
        <v>0</v>
      </c>
      <c r="HV197" s="63"/>
      <c r="HW197" s="81">
        <f t="shared" si="1087"/>
        <v>0</v>
      </c>
      <c r="HX197" s="66">
        <f t="shared" si="1088"/>
        <v>0</v>
      </c>
      <c r="HZ197" s="66">
        <f t="shared" si="1089"/>
        <v>0</v>
      </c>
      <c r="IA197" s="66">
        <f t="shared" si="1089"/>
        <v>0</v>
      </c>
      <c r="IB197" s="66">
        <f t="shared" si="1089"/>
        <v>0</v>
      </c>
      <c r="IC197" s="66">
        <f t="shared" si="1090"/>
        <v>0</v>
      </c>
      <c r="ID197" s="66">
        <f t="shared" si="1091"/>
        <v>0</v>
      </c>
      <c r="IE197" s="52">
        <f t="shared" si="1092"/>
        <v>0</v>
      </c>
      <c r="IF197" s="52">
        <f t="shared" si="1092"/>
        <v>0</v>
      </c>
      <c r="IG197" s="66"/>
      <c r="IH197" s="66">
        <f t="shared" si="1093"/>
        <v>0</v>
      </c>
      <c r="II197" s="66">
        <f t="shared" si="1094"/>
        <v>0</v>
      </c>
      <c r="IJ197" s="52">
        <f t="shared" si="1095"/>
        <v>0</v>
      </c>
      <c r="IK197" s="52">
        <f t="shared" si="1095"/>
        <v>0</v>
      </c>
      <c r="IL197" s="66"/>
      <c r="IM197" s="66">
        <f t="shared" si="1096"/>
        <v>0</v>
      </c>
      <c r="IN197" s="66">
        <f t="shared" si="1097"/>
        <v>0</v>
      </c>
      <c r="IO197" s="66">
        <f t="shared" si="748"/>
        <v>0</v>
      </c>
      <c r="IP197" s="66">
        <f t="shared" si="1098"/>
        <v>0</v>
      </c>
      <c r="IQ197" s="52">
        <f t="shared" si="1099"/>
        <v>0</v>
      </c>
      <c r="IR197" s="52">
        <f t="shared" si="1099"/>
        <v>0</v>
      </c>
      <c r="IS197" s="52">
        <f t="shared" si="1099"/>
        <v>0</v>
      </c>
      <c r="IT197" s="52">
        <f t="shared" si="1099"/>
        <v>0</v>
      </c>
      <c r="IU197" s="52">
        <f t="shared" si="1099"/>
        <v>0</v>
      </c>
      <c r="IV197" s="66"/>
      <c r="IW197" s="88">
        <f t="shared" si="1100"/>
        <v>0</v>
      </c>
      <c r="IX197" s="102">
        <f t="shared" si="1101"/>
        <v>0</v>
      </c>
      <c r="IY197" s="88" t="str">
        <f t="shared" si="1102"/>
        <v>STOCK KOSONG</v>
      </c>
      <c r="IZ197" s="101"/>
      <c r="JA197" s="102">
        <f t="shared" si="1103"/>
        <v>0</v>
      </c>
      <c r="JB197" s="102">
        <f t="shared" si="1104"/>
        <v>0</v>
      </c>
      <c r="JC197" s="102">
        <f t="shared" si="1105"/>
        <v>0</v>
      </c>
      <c r="JD197" s="102">
        <f t="shared" si="1106"/>
        <v>0</v>
      </c>
      <c r="JE197" s="101"/>
    </row>
    <row r="198" spans="1:265">
      <c r="A198" s="108" t="s">
        <v>73</v>
      </c>
      <c r="B198" s="71">
        <f>IF(A198='ESTIMASI FORECAST &amp; ORDER-STOK'!A56,'ESTIMASI FORECAST &amp; ORDER-STOK'!B56,0)</f>
        <v>0</v>
      </c>
      <c r="C198" s="63"/>
      <c r="D198" s="52">
        <f t="shared" si="987"/>
        <v>0</v>
      </c>
      <c r="E198" s="52">
        <f t="shared" si="987"/>
        <v>0</v>
      </c>
      <c r="F198" s="52">
        <f t="shared" si="987"/>
        <v>0</v>
      </c>
      <c r="G198" s="88"/>
      <c r="H198" s="88">
        <f t="shared" si="988"/>
        <v>0</v>
      </c>
      <c r="I198" s="63"/>
      <c r="J198" s="52">
        <f t="shared" si="989"/>
        <v>0</v>
      </c>
      <c r="K198" s="52">
        <f t="shared" si="989"/>
        <v>0</v>
      </c>
      <c r="L198" s="52">
        <f t="shared" si="989"/>
        <v>0</v>
      </c>
      <c r="M198" s="63"/>
      <c r="N198" s="81">
        <f t="shared" si="990"/>
        <v>0</v>
      </c>
      <c r="O198" s="66">
        <f t="shared" si="991"/>
        <v>0</v>
      </c>
      <c r="P198" s="52">
        <f t="shared" si="992"/>
        <v>0</v>
      </c>
      <c r="Q198" s="52">
        <f t="shared" si="992"/>
        <v>0</v>
      </c>
      <c r="R198" s="52">
        <f t="shared" si="992"/>
        <v>0</v>
      </c>
      <c r="S198" s="63"/>
      <c r="T198" s="81">
        <f t="shared" si="993"/>
        <v>0</v>
      </c>
      <c r="U198" s="66">
        <f t="shared" si="994"/>
        <v>0</v>
      </c>
      <c r="V198" s="52">
        <f t="shared" si="995"/>
        <v>0</v>
      </c>
      <c r="W198" s="52">
        <f t="shared" si="995"/>
        <v>0</v>
      </c>
      <c r="X198" s="52">
        <f t="shared" si="995"/>
        <v>0</v>
      </c>
      <c r="Y198" s="63"/>
      <c r="Z198" s="81">
        <f t="shared" si="996"/>
        <v>0</v>
      </c>
      <c r="AA198" s="66">
        <f t="shared" si="997"/>
        <v>0</v>
      </c>
      <c r="AB198" s="52">
        <f t="shared" si="998"/>
        <v>0</v>
      </c>
      <c r="AC198" s="52">
        <f t="shared" si="998"/>
        <v>0</v>
      </c>
      <c r="AD198" s="52">
        <f t="shared" si="998"/>
        <v>0</v>
      </c>
      <c r="AE198" s="63"/>
      <c r="AF198" s="81">
        <f t="shared" si="999"/>
        <v>0</v>
      </c>
      <c r="AG198" s="66">
        <f t="shared" si="1000"/>
        <v>0</v>
      </c>
      <c r="AH198" s="66"/>
      <c r="AI198" s="76">
        <f t="shared" si="661"/>
        <v>0</v>
      </c>
      <c r="AJ198" s="76">
        <f t="shared" si="662"/>
        <v>0</v>
      </c>
      <c r="AK198" s="76">
        <f t="shared" si="663"/>
        <v>0</v>
      </c>
      <c r="AL198" s="66">
        <f t="shared" si="1001"/>
        <v>0</v>
      </c>
      <c r="AM198" s="66"/>
      <c r="AN198" s="52">
        <f t="shared" si="1002"/>
        <v>0</v>
      </c>
      <c r="AO198" s="52">
        <f t="shared" si="1002"/>
        <v>0</v>
      </c>
      <c r="AP198" s="52">
        <f t="shared" si="1002"/>
        <v>0</v>
      </c>
      <c r="AQ198" s="63"/>
      <c r="AR198" s="81">
        <f t="shared" si="1003"/>
        <v>0</v>
      </c>
      <c r="AS198" s="66">
        <f t="shared" si="1004"/>
        <v>0</v>
      </c>
      <c r="AT198" s="52">
        <f t="shared" si="1005"/>
        <v>0</v>
      </c>
      <c r="AU198" s="52">
        <f t="shared" si="1005"/>
        <v>0</v>
      </c>
      <c r="AV198" s="52">
        <f t="shared" si="1005"/>
        <v>0</v>
      </c>
      <c r="AW198" s="63"/>
      <c r="AX198" s="81">
        <f t="shared" si="1006"/>
        <v>0</v>
      </c>
      <c r="AY198" s="66">
        <f t="shared" si="1007"/>
        <v>0</v>
      </c>
      <c r="AZ198" s="52">
        <f t="shared" si="1008"/>
        <v>0</v>
      </c>
      <c r="BA198" s="52">
        <f t="shared" si="1008"/>
        <v>0</v>
      </c>
      <c r="BB198" s="52">
        <f t="shared" si="1008"/>
        <v>0</v>
      </c>
      <c r="BC198" s="63"/>
      <c r="BD198" s="81">
        <f t="shared" si="1009"/>
        <v>0</v>
      </c>
      <c r="BE198" s="66">
        <f t="shared" si="1010"/>
        <v>0</v>
      </c>
      <c r="BF198" s="66"/>
      <c r="BG198" s="76">
        <f t="shared" si="671"/>
        <v>0</v>
      </c>
      <c r="BH198" s="76">
        <f t="shared" si="672"/>
        <v>0</v>
      </c>
      <c r="BI198" s="76">
        <f t="shared" si="673"/>
        <v>0</v>
      </c>
      <c r="BJ198" s="66">
        <f t="shared" si="1011"/>
        <v>0</v>
      </c>
      <c r="BK198" s="66"/>
      <c r="BL198" s="52">
        <f t="shared" si="1012"/>
        <v>0</v>
      </c>
      <c r="BM198" s="52">
        <f t="shared" si="1012"/>
        <v>0</v>
      </c>
      <c r="BN198" s="52">
        <f t="shared" si="1012"/>
        <v>0</v>
      </c>
      <c r="BO198" s="63"/>
      <c r="BP198" s="81">
        <f t="shared" si="1013"/>
        <v>0</v>
      </c>
      <c r="BQ198" s="66">
        <f t="shared" si="1014"/>
        <v>0</v>
      </c>
      <c r="BR198" s="52">
        <f t="shared" si="1015"/>
        <v>0</v>
      </c>
      <c r="BS198" s="52">
        <f t="shared" si="1015"/>
        <v>0</v>
      </c>
      <c r="BT198" s="52">
        <f t="shared" si="1015"/>
        <v>0</v>
      </c>
      <c r="BU198" s="63"/>
      <c r="BV198" s="81">
        <f t="shared" si="1016"/>
        <v>0</v>
      </c>
      <c r="BW198" s="66">
        <f t="shared" si="1017"/>
        <v>0</v>
      </c>
      <c r="BX198" s="66"/>
      <c r="BY198" s="76">
        <f t="shared" si="679"/>
        <v>0</v>
      </c>
      <c r="BZ198" s="76">
        <f t="shared" si="680"/>
        <v>0</v>
      </c>
      <c r="CA198" s="76">
        <f t="shared" si="681"/>
        <v>0</v>
      </c>
      <c r="CB198" s="66">
        <f t="shared" si="1018"/>
        <v>0</v>
      </c>
      <c r="CC198" s="66"/>
      <c r="CD198" s="76">
        <f t="shared" si="1019"/>
        <v>0</v>
      </c>
      <c r="CE198" s="76">
        <f t="shared" si="1020"/>
        <v>0</v>
      </c>
      <c r="CF198" s="76">
        <f t="shared" si="1021"/>
        <v>0</v>
      </c>
      <c r="CG198" s="66">
        <f t="shared" si="1022"/>
        <v>0</v>
      </c>
      <c r="CH198" s="66"/>
      <c r="CI198" s="52">
        <f t="shared" si="1023"/>
        <v>0</v>
      </c>
      <c r="CJ198" s="52">
        <f t="shared" si="1023"/>
        <v>0</v>
      </c>
      <c r="CK198" s="52">
        <f t="shared" si="1023"/>
        <v>0</v>
      </c>
      <c r="CL198" s="63"/>
      <c r="CM198" s="81">
        <f t="shared" si="1024"/>
        <v>0</v>
      </c>
      <c r="CN198" s="66">
        <f t="shared" si="1025"/>
        <v>0</v>
      </c>
      <c r="CO198" s="52">
        <f t="shared" si="1026"/>
        <v>0</v>
      </c>
      <c r="CP198" s="52">
        <f t="shared" si="1026"/>
        <v>0</v>
      </c>
      <c r="CQ198" s="52">
        <f t="shared" si="1026"/>
        <v>0</v>
      </c>
      <c r="CR198" s="63"/>
      <c r="CS198" s="81">
        <f t="shared" si="1027"/>
        <v>0</v>
      </c>
      <c r="CT198" s="66">
        <f t="shared" si="1028"/>
        <v>0</v>
      </c>
      <c r="CU198" s="52">
        <f t="shared" si="1029"/>
        <v>0</v>
      </c>
      <c r="CV198" s="52">
        <f t="shared" si="1029"/>
        <v>0</v>
      </c>
      <c r="CW198" s="52">
        <f t="shared" si="1029"/>
        <v>0</v>
      </c>
      <c r="CX198" s="63"/>
      <c r="CY198" s="81">
        <f t="shared" si="1030"/>
        <v>0</v>
      </c>
      <c r="CZ198" s="66">
        <f t="shared" si="1031"/>
        <v>0</v>
      </c>
      <c r="DA198" s="52">
        <f t="shared" si="1032"/>
        <v>0</v>
      </c>
      <c r="DB198" s="52">
        <f t="shared" si="1032"/>
        <v>0</v>
      </c>
      <c r="DC198" s="52">
        <f t="shared" si="1032"/>
        <v>0</v>
      </c>
      <c r="DD198" s="63"/>
      <c r="DE198" s="81">
        <f t="shared" si="1033"/>
        <v>0</v>
      </c>
      <c r="DF198" s="66">
        <f t="shared" si="1034"/>
        <v>0</v>
      </c>
      <c r="DG198" s="52">
        <f t="shared" si="1035"/>
        <v>0</v>
      </c>
      <c r="DH198" s="52">
        <f t="shared" si="1035"/>
        <v>0</v>
      </c>
      <c r="DI198" s="52">
        <f t="shared" si="1035"/>
        <v>0</v>
      </c>
      <c r="DJ198" s="63"/>
      <c r="DK198" s="81">
        <f t="shared" si="1036"/>
        <v>0</v>
      </c>
      <c r="DL198" s="66">
        <f t="shared" si="1037"/>
        <v>0</v>
      </c>
      <c r="DM198" s="52">
        <f t="shared" si="1038"/>
        <v>0</v>
      </c>
      <c r="DN198" s="52">
        <f t="shared" si="1038"/>
        <v>0</v>
      </c>
      <c r="DO198" s="52">
        <f t="shared" si="1038"/>
        <v>0</v>
      </c>
      <c r="DP198" s="63"/>
      <c r="DQ198" s="81">
        <f t="shared" si="1039"/>
        <v>0</v>
      </c>
      <c r="DR198" s="66">
        <f t="shared" si="1040"/>
        <v>0</v>
      </c>
      <c r="DS198" s="66"/>
      <c r="DT198" s="76">
        <f t="shared" si="696"/>
        <v>0</v>
      </c>
      <c r="DU198" s="76">
        <f t="shared" si="697"/>
        <v>0</v>
      </c>
      <c r="DV198" s="76">
        <f t="shared" si="698"/>
        <v>0</v>
      </c>
      <c r="DW198" s="66">
        <f t="shared" si="1041"/>
        <v>0</v>
      </c>
      <c r="DX198" s="66"/>
      <c r="DY198" s="52">
        <f t="shared" si="1042"/>
        <v>0</v>
      </c>
      <c r="DZ198" s="52">
        <f t="shared" si="1042"/>
        <v>0</v>
      </c>
      <c r="EA198" s="52">
        <f t="shared" si="1042"/>
        <v>0</v>
      </c>
      <c r="EB198" s="63"/>
      <c r="EC198" s="81">
        <f t="shared" si="1043"/>
        <v>0</v>
      </c>
      <c r="ED198" s="66">
        <f t="shared" si="1044"/>
        <v>0</v>
      </c>
      <c r="EE198" s="52">
        <f t="shared" si="1045"/>
        <v>0</v>
      </c>
      <c r="EF198" s="52">
        <f t="shared" si="1045"/>
        <v>0</v>
      </c>
      <c r="EG198" s="52">
        <f t="shared" si="1045"/>
        <v>0</v>
      </c>
      <c r="EH198" s="63"/>
      <c r="EI198" s="81">
        <f t="shared" si="1046"/>
        <v>0</v>
      </c>
      <c r="EJ198" s="66">
        <f t="shared" si="1047"/>
        <v>0</v>
      </c>
      <c r="EK198" s="66"/>
      <c r="EL198" s="66">
        <f t="shared" si="1048"/>
        <v>0</v>
      </c>
      <c r="EM198" s="66">
        <f t="shared" si="1049"/>
        <v>0</v>
      </c>
      <c r="EN198" s="66">
        <f t="shared" si="1050"/>
        <v>0</v>
      </c>
      <c r="EO198" s="66">
        <f t="shared" si="1051"/>
        <v>0</v>
      </c>
      <c r="EP198" s="66"/>
      <c r="EQ198" s="52">
        <f t="shared" si="1052"/>
        <v>0</v>
      </c>
      <c r="ER198" s="52">
        <f t="shared" si="1052"/>
        <v>0</v>
      </c>
      <c r="ES198" s="52">
        <f t="shared" si="1052"/>
        <v>0</v>
      </c>
      <c r="ET198" s="63"/>
      <c r="EU198" s="81">
        <f t="shared" si="1053"/>
        <v>0</v>
      </c>
      <c r="EV198" s="66">
        <f t="shared" si="1054"/>
        <v>0</v>
      </c>
      <c r="EW198" s="66"/>
      <c r="EX198" s="52">
        <f t="shared" si="1055"/>
        <v>0</v>
      </c>
      <c r="EY198" s="52">
        <f t="shared" si="1055"/>
        <v>0</v>
      </c>
      <c r="EZ198" s="52">
        <f t="shared" si="1055"/>
        <v>0</v>
      </c>
      <c r="FA198" s="63"/>
      <c r="FB198" s="81">
        <f t="shared" si="1056"/>
        <v>0</v>
      </c>
      <c r="FC198" s="66">
        <f t="shared" si="1057"/>
        <v>0</v>
      </c>
      <c r="FD198" s="66"/>
      <c r="FE198" s="52">
        <f t="shared" si="1058"/>
        <v>0</v>
      </c>
      <c r="FF198" s="52">
        <f t="shared" si="1058"/>
        <v>0</v>
      </c>
      <c r="FG198" s="52">
        <f t="shared" si="1058"/>
        <v>0</v>
      </c>
      <c r="FH198" s="63"/>
      <c r="FI198" s="81">
        <f t="shared" si="1059"/>
        <v>0</v>
      </c>
      <c r="FJ198" s="66">
        <f t="shared" si="1060"/>
        <v>0</v>
      </c>
      <c r="FK198" s="66"/>
      <c r="FL198" s="52">
        <f t="shared" si="1061"/>
        <v>0</v>
      </c>
      <c r="FM198" s="52">
        <f t="shared" si="1061"/>
        <v>0</v>
      </c>
      <c r="FN198" s="52">
        <f t="shared" si="1061"/>
        <v>0</v>
      </c>
      <c r="FO198" s="63"/>
      <c r="FP198" s="81">
        <f t="shared" si="1062"/>
        <v>0</v>
      </c>
      <c r="FQ198" s="66">
        <f t="shared" si="1063"/>
        <v>0</v>
      </c>
      <c r="FR198" s="66"/>
      <c r="FS198" s="52">
        <f t="shared" si="1064"/>
        <v>0</v>
      </c>
      <c r="FT198" s="52">
        <f t="shared" si="1064"/>
        <v>0</v>
      </c>
      <c r="FU198" s="52">
        <f t="shared" si="1064"/>
        <v>0</v>
      </c>
      <c r="FV198" s="63"/>
      <c r="FW198" s="81">
        <f t="shared" si="1065"/>
        <v>0</v>
      </c>
      <c r="FX198" s="66">
        <f t="shared" si="1066"/>
        <v>0</v>
      </c>
      <c r="FY198" s="52">
        <f t="shared" si="1067"/>
        <v>0</v>
      </c>
      <c r="FZ198" s="52">
        <f t="shared" si="1067"/>
        <v>0</v>
      </c>
      <c r="GA198" s="52">
        <f t="shared" si="1067"/>
        <v>0</v>
      </c>
      <c r="GB198" s="63"/>
      <c r="GC198" s="81">
        <f t="shared" si="1068"/>
        <v>0</v>
      </c>
      <c r="GD198" s="66">
        <f t="shared" si="1069"/>
        <v>0</v>
      </c>
      <c r="GE198" s="52">
        <f t="shared" si="1070"/>
        <v>0</v>
      </c>
      <c r="GF198" s="52">
        <f t="shared" si="1070"/>
        <v>0</v>
      </c>
      <c r="GG198" s="52">
        <f t="shared" si="1070"/>
        <v>0</v>
      </c>
      <c r="GH198" s="63"/>
      <c r="GI198" s="81">
        <f t="shared" si="1071"/>
        <v>0</v>
      </c>
      <c r="GJ198" s="66">
        <f t="shared" si="1072"/>
        <v>0</v>
      </c>
      <c r="GK198" s="66"/>
      <c r="GL198" s="76">
        <f t="shared" si="719"/>
        <v>0</v>
      </c>
      <c r="GM198" s="76">
        <f t="shared" si="720"/>
        <v>0</v>
      </c>
      <c r="GN198" s="76">
        <f t="shared" si="721"/>
        <v>0</v>
      </c>
      <c r="GO198" s="66">
        <f t="shared" si="1073"/>
        <v>0</v>
      </c>
      <c r="GP198" s="66"/>
      <c r="GQ198" s="52">
        <f t="shared" si="1074"/>
        <v>0</v>
      </c>
      <c r="GR198" s="52">
        <f t="shared" si="1074"/>
        <v>0</v>
      </c>
      <c r="GS198" s="52">
        <f t="shared" si="1074"/>
        <v>0</v>
      </c>
      <c r="GT198" s="63"/>
      <c r="GU198" s="81">
        <f t="shared" si="1075"/>
        <v>0</v>
      </c>
      <c r="GV198" s="66">
        <f t="shared" si="1076"/>
        <v>0</v>
      </c>
      <c r="GW198" s="66"/>
      <c r="GX198" s="52">
        <f t="shared" si="1077"/>
        <v>0</v>
      </c>
      <c r="GY198" s="52">
        <f t="shared" si="1077"/>
        <v>0</v>
      </c>
      <c r="GZ198" s="52">
        <f t="shared" si="1077"/>
        <v>0</v>
      </c>
      <c r="HA198" s="63"/>
      <c r="HB198" s="81">
        <f t="shared" si="1078"/>
        <v>0</v>
      </c>
      <c r="HC198" s="66">
        <f t="shared" si="1079"/>
        <v>0</v>
      </c>
      <c r="HD198" s="66"/>
      <c r="HE198" s="52">
        <f t="shared" si="1080"/>
        <v>0</v>
      </c>
      <c r="HF198" s="52">
        <f t="shared" si="1080"/>
        <v>0</v>
      </c>
      <c r="HG198" s="52">
        <f t="shared" si="1080"/>
        <v>0</v>
      </c>
      <c r="HH198" s="63"/>
      <c r="HI198" s="81">
        <f t="shared" si="1081"/>
        <v>0</v>
      </c>
      <c r="HJ198" s="66">
        <f t="shared" si="1082"/>
        <v>0</v>
      </c>
      <c r="HK198" s="66"/>
      <c r="HL198" s="52">
        <f t="shared" si="1083"/>
        <v>0</v>
      </c>
      <c r="HM198" s="52">
        <f t="shared" si="1083"/>
        <v>0</v>
      </c>
      <c r="HN198" s="52">
        <f t="shared" si="1083"/>
        <v>0</v>
      </c>
      <c r="HO198" s="63"/>
      <c r="HP198" s="81">
        <f t="shared" si="1084"/>
        <v>0</v>
      </c>
      <c r="HQ198" s="66">
        <f t="shared" si="1085"/>
        <v>0</v>
      </c>
      <c r="HR198" s="66"/>
      <c r="HS198" s="52">
        <f t="shared" si="1086"/>
        <v>0</v>
      </c>
      <c r="HT198" s="52">
        <f t="shared" si="1086"/>
        <v>0</v>
      </c>
      <c r="HU198" s="52">
        <f t="shared" si="1086"/>
        <v>0</v>
      </c>
      <c r="HV198" s="63"/>
      <c r="HW198" s="81">
        <f t="shared" si="1087"/>
        <v>0</v>
      </c>
      <c r="HX198" s="66">
        <f t="shared" si="1088"/>
        <v>0</v>
      </c>
      <c r="HZ198" s="66">
        <f t="shared" si="1089"/>
        <v>0</v>
      </c>
      <c r="IA198" s="66">
        <f t="shared" si="1089"/>
        <v>0</v>
      </c>
      <c r="IB198" s="66">
        <f t="shared" si="1089"/>
        <v>0</v>
      </c>
      <c r="IC198" s="66">
        <f t="shared" si="1090"/>
        <v>0</v>
      </c>
      <c r="ID198" s="66">
        <f t="shared" si="1091"/>
        <v>0</v>
      </c>
      <c r="IE198" s="52">
        <f t="shared" si="1092"/>
        <v>0</v>
      </c>
      <c r="IF198" s="52">
        <f t="shared" si="1092"/>
        <v>0</v>
      </c>
      <c r="IG198" s="66"/>
      <c r="IH198" s="66">
        <f t="shared" si="1093"/>
        <v>0</v>
      </c>
      <c r="II198" s="66">
        <f t="shared" si="1094"/>
        <v>0</v>
      </c>
      <c r="IJ198" s="52">
        <f t="shared" si="1095"/>
        <v>0</v>
      </c>
      <c r="IK198" s="52">
        <f t="shared" si="1095"/>
        <v>0</v>
      </c>
      <c r="IL198" s="66"/>
      <c r="IM198" s="66">
        <f t="shared" si="1096"/>
        <v>0</v>
      </c>
      <c r="IN198" s="66">
        <f t="shared" si="1097"/>
        <v>0</v>
      </c>
      <c r="IO198" s="66">
        <f t="shared" si="748"/>
        <v>0</v>
      </c>
      <c r="IP198" s="66">
        <f t="shared" si="1098"/>
        <v>0</v>
      </c>
      <c r="IQ198" s="52">
        <f t="shared" si="1099"/>
        <v>0</v>
      </c>
      <c r="IR198" s="52">
        <f t="shared" si="1099"/>
        <v>0</v>
      </c>
      <c r="IS198" s="52">
        <f t="shared" si="1099"/>
        <v>0</v>
      </c>
      <c r="IT198" s="52">
        <f t="shared" si="1099"/>
        <v>0</v>
      </c>
      <c r="IU198" s="52">
        <f t="shared" si="1099"/>
        <v>0</v>
      </c>
      <c r="IV198" s="66"/>
      <c r="IW198" s="88">
        <f t="shared" si="1100"/>
        <v>0</v>
      </c>
      <c r="IX198" s="102">
        <f t="shared" si="1101"/>
        <v>0</v>
      </c>
      <c r="IY198" s="88" t="str">
        <f t="shared" si="1102"/>
        <v>STOCK KOSONG</v>
      </c>
      <c r="IZ198" s="101"/>
      <c r="JA198" s="102">
        <f t="shared" si="1103"/>
        <v>0</v>
      </c>
      <c r="JB198" s="102">
        <f t="shared" si="1104"/>
        <v>0</v>
      </c>
      <c r="JC198" s="102">
        <f t="shared" si="1105"/>
        <v>0</v>
      </c>
      <c r="JD198" s="102">
        <f t="shared" si="1106"/>
        <v>0</v>
      </c>
      <c r="JE198" s="101"/>
    </row>
    <row r="199" spans="1:265">
      <c r="A199" s="108" t="s">
        <v>74</v>
      </c>
      <c r="B199" s="71">
        <f>IF(A199='ESTIMASI FORECAST &amp; ORDER-STOK'!A57,'ESTIMASI FORECAST &amp; ORDER-STOK'!B57,0)</f>
        <v>0</v>
      </c>
      <c r="C199" s="63"/>
      <c r="D199" s="52">
        <f t="shared" si="987"/>
        <v>0</v>
      </c>
      <c r="E199" s="52">
        <f t="shared" si="987"/>
        <v>0</v>
      </c>
      <c r="F199" s="52">
        <f t="shared" si="987"/>
        <v>0</v>
      </c>
      <c r="G199" s="88"/>
      <c r="H199" s="88">
        <f t="shared" si="988"/>
        <v>0</v>
      </c>
      <c r="I199" s="63"/>
      <c r="J199" s="52">
        <f t="shared" si="989"/>
        <v>0</v>
      </c>
      <c r="K199" s="52">
        <f t="shared" si="989"/>
        <v>0</v>
      </c>
      <c r="L199" s="52">
        <f t="shared" si="989"/>
        <v>0</v>
      </c>
      <c r="M199" s="63"/>
      <c r="N199" s="81">
        <f t="shared" si="990"/>
        <v>0</v>
      </c>
      <c r="O199" s="66">
        <f t="shared" si="991"/>
        <v>0</v>
      </c>
      <c r="P199" s="52">
        <f t="shared" si="992"/>
        <v>0</v>
      </c>
      <c r="Q199" s="52">
        <f t="shared" si="992"/>
        <v>0</v>
      </c>
      <c r="R199" s="52">
        <f t="shared" si="992"/>
        <v>0</v>
      </c>
      <c r="S199" s="63"/>
      <c r="T199" s="81">
        <f t="shared" si="993"/>
        <v>0</v>
      </c>
      <c r="U199" s="66">
        <f t="shared" si="994"/>
        <v>0</v>
      </c>
      <c r="V199" s="52">
        <f t="shared" si="995"/>
        <v>0</v>
      </c>
      <c r="W199" s="52">
        <f t="shared" si="995"/>
        <v>0</v>
      </c>
      <c r="X199" s="52">
        <f t="shared" si="995"/>
        <v>0</v>
      </c>
      <c r="Y199" s="63"/>
      <c r="Z199" s="81">
        <f t="shared" si="996"/>
        <v>0</v>
      </c>
      <c r="AA199" s="66">
        <f t="shared" si="997"/>
        <v>0</v>
      </c>
      <c r="AB199" s="52">
        <f t="shared" si="998"/>
        <v>0</v>
      </c>
      <c r="AC199" s="52">
        <f t="shared" si="998"/>
        <v>0</v>
      </c>
      <c r="AD199" s="52">
        <f t="shared" si="998"/>
        <v>0</v>
      </c>
      <c r="AE199" s="63"/>
      <c r="AF199" s="81">
        <f t="shared" si="999"/>
        <v>0</v>
      </c>
      <c r="AG199" s="66">
        <f t="shared" si="1000"/>
        <v>0</v>
      </c>
      <c r="AH199" s="66"/>
      <c r="AI199" s="76">
        <f t="shared" si="661"/>
        <v>0</v>
      </c>
      <c r="AJ199" s="76">
        <f t="shared" si="662"/>
        <v>0</v>
      </c>
      <c r="AK199" s="76">
        <f t="shared" si="663"/>
        <v>0</v>
      </c>
      <c r="AL199" s="66">
        <f t="shared" si="1001"/>
        <v>0</v>
      </c>
      <c r="AM199" s="66"/>
      <c r="AN199" s="52">
        <f t="shared" si="1002"/>
        <v>0</v>
      </c>
      <c r="AO199" s="52">
        <f t="shared" si="1002"/>
        <v>0</v>
      </c>
      <c r="AP199" s="52">
        <f t="shared" si="1002"/>
        <v>0</v>
      </c>
      <c r="AQ199" s="63"/>
      <c r="AR199" s="81">
        <f t="shared" si="1003"/>
        <v>0</v>
      </c>
      <c r="AS199" s="66">
        <f t="shared" si="1004"/>
        <v>0</v>
      </c>
      <c r="AT199" s="52">
        <f t="shared" si="1005"/>
        <v>0</v>
      </c>
      <c r="AU199" s="52">
        <f t="shared" si="1005"/>
        <v>0</v>
      </c>
      <c r="AV199" s="52">
        <f t="shared" si="1005"/>
        <v>0</v>
      </c>
      <c r="AW199" s="63"/>
      <c r="AX199" s="81">
        <f t="shared" si="1006"/>
        <v>0</v>
      </c>
      <c r="AY199" s="66">
        <f t="shared" si="1007"/>
        <v>0</v>
      </c>
      <c r="AZ199" s="52">
        <f t="shared" si="1008"/>
        <v>0</v>
      </c>
      <c r="BA199" s="52">
        <f t="shared" si="1008"/>
        <v>0</v>
      </c>
      <c r="BB199" s="52">
        <f t="shared" si="1008"/>
        <v>0</v>
      </c>
      <c r="BC199" s="63"/>
      <c r="BD199" s="81">
        <f t="shared" si="1009"/>
        <v>0</v>
      </c>
      <c r="BE199" s="66">
        <f t="shared" si="1010"/>
        <v>0</v>
      </c>
      <c r="BF199" s="66"/>
      <c r="BG199" s="76">
        <f t="shared" si="671"/>
        <v>0</v>
      </c>
      <c r="BH199" s="76">
        <f t="shared" si="672"/>
        <v>0</v>
      </c>
      <c r="BI199" s="76">
        <f t="shared" si="673"/>
        <v>0</v>
      </c>
      <c r="BJ199" s="66">
        <f t="shared" si="1011"/>
        <v>0</v>
      </c>
      <c r="BK199" s="66"/>
      <c r="BL199" s="52">
        <f t="shared" si="1012"/>
        <v>0</v>
      </c>
      <c r="BM199" s="52">
        <f t="shared" si="1012"/>
        <v>0</v>
      </c>
      <c r="BN199" s="52">
        <f t="shared" si="1012"/>
        <v>0</v>
      </c>
      <c r="BO199" s="63"/>
      <c r="BP199" s="81">
        <f t="shared" si="1013"/>
        <v>0</v>
      </c>
      <c r="BQ199" s="66">
        <f t="shared" si="1014"/>
        <v>0</v>
      </c>
      <c r="BR199" s="52">
        <f t="shared" si="1015"/>
        <v>0</v>
      </c>
      <c r="BS199" s="52">
        <f t="shared" si="1015"/>
        <v>0</v>
      </c>
      <c r="BT199" s="52">
        <f t="shared" si="1015"/>
        <v>0</v>
      </c>
      <c r="BU199" s="63"/>
      <c r="BV199" s="81">
        <f t="shared" si="1016"/>
        <v>0</v>
      </c>
      <c r="BW199" s="66">
        <f t="shared" si="1017"/>
        <v>0</v>
      </c>
      <c r="BX199" s="66"/>
      <c r="BY199" s="76">
        <f t="shared" si="679"/>
        <v>0</v>
      </c>
      <c r="BZ199" s="76">
        <f t="shared" si="680"/>
        <v>0</v>
      </c>
      <c r="CA199" s="76">
        <f t="shared" si="681"/>
        <v>0</v>
      </c>
      <c r="CB199" s="66">
        <f t="shared" si="1018"/>
        <v>0</v>
      </c>
      <c r="CC199" s="66"/>
      <c r="CD199" s="76">
        <f t="shared" si="1019"/>
        <v>0</v>
      </c>
      <c r="CE199" s="76">
        <f t="shared" si="1020"/>
        <v>0</v>
      </c>
      <c r="CF199" s="76">
        <f t="shared" si="1021"/>
        <v>0</v>
      </c>
      <c r="CG199" s="66">
        <f t="shared" si="1022"/>
        <v>0</v>
      </c>
      <c r="CH199" s="66"/>
      <c r="CI199" s="52">
        <f t="shared" si="1023"/>
        <v>0</v>
      </c>
      <c r="CJ199" s="52">
        <f t="shared" si="1023"/>
        <v>0</v>
      </c>
      <c r="CK199" s="52">
        <f t="shared" si="1023"/>
        <v>0</v>
      </c>
      <c r="CL199" s="63"/>
      <c r="CM199" s="81">
        <f t="shared" si="1024"/>
        <v>0</v>
      </c>
      <c r="CN199" s="66">
        <f t="shared" si="1025"/>
        <v>0</v>
      </c>
      <c r="CO199" s="52">
        <f t="shared" si="1026"/>
        <v>0</v>
      </c>
      <c r="CP199" s="52">
        <f t="shared" si="1026"/>
        <v>0</v>
      </c>
      <c r="CQ199" s="52">
        <f t="shared" si="1026"/>
        <v>0</v>
      </c>
      <c r="CR199" s="63"/>
      <c r="CS199" s="81">
        <f t="shared" si="1027"/>
        <v>0</v>
      </c>
      <c r="CT199" s="66">
        <f t="shared" si="1028"/>
        <v>0</v>
      </c>
      <c r="CU199" s="52">
        <f t="shared" si="1029"/>
        <v>0</v>
      </c>
      <c r="CV199" s="52">
        <f t="shared" si="1029"/>
        <v>0</v>
      </c>
      <c r="CW199" s="52">
        <f t="shared" si="1029"/>
        <v>0</v>
      </c>
      <c r="CX199" s="63"/>
      <c r="CY199" s="81">
        <f t="shared" si="1030"/>
        <v>0</v>
      </c>
      <c r="CZ199" s="66">
        <f t="shared" si="1031"/>
        <v>0</v>
      </c>
      <c r="DA199" s="52">
        <f t="shared" si="1032"/>
        <v>0</v>
      </c>
      <c r="DB199" s="52">
        <f t="shared" si="1032"/>
        <v>0</v>
      </c>
      <c r="DC199" s="52">
        <f t="shared" si="1032"/>
        <v>0</v>
      </c>
      <c r="DD199" s="63"/>
      <c r="DE199" s="81">
        <f t="shared" si="1033"/>
        <v>0</v>
      </c>
      <c r="DF199" s="66">
        <f t="shared" si="1034"/>
        <v>0</v>
      </c>
      <c r="DG199" s="52">
        <f t="shared" si="1035"/>
        <v>0</v>
      </c>
      <c r="DH199" s="52">
        <f t="shared" si="1035"/>
        <v>0</v>
      </c>
      <c r="DI199" s="52">
        <f t="shared" si="1035"/>
        <v>0</v>
      </c>
      <c r="DJ199" s="63"/>
      <c r="DK199" s="81">
        <f t="shared" si="1036"/>
        <v>0</v>
      </c>
      <c r="DL199" s="66">
        <f t="shared" si="1037"/>
        <v>0</v>
      </c>
      <c r="DM199" s="52">
        <f t="shared" si="1038"/>
        <v>0</v>
      </c>
      <c r="DN199" s="52">
        <f t="shared" si="1038"/>
        <v>0</v>
      </c>
      <c r="DO199" s="52">
        <f t="shared" si="1038"/>
        <v>0</v>
      </c>
      <c r="DP199" s="63"/>
      <c r="DQ199" s="81">
        <f t="shared" si="1039"/>
        <v>0</v>
      </c>
      <c r="DR199" s="66">
        <f t="shared" si="1040"/>
        <v>0</v>
      </c>
      <c r="DS199" s="66"/>
      <c r="DT199" s="76">
        <f t="shared" si="696"/>
        <v>0</v>
      </c>
      <c r="DU199" s="76">
        <f t="shared" si="697"/>
        <v>0</v>
      </c>
      <c r="DV199" s="76">
        <f t="shared" si="698"/>
        <v>0</v>
      </c>
      <c r="DW199" s="66">
        <f t="shared" si="1041"/>
        <v>0</v>
      </c>
      <c r="DX199" s="66"/>
      <c r="DY199" s="52">
        <f t="shared" si="1042"/>
        <v>0</v>
      </c>
      <c r="DZ199" s="52">
        <f t="shared" si="1042"/>
        <v>0</v>
      </c>
      <c r="EA199" s="52">
        <f t="shared" si="1042"/>
        <v>0</v>
      </c>
      <c r="EB199" s="63"/>
      <c r="EC199" s="81">
        <f t="shared" si="1043"/>
        <v>0</v>
      </c>
      <c r="ED199" s="66">
        <f t="shared" si="1044"/>
        <v>0</v>
      </c>
      <c r="EE199" s="52">
        <f t="shared" si="1045"/>
        <v>0</v>
      </c>
      <c r="EF199" s="52">
        <f t="shared" si="1045"/>
        <v>0</v>
      </c>
      <c r="EG199" s="52">
        <f t="shared" si="1045"/>
        <v>0</v>
      </c>
      <c r="EH199" s="63"/>
      <c r="EI199" s="81">
        <f t="shared" si="1046"/>
        <v>0</v>
      </c>
      <c r="EJ199" s="66">
        <f t="shared" si="1047"/>
        <v>0</v>
      </c>
      <c r="EK199" s="66"/>
      <c r="EL199" s="66">
        <f t="shared" si="1048"/>
        <v>0</v>
      </c>
      <c r="EM199" s="66">
        <f t="shared" si="1049"/>
        <v>0</v>
      </c>
      <c r="EN199" s="66">
        <f t="shared" si="1050"/>
        <v>0</v>
      </c>
      <c r="EO199" s="66">
        <f t="shared" si="1051"/>
        <v>0</v>
      </c>
      <c r="EP199" s="66"/>
      <c r="EQ199" s="52">
        <f t="shared" si="1052"/>
        <v>0</v>
      </c>
      <c r="ER199" s="52">
        <f t="shared" si="1052"/>
        <v>0</v>
      </c>
      <c r="ES199" s="52">
        <f t="shared" si="1052"/>
        <v>0</v>
      </c>
      <c r="ET199" s="63"/>
      <c r="EU199" s="81">
        <f t="shared" si="1053"/>
        <v>0</v>
      </c>
      <c r="EV199" s="66">
        <f t="shared" si="1054"/>
        <v>0</v>
      </c>
      <c r="EW199" s="66"/>
      <c r="EX199" s="52">
        <f t="shared" si="1055"/>
        <v>0</v>
      </c>
      <c r="EY199" s="52">
        <f t="shared" si="1055"/>
        <v>0</v>
      </c>
      <c r="EZ199" s="52">
        <f t="shared" si="1055"/>
        <v>0</v>
      </c>
      <c r="FA199" s="63"/>
      <c r="FB199" s="81">
        <f t="shared" si="1056"/>
        <v>0</v>
      </c>
      <c r="FC199" s="66">
        <f t="shared" si="1057"/>
        <v>0</v>
      </c>
      <c r="FD199" s="66"/>
      <c r="FE199" s="52">
        <f t="shared" si="1058"/>
        <v>0</v>
      </c>
      <c r="FF199" s="52">
        <f t="shared" si="1058"/>
        <v>0</v>
      </c>
      <c r="FG199" s="52">
        <f t="shared" si="1058"/>
        <v>0</v>
      </c>
      <c r="FH199" s="63"/>
      <c r="FI199" s="81">
        <f t="shared" si="1059"/>
        <v>0</v>
      </c>
      <c r="FJ199" s="66">
        <f t="shared" si="1060"/>
        <v>0</v>
      </c>
      <c r="FK199" s="66"/>
      <c r="FL199" s="52">
        <f t="shared" si="1061"/>
        <v>0</v>
      </c>
      <c r="FM199" s="52">
        <f t="shared" si="1061"/>
        <v>0</v>
      </c>
      <c r="FN199" s="52">
        <f t="shared" si="1061"/>
        <v>0</v>
      </c>
      <c r="FO199" s="63"/>
      <c r="FP199" s="81">
        <f t="shared" si="1062"/>
        <v>0</v>
      </c>
      <c r="FQ199" s="66">
        <f t="shared" si="1063"/>
        <v>0</v>
      </c>
      <c r="FR199" s="66"/>
      <c r="FS199" s="52">
        <f t="shared" si="1064"/>
        <v>0</v>
      </c>
      <c r="FT199" s="52">
        <f t="shared" si="1064"/>
        <v>0</v>
      </c>
      <c r="FU199" s="52">
        <f t="shared" si="1064"/>
        <v>0</v>
      </c>
      <c r="FV199" s="63"/>
      <c r="FW199" s="81">
        <f t="shared" si="1065"/>
        <v>0</v>
      </c>
      <c r="FX199" s="66">
        <f t="shared" si="1066"/>
        <v>0</v>
      </c>
      <c r="FY199" s="52">
        <f t="shared" si="1067"/>
        <v>0</v>
      </c>
      <c r="FZ199" s="52">
        <f t="shared" si="1067"/>
        <v>0</v>
      </c>
      <c r="GA199" s="52">
        <f t="shared" si="1067"/>
        <v>0</v>
      </c>
      <c r="GB199" s="63"/>
      <c r="GC199" s="81">
        <f t="shared" si="1068"/>
        <v>0</v>
      </c>
      <c r="GD199" s="66">
        <f t="shared" si="1069"/>
        <v>0</v>
      </c>
      <c r="GE199" s="52">
        <f t="shared" si="1070"/>
        <v>0</v>
      </c>
      <c r="GF199" s="52">
        <f t="shared" si="1070"/>
        <v>0</v>
      </c>
      <c r="GG199" s="52">
        <f t="shared" si="1070"/>
        <v>0</v>
      </c>
      <c r="GH199" s="63"/>
      <c r="GI199" s="81">
        <f t="shared" si="1071"/>
        <v>0</v>
      </c>
      <c r="GJ199" s="66">
        <f t="shared" si="1072"/>
        <v>0</v>
      </c>
      <c r="GK199" s="66"/>
      <c r="GL199" s="76">
        <f t="shared" si="719"/>
        <v>0</v>
      </c>
      <c r="GM199" s="76">
        <f t="shared" si="720"/>
        <v>0</v>
      </c>
      <c r="GN199" s="76">
        <f t="shared" si="721"/>
        <v>0</v>
      </c>
      <c r="GO199" s="66">
        <f t="shared" si="1073"/>
        <v>0</v>
      </c>
      <c r="GP199" s="66"/>
      <c r="GQ199" s="52">
        <f t="shared" si="1074"/>
        <v>0</v>
      </c>
      <c r="GR199" s="52">
        <f t="shared" si="1074"/>
        <v>0</v>
      </c>
      <c r="GS199" s="52">
        <f t="shared" si="1074"/>
        <v>0</v>
      </c>
      <c r="GT199" s="63"/>
      <c r="GU199" s="81">
        <f t="shared" si="1075"/>
        <v>0</v>
      </c>
      <c r="GV199" s="66">
        <f t="shared" si="1076"/>
        <v>0</v>
      </c>
      <c r="GW199" s="66"/>
      <c r="GX199" s="52">
        <f t="shared" si="1077"/>
        <v>0</v>
      </c>
      <c r="GY199" s="52">
        <f t="shared" si="1077"/>
        <v>0</v>
      </c>
      <c r="GZ199" s="52">
        <f t="shared" si="1077"/>
        <v>0</v>
      </c>
      <c r="HA199" s="63"/>
      <c r="HB199" s="81">
        <f t="shared" si="1078"/>
        <v>0</v>
      </c>
      <c r="HC199" s="66">
        <f t="shared" si="1079"/>
        <v>0</v>
      </c>
      <c r="HD199" s="66"/>
      <c r="HE199" s="52">
        <f t="shared" si="1080"/>
        <v>0</v>
      </c>
      <c r="HF199" s="52">
        <f t="shared" si="1080"/>
        <v>0</v>
      </c>
      <c r="HG199" s="52">
        <f t="shared" si="1080"/>
        <v>0</v>
      </c>
      <c r="HH199" s="63"/>
      <c r="HI199" s="81">
        <f t="shared" si="1081"/>
        <v>0</v>
      </c>
      <c r="HJ199" s="66">
        <f t="shared" si="1082"/>
        <v>0</v>
      </c>
      <c r="HK199" s="66"/>
      <c r="HL199" s="52">
        <f t="shared" si="1083"/>
        <v>0</v>
      </c>
      <c r="HM199" s="52">
        <f t="shared" si="1083"/>
        <v>0</v>
      </c>
      <c r="HN199" s="52">
        <f t="shared" si="1083"/>
        <v>0</v>
      </c>
      <c r="HO199" s="63"/>
      <c r="HP199" s="81">
        <f t="shared" si="1084"/>
        <v>0</v>
      </c>
      <c r="HQ199" s="66">
        <f t="shared" si="1085"/>
        <v>0</v>
      </c>
      <c r="HR199" s="66"/>
      <c r="HS199" s="52">
        <f t="shared" si="1086"/>
        <v>0</v>
      </c>
      <c r="HT199" s="52">
        <f t="shared" si="1086"/>
        <v>0</v>
      </c>
      <c r="HU199" s="52">
        <f t="shared" si="1086"/>
        <v>0</v>
      </c>
      <c r="HV199" s="63"/>
      <c r="HW199" s="81">
        <f t="shared" si="1087"/>
        <v>0</v>
      </c>
      <c r="HX199" s="66">
        <f t="shared" si="1088"/>
        <v>0</v>
      </c>
      <c r="HZ199" s="66">
        <f t="shared" si="1089"/>
        <v>0</v>
      </c>
      <c r="IA199" s="66">
        <f t="shared" si="1089"/>
        <v>0</v>
      </c>
      <c r="IB199" s="66">
        <f t="shared" si="1089"/>
        <v>0</v>
      </c>
      <c r="IC199" s="66">
        <f t="shared" si="1090"/>
        <v>0</v>
      </c>
      <c r="ID199" s="66">
        <f t="shared" si="1091"/>
        <v>0</v>
      </c>
      <c r="IE199" s="52">
        <f t="shared" si="1092"/>
        <v>0</v>
      </c>
      <c r="IF199" s="52">
        <f t="shared" si="1092"/>
        <v>0</v>
      </c>
      <c r="IG199" s="66"/>
      <c r="IH199" s="66">
        <f t="shared" si="1093"/>
        <v>0</v>
      </c>
      <c r="II199" s="66">
        <f t="shared" si="1094"/>
        <v>0</v>
      </c>
      <c r="IJ199" s="52">
        <f t="shared" si="1095"/>
        <v>0</v>
      </c>
      <c r="IK199" s="52">
        <f t="shared" si="1095"/>
        <v>0</v>
      </c>
      <c r="IL199" s="66"/>
      <c r="IM199" s="66">
        <f t="shared" si="1096"/>
        <v>0</v>
      </c>
      <c r="IN199" s="66">
        <f t="shared" si="1097"/>
        <v>0</v>
      </c>
      <c r="IO199" s="66">
        <f t="shared" si="748"/>
        <v>0</v>
      </c>
      <c r="IP199" s="66">
        <f t="shared" si="1098"/>
        <v>0</v>
      </c>
      <c r="IQ199" s="52">
        <f t="shared" si="1099"/>
        <v>0</v>
      </c>
      <c r="IR199" s="52">
        <f t="shared" si="1099"/>
        <v>0</v>
      </c>
      <c r="IS199" s="52">
        <f t="shared" si="1099"/>
        <v>0</v>
      </c>
      <c r="IT199" s="52">
        <f t="shared" si="1099"/>
        <v>0</v>
      </c>
      <c r="IU199" s="52">
        <f t="shared" si="1099"/>
        <v>0</v>
      </c>
      <c r="IV199" s="66"/>
      <c r="IW199" s="88">
        <f t="shared" si="1100"/>
        <v>0</v>
      </c>
      <c r="IX199" s="102">
        <f t="shared" si="1101"/>
        <v>0</v>
      </c>
      <c r="IY199" s="88" t="str">
        <f t="shared" si="1102"/>
        <v>STOCK KOSONG</v>
      </c>
      <c r="IZ199" s="101"/>
      <c r="JA199" s="102">
        <f t="shared" si="1103"/>
        <v>0</v>
      </c>
      <c r="JB199" s="102">
        <f t="shared" si="1104"/>
        <v>0</v>
      </c>
      <c r="JC199" s="102">
        <f t="shared" si="1105"/>
        <v>0</v>
      </c>
      <c r="JD199" s="102">
        <f t="shared" si="1106"/>
        <v>0</v>
      </c>
      <c r="JE199" s="101"/>
    </row>
    <row r="200" spans="1:265">
      <c r="A200" s="108" t="s">
        <v>75</v>
      </c>
      <c r="B200" s="71">
        <f>IF(A200='ESTIMASI FORECAST &amp; ORDER-STOK'!A58,'ESTIMASI FORECAST &amp; ORDER-STOK'!B58,0)</f>
        <v>0</v>
      </c>
      <c r="C200" s="63"/>
      <c r="D200" s="52">
        <f t="shared" si="987"/>
        <v>0</v>
      </c>
      <c r="E200" s="52">
        <f t="shared" si="987"/>
        <v>0</v>
      </c>
      <c r="F200" s="52">
        <f t="shared" si="987"/>
        <v>0</v>
      </c>
      <c r="G200" s="88"/>
      <c r="H200" s="88">
        <f t="shared" si="988"/>
        <v>0</v>
      </c>
      <c r="I200" s="63"/>
      <c r="J200" s="52">
        <f t="shared" si="989"/>
        <v>0</v>
      </c>
      <c r="K200" s="52">
        <f t="shared" si="989"/>
        <v>0</v>
      </c>
      <c r="L200" s="52">
        <f t="shared" si="989"/>
        <v>0</v>
      </c>
      <c r="M200" s="63"/>
      <c r="N200" s="81">
        <f t="shared" si="990"/>
        <v>0</v>
      </c>
      <c r="O200" s="66">
        <f t="shared" si="991"/>
        <v>0</v>
      </c>
      <c r="P200" s="52">
        <f t="shared" si="992"/>
        <v>0</v>
      </c>
      <c r="Q200" s="52">
        <f t="shared" si="992"/>
        <v>0</v>
      </c>
      <c r="R200" s="52">
        <f t="shared" si="992"/>
        <v>0</v>
      </c>
      <c r="S200" s="63"/>
      <c r="T200" s="81">
        <f t="shared" si="993"/>
        <v>0</v>
      </c>
      <c r="U200" s="66">
        <f t="shared" si="994"/>
        <v>0</v>
      </c>
      <c r="V200" s="52">
        <f t="shared" si="995"/>
        <v>0</v>
      </c>
      <c r="W200" s="52">
        <f t="shared" si="995"/>
        <v>0</v>
      </c>
      <c r="X200" s="52">
        <f t="shared" si="995"/>
        <v>0</v>
      </c>
      <c r="Y200" s="63"/>
      <c r="Z200" s="81">
        <f t="shared" si="996"/>
        <v>0</v>
      </c>
      <c r="AA200" s="66">
        <f t="shared" si="997"/>
        <v>0</v>
      </c>
      <c r="AB200" s="52">
        <f t="shared" si="998"/>
        <v>0</v>
      </c>
      <c r="AC200" s="52">
        <f t="shared" si="998"/>
        <v>0</v>
      </c>
      <c r="AD200" s="52">
        <f t="shared" si="998"/>
        <v>0</v>
      </c>
      <c r="AE200" s="63"/>
      <c r="AF200" s="81">
        <f t="shared" si="999"/>
        <v>0</v>
      </c>
      <c r="AG200" s="66">
        <f t="shared" si="1000"/>
        <v>0</v>
      </c>
      <c r="AH200" s="66"/>
      <c r="AI200" s="76">
        <f t="shared" si="661"/>
        <v>0</v>
      </c>
      <c r="AJ200" s="76">
        <f t="shared" si="662"/>
        <v>0</v>
      </c>
      <c r="AK200" s="76">
        <f t="shared" si="663"/>
        <v>0</v>
      </c>
      <c r="AL200" s="66">
        <f t="shared" si="1001"/>
        <v>0</v>
      </c>
      <c r="AM200" s="66"/>
      <c r="AN200" s="52">
        <f t="shared" si="1002"/>
        <v>0</v>
      </c>
      <c r="AO200" s="52">
        <f t="shared" si="1002"/>
        <v>0</v>
      </c>
      <c r="AP200" s="52">
        <f t="shared" si="1002"/>
        <v>0</v>
      </c>
      <c r="AQ200" s="63"/>
      <c r="AR200" s="81">
        <f t="shared" si="1003"/>
        <v>0</v>
      </c>
      <c r="AS200" s="66">
        <f t="shared" si="1004"/>
        <v>0</v>
      </c>
      <c r="AT200" s="52">
        <f t="shared" si="1005"/>
        <v>0</v>
      </c>
      <c r="AU200" s="52">
        <f t="shared" si="1005"/>
        <v>0</v>
      </c>
      <c r="AV200" s="52">
        <f t="shared" si="1005"/>
        <v>0</v>
      </c>
      <c r="AW200" s="63"/>
      <c r="AX200" s="81">
        <f t="shared" si="1006"/>
        <v>0</v>
      </c>
      <c r="AY200" s="66">
        <f t="shared" si="1007"/>
        <v>0</v>
      </c>
      <c r="AZ200" s="52">
        <f t="shared" si="1008"/>
        <v>0</v>
      </c>
      <c r="BA200" s="52">
        <f t="shared" si="1008"/>
        <v>0</v>
      </c>
      <c r="BB200" s="52">
        <f t="shared" si="1008"/>
        <v>0</v>
      </c>
      <c r="BC200" s="63"/>
      <c r="BD200" s="81">
        <f t="shared" si="1009"/>
        <v>0</v>
      </c>
      <c r="BE200" s="66">
        <f t="shared" si="1010"/>
        <v>0</v>
      </c>
      <c r="BF200" s="66"/>
      <c r="BG200" s="76">
        <f t="shared" si="671"/>
        <v>0</v>
      </c>
      <c r="BH200" s="76">
        <f t="shared" si="672"/>
        <v>0</v>
      </c>
      <c r="BI200" s="76">
        <f t="shared" si="673"/>
        <v>0</v>
      </c>
      <c r="BJ200" s="66">
        <f t="shared" si="1011"/>
        <v>0</v>
      </c>
      <c r="BK200" s="66"/>
      <c r="BL200" s="52">
        <f t="shared" si="1012"/>
        <v>0</v>
      </c>
      <c r="BM200" s="52">
        <f t="shared" si="1012"/>
        <v>0</v>
      </c>
      <c r="BN200" s="52">
        <f t="shared" si="1012"/>
        <v>0</v>
      </c>
      <c r="BO200" s="63"/>
      <c r="BP200" s="81">
        <f t="shared" si="1013"/>
        <v>0</v>
      </c>
      <c r="BQ200" s="66">
        <f t="shared" si="1014"/>
        <v>0</v>
      </c>
      <c r="BR200" s="52">
        <f t="shared" si="1015"/>
        <v>0</v>
      </c>
      <c r="BS200" s="52">
        <f t="shared" si="1015"/>
        <v>0</v>
      </c>
      <c r="BT200" s="52">
        <f t="shared" si="1015"/>
        <v>0</v>
      </c>
      <c r="BU200" s="63"/>
      <c r="BV200" s="81">
        <f t="shared" si="1016"/>
        <v>0</v>
      </c>
      <c r="BW200" s="66">
        <f t="shared" si="1017"/>
        <v>0</v>
      </c>
      <c r="BX200" s="66"/>
      <c r="BY200" s="76">
        <f t="shared" si="679"/>
        <v>0</v>
      </c>
      <c r="BZ200" s="76">
        <f t="shared" si="680"/>
        <v>0</v>
      </c>
      <c r="CA200" s="76">
        <f t="shared" si="681"/>
        <v>0</v>
      </c>
      <c r="CB200" s="66">
        <f t="shared" si="1018"/>
        <v>0</v>
      </c>
      <c r="CC200" s="66"/>
      <c r="CD200" s="76">
        <f t="shared" si="1019"/>
        <v>0</v>
      </c>
      <c r="CE200" s="76">
        <f t="shared" si="1020"/>
        <v>0</v>
      </c>
      <c r="CF200" s="76">
        <f t="shared" si="1021"/>
        <v>0</v>
      </c>
      <c r="CG200" s="66">
        <f t="shared" si="1022"/>
        <v>0</v>
      </c>
      <c r="CH200" s="66"/>
      <c r="CI200" s="52">
        <f t="shared" si="1023"/>
        <v>0</v>
      </c>
      <c r="CJ200" s="52">
        <f t="shared" si="1023"/>
        <v>0</v>
      </c>
      <c r="CK200" s="52">
        <f t="shared" si="1023"/>
        <v>0</v>
      </c>
      <c r="CL200" s="63"/>
      <c r="CM200" s="81">
        <f t="shared" si="1024"/>
        <v>0</v>
      </c>
      <c r="CN200" s="66">
        <f t="shared" si="1025"/>
        <v>0</v>
      </c>
      <c r="CO200" s="52">
        <f t="shared" si="1026"/>
        <v>0</v>
      </c>
      <c r="CP200" s="52">
        <f t="shared" si="1026"/>
        <v>0</v>
      </c>
      <c r="CQ200" s="52">
        <f t="shared" si="1026"/>
        <v>0</v>
      </c>
      <c r="CR200" s="63"/>
      <c r="CS200" s="81">
        <f t="shared" si="1027"/>
        <v>0</v>
      </c>
      <c r="CT200" s="66">
        <f t="shared" si="1028"/>
        <v>0</v>
      </c>
      <c r="CU200" s="52">
        <f t="shared" si="1029"/>
        <v>0</v>
      </c>
      <c r="CV200" s="52">
        <f t="shared" si="1029"/>
        <v>0</v>
      </c>
      <c r="CW200" s="52">
        <f t="shared" si="1029"/>
        <v>0</v>
      </c>
      <c r="CX200" s="63"/>
      <c r="CY200" s="81">
        <f t="shared" si="1030"/>
        <v>0</v>
      </c>
      <c r="CZ200" s="66">
        <f t="shared" si="1031"/>
        <v>0</v>
      </c>
      <c r="DA200" s="52">
        <f t="shared" si="1032"/>
        <v>0</v>
      </c>
      <c r="DB200" s="52">
        <f t="shared" si="1032"/>
        <v>0</v>
      </c>
      <c r="DC200" s="52">
        <f t="shared" si="1032"/>
        <v>0</v>
      </c>
      <c r="DD200" s="63"/>
      <c r="DE200" s="81">
        <f t="shared" si="1033"/>
        <v>0</v>
      </c>
      <c r="DF200" s="66">
        <f t="shared" si="1034"/>
        <v>0</v>
      </c>
      <c r="DG200" s="52">
        <f t="shared" si="1035"/>
        <v>0</v>
      </c>
      <c r="DH200" s="52">
        <f t="shared" si="1035"/>
        <v>0</v>
      </c>
      <c r="DI200" s="52">
        <f t="shared" si="1035"/>
        <v>0</v>
      </c>
      <c r="DJ200" s="63"/>
      <c r="DK200" s="81">
        <f t="shared" si="1036"/>
        <v>0</v>
      </c>
      <c r="DL200" s="66">
        <f t="shared" si="1037"/>
        <v>0</v>
      </c>
      <c r="DM200" s="52">
        <f t="shared" si="1038"/>
        <v>0</v>
      </c>
      <c r="DN200" s="52">
        <f t="shared" si="1038"/>
        <v>0</v>
      </c>
      <c r="DO200" s="52">
        <f t="shared" si="1038"/>
        <v>0</v>
      </c>
      <c r="DP200" s="63"/>
      <c r="DQ200" s="81">
        <f t="shared" si="1039"/>
        <v>0</v>
      </c>
      <c r="DR200" s="66">
        <f t="shared" si="1040"/>
        <v>0</v>
      </c>
      <c r="DS200" s="66"/>
      <c r="DT200" s="76">
        <f t="shared" si="696"/>
        <v>0</v>
      </c>
      <c r="DU200" s="76">
        <f t="shared" si="697"/>
        <v>0</v>
      </c>
      <c r="DV200" s="76">
        <f t="shared" si="698"/>
        <v>0</v>
      </c>
      <c r="DW200" s="66">
        <f t="shared" si="1041"/>
        <v>0</v>
      </c>
      <c r="DX200" s="66"/>
      <c r="DY200" s="52">
        <f t="shared" si="1042"/>
        <v>0</v>
      </c>
      <c r="DZ200" s="52">
        <f t="shared" si="1042"/>
        <v>0</v>
      </c>
      <c r="EA200" s="52">
        <f t="shared" si="1042"/>
        <v>0</v>
      </c>
      <c r="EB200" s="63"/>
      <c r="EC200" s="81">
        <f t="shared" si="1043"/>
        <v>0</v>
      </c>
      <c r="ED200" s="66">
        <f t="shared" si="1044"/>
        <v>0</v>
      </c>
      <c r="EE200" s="52">
        <f t="shared" si="1045"/>
        <v>0</v>
      </c>
      <c r="EF200" s="52">
        <f t="shared" si="1045"/>
        <v>0</v>
      </c>
      <c r="EG200" s="52">
        <f t="shared" si="1045"/>
        <v>0</v>
      </c>
      <c r="EH200" s="63"/>
      <c r="EI200" s="81">
        <f t="shared" si="1046"/>
        <v>0</v>
      </c>
      <c r="EJ200" s="66">
        <f t="shared" si="1047"/>
        <v>0</v>
      </c>
      <c r="EK200" s="66"/>
      <c r="EL200" s="66">
        <f t="shared" si="1048"/>
        <v>0</v>
      </c>
      <c r="EM200" s="66">
        <f t="shared" si="1049"/>
        <v>0</v>
      </c>
      <c r="EN200" s="66">
        <f t="shared" si="1050"/>
        <v>0</v>
      </c>
      <c r="EO200" s="66">
        <f t="shared" si="1051"/>
        <v>0</v>
      </c>
      <c r="EP200" s="66"/>
      <c r="EQ200" s="52">
        <f t="shared" si="1052"/>
        <v>0</v>
      </c>
      <c r="ER200" s="52">
        <f t="shared" si="1052"/>
        <v>0</v>
      </c>
      <c r="ES200" s="52">
        <f t="shared" si="1052"/>
        <v>0</v>
      </c>
      <c r="ET200" s="63"/>
      <c r="EU200" s="81">
        <f t="shared" si="1053"/>
        <v>0</v>
      </c>
      <c r="EV200" s="66">
        <f t="shared" si="1054"/>
        <v>0</v>
      </c>
      <c r="EW200" s="66"/>
      <c r="EX200" s="52">
        <f t="shared" si="1055"/>
        <v>0</v>
      </c>
      <c r="EY200" s="52">
        <f t="shared" si="1055"/>
        <v>0</v>
      </c>
      <c r="EZ200" s="52">
        <f t="shared" si="1055"/>
        <v>0</v>
      </c>
      <c r="FA200" s="63"/>
      <c r="FB200" s="81">
        <f t="shared" si="1056"/>
        <v>0</v>
      </c>
      <c r="FC200" s="66">
        <f t="shared" si="1057"/>
        <v>0</v>
      </c>
      <c r="FD200" s="66"/>
      <c r="FE200" s="52">
        <f t="shared" si="1058"/>
        <v>0</v>
      </c>
      <c r="FF200" s="52">
        <f t="shared" si="1058"/>
        <v>0</v>
      </c>
      <c r="FG200" s="52">
        <f t="shared" si="1058"/>
        <v>0</v>
      </c>
      <c r="FH200" s="63"/>
      <c r="FI200" s="81">
        <f t="shared" si="1059"/>
        <v>0</v>
      </c>
      <c r="FJ200" s="66">
        <f t="shared" si="1060"/>
        <v>0</v>
      </c>
      <c r="FK200" s="66"/>
      <c r="FL200" s="52">
        <f t="shared" si="1061"/>
        <v>0</v>
      </c>
      <c r="FM200" s="52">
        <f t="shared" si="1061"/>
        <v>0</v>
      </c>
      <c r="FN200" s="52">
        <f t="shared" si="1061"/>
        <v>0</v>
      </c>
      <c r="FO200" s="63"/>
      <c r="FP200" s="81">
        <f t="shared" si="1062"/>
        <v>0</v>
      </c>
      <c r="FQ200" s="66">
        <f t="shared" si="1063"/>
        <v>0</v>
      </c>
      <c r="FR200" s="66"/>
      <c r="FS200" s="52">
        <f t="shared" si="1064"/>
        <v>0</v>
      </c>
      <c r="FT200" s="52">
        <f t="shared" si="1064"/>
        <v>0</v>
      </c>
      <c r="FU200" s="52">
        <f t="shared" si="1064"/>
        <v>0</v>
      </c>
      <c r="FV200" s="63"/>
      <c r="FW200" s="81">
        <f t="shared" si="1065"/>
        <v>0</v>
      </c>
      <c r="FX200" s="66">
        <f t="shared" si="1066"/>
        <v>0</v>
      </c>
      <c r="FY200" s="52">
        <f t="shared" si="1067"/>
        <v>0</v>
      </c>
      <c r="FZ200" s="52">
        <f t="shared" si="1067"/>
        <v>0</v>
      </c>
      <c r="GA200" s="52">
        <f t="shared" si="1067"/>
        <v>0</v>
      </c>
      <c r="GB200" s="63"/>
      <c r="GC200" s="81">
        <f t="shared" si="1068"/>
        <v>0</v>
      </c>
      <c r="GD200" s="66">
        <f t="shared" si="1069"/>
        <v>0</v>
      </c>
      <c r="GE200" s="52">
        <f t="shared" si="1070"/>
        <v>0</v>
      </c>
      <c r="GF200" s="52">
        <f t="shared" si="1070"/>
        <v>0</v>
      </c>
      <c r="GG200" s="52">
        <f t="shared" si="1070"/>
        <v>0</v>
      </c>
      <c r="GH200" s="63"/>
      <c r="GI200" s="81">
        <f t="shared" si="1071"/>
        <v>0</v>
      </c>
      <c r="GJ200" s="66">
        <f t="shared" si="1072"/>
        <v>0</v>
      </c>
      <c r="GK200" s="66"/>
      <c r="GL200" s="76">
        <f t="shared" si="719"/>
        <v>0</v>
      </c>
      <c r="GM200" s="76">
        <f t="shared" si="720"/>
        <v>0</v>
      </c>
      <c r="GN200" s="76">
        <f t="shared" si="721"/>
        <v>0</v>
      </c>
      <c r="GO200" s="66">
        <f t="shared" si="1073"/>
        <v>0</v>
      </c>
      <c r="GP200" s="66"/>
      <c r="GQ200" s="52">
        <f t="shared" si="1074"/>
        <v>0</v>
      </c>
      <c r="GR200" s="52">
        <f t="shared" si="1074"/>
        <v>0</v>
      </c>
      <c r="GS200" s="52">
        <f t="shared" si="1074"/>
        <v>0</v>
      </c>
      <c r="GT200" s="63"/>
      <c r="GU200" s="81">
        <f t="shared" si="1075"/>
        <v>0</v>
      </c>
      <c r="GV200" s="66">
        <f t="shared" si="1076"/>
        <v>0</v>
      </c>
      <c r="GW200" s="66"/>
      <c r="GX200" s="52">
        <f t="shared" si="1077"/>
        <v>0</v>
      </c>
      <c r="GY200" s="52">
        <f t="shared" si="1077"/>
        <v>0</v>
      </c>
      <c r="GZ200" s="52">
        <f t="shared" si="1077"/>
        <v>0</v>
      </c>
      <c r="HA200" s="63"/>
      <c r="HB200" s="81">
        <f t="shared" si="1078"/>
        <v>0</v>
      </c>
      <c r="HC200" s="66">
        <f t="shared" si="1079"/>
        <v>0</v>
      </c>
      <c r="HD200" s="66"/>
      <c r="HE200" s="52">
        <f t="shared" si="1080"/>
        <v>0</v>
      </c>
      <c r="HF200" s="52">
        <f t="shared" si="1080"/>
        <v>0</v>
      </c>
      <c r="HG200" s="52">
        <f t="shared" si="1080"/>
        <v>0</v>
      </c>
      <c r="HH200" s="63"/>
      <c r="HI200" s="81">
        <f t="shared" si="1081"/>
        <v>0</v>
      </c>
      <c r="HJ200" s="66">
        <f t="shared" si="1082"/>
        <v>0</v>
      </c>
      <c r="HK200" s="66"/>
      <c r="HL200" s="52">
        <f t="shared" si="1083"/>
        <v>0</v>
      </c>
      <c r="HM200" s="52">
        <f t="shared" si="1083"/>
        <v>0</v>
      </c>
      <c r="HN200" s="52">
        <f t="shared" si="1083"/>
        <v>0</v>
      </c>
      <c r="HO200" s="63"/>
      <c r="HP200" s="81">
        <f t="shared" si="1084"/>
        <v>0</v>
      </c>
      <c r="HQ200" s="66">
        <f t="shared" si="1085"/>
        <v>0</v>
      </c>
      <c r="HR200" s="66"/>
      <c r="HS200" s="52">
        <f t="shared" si="1086"/>
        <v>0</v>
      </c>
      <c r="HT200" s="52">
        <f t="shared" si="1086"/>
        <v>0</v>
      </c>
      <c r="HU200" s="52">
        <f t="shared" si="1086"/>
        <v>0</v>
      </c>
      <c r="HV200" s="63"/>
      <c r="HW200" s="81">
        <f t="shared" si="1087"/>
        <v>0</v>
      </c>
      <c r="HX200" s="66">
        <f t="shared" si="1088"/>
        <v>0</v>
      </c>
      <c r="HZ200" s="66">
        <f t="shared" si="1089"/>
        <v>0</v>
      </c>
      <c r="IA200" s="66">
        <f t="shared" si="1089"/>
        <v>0</v>
      </c>
      <c r="IB200" s="66">
        <f t="shared" si="1089"/>
        <v>0</v>
      </c>
      <c r="IC200" s="66">
        <f t="shared" si="1090"/>
        <v>0</v>
      </c>
      <c r="ID200" s="66">
        <f t="shared" si="1091"/>
        <v>0</v>
      </c>
      <c r="IE200" s="52">
        <f t="shared" si="1092"/>
        <v>0</v>
      </c>
      <c r="IF200" s="52">
        <f t="shared" si="1092"/>
        <v>0</v>
      </c>
      <c r="IG200" s="66"/>
      <c r="IH200" s="66">
        <f t="shared" si="1093"/>
        <v>0</v>
      </c>
      <c r="II200" s="66">
        <f t="shared" si="1094"/>
        <v>0</v>
      </c>
      <c r="IJ200" s="52">
        <f t="shared" si="1095"/>
        <v>0</v>
      </c>
      <c r="IK200" s="52">
        <f t="shared" si="1095"/>
        <v>0</v>
      </c>
      <c r="IL200" s="66"/>
      <c r="IM200" s="66">
        <f t="shared" si="1096"/>
        <v>0</v>
      </c>
      <c r="IN200" s="66">
        <f t="shared" si="1097"/>
        <v>0</v>
      </c>
      <c r="IO200" s="66">
        <f t="shared" si="748"/>
        <v>0</v>
      </c>
      <c r="IP200" s="66">
        <f t="shared" si="1098"/>
        <v>0</v>
      </c>
      <c r="IQ200" s="52">
        <f t="shared" si="1099"/>
        <v>0</v>
      </c>
      <c r="IR200" s="52">
        <f t="shared" si="1099"/>
        <v>0</v>
      </c>
      <c r="IS200" s="52">
        <f t="shared" si="1099"/>
        <v>0</v>
      </c>
      <c r="IT200" s="52">
        <f t="shared" si="1099"/>
        <v>0</v>
      </c>
      <c r="IU200" s="52">
        <f t="shared" si="1099"/>
        <v>0</v>
      </c>
      <c r="IV200" s="66"/>
      <c r="IW200" s="88">
        <f t="shared" si="1100"/>
        <v>0</v>
      </c>
      <c r="IX200" s="102">
        <f t="shared" si="1101"/>
        <v>0</v>
      </c>
      <c r="IY200" s="88" t="str">
        <f t="shared" si="1102"/>
        <v>STOCK KOSONG</v>
      </c>
      <c r="IZ200" s="101"/>
      <c r="JA200" s="102">
        <f t="shared" si="1103"/>
        <v>0</v>
      </c>
      <c r="JB200" s="102">
        <f t="shared" si="1104"/>
        <v>0</v>
      </c>
      <c r="JC200" s="102">
        <f t="shared" si="1105"/>
        <v>0</v>
      </c>
      <c r="JD200" s="102">
        <f t="shared" si="1106"/>
        <v>0</v>
      </c>
      <c r="JE200" s="101"/>
    </row>
    <row r="201" spans="1:265">
      <c r="A201" s="108" t="s">
        <v>76</v>
      </c>
      <c r="B201" s="71">
        <f>IF(A201='ESTIMASI FORECAST &amp; ORDER-STOK'!A59,'ESTIMASI FORECAST &amp; ORDER-STOK'!B59,0)</f>
        <v>0</v>
      </c>
      <c r="C201" s="63"/>
      <c r="D201" s="52">
        <f t="shared" si="987"/>
        <v>0</v>
      </c>
      <c r="E201" s="52">
        <f t="shared" si="987"/>
        <v>0</v>
      </c>
      <c r="F201" s="52">
        <f t="shared" si="987"/>
        <v>0</v>
      </c>
      <c r="G201" s="88"/>
      <c r="H201" s="88">
        <f t="shared" si="988"/>
        <v>0</v>
      </c>
      <c r="I201" s="63"/>
      <c r="J201" s="52">
        <f t="shared" si="989"/>
        <v>0</v>
      </c>
      <c r="K201" s="52">
        <f t="shared" si="989"/>
        <v>0</v>
      </c>
      <c r="L201" s="52">
        <f t="shared" si="989"/>
        <v>0</v>
      </c>
      <c r="M201" s="63"/>
      <c r="N201" s="81">
        <f t="shared" si="990"/>
        <v>0</v>
      </c>
      <c r="O201" s="66">
        <f t="shared" si="991"/>
        <v>0</v>
      </c>
      <c r="P201" s="52">
        <f t="shared" si="992"/>
        <v>0</v>
      </c>
      <c r="Q201" s="52">
        <f t="shared" si="992"/>
        <v>0</v>
      </c>
      <c r="R201" s="52">
        <f t="shared" si="992"/>
        <v>0</v>
      </c>
      <c r="S201" s="63"/>
      <c r="T201" s="81">
        <f t="shared" si="993"/>
        <v>0</v>
      </c>
      <c r="U201" s="66">
        <f t="shared" si="994"/>
        <v>0</v>
      </c>
      <c r="V201" s="52">
        <f t="shared" si="995"/>
        <v>0</v>
      </c>
      <c r="W201" s="52">
        <f t="shared" si="995"/>
        <v>0</v>
      </c>
      <c r="X201" s="52">
        <f t="shared" si="995"/>
        <v>0</v>
      </c>
      <c r="Y201" s="63"/>
      <c r="Z201" s="81">
        <f t="shared" si="996"/>
        <v>0</v>
      </c>
      <c r="AA201" s="66">
        <f t="shared" si="997"/>
        <v>0</v>
      </c>
      <c r="AB201" s="52">
        <f t="shared" si="998"/>
        <v>0</v>
      </c>
      <c r="AC201" s="52">
        <f t="shared" si="998"/>
        <v>0</v>
      </c>
      <c r="AD201" s="52">
        <f t="shared" si="998"/>
        <v>0</v>
      </c>
      <c r="AE201" s="63"/>
      <c r="AF201" s="81">
        <f t="shared" si="999"/>
        <v>0</v>
      </c>
      <c r="AG201" s="66">
        <f t="shared" si="1000"/>
        <v>0</v>
      </c>
      <c r="AH201" s="66"/>
      <c r="AI201" s="76">
        <f t="shared" si="661"/>
        <v>0</v>
      </c>
      <c r="AJ201" s="76">
        <f t="shared" si="662"/>
        <v>0</v>
      </c>
      <c r="AK201" s="76">
        <f t="shared" si="663"/>
        <v>0</v>
      </c>
      <c r="AL201" s="66">
        <f t="shared" si="1001"/>
        <v>0</v>
      </c>
      <c r="AM201" s="66"/>
      <c r="AN201" s="52">
        <f t="shared" si="1002"/>
        <v>0</v>
      </c>
      <c r="AO201" s="52">
        <f t="shared" si="1002"/>
        <v>0</v>
      </c>
      <c r="AP201" s="52">
        <f t="shared" si="1002"/>
        <v>0</v>
      </c>
      <c r="AQ201" s="63"/>
      <c r="AR201" s="81">
        <f t="shared" si="1003"/>
        <v>0</v>
      </c>
      <c r="AS201" s="66">
        <f t="shared" si="1004"/>
        <v>0</v>
      </c>
      <c r="AT201" s="52">
        <f t="shared" si="1005"/>
        <v>0</v>
      </c>
      <c r="AU201" s="52">
        <f t="shared" si="1005"/>
        <v>0</v>
      </c>
      <c r="AV201" s="52">
        <f t="shared" si="1005"/>
        <v>0</v>
      </c>
      <c r="AW201" s="63"/>
      <c r="AX201" s="81">
        <f t="shared" si="1006"/>
        <v>0</v>
      </c>
      <c r="AY201" s="66">
        <f t="shared" si="1007"/>
        <v>0</v>
      </c>
      <c r="AZ201" s="52">
        <f t="shared" si="1008"/>
        <v>0</v>
      </c>
      <c r="BA201" s="52">
        <f t="shared" si="1008"/>
        <v>0</v>
      </c>
      <c r="BB201" s="52">
        <f t="shared" si="1008"/>
        <v>0</v>
      </c>
      <c r="BC201" s="63"/>
      <c r="BD201" s="81">
        <f t="shared" si="1009"/>
        <v>0</v>
      </c>
      <c r="BE201" s="66">
        <f t="shared" si="1010"/>
        <v>0</v>
      </c>
      <c r="BF201" s="66"/>
      <c r="BG201" s="76">
        <f t="shared" si="671"/>
        <v>0</v>
      </c>
      <c r="BH201" s="76">
        <f t="shared" si="672"/>
        <v>0</v>
      </c>
      <c r="BI201" s="76">
        <f t="shared" si="673"/>
        <v>0</v>
      </c>
      <c r="BJ201" s="66">
        <f t="shared" si="1011"/>
        <v>0</v>
      </c>
      <c r="BK201" s="66"/>
      <c r="BL201" s="52">
        <f t="shared" si="1012"/>
        <v>0</v>
      </c>
      <c r="BM201" s="52">
        <f t="shared" si="1012"/>
        <v>0</v>
      </c>
      <c r="BN201" s="52">
        <f t="shared" si="1012"/>
        <v>0</v>
      </c>
      <c r="BO201" s="63"/>
      <c r="BP201" s="81">
        <f t="shared" si="1013"/>
        <v>0</v>
      </c>
      <c r="BQ201" s="66">
        <f t="shared" si="1014"/>
        <v>0</v>
      </c>
      <c r="BR201" s="52">
        <f t="shared" si="1015"/>
        <v>0</v>
      </c>
      <c r="BS201" s="52">
        <f t="shared" si="1015"/>
        <v>0</v>
      </c>
      <c r="BT201" s="52">
        <f t="shared" si="1015"/>
        <v>0</v>
      </c>
      <c r="BU201" s="63"/>
      <c r="BV201" s="81">
        <f t="shared" si="1016"/>
        <v>0</v>
      </c>
      <c r="BW201" s="66">
        <f t="shared" si="1017"/>
        <v>0</v>
      </c>
      <c r="BX201" s="66"/>
      <c r="BY201" s="76">
        <f t="shared" si="679"/>
        <v>0</v>
      </c>
      <c r="BZ201" s="76">
        <f t="shared" si="680"/>
        <v>0</v>
      </c>
      <c r="CA201" s="76">
        <f t="shared" si="681"/>
        <v>0</v>
      </c>
      <c r="CB201" s="66">
        <f t="shared" si="1018"/>
        <v>0</v>
      </c>
      <c r="CC201" s="66"/>
      <c r="CD201" s="76">
        <f t="shared" si="1019"/>
        <v>0</v>
      </c>
      <c r="CE201" s="76">
        <f t="shared" si="1020"/>
        <v>0</v>
      </c>
      <c r="CF201" s="76">
        <f t="shared" si="1021"/>
        <v>0</v>
      </c>
      <c r="CG201" s="66">
        <f t="shared" si="1022"/>
        <v>0</v>
      </c>
      <c r="CH201" s="66"/>
      <c r="CI201" s="52">
        <f t="shared" si="1023"/>
        <v>0</v>
      </c>
      <c r="CJ201" s="52">
        <f t="shared" si="1023"/>
        <v>0</v>
      </c>
      <c r="CK201" s="52">
        <f t="shared" si="1023"/>
        <v>0</v>
      </c>
      <c r="CL201" s="63"/>
      <c r="CM201" s="81">
        <f t="shared" si="1024"/>
        <v>0</v>
      </c>
      <c r="CN201" s="66">
        <f t="shared" si="1025"/>
        <v>0</v>
      </c>
      <c r="CO201" s="52">
        <f t="shared" si="1026"/>
        <v>0</v>
      </c>
      <c r="CP201" s="52">
        <f t="shared" si="1026"/>
        <v>0</v>
      </c>
      <c r="CQ201" s="52">
        <f t="shared" si="1026"/>
        <v>0</v>
      </c>
      <c r="CR201" s="63"/>
      <c r="CS201" s="81">
        <f t="shared" si="1027"/>
        <v>0</v>
      </c>
      <c r="CT201" s="66">
        <f t="shared" si="1028"/>
        <v>0</v>
      </c>
      <c r="CU201" s="52">
        <f t="shared" si="1029"/>
        <v>0</v>
      </c>
      <c r="CV201" s="52">
        <f t="shared" si="1029"/>
        <v>0</v>
      </c>
      <c r="CW201" s="52">
        <f t="shared" si="1029"/>
        <v>0</v>
      </c>
      <c r="CX201" s="63"/>
      <c r="CY201" s="81">
        <f t="shared" si="1030"/>
        <v>0</v>
      </c>
      <c r="CZ201" s="66">
        <f t="shared" si="1031"/>
        <v>0</v>
      </c>
      <c r="DA201" s="52">
        <f t="shared" si="1032"/>
        <v>0</v>
      </c>
      <c r="DB201" s="52">
        <f t="shared" si="1032"/>
        <v>0</v>
      </c>
      <c r="DC201" s="52">
        <f t="shared" si="1032"/>
        <v>0</v>
      </c>
      <c r="DD201" s="63"/>
      <c r="DE201" s="81">
        <f t="shared" si="1033"/>
        <v>0</v>
      </c>
      <c r="DF201" s="66">
        <f t="shared" si="1034"/>
        <v>0</v>
      </c>
      <c r="DG201" s="52">
        <f t="shared" si="1035"/>
        <v>0</v>
      </c>
      <c r="DH201" s="52">
        <f t="shared" si="1035"/>
        <v>0</v>
      </c>
      <c r="DI201" s="52">
        <f t="shared" si="1035"/>
        <v>0</v>
      </c>
      <c r="DJ201" s="63"/>
      <c r="DK201" s="81">
        <f t="shared" si="1036"/>
        <v>0</v>
      </c>
      <c r="DL201" s="66">
        <f t="shared" si="1037"/>
        <v>0</v>
      </c>
      <c r="DM201" s="52">
        <f t="shared" si="1038"/>
        <v>0</v>
      </c>
      <c r="DN201" s="52">
        <f t="shared" si="1038"/>
        <v>0</v>
      </c>
      <c r="DO201" s="52">
        <f t="shared" si="1038"/>
        <v>0</v>
      </c>
      <c r="DP201" s="63"/>
      <c r="DQ201" s="81">
        <f t="shared" si="1039"/>
        <v>0</v>
      </c>
      <c r="DR201" s="66">
        <f t="shared" si="1040"/>
        <v>0</v>
      </c>
      <c r="DS201" s="66"/>
      <c r="DT201" s="76">
        <f t="shared" si="696"/>
        <v>0</v>
      </c>
      <c r="DU201" s="76">
        <f t="shared" si="697"/>
        <v>0</v>
      </c>
      <c r="DV201" s="76">
        <f t="shared" si="698"/>
        <v>0</v>
      </c>
      <c r="DW201" s="66">
        <f t="shared" si="1041"/>
        <v>0</v>
      </c>
      <c r="DX201" s="66"/>
      <c r="DY201" s="52">
        <f t="shared" si="1042"/>
        <v>0</v>
      </c>
      <c r="DZ201" s="52">
        <f t="shared" si="1042"/>
        <v>0</v>
      </c>
      <c r="EA201" s="52">
        <f t="shared" si="1042"/>
        <v>0</v>
      </c>
      <c r="EB201" s="63"/>
      <c r="EC201" s="81">
        <f t="shared" si="1043"/>
        <v>0</v>
      </c>
      <c r="ED201" s="66">
        <f t="shared" si="1044"/>
        <v>0</v>
      </c>
      <c r="EE201" s="52">
        <f t="shared" si="1045"/>
        <v>0</v>
      </c>
      <c r="EF201" s="52">
        <f t="shared" si="1045"/>
        <v>0</v>
      </c>
      <c r="EG201" s="52">
        <f t="shared" si="1045"/>
        <v>0</v>
      </c>
      <c r="EH201" s="63"/>
      <c r="EI201" s="81">
        <f t="shared" si="1046"/>
        <v>0</v>
      </c>
      <c r="EJ201" s="66">
        <f t="shared" si="1047"/>
        <v>0</v>
      </c>
      <c r="EK201" s="66"/>
      <c r="EL201" s="66">
        <f t="shared" si="1048"/>
        <v>0</v>
      </c>
      <c r="EM201" s="66">
        <f t="shared" si="1049"/>
        <v>0</v>
      </c>
      <c r="EN201" s="66">
        <f t="shared" si="1050"/>
        <v>0</v>
      </c>
      <c r="EO201" s="66">
        <f t="shared" si="1051"/>
        <v>0</v>
      </c>
      <c r="EP201" s="66"/>
      <c r="EQ201" s="52">
        <f t="shared" si="1052"/>
        <v>0</v>
      </c>
      <c r="ER201" s="52">
        <f t="shared" si="1052"/>
        <v>0</v>
      </c>
      <c r="ES201" s="52">
        <f t="shared" si="1052"/>
        <v>0</v>
      </c>
      <c r="ET201" s="63"/>
      <c r="EU201" s="81">
        <f t="shared" si="1053"/>
        <v>0</v>
      </c>
      <c r="EV201" s="66">
        <f t="shared" si="1054"/>
        <v>0</v>
      </c>
      <c r="EW201" s="66"/>
      <c r="EX201" s="52">
        <f t="shared" si="1055"/>
        <v>0</v>
      </c>
      <c r="EY201" s="52">
        <f t="shared" si="1055"/>
        <v>0</v>
      </c>
      <c r="EZ201" s="52">
        <f t="shared" si="1055"/>
        <v>0</v>
      </c>
      <c r="FA201" s="63"/>
      <c r="FB201" s="81">
        <f t="shared" si="1056"/>
        <v>0</v>
      </c>
      <c r="FC201" s="66">
        <f t="shared" si="1057"/>
        <v>0</v>
      </c>
      <c r="FD201" s="66"/>
      <c r="FE201" s="52">
        <f t="shared" si="1058"/>
        <v>0</v>
      </c>
      <c r="FF201" s="52">
        <f t="shared" si="1058"/>
        <v>0</v>
      </c>
      <c r="FG201" s="52">
        <f t="shared" si="1058"/>
        <v>0</v>
      </c>
      <c r="FH201" s="63"/>
      <c r="FI201" s="81">
        <f t="shared" si="1059"/>
        <v>0</v>
      </c>
      <c r="FJ201" s="66">
        <f t="shared" si="1060"/>
        <v>0</v>
      </c>
      <c r="FK201" s="66"/>
      <c r="FL201" s="52">
        <f t="shared" si="1061"/>
        <v>0</v>
      </c>
      <c r="FM201" s="52">
        <f t="shared" si="1061"/>
        <v>0</v>
      </c>
      <c r="FN201" s="52">
        <f t="shared" si="1061"/>
        <v>0</v>
      </c>
      <c r="FO201" s="63"/>
      <c r="FP201" s="81">
        <f t="shared" si="1062"/>
        <v>0</v>
      </c>
      <c r="FQ201" s="66">
        <f t="shared" si="1063"/>
        <v>0</v>
      </c>
      <c r="FR201" s="66"/>
      <c r="FS201" s="52">
        <f t="shared" si="1064"/>
        <v>0</v>
      </c>
      <c r="FT201" s="52">
        <f t="shared" si="1064"/>
        <v>0</v>
      </c>
      <c r="FU201" s="52">
        <f t="shared" si="1064"/>
        <v>0</v>
      </c>
      <c r="FV201" s="63"/>
      <c r="FW201" s="81">
        <f t="shared" si="1065"/>
        <v>0</v>
      </c>
      <c r="FX201" s="66">
        <f t="shared" si="1066"/>
        <v>0</v>
      </c>
      <c r="FY201" s="52">
        <f t="shared" si="1067"/>
        <v>0</v>
      </c>
      <c r="FZ201" s="52">
        <f t="shared" si="1067"/>
        <v>0</v>
      </c>
      <c r="GA201" s="52">
        <f t="shared" si="1067"/>
        <v>0</v>
      </c>
      <c r="GB201" s="63"/>
      <c r="GC201" s="81">
        <f t="shared" si="1068"/>
        <v>0</v>
      </c>
      <c r="GD201" s="66">
        <f t="shared" si="1069"/>
        <v>0</v>
      </c>
      <c r="GE201" s="52">
        <f t="shared" si="1070"/>
        <v>0</v>
      </c>
      <c r="GF201" s="52">
        <f t="shared" si="1070"/>
        <v>0</v>
      </c>
      <c r="GG201" s="52">
        <f t="shared" si="1070"/>
        <v>0</v>
      </c>
      <c r="GH201" s="63"/>
      <c r="GI201" s="81">
        <f t="shared" si="1071"/>
        <v>0</v>
      </c>
      <c r="GJ201" s="66">
        <f t="shared" si="1072"/>
        <v>0</v>
      </c>
      <c r="GK201" s="66"/>
      <c r="GL201" s="76">
        <f t="shared" si="719"/>
        <v>0</v>
      </c>
      <c r="GM201" s="76">
        <f t="shared" si="720"/>
        <v>0</v>
      </c>
      <c r="GN201" s="76">
        <f t="shared" si="721"/>
        <v>0</v>
      </c>
      <c r="GO201" s="66">
        <f t="shared" si="1073"/>
        <v>0</v>
      </c>
      <c r="GP201" s="66"/>
      <c r="GQ201" s="52">
        <f t="shared" si="1074"/>
        <v>0</v>
      </c>
      <c r="GR201" s="52">
        <f t="shared" si="1074"/>
        <v>0</v>
      </c>
      <c r="GS201" s="52">
        <f t="shared" si="1074"/>
        <v>0</v>
      </c>
      <c r="GT201" s="63"/>
      <c r="GU201" s="81">
        <f t="shared" si="1075"/>
        <v>0</v>
      </c>
      <c r="GV201" s="66">
        <f t="shared" si="1076"/>
        <v>0</v>
      </c>
      <c r="GW201" s="66"/>
      <c r="GX201" s="52">
        <f t="shared" si="1077"/>
        <v>0</v>
      </c>
      <c r="GY201" s="52">
        <f t="shared" si="1077"/>
        <v>0</v>
      </c>
      <c r="GZ201" s="52">
        <f t="shared" si="1077"/>
        <v>0</v>
      </c>
      <c r="HA201" s="63"/>
      <c r="HB201" s="81">
        <f t="shared" si="1078"/>
        <v>0</v>
      </c>
      <c r="HC201" s="66">
        <f t="shared" si="1079"/>
        <v>0</v>
      </c>
      <c r="HD201" s="66"/>
      <c r="HE201" s="52">
        <f t="shared" si="1080"/>
        <v>0</v>
      </c>
      <c r="HF201" s="52">
        <f t="shared" si="1080"/>
        <v>0</v>
      </c>
      <c r="HG201" s="52">
        <f t="shared" si="1080"/>
        <v>0</v>
      </c>
      <c r="HH201" s="63"/>
      <c r="HI201" s="81">
        <f t="shared" si="1081"/>
        <v>0</v>
      </c>
      <c r="HJ201" s="66">
        <f t="shared" si="1082"/>
        <v>0</v>
      </c>
      <c r="HK201" s="66"/>
      <c r="HL201" s="52">
        <f t="shared" si="1083"/>
        <v>0</v>
      </c>
      <c r="HM201" s="52">
        <f t="shared" si="1083"/>
        <v>0</v>
      </c>
      <c r="HN201" s="52">
        <f t="shared" si="1083"/>
        <v>0</v>
      </c>
      <c r="HO201" s="63"/>
      <c r="HP201" s="81">
        <f t="shared" si="1084"/>
        <v>0</v>
      </c>
      <c r="HQ201" s="66">
        <f t="shared" si="1085"/>
        <v>0</v>
      </c>
      <c r="HR201" s="66"/>
      <c r="HS201" s="52">
        <f t="shared" si="1086"/>
        <v>0</v>
      </c>
      <c r="HT201" s="52">
        <f t="shared" si="1086"/>
        <v>0</v>
      </c>
      <c r="HU201" s="52">
        <f t="shared" si="1086"/>
        <v>0</v>
      </c>
      <c r="HV201" s="63"/>
      <c r="HW201" s="81">
        <f t="shared" si="1087"/>
        <v>0</v>
      </c>
      <c r="HX201" s="66">
        <f t="shared" si="1088"/>
        <v>0</v>
      </c>
      <c r="HZ201" s="66">
        <f t="shared" si="1089"/>
        <v>0</v>
      </c>
      <c r="IA201" s="66">
        <f t="shared" si="1089"/>
        <v>0</v>
      </c>
      <c r="IB201" s="66">
        <f t="shared" si="1089"/>
        <v>0</v>
      </c>
      <c r="IC201" s="66">
        <f t="shared" si="1090"/>
        <v>0</v>
      </c>
      <c r="ID201" s="66">
        <f t="shared" si="1091"/>
        <v>0</v>
      </c>
      <c r="IE201" s="52">
        <f t="shared" si="1092"/>
        <v>0</v>
      </c>
      <c r="IF201" s="52">
        <f t="shared" si="1092"/>
        <v>0</v>
      </c>
      <c r="IG201" s="66"/>
      <c r="IH201" s="66">
        <f t="shared" si="1093"/>
        <v>0</v>
      </c>
      <c r="II201" s="66">
        <f t="shared" si="1094"/>
        <v>0</v>
      </c>
      <c r="IJ201" s="52">
        <f t="shared" si="1095"/>
        <v>0</v>
      </c>
      <c r="IK201" s="52">
        <f t="shared" si="1095"/>
        <v>0</v>
      </c>
      <c r="IL201" s="66"/>
      <c r="IM201" s="66">
        <f t="shared" si="1096"/>
        <v>0</v>
      </c>
      <c r="IN201" s="66">
        <f t="shared" si="1097"/>
        <v>0</v>
      </c>
      <c r="IO201" s="66">
        <f t="shared" si="748"/>
        <v>0</v>
      </c>
      <c r="IP201" s="66">
        <f t="shared" si="1098"/>
        <v>0</v>
      </c>
      <c r="IQ201" s="52">
        <f t="shared" si="1099"/>
        <v>0</v>
      </c>
      <c r="IR201" s="52">
        <f t="shared" si="1099"/>
        <v>0</v>
      </c>
      <c r="IS201" s="52">
        <f t="shared" si="1099"/>
        <v>0</v>
      </c>
      <c r="IT201" s="52">
        <f t="shared" si="1099"/>
        <v>0</v>
      </c>
      <c r="IU201" s="52">
        <f t="shared" si="1099"/>
        <v>0</v>
      </c>
      <c r="IV201" s="66"/>
      <c r="IW201" s="88">
        <f t="shared" si="1100"/>
        <v>0</v>
      </c>
      <c r="IX201" s="102">
        <f t="shared" si="1101"/>
        <v>0</v>
      </c>
      <c r="IY201" s="88" t="str">
        <f t="shared" si="1102"/>
        <v>STOCK KOSONG</v>
      </c>
      <c r="IZ201" s="101"/>
      <c r="JA201" s="102">
        <f t="shared" si="1103"/>
        <v>0</v>
      </c>
      <c r="JB201" s="102">
        <f t="shared" si="1104"/>
        <v>0</v>
      </c>
      <c r="JC201" s="102">
        <f t="shared" si="1105"/>
        <v>0</v>
      </c>
      <c r="JD201" s="102">
        <f t="shared" si="1106"/>
        <v>0</v>
      </c>
      <c r="JE201" s="101"/>
    </row>
    <row r="202" spans="1:265">
      <c r="A202" s="108" t="s">
        <v>77</v>
      </c>
      <c r="B202" s="71">
        <f>IF(A202='ESTIMASI FORECAST &amp; ORDER-STOK'!A60,'ESTIMASI FORECAST &amp; ORDER-STOK'!B60,0)</f>
        <v>0</v>
      </c>
      <c r="C202" s="63"/>
      <c r="D202" s="52">
        <f t="shared" si="987"/>
        <v>0</v>
      </c>
      <c r="E202" s="52">
        <f t="shared" si="987"/>
        <v>0</v>
      </c>
      <c r="F202" s="52">
        <f t="shared" si="987"/>
        <v>0</v>
      </c>
      <c r="G202" s="88"/>
      <c r="H202" s="88">
        <f t="shared" si="988"/>
        <v>0</v>
      </c>
      <c r="I202" s="63"/>
      <c r="J202" s="52">
        <f t="shared" si="989"/>
        <v>0</v>
      </c>
      <c r="K202" s="52">
        <f t="shared" si="989"/>
        <v>0</v>
      </c>
      <c r="L202" s="52">
        <f t="shared" si="989"/>
        <v>0</v>
      </c>
      <c r="M202" s="63"/>
      <c r="N202" s="81">
        <f t="shared" si="990"/>
        <v>0</v>
      </c>
      <c r="O202" s="66">
        <f t="shared" si="991"/>
        <v>0</v>
      </c>
      <c r="P202" s="52">
        <f t="shared" si="992"/>
        <v>0</v>
      </c>
      <c r="Q202" s="52">
        <f t="shared" si="992"/>
        <v>0</v>
      </c>
      <c r="R202" s="52">
        <f t="shared" si="992"/>
        <v>0</v>
      </c>
      <c r="S202" s="63"/>
      <c r="T202" s="81">
        <f t="shared" si="993"/>
        <v>0</v>
      </c>
      <c r="U202" s="66">
        <f t="shared" si="994"/>
        <v>0</v>
      </c>
      <c r="V202" s="52">
        <f t="shared" si="995"/>
        <v>0</v>
      </c>
      <c r="W202" s="52">
        <f t="shared" si="995"/>
        <v>0</v>
      </c>
      <c r="X202" s="52">
        <f t="shared" si="995"/>
        <v>0</v>
      </c>
      <c r="Y202" s="63"/>
      <c r="Z202" s="81">
        <f t="shared" si="996"/>
        <v>0</v>
      </c>
      <c r="AA202" s="66">
        <f t="shared" si="997"/>
        <v>0</v>
      </c>
      <c r="AB202" s="52">
        <f t="shared" si="998"/>
        <v>0</v>
      </c>
      <c r="AC202" s="52">
        <f t="shared" si="998"/>
        <v>0</v>
      </c>
      <c r="AD202" s="52">
        <f t="shared" si="998"/>
        <v>0</v>
      </c>
      <c r="AE202" s="63"/>
      <c r="AF202" s="81">
        <f t="shared" si="999"/>
        <v>0</v>
      </c>
      <c r="AG202" s="66">
        <f t="shared" si="1000"/>
        <v>0</v>
      </c>
      <c r="AH202" s="66"/>
      <c r="AI202" s="76">
        <f t="shared" si="661"/>
        <v>0</v>
      </c>
      <c r="AJ202" s="76">
        <f t="shared" si="662"/>
        <v>0</v>
      </c>
      <c r="AK202" s="76">
        <f t="shared" si="663"/>
        <v>0</v>
      </c>
      <c r="AL202" s="66">
        <f t="shared" si="1001"/>
        <v>0</v>
      </c>
      <c r="AM202" s="66"/>
      <c r="AN202" s="52">
        <f t="shared" si="1002"/>
        <v>0</v>
      </c>
      <c r="AO202" s="52">
        <f t="shared" si="1002"/>
        <v>0</v>
      </c>
      <c r="AP202" s="52">
        <f t="shared" si="1002"/>
        <v>0</v>
      </c>
      <c r="AQ202" s="63"/>
      <c r="AR202" s="81">
        <f t="shared" si="1003"/>
        <v>0</v>
      </c>
      <c r="AS202" s="66">
        <f t="shared" si="1004"/>
        <v>0</v>
      </c>
      <c r="AT202" s="52">
        <f t="shared" si="1005"/>
        <v>0</v>
      </c>
      <c r="AU202" s="52">
        <f t="shared" si="1005"/>
        <v>0</v>
      </c>
      <c r="AV202" s="52">
        <f t="shared" si="1005"/>
        <v>0</v>
      </c>
      <c r="AW202" s="63"/>
      <c r="AX202" s="81">
        <f t="shared" si="1006"/>
        <v>0</v>
      </c>
      <c r="AY202" s="66">
        <f t="shared" si="1007"/>
        <v>0</v>
      </c>
      <c r="AZ202" s="52">
        <f t="shared" si="1008"/>
        <v>0</v>
      </c>
      <c r="BA202" s="52">
        <f t="shared" si="1008"/>
        <v>0</v>
      </c>
      <c r="BB202" s="52">
        <f t="shared" si="1008"/>
        <v>0</v>
      </c>
      <c r="BC202" s="63"/>
      <c r="BD202" s="81">
        <f t="shared" si="1009"/>
        <v>0</v>
      </c>
      <c r="BE202" s="66">
        <f t="shared" si="1010"/>
        <v>0</v>
      </c>
      <c r="BF202" s="66"/>
      <c r="BG202" s="76">
        <f t="shared" si="671"/>
        <v>0</v>
      </c>
      <c r="BH202" s="76">
        <f t="shared" si="672"/>
        <v>0</v>
      </c>
      <c r="BI202" s="76">
        <f t="shared" si="673"/>
        <v>0</v>
      </c>
      <c r="BJ202" s="66">
        <f t="shared" si="1011"/>
        <v>0</v>
      </c>
      <c r="BK202" s="66"/>
      <c r="BL202" s="52">
        <f t="shared" si="1012"/>
        <v>0</v>
      </c>
      <c r="BM202" s="52">
        <f t="shared" si="1012"/>
        <v>0</v>
      </c>
      <c r="BN202" s="52">
        <f t="shared" si="1012"/>
        <v>0</v>
      </c>
      <c r="BO202" s="63"/>
      <c r="BP202" s="81">
        <f t="shared" si="1013"/>
        <v>0</v>
      </c>
      <c r="BQ202" s="66">
        <f t="shared" si="1014"/>
        <v>0</v>
      </c>
      <c r="BR202" s="52">
        <f t="shared" si="1015"/>
        <v>0</v>
      </c>
      <c r="BS202" s="52">
        <f t="shared" si="1015"/>
        <v>0</v>
      </c>
      <c r="BT202" s="52">
        <f t="shared" si="1015"/>
        <v>0</v>
      </c>
      <c r="BU202" s="63"/>
      <c r="BV202" s="81">
        <f t="shared" si="1016"/>
        <v>0</v>
      </c>
      <c r="BW202" s="66">
        <f t="shared" si="1017"/>
        <v>0</v>
      </c>
      <c r="BX202" s="66"/>
      <c r="BY202" s="76">
        <f t="shared" si="679"/>
        <v>0</v>
      </c>
      <c r="BZ202" s="76">
        <f t="shared" si="680"/>
        <v>0</v>
      </c>
      <c r="CA202" s="76">
        <f t="shared" si="681"/>
        <v>0</v>
      </c>
      <c r="CB202" s="66">
        <f t="shared" si="1018"/>
        <v>0</v>
      </c>
      <c r="CC202" s="66"/>
      <c r="CD202" s="76">
        <f t="shared" si="1019"/>
        <v>0</v>
      </c>
      <c r="CE202" s="76">
        <f t="shared" si="1020"/>
        <v>0</v>
      </c>
      <c r="CF202" s="76">
        <f t="shared" si="1021"/>
        <v>0</v>
      </c>
      <c r="CG202" s="66">
        <f t="shared" si="1022"/>
        <v>0</v>
      </c>
      <c r="CH202" s="66"/>
      <c r="CI202" s="52">
        <f t="shared" si="1023"/>
        <v>0</v>
      </c>
      <c r="CJ202" s="52">
        <f t="shared" si="1023"/>
        <v>0</v>
      </c>
      <c r="CK202" s="52">
        <f t="shared" si="1023"/>
        <v>0</v>
      </c>
      <c r="CL202" s="63"/>
      <c r="CM202" s="81">
        <f t="shared" si="1024"/>
        <v>0</v>
      </c>
      <c r="CN202" s="66">
        <f t="shared" si="1025"/>
        <v>0</v>
      </c>
      <c r="CO202" s="52">
        <f t="shared" si="1026"/>
        <v>0</v>
      </c>
      <c r="CP202" s="52">
        <f t="shared" si="1026"/>
        <v>0</v>
      </c>
      <c r="CQ202" s="52">
        <f t="shared" si="1026"/>
        <v>0</v>
      </c>
      <c r="CR202" s="63"/>
      <c r="CS202" s="81">
        <f t="shared" si="1027"/>
        <v>0</v>
      </c>
      <c r="CT202" s="66">
        <f t="shared" si="1028"/>
        <v>0</v>
      </c>
      <c r="CU202" s="52">
        <f t="shared" si="1029"/>
        <v>0</v>
      </c>
      <c r="CV202" s="52">
        <f t="shared" si="1029"/>
        <v>0</v>
      </c>
      <c r="CW202" s="52">
        <f t="shared" si="1029"/>
        <v>0</v>
      </c>
      <c r="CX202" s="63"/>
      <c r="CY202" s="81">
        <f t="shared" si="1030"/>
        <v>0</v>
      </c>
      <c r="CZ202" s="66">
        <f t="shared" si="1031"/>
        <v>0</v>
      </c>
      <c r="DA202" s="52">
        <f t="shared" si="1032"/>
        <v>0</v>
      </c>
      <c r="DB202" s="52">
        <f t="shared" si="1032"/>
        <v>0</v>
      </c>
      <c r="DC202" s="52">
        <f t="shared" si="1032"/>
        <v>0</v>
      </c>
      <c r="DD202" s="63"/>
      <c r="DE202" s="81">
        <f t="shared" si="1033"/>
        <v>0</v>
      </c>
      <c r="DF202" s="66">
        <f t="shared" si="1034"/>
        <v>0</v>
      </c>
      <c r="DG202" s="52">
        <f t="shared" si="1035"/>
        <v>0</v>
      </c>
      <c r="DH202" s="52">
        <f t="shared" si="1035"/>
        <v>0</v>
      </c>
      <c r="DI202" s="52">
        <f t="shared" si="1035"/>
        <v>0</v>
      </c>
      <c r="DJ202" s="63"/>
      <c r="DK202" s="81">
        <f t="shared" si="1036"/>
        <v>0</v>
      </c>
      <c r="DL202" s="66">
        <f t="shared" si="1037"/>
        <v>0</v>
      </c>
      <c r="DM202" s="52">
        <f t="shared" si="1038"/>
        <v>0</v>
      </c>
      <c r="DN202" s="52">
        <f t="shared" si="1038"/>
        <v>0</v>
      </c>
      <c r="DO202" s="52">
        <f t="shared" si="1038"/>
        <v>0</v>
      </c>
      <c r="DP202" s="63"/>
      <c r="DQ202" s="81">
        <f t="shared" si="1039"/>
        <v>0</v>
      </c>
      <c r="DR202" s="66">
        <f t="shared" si="1040"/>
        <v>0</v>
      </c>
      <c r="DS202" s="66"/>
      <c r="DT202" s="76">
        <f t="shared" si="696"/>
        <v>0</v>
      </c>
      <c r="DU202" s="76">
        <f t="shared" si="697"/>
        <v>0</v>
      </c>
      <c r="DV202" s="76">
        <f t="shared" si="698"/>
        <v>0</v>
      </c>
      <c r="DW202" s="66">
        <f t="shared" si="1041"/>
        <v>0</v>
      </c>
      <c r="DX202" s="66"/>
      <c r="DY202" s="52">
        <f t="shared" si="1042"/>
        <v>0</v>
      </c>
      <c r="DZ202" s="52">
        <f t="shared" si="1042"/>
        <v>0</v>
      </c>
      <c r="EA202" s="52">
        <f t="shared" si="1042"/>
        <v>0</v>
      </c>
      <c r="EB202" s="63"/>
      <c r="EC202" s="81">
        <f t="shared" si="1043"/>
        <v>0</v>
      </c>
      <c r="ED202" s="66">
        <f t="shared" si="1044"/>
        <v>0</v>
      </c>
      <c r="EE202" s="52">
        <f t="shared" si="1045"/>
        <v>0</v>
      </c>
      <c r="EF202" s="52">
        <f t="shared" si="1045"/>
        <v>0</v>
      </c>
      <c r="EG202" s="52">
        <f t="shared" si="1045"/>
        <v>0</v>
      </c>
      <c r="EH202" s="63"/>
      <c r="EI202" s="81">
        <f t="shared" si="1046"/>
        <v>0</v>
      </c>
      <c r="EJ202" s="66">
        <f t="shared" si="1047"/>
        <v>0</v>
      </c>
      <c r="EK202" s="66"/>
      <c r="EL202" s="66">
        <f t="shared" si="1048"/>
        <v>0</v>
      </c>
      <c r="EM202" s="66">
        <f t="shared" si="1049"/>
        <v>0</v>
      </c>
      <c r="EN202" s="66">
        <f t="shared" si="1050"/>
        <v>0</v>
      </c>
      <c r="EO202" s="66">
        <f t="shared" si="1051"/>
        <v>0</v>
      </c>
      <c r="EP202" s="66"/>
      <c r="EQ202" s="52">
        <f t="shared" si="1052"/>
        <v>0</v>
      </c>
      <c r="ER202" s="52">
        <f t="shared" si="1052"/>
        <v>0</v>
      </c>
      <c r="ES202" s="52">
        <f t="shared" si="1052"/>
        <v>0</v>
      </c>
      <c r="ET202" s="63"/>
      <c r="EU202" s="81">
        <f t="shared" si="1053"/>
        <v>0</v>
      </c>
      <c r="EV202" s="66">
        <f t="shared" si="1054"/>
        <v>0</v>
      </c>
      <c r="EW202" s="66"/>
      <c r="EX202" s="52">
        <f t="shared" si="1055"/>
        <v>0</v>
      </c>
      <c r="EY202" s="52">
        <f t="shared" si="1055"/>
        <v>0</v>
      </c>
      <c r="EZ202" s="52">
        <f t="shared" si="1055"/>
        <v>0</v>
      </c>
      <c r="FA202" s="63"/>
      <c r="FB202" s="81">
        <f t="shared" si="1056"/>
        <v>0</v>
      </c>
      <c r="FC202" s="66">
        <f t="shared" si="1057"/>
        <v>0</v>
      </c>
      <c r="FD202" s="66"/>
      <c r="FE202" s="52">
        <f t="shared" si="1058"/>
        <v>0</v>
      </c>
      <c r="FF202" s="52">
        <f t="shared" si="1058"/>
        <v>0</v>
      </c>
      <c r="FG202" s="52">
        <f t="shared" si="1058"/>
        <v>0</v>
      </c>
      <c r="FH202" s="63"/>
      <c r="FI202" s="81">
        <f t="shared" si="1059"/>
        <v>0</v>
      </c>
      <c r="FJ202" s="66">
        <f t="shared" si="1060"/>
        <v>0</v>
      </c>
      <c r="FK202" s="66"/>
      <c r="FL202" s="52">
        <f t="shared" si="1061"/>
        <v>0</v>
      </c>
      <c r="FM202" s="52">
        <f t="shared" si="1061"/>
        <v>0</v>
      </c>
      <c r="FN202" s="52">
        <f t="shared" si="1061"/>
        <v>0</v>
      </c>
      <c r="FO202" s="63"/>
      <c r="FP202" s="81">
        <f t="shared" si="1062"/>
        <v>0</v>
      </c>
      <c r="FQ202" s="66">
        <f t="shared" si="1063"/>
        <v>0</v>
      </c>
      <c r="FR202" s="66"/>
      <c r="FS202" s="52">
        <f t="shared" si="1064"/>
        <v>0</v>
      </c>
      <c r="FT202" s="52">
        <f t="shared" si="1064"/>
        <v>0</v>
      </c>
      <c r="FU202" s="52">
        <f t="shared" si="1064"/>
        <v>0</v>
      </c>
      <c r="FV202" s="63"/>
      <c r="FW202" s="81">
        <f t="shared" si="1065"/>
        <v>0</v>
      </c>
      <c r="FX202" s="66">
        <f t="shared" si="1066"/>
        <v>0</v>
      </c>
      <c r="FY202" s="52">
        <f t="shared" si="1067"/>
        <v>0</v>
      </c>
      <c r="FZ202" s="52">
        <f t="shared" si="1067"/>
        <v>0</v>
      </c>
      <c r="GA202" s="52">
        <f t="shared" si="1067"/>
        <v>0</v>
      </c>
      <c r="GB202" s="63"/>
      <c r="GC202" s="81">
        <f t="shared" si="1068"/>
        <v>0</v>
      </c>
      <c r="GD202" s="66">
        <f t="shared" si="1069"/>
        <v>0</v>
      </c>
      <c r="GE202" s="52">
        <f t="shared" si="1070"/>
        <v>0</v>
      </c>
      <c r="GF202" s="52">
        <f t="shared" si="1070"/>
        <v>0</v>
      </c>
      <c r="GG202" s="52">
        <f t="shared" si="1070"/>
        <v>0</v>
      </c>
      <c r="GH202" s="63"/>
      <c r="GI202" s="81">
        <f t="shared" si="1071"/>
        <v>0</v>
      </c>
      <c r="GJ202" s="66">
        <f t="shared" si="1072"/>
        <v>0</v>
      </c>
      <c r="GK202" s="66"/>
      <c r="GL202" s="76">
        <f t="shared" si="719"/>
        <v>0</v>
      </c>
      <c r="GM202" s="76">
        <f t="shared" si="720"/>
        <v>0</v>
      </c>
      <c r="GN202" s="76">
        <f t="shared" si="721"/>
        <v>0</v>
      </c>
      <c r="GO202" s="66">
        <f t="shared" si="1073"/>
        <v>0</v>
      </c>
      <c r="GP202" s="66"/>
      <c r="GQ202" s="52">
        <f t="shared" si="1074"/>
        <v>0</v>
      </c>
      <c r="GR202" s="52">
        <f t="shared" si="1074"/>
        <v>0</v>
      </c>
      <c r="GS202" s="52">
        <f t="shared" si="1074"/>
        <v>0</v>
      </c>
      <c r="GT202" s="63"/>
      <c r="GU202" s="81">
        <f t="shared" si="1075"/>
        <v>0</v>
      </c>
      <c r="GV202" s="66">
        <f t="shared" si="1076"/>
        <v>0</v>
      </c>
      <c r="GW202" s="66"/>
      <c r="GX202" s="52">
        <f t="shared" si="1077"/>
        <v>0</v>
      </c>
      <c r="GY202" s="52">
        <f t="shared" si="1077"/>
        <v>0</v>
      </c>
      <c r="GZ202" s="52">
        <f t="shared" si="1077"/>
        <v>0</v>
      </c>
      <c r="HA202" s="63"/>
      <c r="HB202" s="81">
        <f t="shared" si="1078"/>
        <v>0</v>
      </c>
      <c r="HC202" s="66">
        <f t="shared" si="1079"/>
        <v>0</v>
      </c>
      <c r="HD202" s="66"/>
      <c r="HE202" s="52">
        <f t="shared" si="1080"/>
        <v>0</v>
      </c>
      <c r="HF202" s="52">
        <f t="shared" si="1080"/>
        <v>0</v>
      </c>
      <c r="HG202" s="52">
        <f t="shared" si="1080"/>
        <v>0</v>
      </c>
      <c r="HH202" s="63"/>
      <c r="HI202" s="81">
        <f t="shared" si="1081"/>
        <v>0</v>
      </c>
      <c r="HJ202" s="66">
        <f t="shared" si="1082"/>
        <v>0</v>
      </c>
      <c r="HK202" s="66"/>
      <c r="HL202" s="52">
        <f t="shared" si="1083"/>
        <v>0</v>
      </c>
      <c r="HM202" s="52">
        <f t="shared" si="1083"/>
        <v>0</v>
      </c>
      <c r="HN202" s="52">
        <f t="shared" si="1083"/>
        <v>0</v>
      </c>
      <c r="HO202" s="63"/>
      <c r="HP202" s="81">
        <f t="shared" si="1084"/>
        <v>0</v>
      </c>
      <c r="HQ202" s="66">
        <f t="shared" si="1085"/>
        <v>0</v>
      </c>
      <c r="HR202" s="66"/>
      <c r="HS202" s="52">
        <f t="shared" si="1086"/>
        <v>0</v>
      </c>
      <c r="HT202" s="52">
        <f t="shared" si="1086"/>
        <v>0</v>
      </c>
      <c r="HU202" s="52">
        <f t="shared" si="1086"/>
        <v>0</v>
      </c>
      <c r="HV202" s="63"/>
      <c r="HW202" s="81">
        <f t="shared" si="1087"/>
        <v>0</v>
      </c>
      <c r="HX202" s="66">
        <f t="shared" si="1088"/>
        <v>0</v>
      </c>
      <c r="HZ202" s="66">
        <f t="shared" si="1089"/>
        <v>0</v>
      </c>
      <c r="IA202" s="66">
        <f t="shared" si="1089"/>
        <v>0</v>
      </c>
      <c r="IB202" s="66">
        <f t="shared" si="1089"/>
        <v>0</v>
      </c>
      <c r="IC202" s="66">
        <f t="shared" si="1090"/>
        <v>0</v>
      </c>
      <c r="ID202" s="66">
        <f t="shared" si="1091"/>
        <v>0</v>
      </c>
      <c r="IE202" s="52">
        <f t="shared" si="1092"/>
        <v>0</v>
      </c>
      <c r="IF202" s="52">
        <f t="shared" si="1092"/>
        <v>0</v>
      </c>
      <c r="IG202" s="66"/>
      <c r="IH202" s="66">
        <f t="shared" si="1093"/>
        <v>0</v>
      </c>
      <c r="II202" s="66">
        <f t="shared" si="1094"/>
        <v>0</v>
      </c>
      <c r="IJ202" s="52">
        <f t="shared" si="1095"/>
        <v>0</v>
      </c>
      <c r="IK202" s="52">
        <f t="shared" si="1095"/>
        <v>0</v>
      </c>
      <c r="IL202" s="66"/>
      <c r="IM202" s="66">
        <f t="shared" si="1096"/>
        <v>0</v>
      </c>
      <c r="IN202" s="66">
        <f t="shared" si="1097"/>
        <v>0</v>
      </c>
      <c r="IO202" s="66">
        <f t="shared" si="748"/>
        <v>0</v>
      </c>
      <c r="IP202" s="66">
        <f t="shared" si="1098"/>
        <v>0</v>
      </c>
      <c r="IQ202" s="52">
        <f t="shared" si="1099"/>
        <v>0</v>
      </c>
      <c r="IR202" s="52">
        <f t="shared" si="1099"/>
        <v>0</v>
      </c>
      <c r="IS202" s="52">
        <f t="shared" si="1099"/>
        <v>0</v>
      </c>
      <c r="IT202" s="52">
        <f t="shared" si="1099"/>
        <v>0</v>
      </c>
      <c r="IU202" s="52">
        <f t="shared" si="1099"/>
        <v>0</v>
      </c>
      <c r="IV202" s="66"/>
      <c r="IW202" s="88">
        <f t="shared" si="1100"/>
        <v>0</v>
      </c>
      <c r="IX202" s="102">
        <f t="shared" si="1101"/>
        <v>0</v>
      </c>
      <c r="IY202" s="88" t="str">
        <f t="shared" si="1102"/>
        <v>STOCK KOSONG</v>
      </c>
      <c r="IZ202" s="101"/>
      <c r="JA202" s="102">
        <f t="shared" si="1103"/>
        <v>0</v>
      </c>
      <c r="JB202" s="102">
        <f t="shared" si="1104"/>
        <v>0</v>
      </c>
      <c r="JC202" s="102">
        <f t="shared" si="1105"/>
        <v>0</v>
      </c>
      <c r="JD202" s="102">
        <f t="shared" si="1106"/>
        <v>0</v>
      </c>
      <c r="JE202" s="101"/>
    </row>
    <row r="203" spans="1:265">
      <c r="A203" s="108" t="s">
        <v>78</v>
      </c>
      <c r="B203" s="71">
        <f>IF(A203='ESTIMASI FORECAST &amp; ORDER-STOK'!A61,'ESTIMASI FORECAST &amp; ORDER-STOK'!B61,0)</f>
        <v>0</v>
      </c>
      <c r="C203" s="63"/>
      <c r="D203" s="52">
        <f t="shared" si="987"/>
        <v>0</v>
      </c>
      <c r="E203" s="52">
        <f t="shared" si="987"/>
        <v>0</v>
      </c>
      <c r="F203" s="52">
        <f t="shared" si="987"/>
        <v>0</v>
      </c>
      <c r="G203" s="88"/>
      <c r="H203" s="88">
        <f t="shared" si="988"/>
        <v>0</v>
      </c>
      <c r="I203" s="63"/>
      <c r="J203" s="52">
        <f t="shared" si="989"/>
        <v>0</v>
      </c>
      <c r="K203" s="52">
        <f t="shared" si="989"/>
        <v>0</v>
      </c>
      <c r="L203" s="52">
        <f t="shared" si="989"/>
        <v>0</v>
      </c>
      <c r="M203" s="63"/>
      <c r="N203" s="81">
        <f t="shared" si="990"/>
        <v>0</v>
      </c>
      <c r="O203" s="66">
        <f t="shared" si="991"/>
        <v>0</v>
      </c>
      <c r="P203" s="52">
        <f t="shared" si="992"/>
        <v>0</v>
      </c>
      <c r="Q203" s="52">
        <f t="shared" si="992"/>
        <v>0</v>
      </c>
      <c r="R203" s="52">
        <f t="shared" si="992"/>
        <v>0</v>
      </c>
      <c r="S203" s="63"/>
      <c r="T203" s="81">
        <f t="shared" si="993"/>
        <v>0</v>
      </c>
      <c r="U203" s="66">
        <f t="shared" si="994"/>
        <v>0</v>
      </c>
      <c r="V203" s="52">
        <f t="shared" si="995"/>
        <v>0</v>
      </c>
      <c r="W203" s="52">
        <f t="shared" si="995"/>
        <v>0</v>
      </c>
      <c r="X203" s="52">
        <f t="shared" si="995"/>
        <v>0</v>
      </c>
      <c r="Y203" s="63"/>
      <c r="Z203" s="81">
        <f t="shared" si="996"/>
        <v>0</v>
      </c>
      <c r="AA203" s="66">
        <f t="shared" si="997"/>
        <v>0</v>
      </c>
      <c r="AB203" s="52">
        <f t="shared" si="998"/>
        <v>0</v>
      </c>
      <c r="AC203" s="52">
        <f t="shared" si="998"/>
        <v>0</v>
      </c>
      <c r="AD203" s="52">
        <f t="shared" si="998"/>
        <v>0</v>
      </c>
      <c r="AE203" s="63"/>
      <c r="AF203" s="81">
        <f t="shared" si="999"/>
        <v>0</v>
      </c>
      <c r="AG203" s="66">
        <f t="shared" si="1000"/>
        <v>0</v>
      </c>
      <c r="AH203" s="66"/>
      <c r="AI203" s="76">
        <f t="shared" si="661"/>
        <v>0</v>
      </c>
      <c r="AJ203" s="76">
        <f t="shared" si="662"/>
        <v>0</v>
      </c>
      <c r="AK203" s="76">
        <f t="shared" si="663"/>
        <v>0</v>
      </c>
      <c r="AL203" s="66">
        <f t="shared" si="1001"/>
        <v>0</v>
      </c>
      <c r="AM203" s="66"/>
      <c r="AN203" s="52">
        <f t="shared" si="1002"/>
        <v>0</v>
      </c>
      <c r="AO203" s="52">
        <f t="shared" si="1002"/>
        <v>0</v>
      </c>
      <c r="AP203" s="52">
        <f t="shared" si="1002"/>
        <v>0</v>
      </c>
      <c r="AQ203" s="63"/>
      <c r="AR203" s="81">
        <f t="shared" si="1003"/>
        <v>0</v>
      </c>
      <c r="AS203" s="66">
        <f t="shared" si="1004"/>
        <v>0</v>
      </c>
      <c r="AT203" s="52">
        <f t="shared" si="1005"/>
        <v>0</v>
      </c>
      <c r="AU203" s="52">
        <f t="shared" si="1005"/>
        <v>0</v>
      </c>
      <c r="AV203" s="52">
        <f t="shared" si="1005"/>
        <v>0</v>
      </c>
      <c r="AW203" s="63"/>
      <c r="AX203" s="81">
        <f t="shared" si="1006"/>
        <v>0</v>
      </c>
      <c r="AY203" s="66">
        <f t="shared" si="1007"/>
        <v>0</v>
      </c>
      <c r="AZ203" s="52">
        <f t="shared" si="1008"/>
        <v>0</v>
      </c>
      <c r="BA203" s="52">
        <f t="shared" si="1008"/>
        <v>0</v>
      </c>
      <c r="BB203" s="52">
        <f t="shared" si="1008"/>
        <v>0</v>
      </c>
      <c r="BC203" s="63"/>
      <c r="BD203" s="81">
        <f t="shared" si="1009"/>
        <v>0</v>
      </c>
      <c r="BE203" s="66">
        <f t="shared" si="1010"/>
        <v>0</v>
      </c>
      <c r="BF203" s="66"/>
      <c r="BG203" s="76">
        <f t="shared" si="671"/>
        <v>0</v>
      </c>
      <c r="BH203" s="76">
        <f t="shared" si="672"/>
        <v>0</v>
      </c>
      <c r="BI203" s="76">
        <f t="shared" si="673"/>
        <v>0</v>
      </c>
      <c r="BJ203" s="66">
        <f t="shared" si="1011"/>
        <v>0</v>
      </c>
      <c r="BK203" s="66"/>
      <c r="BL203" s="52">
        <f t="shared" si="1012"/>
        <v>0</v>
      </c>
      <c r="BM203" s="52">
        <f t="shared" si="1012"/>
        <v>0</v>
      </c>
      <c r="BN203" s="52">
        <f t="shared" si="1012"/>
        <v>0</v>
      </c>
      <c r="BO203" s="63"/>
      <c r="BP203" s="81">
        <f t="shared" si="1013"/>
        <v>0</v>
      </c>
      <c r="BQ203" s="66">
        <f t="shared" si="1014"/>
        <v>0</v>
      </c>
      <c r="BR203" s="52">
        <f t="shared" si="1015"/>
        <v>0</v>
      </c>
      <c r="BS203" s="52">
        <f t="shared" si="1015"/>
        <v>0</v>
      </c>
      <c r="BT203" s="52">
        <f t="shared" si="1015"/>
        <v>0</v>
      </c>
      <c r="BU203" s="63"/>
      <c r="BV203" s="81">
        <f t="shared" si="1016"/>
        <v>0</v>
      </c>
      <c r="BW203" s="66">
        <f t="shared" si="1017"/>
        <v>0</v>
      </c>
      <c r="BX203" s="66"/>
      <c r="BY203" s="76">
        <f t="shared" si="679"/>
        <v>0</v>
      </c>
      <c r="BZ203" s="76">
        <f t="shared" si="680"/>
        <v>0</v>
      </c>
      <c r="CA203" s="76">
        <f t="shared" si="681"/>
        <v>0</v>
      </c>
      <c r="CB203" s="66">
        <f t="shared" si="1018"/>
        <v>0</v>
      </c>
      <c r="CC203" s="66"/>
      <c r="CD203" s="76">
        <f t="shared" si="1019"/>
        <v>0</v>
      </c>
      <c r="CE203" s="76">
        <f t="shared" si="1020"/>
        <v>0</v>
      </c>
      <c r="CF203" s="76">
        <f t="shared" si="1021"/>
        <v>0</v>
      </c>
      <c r="CG203" s="66">
        <f t="shared" si="1022"/>
        <v>0</v>
      </c>
      <c r="CH203" s="66"/>
      <c r="CI203" s="52">
        <f t="shared" si="1023"/>
        <v>0</v>
      </c>
      <c r="CJ203" s="52">
        <f t="shared" si="1023"/>
        <v>0</v>
      </c>
      <c r="CK203" s="52">
        <f t="shared" si="1023"/>
        <v>0</v>
      </c>
      <c r="CL203" s="63"/>
      <c r="CM203" s="81">
        <f t="shared" si="1024"/>
        <v>0</v>
      </c>
      <c r="CN203" s="66">
        <f t="shared" si="1025"/>
        <v>0</v>
      </c>
      <c r="CO203" s="52">
        <f t="shared" si="1026"/>
        <v>0</v>
      </c>
      <c r="CP203" s="52">
        <f t="shared" si="1026"/>
        <v>0</v>
      </c>
      <c r="CQ203" s="52">
        <f t="shared" si="1026"/>
        <v>0</v>
      </c>
      <c r="CR203" s="63"/>
      <c r="CS203" s="81">
        <f t="shared" si="1027"/>
        <v>0</v>
      </c>
      <c r="CT203" s="66">
        <f t="shared" si="1028"/>
        <v>0</v>
      </c>
      <c r="CU203" s="52">
        <f t="shared" si="1029"/>
        <v>0</v>
      </c>
      <c r="CV203" s="52">
        <f t="shared" si="1029"/>
        <v>0</v>
      </c>
      <c r="CW203" s="52">
        <f t="shared" si="1029"/>
        <v>0</v>
      </c>
      <c r="CX203" s="63"/>
      <c r="CY203" s="81">
        <f t="shared" si="1030"/>
        <v>0</v>
      </c>
      <c r="CZ203" s="66">
        <f t="shared" si="1031"/>
        <v>0</v>
      </c>
      <c r="DA203" s="52">
        <f t="shared" si="1032"/>
        <v>0</v>
      </c>
      <c r="DB203" s="52">
        <f t="shared" si="1032"/>
        <v>0</v>
      </c>
      <c r="DC203" s="52">
        <f t="shared" si="1032"/>
        <v>0</v>
      </c>
      <c r="DD203" s="63"/>
      <c r="DE203" s="81">
        <f t="shared" si="1033"/>
        <v>0</v>
      </c>
      <c r="DF203" s="66">
        <f t="shared" si="1034"/>
        <v>0</v>
      </c>
      <c r="DG203" s="52">
        <f t="shared" si="1035"/>
        <v>0</v>
      </c>
      <c r="DH203" s="52">
        <f t="shared" si="1035"/>
        <v>0</v>
      </c>
      <c r="DI203" s="52">
        <f t="shared" si="1035"/>
        <v>0</v>
      </c>
      <c r="DJ203" s="63"/>
      <c r="DK203" s="81">
        <f t="shared" si="1036"/>
        <v>0</v>
      </c>
      <c r="DL203" s="66">
        <f t="shared" si="1037"/>
        <v>0</v>
      </c>
      <c r="DM203" s="52">
        <f t="shared" si="1038"/>
        <v>0</v>
      </c>
      <c r="DN203" s="52">
        <f t="shared" si="1038"/>
        <v>0</v>
      </c>
      <c r="DO203" s="52">
        <f t="shared" si="1038"/>
        <v>0</v>
      </c>
      <c r="DP203" s="63"/>
      <c r="DQ203" s="81">
        <f t="shared" si="1039"/>
        <v>0</v>
      </c>
      <c r="DR203" s="66">
        <f t="shared" si="1040"/>
        <v>0</v>
      </c>
      <c r="DS203" s="66"/>
      <c r="DT203" s="76">
        <f t="shared" si="696"/>
        <v>0</v>
      </c>
      <c r="DU203" s="76">
        <f t="shared" si="697"/>
        <v>0</v>
      </c>
      <c r="DV203" s="76">
        <f t="shared" si="698"/>
        <v>0</v>
      </c>
      <c r="DW203" s="66">
        <f t="shared" si="1041"/>
        <v>0</v>
      </c>
      <c r="DX203" s="66"/>
      <c r="DY203" s="52">
        <f t="shared" si="1042"/>
        <v>0</v>
      </c>
      <c r="DZ203" s="52">
        <f t="shared" si="1042"/>
        <v>0</v>
      </c>
      <c r="EA203" s="52">
        <f t="shared" si="1042"/>
        <v>0</v>
      </c>
      <c r="EB203" s="63"/>
      <c r="EC203" s="81">
        <f t="shared" si="1043"/>
        <v>0</v>
      </c>
      <c r="ED203" s="66">
        <f t="shared" si="1044"/>
        <v>0</v>
      </c>
      <c r="EE203" s="52">
        <f t="shared" si="1045"/>
        <v>0</v>
      </c>
      <c r="EF203" s="52">
        <f t="shared" si="1045"/>
        <v>0</v>
      </c>
      <c r="EG203" s="52">
        <f t="shared" si="1045"/>
        <v>0</v>
      </c>
      <c r="EH203" s="63"/>
      <c r="EI203" s="81">
        <f t="shared" si="1046"/>
        <v>0</v>
      </c>
      <c r="EJ203" s="66">
        <f t="shared" si="1047"/>
        <v>0</v>
      </c>
      <c r="EK203" s="66"/>
      <c r="EL203" s="66">
        <f t="shared" si="1048"/>
        <v>0</v>
      </c>
      <c r="EM203" s="66">
        <f t="shared" si="1049"/>
        <v>0</v>
      </c>
      <c r="EN203" s="66">
        <f t="shared" si="1050"/>
        <v>0</v>
      </c>
      <c r="EO203" s="66">
        <f t="shared" si="1051"/>
        <v>0</v>
      </c>
      <c r="EP203" s="66"/>
      <c r="EQ203" s="52">
        <f t="shared" si="1052"/>
        <v>0</v>
      </c>
      <c r="ER203" s="52">
        <f t="shared" si="1052"/>
        <v>0</v>
      </c>
      <c r="ES203" s="52">
        <f t="shared" si="1052"/>
        <v>0</v>
      </c>
      <c r="ET203" s="63"/>
      <c r="EU203" s="81">
        <f t="shared" si="1053"/>
        <v>0</v>
      </c>
      <c r="EV203" s="66">
        <f t="shared" si="1054"/>
        <v>0</v>
      </c>
      <c r="EW203" s="66"/>
      <c r="EX203" s="52">
        <f t="shared" si="1055"/>
        <v>0</v>
      </c>
      <c r="EY203" s="52">
        <f t="shared" si="1055"/>
        <v>0</v>
      </c>
      <c r="EZ203" s="52">
        <f t="shared" si="1055"/>
        <v>0</v>
      </c>
      <c r="FA203" s="63"/>
      <c r="FB203" s="81">
        <f t="shared" si="1056"/>
        <v>0</v>
      </c>
      <c r="FC203" s="66">
        <f t="shared" si="1057"/>
        <v>0</v>
      </c>
      <c r="FD203" s="66"/>
      <c r="FE203" s="52">
        <f t="shared" si="1058"/>
        <v>0</v>
      </c>
      <c r="FF203" s="52">
        <f t="shared" si="1058"/>
        <v>0</v>
      </c>
      <c r="FG203" s="52">
        <f t="shared" si="1058"/>
        <v>0</v>
      </c>
      <c r="FH203" s="63"/>
      <c r="FI203" s="81">
        <f t="shared" si="1059"/>
        <v>0</v>
      </c>
      <c r="FJ203" s="66">
        <f t="shared" si="1060"/>
        <v>0</v>
      </c>
      <c r="FK203" s="66"/>
      <c r="FL203" s="52">
        <f t="shared" si="1061"/>
        <v>0</v>
      </c>
      <c r="FM203" s="52">
        <f t="shared" si="1061"/>
        <v>0</v>
      </c>
      <c r="FN203" s="52">
        <f t="shared" si="1061"/>
        <v>0</v>
      </c>
      <c r="FO203" s="63"/>
      <c r="FP203" s="81">
        <f t="shared" si="1062"/>
        <v>0</v>
      </c>
      <c r="FQ203" s="66">
        <f t="shared" si="1063"/>
        <v>0</v>
      </c>
      <c r="FR203" s="66"/>
      <c r="FS203" s="52">
        <f t="shared" si="1064"/>
        <v>0</v>
      </c>
      <c r="FT203" s="52">
        <f t="shared" si="1064"/>
        <v>0</v>
      </c>
      <c r="FU203" s="52">
        <f t="shared" si="1064"/>
        <v>0</v>
      </c>
      <c r="FV203" s="63"/>
      <c r="FW203" s="81">
        <f t="shared" si="1065"/>
        <v>0</v>
      </c>
      <c r="FX203" s="66">
        <f t="shared" si="1066"/>
        <v>0</v>
      </c>
      <c r="FY203" s="52">
        <f t="shared" si="1067"/>
        <v>0</v>
      </c>
      <c r="FZ203" s="52">
        <f t="shared" si="1067"/>
        <v>0</v>
      </c>
      <c r="GA203" s="52">
        <f t="shared" si="1067"/>
        <v>0</v>
      </c>
      <c r="GB203" s="63"/>
      <c r="GC203" s="81">
        <f t="shared" si="1068"/>
        <v>0</v>
      </c>
      <c r="GD203" s="66">
        <f t="shared" si="1069"/>
        <v>0</v>
      </c>
      <c r="GE203" s="52">
        <f t="shared" si="1070"/>
        <v>0</v>
      </c>
      <c r="GF203" s="52">
        <f t="shared" si="1070"/>
        <v>0</v>
      </c>
      <c r="GG203" s="52">
        <f t="shared" si="1070"/>
        <v>0</v>
      </c>
      <c r="GH203" s="63"/>
      <c r="GI203" s="81">
        <f t="shared" si="1071"/>
        <v>0</v>
      </c>
      <c r="GJ203" s="66">
        <f t="shared" si="1072"/>
        <v>0</v>
      </c>
      <c r="GK203" s="66"/>
      <c r="GL203" s="76">
        <f t="shared" si="719"/>
        <v>0</v>
      </c>
      <c r="GM203" s="76">
        <f t="shared" si="720"/>
        <v>0</v>
      </c>
      <c r="GN203" s="76">
        <f t="shared" si="721"/>
        <v>0</v>
      </c>
      <c r="GO203" s="66">
        <f t="shared" si="1073"/>
        <v>0</v>
      </c>
      <c r="GP203" s="66"/>
      <c r="GQ203" s="52">
        <f t="shared" si="1074"/>
        <v>0</v>
      </c>
      <c r="GR203" s="52">
        <f t="shared" si="1074"/>
        <v>0</v>
      </c>
      <c r="GS203" s="52">
        <f t="shared" si="1074"/>
        <v>0</v>
      </c>
      <c r="GT203" s="63"/>
      <c r="GU203" s="81">
        <f t="shared" si="1075"/>
        <v>0</v>
      </c>
      <c r="GV203" s="66">
        <f t="shared" si="1076"/>
        <v>0</v>
      </c>
      <c r="GW203" s="66"/>
      <c r="GX203" s="52">
        <f t="shared" si="1077"/>
        <v>0</v>
      </c>
      <c r="GY203" s="52">
        <f t="shared" si="1077"/>
        <v>0</v>
      </c>
      <c r="GZ203" s="52">
        <f t="shared" si="1077"/>
        <v>0</v>
      </c>
      <c r="HA203" s="63"/>
      <c r="HB203" s="81">
        <f t="shared" si="1078"/>
        <v>0</v>
      </c>
      <c r="HC203" s="66">
        <f t="shared" si="1079"/>
        <v>0</v>
      </c>
      <c r="HD203" s="66"/>
      <c r="HE203" s="52">
        <f t="shared" si="1080"/>
        <v>0</v>
      </c>
      <c r="HF203" s="52">
        <f t="shared" si="1080"/>
        <v>0</v>
      </c>
      <c r="HG203" s="52">
        <f t="shared" si="1080"/>
        <v>0</v>
      </c>
      <c r="HH203" s="63"/>
      <c r="HI203" s="81">
        <f t="shared" si="1081"/>
        <v>0</v>
      </c>
      <c r="HJ203" s="66">
        <f t="shared" si="1082"/>
        <v>0</v>
      </c>
      <c r="HK203" s="66"/>
      <c r="HL203" s="52">
        <f t="shared" si="1083"/>
        <v>0</v>
      </c>
      <c r="HM203" s="52">
        <f t="shared" si="1083"/>
        <v>0</v>
      </c>
      <c r="HN203" s="52">
        <f t="shared" si="1083"/>
        <v>0</v>
      </c>
      <c r="HO203" s="63"/>
      <c r="HP203" s="81">
        <f t="shared" si="1084"/>
        <v>0</v>
      </c>
      <c r="HQ203" s="66">
        <f t="shared" si="1085"/>
        <v>0</v>
      </c>
      <c r="HR203" s="66"/>
      <c r="HS203" s="52">
        <f t="shared" si="1086"/>
        <v>0</v>
      </c>
      <c r="HT203" s="52">
        <f t="shared" si="1086"/>
        <v>0</v>
      </c>
      <c r="HU203" s="52">
        <f t="shared" si="1086"/>
        <v>0</v>
      </c>
      <c r="HV203" s="63"/>
      <c r="HW203" s="81">
        <f t="shared" si="1087"/>
        <v>0</v>
      </c>
      <c r="HX203" s="66">
        <f t="shared" si="1088"/>
        <v>0</v>
      </c>
      <c r="HZ203" s="66">
        <f t="shared" si="1089"/>
        <v>0</v>
      </c>
      <c r="IA203" s="66">
        <f t="shared" si="1089"/>
        <v>0</v>
      </c>
      <c r="IB203" s="66">
        <f t="shared" si="1089"/>
        <v>0</v>
      </c>
      <c r="IC203" s="66">
        <f t="shared" si="1090"/>
        <v>0</v>
      </c>
      <c r="ID203" s="66">
        <f t="shared" si="1091"/>
        <v>0</v>
      </c>
      <c r="IE203" s="52">
        <f t="shared" si="1092"/>
        <v>0</v>
      </c>
      <c r="IF203" s="52">
        <f t="shared" si="1092"/>
        <v>0</v>
      </c>
      <c r="IG203" s="66"/>
      <c r="IH203" s="66">
        <f t="shared" si="1093"/>
        <v>0</v>
      </c>
      <c r="II203" s="66">
        <f t="shared" si="1094"/>
        <v>0</v>
      </c>
      <c r="IJ203" s="52">
        <f t="shared" si="1095"/>
        <v>0</v>
      </c>
      <c r="IK203" s="52">
        <f t="shared" si="1095"/>
        <v>0</v>
      </c>
      <c r="IL203" s="66"/>
      <c r="IM203" s="66">
        <f t="shared" si="1096"/>
        <v>0</v>
      </c>
      <c r="IN203" s="66">
        <f t="shared" si="1097"/>
        <v>0</v>
      </c>
      <c r="IO203" s="66">
        <f t="shared" si="748"/>
        <v>0</v>
      </c>
      <c r="IP203" s="66">
        <f t="shared" si="1098"/>
        <v>0</v>
      </c>
      <c r="IQ203" s="52">
        <f t="shared" si="1099"/>
        <v>0</v>
      </c>
      <c r="IR203" s="52">
        <f t="shared" si="1099"/>
        <v>0</v>
      </c>
      <c r="IS203" s="52">
        <f t="shared" si="1099"/>
        <v>0</v>
      </c>
      <c r="IT203" s="52">
        <f t="shared" si="1099"/>
        <v>0</v>
      </c>
      <c r="IU203" s="52">
        <f t="shared" si="1099"/>
        <v>0</v>
      </c>
      <c r="IV203" s="66"/>
      <c r="IW203" s="88">
        <f t="shared" si="1100"/>
        <v>0</v>
      </c>
      <c r="IX203" s="102">
        <f t="shared" si="1101"/>
        <v>0</v>
      </c>
      <c r="IY203" s="88" t="str">
        <f t="shared" si="1102"/>
        <v>STOCK KOSONG</v>
      </c>
      <c r="IZ203" s="101"/>
      <c r="JA203" s="102">
        <f t="shared" si="1103"/>
        <v>0</v>
      </c>
      <c r="JB203" s="102">
        <f t="shared" si="1104"/>
        <v>0</v>
      </c>
      <c r="JC203" s="102">
        <f t="shared" si="1105"/>
        <v>0</v>
      </c>
      <c r="JD203" s="102">
        <f t="shared" si="1106"/>
        <v>0</v>
      </c>
      <c r="JE203" s="101"/>
    </row>
    <row r="204" spans="1:265">
      <c r="A204" s="108" t="s">
        <v>79</v>
      </c>
      <c r="B204" s="72">
        <f>IF(A204='ESTIMASI FORECAST &amp; ORDER-STOK'!A62,'ESTIMASI FORECAST &amp; ORDER-STOK'!B62,0)</f>
        <v>0</v>
      </c>
      <c r="C204" s="63"/>
      <c r="D204" s="52">
        <f t="shared" si="987"/>
        <v>0</v>
      </c>
      <c r="E204" s="52">
        <f t="shared" si="987"/>
        <v>0</v>
      </c>
      <c r="F204" s="52">
        <f t="shared" si="987"/>
        <v>0</v>
      </c>
      <c r="G204" s="90"/>
      <c r="H204" s="90">
        <f t="shared" si="988"/>
        <v>0</v>
      </c>
      <c r="I204" s="63"/>
      <c r="J204" s="52">
        <f t="shared" si="989"/>
        <v>0</v>
      </c>
      <c r="K204" s="52">
        <f t="shared" si="989"/>
        <v>0</v>
      </c>
      <c r="L204" s="52">
        <f t="shared" si="989"/>
        <v>0</v>
      </c>
      <c r="M204" s="63"/>
      <c r="N204" s="81">
        <f t="shared" si="990"/>
        <v>0</v>
      </c>
      <c r="O204" s="66">
        <f t="shared" si="991"/>
        <v>0</v>
      </c>
      <c r="P204" s="52">
        <f t="shared" si="992"/>
        <v>0</v>
      </c>
      <c r="Q204" s="52">
        <f t="shared" si="992"/>
        <v>0</v>
      </c>
      <c r="R204" s="52">
        <f t="shared" si="992"/>
        <v>0</v>
      </c>
      <c r="S204" s="63"/>
      <c r="T204" s="81">
        <f t="shared" si="993"/>
        <v>0</v>
      </c>
      <c r="U204" s="66">
        <f t="shared" si="994"/>
        <v>0</v>
      </c>
      <c r="V204" s="52">
        <f t="shared" si="995"/>
        <v>0</v>
      </c>
      <c r="W204" s="52">
        <f t="shared" si="995"/>
        <v>0</v>
      </c>
      <c r="X204" s="52">
        <f t="shared" si="995"/>
        <v>0</v>
      </c>
      <c r="Y204" s="63"/>
      <c r="Z204" s="81">
        <f t="shared" si="996"/>
        <v>0</v>
      </c>
      <c r="AA204" s="66">
        <f t="shared" si="997"/>
        <v>0</v>
      </c>
      <c r="AB204" s="52">
        <f t="shared" si="998"/>
        <v>0</v>
      </c>
      <c r="AC204" s="52">
        <f t="shared" si="998"/>
        <v>0</v>
      </c>
      <c r="AD204" s="52">
        <f t="shared" si="998"/>
        <v>0</v>
      </c>
      <c r="AE204" s="63"/>
      <c r="AF204" s="81">
        <f t="shared" si="999"/>
        <v>0</v>
      </c>
      <c r="AG204" s="66">
        <f t="shared" si="1000"/>
        <v>0</v>
      </c>
      <c r="AH204" s="66"/>
      <c r="AI204" s="76">
        <f t="shared" si="661"/>
        <v>0</v>
      </c>
      <c r="AJ204" s="76">
        <f t="shared" si="662"/>
        <v>0</v>
      </c>
      <c r="AK204" s="76">
        <f t="shared" si="663"/>
        <v>0</v>
      </c>
      <c r="AL204" s="66">
        <f t="shared" si="1001"/>
        <v>0</v>
      </c>
      <c r="AM204" s="66"/>
      <c r="AN204" s="52">
        <f t="shared" si="1002"/>
        <v>0</v>
      </c>
      <c r="AO204" s="52">
        <f t="shared" si="1002"/>
        <v>0</v>
      </c>
      <c r="AP204" s="52">
        <f t="shared" si="1002"/>
        <v>0</v>
      </c>
      <c r="AQ204" s="63"/>
      <c r="AR204" s="81">
        <f t="shared" si="1003"/>
        <v>0</v>
      </c>
      <c r="AS204" s="66">
        <f t="shared" si="1004"/>
        <v>0</v>
      </c>
      <c r="AT204" s="52">
        <f t="shared" si="1005"/>
        <v>0</v>
      </c>
      <c r="AU204" s="52">
        <f t="shared" si="1005"/>
        <v>0</v>
      </c>
      <c r="AV204" s="52">
        <f t="shared" si="1005"/>
        <v>0</v>
      </c>
      <c r="AW204" s="63"/>
      <c r="AX204" s="81">
        <f t="shared" si="1006"/>
        <v>0</v>
      </c>
      <c r="AY204" s="66">
        <f t="shared" si="1007"/>
        <v>0</v>
      </c>
      <c r="AZ204" s="52">
        <f t="shared" si="1008"/>
        <v>0</v>
      </c>
      <c r="BA204" s="52">
        <f t="shared" si="1008"/>
        <v>0</v>
      </c>
      <c r="BB204" s="52">
        <f t="shared" si="1008"/>
        <v>0</v>
      </c>
      <c r="BC204" s="63"/>
      <c r="BD204" s="81">
        <f t="shared" si="1009"/>
        <v>0</v>
      </c>
      <c r="BE204" s="66">
        <f t="shared" si="1010"/>
        <v>0</v>
      </c>
      <c r="BF204" s="66"/>
      <c r="BG204" s="76">
        <f t="shared" si="671"/>
        <v>0</v>
      </c>
      <c r="BH204" s="76">
        <f t="shared" si="672"/>
        <v>0</v>
      </c>
      <c r="BI204" s="76">
        <f t="shared" si="673"/>
        <v>0</v>
      </c>
      <c r="BJ204" s="66">
        <f t="shared" si="1011"/>
        <v>0</v>
      </c>
      <c r="BK204" s="66"/>
      <c r="BL204" s="52">
        <f t="shared" si="1012"/>
        <v>0</v>
      </c>
      <c r="BM204" s="52">
        <f t="shared" si="1012"/>
        <v>0</v>
      </c>
      <c r="BN204" s="52">
        <f t="shared" si="1012"/>
        <v>0</v>
      </c>
      <c r="BO204" s="63"/>
      <c r="BP204" s="81">
        <f t="shared" si="1013"/>
        <v>0</v>
      </c>
      <c r="BQ204" s="66">
        <f t="shared" si="1014"/>
        <v>0</v>
      </c>
      <c r="BR204" s="52">
        <f t="shared" si="1015"/>
        <v>0</v>
      </c>
      <c r="BS204" s="52">
        <f t="shared" si="1015"/>
        <v>0</v>
      </c>
      <c r="BT204" s="52">
        <f t="shared" si="1015"/>
        <v>0</v>
      </c>
      <c r="BU204" s="63"/>
      <c r="BV204" s="81">
        <f t="shared" si="1016"/>
        <v>0</v>
      </c>
      <c r="BW204" s="66">
        <f t="shared" si="1017"/>
        <v>0</v>
      </c>
      <c r="BX204" s="66"/>
      <c r="BY204" s="76">
        <f t="shared" si="679"/>
        <v>0</v>
      </c>
      <c r="BZ204" s="76">
        <f t="shared" si="680"/>
        <v>0</v>
      </c>
      <c r="CA204" s="76">
        <f t="shared" si="681"/>
        <v>0</v>
      </c>
      <c r="CB204" s="66">
        <f t="shared" si="1018"/>
        <v>0</v>
      </c>
      <c r="CC204" s="66"/>
      <c r="CD204" s="76">
        <f t="shared" si="1019"/>
        <v>0</v>
      </c>
      <c r="CE204" s="76">
        <f t="shared" si="1020"/>
        <v>0</v>
      </c>
      <c r="CF204" s="76">
        <f t="shared" si="1021"/>
        <v>0</v>
      </c>
      <c r="CG204" s="66">
        <f t="shared" si="1022"/>
        <v>0</v>
      </c>
      <c r="CH204" s="66"/>
      <c r="CI204" s="52">
        <f t="shared" si="1023"/>
        <v>0</v>
      </c>
      <c r="CJ204" s="52">
        <f t="shared" si="1023"/>
        <v>0</v>
      </c>
      <c r="CK204" s="52">
        <f t="shared" si="1023"/>
        <v>0</v>
      </c>
      <c r="CL204" s="63"/>
      <c r="CM204" s="81">
        <f t="shared" si="1024"/>
        <v>0</v>
      </c>
      <c r="CN204" s="66">
        <f t="shared" si="1025"/>
        <v>0</v>
      </c>
      <c r="CO204" s="52">
        <f t="shared" si="1026"/>
        <v>0</v>
      </c>
      <c r="CP204" s="52">
        <f t="shared" si="1026"/>
        <v>0</v>
      </c>
      <c r="CQ204" s="52">
        <f t="shared" si="1026"/>
        <v>0</v>
      </c>
      <c r="CR204" s="63"/>
      <c r="CS204" s="81">
        <f t="shared" si="1027"/>
        <v>0</v>
      </c>
      <c r="CT204" s="66">
        <f t="shared" si="1028"/>
        <v>0</v>
      </c>
      <c r="CU204" s="52">
        <f t="shared" si="1029"/>
        <v>0</v>
      </c>
      <c r="CV204" s="52">
        <f t="shared" si="1029"/>
        <v>0</v>
      </c>
      <c r="CW204" s="52">
        <f t="shared" si="1029"/>
        <v>0</v>
      </c>
      <c r="CX204" s="63"/>
      <c r="CY204" s="81">
        <f t="shared" si="1030"/>
        <v>0</v>
      </c>
      <c r="CZ204" s="66">
        <f t="shared" si="1031"/>
        <v>0</v>
      </c>
      <c r="DA204" s="52">
        <f t="shared" si="1032"/>
        <v>0</v>
      </c>
      <c r="DB204" s="52">
        <f t="shared" si="1032"/>
        <v>0</v>
      </c>
      <c r="DC204" s="52">
        <f t="shared" si="1032"/>
        <v>0</v>
      </c>
      <c r="DD204" s="63"/>
      <c r="DE204" s="81">
        <f t="shared" si="1033"/>
        <v>0</v>
      </c>
      <c r="DF204" s="66">
        <f t="shared" si="1034"/>
        <v>0</v>
      </c>
      <c r="DG204" s="52">
        <f t="shared" si="1035"/>
        <v>0</v>
      </c>
      <c r="DH204" s="52">
        <f t="shared" si="1035"/>
        <v>0</v>
      </c>
      <c r="DI204" s="52">
        <f t="shared" si="1035"/>
        <v>0</v>
      </c>
      <c r="DJ204" s="63"/>
      <c r="DK204" s="81">
        <f t="shared" si="1036"/>
        <v>0</v>
      </c>
      <c r="DL204" s="66">
        <f t="shared" si="1037"/>
        <v>0</v>
      </c>
      <c r="DM204" s="52">
        <f t="shared" si="1038"/>
        <v>0</v>
      </c>
      <c r="DN204" s="52">
        <f t="shared" si="1038"/>
        <v>0</v>
      </c>
      <c r="DO204" s="52">
        <f t="shared" si="1038"/>
        <v>0</v>
      </c>
      <c r="DP204" s="63"/>
      <c r="DQ204" s="81">
        <f t="shared" si="1039"/>
        <v>0</v>
      </c>
      <c r="DR204" s="66">
        <f t="shared" si="1040"/>
        <v>0</v>
      </c>
      <c r="DS204" s="66"/>
      <c r="DT204" s="76">
        <f t="shared" si="696"/>
        <v>0</v>
      </c>
      <c r="DU204" s="76">
        <f t="shared" si="697"/>
        <v>0</v>
      </c>
      <c r="DV204" s="76">
        <f t="shared" si="698"/>
        <v>0</v>
      </c>
      <c r="DW204" s="66">
        <f t="shared" si="1041"/>
        <v>0</v>
      </c>
      <c r="DX204" s="66"/>
      <c r="DY204" s="52">
        <f t="shared" si="1042"/>
        <v>0</v>
      </c>
      <c r="DZ204" s="52">
        <f t="shared" si="1042"/>
        <v>0</v>
      </c>
      <c r="EA204" s="52">
        <f t="shared" si="1042"/>
        <v>0</v>
      </c>
      <c r="EB204" s="63"/>
      <c r="EC204" s="81">
        <f t="shared" si="1043"/>
        <v>0</v>
      </c>
      <c r="ED204" s="66">
        <f t="shared" si="1044"/>
        <v>0</v>
      </c>
      <c r="EE204" s="52">
        <f t="shared" si="1045"/>
        <v>0</v>
      </c>
      <c r="EF204" s="52">
        <f t="shared" si="1045"/>
        <v>0</v>
      </c>
      <c r="EG204" s="52">
        <f t="shared" si="1045"/>
        <v>0</v>
      </c>
      <c r="EH204" s="63"/>
      <c r="EI204" s="81">
        <f t="shared" si="1046"/>
        <v>0</v>
      </c>
      <c r="EJ204" s="66">
        <f t="shared" si="1047"/>
        <v>0</v>
      </c>
      <c r="EK204" s="66"/>
      <c r="EL204" s="66">
        <f t="shared" si="1048"/>
        <v>0</v>
      </c>
      <c r="EM204" s="66">
        <f t="shared" si="1049"/>
        <v>0</v>
      </c>
      <c r="EN204" s="66">
        <f t="shared" si="1050"/>
        <v>0</v>
      </c>
      <c r="EO204" s="66">
        <f t="shared" si="1051"/>
        <v>0</v>
      </c>
      <c r="EP204" s="66"/>
      <c r="EQ204" s="52">
        <f t="shared" si="1052"/>
        <v>0</v>
      </c>
      <c r="ER204" s="52">
        <f t="shared" si="1052"/>
        <v>0</v>
      </c>
      <c r="ES204" s="52">
        <f t="shared" si="1052"/>
        <v>0</v>
      </c>
      <c r="ET204" s="63"/>
      <c r="EU204" s="81">
        <f t="shared" si="1053"/>
        <v>0</v>
      </c>
      <c r="EV204" s="66">
        <f t="shared" si="1054"/>
        <v>0</v>
      </c>
      <c r="EW204" s="66"/>
      <c r="EX204" s="52">
        <f t="shared" si="1055"/>
        <v>0</v>
      </c>
      <c r="EY204" s="52">
        <f t="shared" si="1055"/>
        <v>0</v>
      </c>
      <c r="EZ204" s="52">
        <f t="shared" si="1055"/>
        <v>0</v>
      </c>
      <c r="FA204" s="63"/>
      <c r="FB204" s="81">
        <f t="shared" si="1056"/>
        <v>0</v>
      </c>
      <c r="FC204" s="66">
        <f t="shared" si="1057"/>
        <v>0</v>
      </c>
      <c r="FD204" s="66"/>
      <c r="FE204" s="52">
        <f t="shared" si="1058"/>
        <v>0</v>
      </c>
      <c r="FF204" s="52">
        <f t="shared" si="1058"/>
        <v>0</v>
      </c>
      <c r="FG204" s="52">
        <f t="shared" si="1058"/>
        <v>0</v>
      </c>
      <c r="FH204" s="63"/>
      <c r="FI204" s="81">
        <f t="shared" si="1059"/>
        <v>0</v>
      </c>
      <c r="FJ204" s="66">
        <f t="shared" si="1060"/>
        <v>0</v>
      </c>
      <c r="FK204" s="66"/>
      <c r="FL204" s="52">
        <f t="shared" si="1061"/>
        <v>0</v>
      </c>
      <c r="FM204" s="52">
        <f t="shared" si="1061"/>
        <v>0</v>
      </c>
      <c r="FN204" s="52">
        <f t="shared" si="1061"/>
        <v>0</v>
      </c>
      <c r="FO204" s="63"/>
      <c r="FP204" s="81">
        <f t="shared" si="1062"/>
        <v>0</v>
      </c>
      <c r="FQ204" s="66">
        <f t="shared" si="1063"/>
        <v>0</v>
      </c>
      <c r="FR204" s="66"/>
      <c r="FS204" s="52">
        <f t="shared" si="1064"/>
        <v>0</v>
      </c>
      <c r="FT204" s="52">
        <f t="shared" si="1064"/>
        <v>0</v>
      </c>
      <c r="FU204" s="52">
        <f t="shared" si="1064"/>
        <v>0</v>
      </c>
      <c r="FV204" s="63"/>
      <c r="FW204" s="81">
        <f t="shared" si="1065"/>
        <v>0</v>
      </c>
      <c r="FX204" s="66">
        <f t="shared" si="1066"/>
        <v>0</v>
      </c>
      <c r="FY204" s="52">
        <f t="shared" si="1067"/>
        <v>0</v>
      </c>
      <c r="FZ204" s="52">
        <f t="shared" si="1067"/>
        <v>0</v>
      </c>
      <c r="GA204" s="52">
        <f t="shared" si="1067"/>
        <v>0</v>
      </c>
      <c r="GB204" s="63"/>
      <c r="GC204" s="81">
        <f t="shared" si="1068"/>
        <v>0</v>
      </c>
      <c r="GD204" s="66">
        <f t="shared" si="1069"/>
        <v>0</v>
      </c>
      <c r="GE204" s="52">
        <f t="shared" si="1070"/>
        <v>0</v>
      </c>
      <c r="GF204" s="52">
        <f t="shared" si="1070"/>
        <v>0</v>
      </c>
      <c r="GG204" s="52">
        <f t="shared" si="1070"/>
        <v>0</v>
      </c>
      <c r="GH204" s="63"/>
      <c r="GI204" s="81">
        <f t="shared" si="1071"/>
        <v>0</v>
      </c>
      <c r="GJ204" s="66">
        <f t="shared" si="1072"/>
        <v>0</v>
      </c>
      <c r="GK204" s="66"/>
      <c r="GL204" s="76">
        <f t="shared" si="719"/>
        <v>0</v>
      </c>
      <c r="GM204" s="76">
        <f t="shared" si="720"/>
        <v>0</v>
      </c>
      <c r="GN204" s="76">
        <f t="shared" si="721"/>
        <v>0</v>
      </c>
      <c r="GO204" s="66">
        <f t="shared" si="1073"/>
        <v>0</v>
      </c>
      <c r="GP204" s="66"/>
      <c r="GQ204" s="52">
        <f t="shared" si="1074"/>
        <v>0</v>
      </c>
      <c r="GR204" s="52">
        <f t="shared" si="1074"/>
        <v>0</v>
      </c>
      <c r="GS204" s="52">
        <f t="shared" si="1074"/>
        <v>0</v>
      </c>
      <c r="GT204" s="63"/>
      <c r="GU204" s="81">
        <f t="shared" si="1075"/>
        <v>0</v>
      </c>
      <c r="GV204" s="66">
        <f t="shared" si="1076"/>
        <v>0</v>
      </c>
      <c r="GW204" s="66"/>
      <c r="GX204" s="52">
        <f t="shared" si="1077"/>
        <v>0</v>
      </c>
      <c r="GY204" s="52">
        <f t="shared" si="1077"/>
        <v>0</v>
      </c>
      <c r="GZ204" s="52">
        <f t="shared" si="1077"/>
        <v>0</v>
      </c>
      <c r="HA204" s="63"/>
      <c r="HB204" s="81">
        <f t="shared" si="1078"/>
        <v>0</v>
      </c>
      <c r="HC204" s="66">
        <f t="shared" si="1079"/>
        <v>0</v>
      </c>
      <c r="HD204" s="66"/>
      <c r="HE204" s="52">
        <f t="shared" si="1080"/>
        <v>0</v>
      </c>
      <c r="HF204" s="52">
        <f t="shared" si="1080"/>
        <v>0</v>
      </c>
      <c r="HG204" s="52">
        <f t="shared" si="1080"/>
        <v>0</v>
      </c>
      <c r="HH204" s="63"/>
      <c r="HI204" s="81">
        <f t="shared" si="1081"/>
        <v>0</v>
      </c>
      <c r="HJ204" s="66">
        <f t="shared" si="1082"/>
        <v>0</v>
      </c>
      <c r="HK204" s="66"/>
      <c r="HL204" s="52">
        <f t="shared" si="1083"/>
        <v>0</v>
      </c>
      <c r="HM204" s="52">
        <f t="shared" si="1083"/>
        <v>0</v>
      </c>
      <c r="HN204" s="52">
        <f t="shared" si="1083"/>
        <v>0</v>
      </c>
      <c r="HO204" s="63"/>
      <c r="HP204" s="81">
        <f t="shared" si="1084"/>
        <v>0</v>
      </c>
      <c r="HQ204" s="66">
        <f t="shared" si="1085"/>
        <v>0</v>
      </c>
      <c r="HR204" s="66"/>
      <c r="HS204" s="52">
        <f t="shared" si="1086"/>
        <v>0</v>
      </c>
      <c r="HT204" s="52">
        <f t="shared" si="1086"/>
        <v>0</v>
      </c>
      <c r="HU204" s="52">
        <f t="shared" si="1086"/>
        <v>0</v>
      </c>
      <c r="HV204" s="63"/>
      <c r="HW204" s="81">
        <f t="shared" si="1087"/>
        <v>0</v>
      </c>
      <c r="HX204" s="66">
        <f t="shared" si="1088"/>
        <v>0</v>
      </c>
      <c r="HZ204" s="67">
        <f t="shared" si="1089"/>
        <v>0</v>
      </c>
      <c r="IA204" s="67">
        <f t="shared" si="1089"/>
        <v>0</v>
      </c>
      <c r="IB204" s="67">
        <f t="shared" si="1089"/>
        <v>0</v>
      </c>
      <c r="IC204" s="67">
        <f t="shared" si="1090"/>
        <v>0</v>
      </c>
      <c r="ID204" s="66">
        <f t="shared" si="1091"/>
        <v>0</v>
      </c>
      <c r="IE204" s="77">
        <f t="shared" si="1092"/>
        <v>0</v>
      </c>
      <c r="IF204" s="77">
        <f t="shared" si="1092"/>
        <v>0</v>
      </c>
      <c r="IG204" s="67"/>
      <c r="IH204" s="67">
        <f t="shared" si="1093"/>
        <v>0</v>
      </c>
      <c r="II204" s="67">
        <f t="shared" si="1094"/>
        <v>0</v>
      </c>
      <c r="IJ204" s="77">
        <f t="shared" si="1095"/>
        <v>0</v>
      </c>
      <c r="IK204" s="77">
        <f t="shared" si="1095"/>
        <v>0</v>
      </c>
      <c r="IL204" s="67"/>
      <c r="IM204" s="67">
        <f t="shared" si="1096"/>
        <v>0</v>
      </c>
      <c r="IN204" s="67">
        <f t="shared" si="1097"/>
        <v>0</v>
      </c>
      <c r="IO204" s="67">
        <f t="shared" si="748"/>
        <v>0</v>
      </c>
      <c r="IP204" s="67">
        <f t="shared" si="1098"/>
        <v>0</v>
      </c>
      <c r="IQ204" s="77">
        <f t="shared" si="1099"/>
        <v>0</v>
      </c>
      <c r="IR204" s="77">
        <f t="shared" si="1099"/>
        <v>0</v>
      </c>
      <c r="IS204" s="77">
        <f t="shared" si="1099"/>
        <v>0</v>
      </c>
      <c r="IT204" s="77">
        <f t="shared" si="1099"/>
        <v>0</v>
      </c>
      <c r="IU204" s="77">
        <f t="shared" si="1099"/>
        <v>0</v>
      </c>
      <c r="IV204" s="67"/>
      <c r="IW204" s="90">
        <f t="shared" si="1100"/>
        <v>0</v>
      </c>
      <c r="IX204" s="107">
        <f t="shared" si="1101"/>
        <v>0</v>
      </c>
      <c r="IY204" s="90" t="str">
        <f t="shared" si="1102"/>
        <v>STOCK KOSONG</v>
      </c>
      <c r="IZ204" s="106"/>
      <c r="JA204" s="107">
        <f t="shared" si="1103"/>
        <v>0</v>
      </c>
      <c r="JB204" s="107">
        <f t="shared" si="1104"/>
        <v>0</v>
      </c>
      <c r="JC204" s="107">
        <f t="shared" si="1105"/>
        <v>0</v>
      </c>
      <c r="JD204" s="107">
        <f t="shared" si="1106"/>
        <v>0</v>
      </c>
      <c r="JE204" s="106"/>
    </row>
    <row r="205" spans="1:265" s="3" customFormat="1">
      <c r="A205" s="27" t="s">
        <v>93</v>
      </c>
      <c r="B205" s="58"/>
      <c r="C205" s="137"/>
      <c r="D205" s="31"/>
      <c r="E205" s="31"/>
      <c r="F205" s="31"/>
      <c r="G205" s="31"/>
      <c r="H205" s="31"/>
      <c r="I205" s="137"/>
      <c r="J205" s="29"/>
      <c r="K205" s="29"/>
      <c r="L205" s="29"/>
      <c r="M205" s="49"/>
      <c r="N205" s="29"/>
      <c r="O205" s="29"/>
      <c r="P205" s="29"/>
      <c r="Q205" s="29"/>
      <c r="R205" s="29"/>
      <c r="S205" s="49"/>
      <c r="T205" s="29"/>
      <c r="U205" s="29"/>
      <c r="V205" s="29"/>
      <c r="W205" s="29"/>
      <c r="X205" s="29"/>
      <c r="Y205" s="49"/>
      <c r="Z205" s="29"/>
      <c r="AA205" s="29"/>
      <c r="AB205" s="29"/>
      <c r="AC205" s="29"/>
      <c r="AD205" s="29"/>
      <c r="AE205" s="49"/>
      <c r="AF205" s="29"/>
      <c r="AG205" s="29"/>
      <c r="AH205" s="54"/>
      <c r="AI205" s="29"/>
      <c r="AJ205" s="29"/>
      <c r="AK205" s="29"/>
      <c r="AL205" s="29"/>
      <c r="AM205" s="29"/>
      <c r="AN205" s="29"/>
      <c r="AO205" s="29"/>
      <c r="AP205" s="51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  <c r="BQ205" s="29"/>
      <c r="BR205" s="29"/>
      <c r="BS205" s="29"/>
      <c r="BT205" s="29"/>
      <c r="BU205" s="29"/>
      <c r="BV205" s="29"/>
      <c r="BW205" s="29"/>
      <c r="BX205" s="29"/>
      <c r="BY205" s="29"/>
      <c r="BZ205" s="29"/>
      <c r="CA205" s="29"/>
      <c r="CB205" s="29"/>
      <c r="CC205" s="29"/>
      <c r="CD205" s="29"/>
      <c r="CE205" s="29"/>
      <c r="CF205" s="29"/>
      <c r="CG205" s="29"/>
      <c r="CH205" s="29"/>
      <c r="CI205" s="29"/>
      <c r="CJ205" s="29"/>
      <c r="CK205" s="29"/>
      <c r="CL205" s="29"/>
      <c r="CM205" s="29"/>
      <c r="CN205" s="29"/>
      <c r="CO205" s="29"/>
      <c r="CP205" s="29"/>
      <c r="CQ205" s="29"/>
      <c r="CR205" s="29"/>
      <c r="CS205" s="29"/>
      <c r="CT205" s="29"/>
      <c r="CU205" s="29"/>
      <c r="CV205" s="29"/>
      <c r="CW205" s="29"/>
      <c r="CX205" s="29"/>
      <c r="CY205" s="29"/>
      <c r="CZ205" s="29"/>
      <c r="DA205" s="29"/>
      <c r="DB205" s="29"/>
      <c r="DC205" s="29"/>
      <c r="DD205" s="29"/>
      <c r="DE205" s="29"/>
      <c r="DF205" s="29"/>
      <c r="DG205" s="29"/>
      <c r="DH205" s="29"/>
      <c r="DI205" s="29"/>
      <c r="DJ205" s="29"/>
      <c r="DK205" s="29"/>
      <c r="DL205" s="29"/>
      <c r="DM205" s="29"/>
      <c r="DN205" s="29"/>
      <c r="DO205" s="29"/>
      <c r="DP205" s="29"/>
      <c r="DQ205" s="29"/>
      <c r="DR205" s="29"/>
      <c r="DS205" s="29"/>
      <c r="DT205" s="29"/>
      <c r="DU205" s="29"/>
      <c r="DV205" s="29"/>
      <c r="DW205" s="29"/>
      <c r="DX205" s="29"/>
      <c r="DY205" s="29"/>
      <c r="DZ205" s="29"/>
      <c r="EA205" s="29"/>
      <c r="EB205" s="29"/>
      <c r="EC205" s="29"/>
      <c r="ED205" s="29"/>
      <c r="EE205" s="29"/>
      <c r="EF205" s="29"/>
      <c r="EG205" s="29"/>
      <c r="EH205" s="29"/>
      <c r="EI205" s="29"/>
      <c r="EJ205" s="29"/>
      <c r="EK205" s="29"/>
      <c r="EL205" s="29"/>
      <c r="EM205" s="29"/>
      <c r="EN205" s="29"/>
      <c r="EO205" s="29"/>
      <c r="EP205" s="29"/>
      <c r="EQ205" s="29"/>
      <c r="ER205" s="29"/>
      <c r="ES205" s="29"/>
      <c r="ET205" s="29"/>
      <c r="EU205" s="29"/>
      <c r="EV205" s="29"/>
      <c r="EW205" s="29"/>
      <c r="EX205" s="29"/>
      <c r="EY205" s="29"/>
      <c r="EZ205" s="29"/>
      <c r="FA205" s="29"/>
      <c r="FB205" s="29"/>
      <c r="FC205" s="29"/>
      <c r="FD205" s="29"/>
      <c r="FE205" s="29"/>
      <c r="FF205" s="29"/>
      <c r="FG205" s="29"/>
      <c r="FH205" s="29"/>
      <c r="FI205" s="29"/>
      <c r="FJ205" s="29"/>
      <c r="FK205" s="29"/>
      <c r="FL205" s="29"/>
      <c r="FM205" s="29"/>
      <c r="FN205" s="29"/>
      <c r="FO205" s="29"/>
      <c r="FP205" s="29"/>
      <c r="FQ205" s="29"/>
      <c r="FR205" s="29"/>
      <c r="FS205" s="29"/>
      <c r="FT205" s="29"/>
      <c r="FU205" s="29"/>
      <c r="FV205" s="29"/>
      <c r="FW205" s="29"/>
      <c r="FX205" s="29"/>
      <c r="FY205" s="29"/>
      <c r="FZ205" s="29"/>
      <c r="GA205" s="29"/>
      <c r="GB205" s="29"/>
      <c r="GC205" s="29"/>
      <c r="GD205" s="29"/>
      <c r="GE205" s="29"/>
      <c r="GF205" s="29"/>
      <c r="GG205" s="29"/>
      <c r="GH205" s="29"/>
      <c r="GI205" s="29"/>
      <c r="GJ205" s="29"/>
      <c r="GK205" s="29"/>
      <c r="GL205" s="29"/>
      <c r="GM205" s="29"/>
      <c r="GN205" s="29"/>
      <c r="GO205" s="29"/>
      <c r="GP205" s="29"/>
      <c r="GQ205" s="29"/>
      <c r="GR205" s="29"/>
      <c r="GS205" s="29"/>
      <c r="GT205" s="29"/>
      <c r="GU205" s="29"/>
      <c r="GV205" s="29"/>
      <c r="GW205" s="29"/>
      <c r="GX205" s="29"/>
      <c r="GY205" s="29"/>
      <c r="GZ205" s="29"/>
      <c r="HA205" s="29"/>
      <c r="HB205" s="29"/>
      <c r="HC205" s="29"/>
      <c r="HD205" s="29"/>
      <c r="HE205" s="29"/>
      <c r="HF205" s="29"/>
      <c r="HG205" s="29"/>
      <c r="HH205" s="29"/>
      <c r="HI205" s="29"/>
      <c r="HJ205" s="29"/>
      <c r="HK205" s="29"/>
      <c r="HL205" s="29"/>
      <c r="HM205" s="29"/>
      <c r="HN205" s="29"/>
      <c r="HO205" s="29"/>
      <c r="HP205" s="29"/>
      <c r="HQ205" s="29"/>
      <c r="HR205" s="29"/>
      <c r="HS205" s="29"/>
      <c r="HT205" s="29"/>
      <c r="HU205" s="29"/>
      <c r="HV205" s="29"/>
      <c r="HW205" s="29"/>
      <c r="HX205" s="51"/>
      <c r="HY205" s="26"/>
      <c r="HZ205" s="91"/>
      <c r="IA205" s="92"/>
      <c r="IB205" s="92"/>
      <c r="IC205" s="93"/>
      <c r="ID205" s="139"/>
      <c r="IE205" s="40"/>
      <c r="IF205" s="40"/>
      <c r="IG205" s="40"/>
      <c r="IH205" s="40"/>
      <c r="II205" s="40"/>
      <c r="IJ205" s="40"/>
      <c r="IK205" s="40"/>
      <c r="IL205" s="40"/>
      <c r="IM205" s="40"/>
      <c r="IN205" s="40"/>
      <c r="IO205" s="26"/>
      <c r="IP205" s="26"/>
      <c r="IQ205" s="26"/>
      <c r="IR205" s="26"/>
      <c r="IW205" s="1"/>
    </row>
    <row r="206" spans="1:265">
      <c r="A206" s="108" t="s">
        <v>80</v>
      </c>
      <c r="B206" s="70">
        <f>IF(A206='ESTIMASI FORECAST &amp; ORDER-STOK'!A64,'ESTIMASI FORECAST &amp; ORDER-STOK'!B64,0)</f>
        <v>0</v>
      </c>
      <c r="C206" s="63"/>
      <c r="D206" s="52">
        <f t="shared" ref="D206:F211" si="1107">SUMIF($A$6:$A$142,$A206,D$6:D$142)</f>
        <v>0</v>
      </c>
      <c r="E206" s="52">
        <f t="shared" si="1107"/>
        <v>0</v>
      </c>
      <c r="F206" s="52">
        <f t="shared" si="1107"/>
        <v>0</v>
      </c>
      <c r="G206" s="86"/>
      <c r="H206" s="86">
        <f t="shared" ref="H206:H211" si="1108">D206+E206+F206</f>
        <v>0</v>
      </c>
      <c r="I206" s="63"/>
      <c r="J206" s="52">
        <f t="shared" ref="J206:L211" si="1109">SUMIF($A$6:$A$142,$A206,J$6:J$142)</f>
        <v>0</v>
      </c>
      <c r="K206" s="52">
        <f t="shared" si="1109"/>
        <v>0</v>
      </c>
      <c r="L206" s="52">
        <f t="shared" si="1109"/>
        <v>0</v>
      </c>
      <c r="M206" s="63"/>
      <c r="N206" s="81">
        <f t="shared" ref="N206:N211" si="1110">SUM(L206:M206)</f>
        <v>0</v>
      </c>
      <c r="O206" s="66">
        <f t="shared" ref="O206:O211" si="1111">J206+K206-N206</f>
        <v>0</v>
      </c>
      <c r="P206" s="52">
        <f t="shared" ref="P206:R211" si="1112">SUMIF($A$6:$A$142,$A206,P$6:P$142)</f>
        <v>0</v>
      </c>
      <c r="Q206" s="52">
        <f t="shared" si="1112"/>
        <v>0</v>
      </c>
      <c r="R206" s="52">
        <f t="shared" si="1112"/>
        <v>0</v>
      </c>
      <c r="S206" s="63"/>
      <c r="T206" s="81">
        <f t="shared" ref="T206:T211" si="1113">SUM(R206:S206)</f>
        <v>0</v>
      </c>
      <c r="U206" s="66">
        <f t="shared" ref="U206:U211" si="1114">P206+Q206-T206</f>
        <v>0</v>
      </c>
      <c r="V206" s="52">
        <f t="shared" ref="V206:X211" si="1115">SUMIF($A$6:$A$142,$A206,V$6:V$142)</f>
        <v>0</v>
      </c>
      <c r="W206" s="52">
        <f t="shared" si="1115"/>
        <v>0</v>
      </c>
      <c r="X206" s="52">
        <f t="shared" si="1115"/>
        <v>0</v>
      </c>
      <c r="Y206" s="63"/>
      <c r="Z206" s="81">
        <f t="shared" ref="Z206:Z211" si="1116">SUM(X206:Y206)</f>
        <v>0</v>
      </c>
      <c r="AA206" s="66">
        <f t="shared" ref="AA206:AA211" si="1117">V206+W206-Z206</f>
        <v>0</v>
      </c>
      <c r="AB206" s="52">
        <f t="shared" ref="AB206:AD211" si="1118">SUMIF($A$6:$A$142,$A206,AB$6:AB$142)</f>
        <v>0</v>
      </c>
      <c r="AC206" s="52">
        <f t="shared" si="1118"/>
        <v>0</v>
      </c>
      <c r="AD206" s="52">
        <f t="shared" si="1118"/>
        <v>0</v>
      </c>
      <c r="AE206" s="63"/>
      <c r="AF206" s="81">
        <f t="shared" ref="AF206:AF211" si="1119">SUM(AD206:AE206)</f>
        <v>0</v>
      </c>
      <c r="AG206" s="66">
        <f t="shared" ref="AG206:AG211" si="1120">AB206+AC206-AF206</f>
        <v>0</v>
      </c>
      <c r="AH206" s="66"/>
      <c r="AI206" s="76">
        <f t="shared" si="661"/>
        <v>0</v>
      </c>
      <c r="AJ206" s="76">
        <f t="shared" si="662"/>
        <v>0</v>
      </c>
      <c r="AK206" s="76">
        <f t="shared" si="663"/>
        <v>0</v>
      </c>
      <c r="AL206" s="66">
        <f t="shared" ref="AL206:AL211" si="1121">AI206+AJ206-AK206</f>
        <v>0</v>
      </c>
      <c r="AM206" s="66"/>
      <c r="AN206" s="52">
        <f t="shared" ref="AN206:AP211" si="1122">SUMIF($A$6:$A$142,$A206,AN$6:AN$142)</f>
        <v>0</v>
      </c>
      <c r="AO206" s="52">
        <f t="shared" si="1122"/>
        <v>0</v>
      </c>
      <c r="AP206" s="52">
        <f t="shared" si="1122"/>
        <v>0</v>
      </c>
      <c r="AQ206" s="63"/>
      <c r="AR206" s="81">
        <f t="shared" ref="AR206:AR211" si="1123">SUM(AP206:AQ206)</f>
        <v>0</v>
      </c>
      <c r="AS206" s="66">
        <f t="shared" ref="AS206:AS211" si="1124">AN206+AO206-AR206</f>
        <v>0</v>
      </c>
      <c r="AT206" s="52">
        <f t="shared" ref="AT206:AV211" si="1125">SUMIF($A$6:$A$142,$A206,AT$6:AT$142)</f>
        <v>0</v>
      </c>
      <c r="AU206" s="52">
        <f t="shared" si="1125"/>
        <v>0</v>
      </c>
      <c r="AV206" s="52">
        <f t="shared" si="1125"/>
        <v>0</v>
      </c>
      <c r="AW206" s="63"/>
      <c r="AX206" s="81">
        <f t="shared" ref="AX206:AX211" si="1126">SUM(AV206:AW206)</f>
        <v>0</v>
      </c>
      <c r="AY206" s="66">
        <f t="shared" ref="AY206:AY211" si="1127">AT206+AU206-AX206</f>
        <v>0</v>
      </c>
      <c r="AZ206" s="52">
        <f t="shared" ref="AZ206:BB211" si="1128">SUMIF($A$6:$A$142,$A206,AZ$6:AZ$142)</f>
        <v>0</v>
      </c>
      <c r="BA206" s="52">
        <f t="shared" si="1128"/>
        <v>0</v>
      </c>
      <c r="BB206" s="52">
        <f t="shared" si="1128"/>
        <v>0</v>
      </c>
      <c r="BC206" s="63"/>
      <c r="BD206" s="81">
        <f t="shared" ref="BD206:BD211" si="1129">SUM(BB206:BC206)</f>
        <v>0</v>
      </c>
      <c r="BE206" s="66">
        <f t="shared" ref="BE206:BE211" si="1130">AZ206+BA206-BD206</f>
        <v>0</v>
      </c>
      <c r="BF206" s="66"/>
      <c r="BG206" s="76">
        <f t="shared" si="671"/>
        <v>0</v>
      </c>
      <c r="BH206" s="76">
        <f t="shared" si="672"/>
        <v>0</v>
      </c>
      <c r="BI206" s="76">
        <f t="shared" si="673"/>
        <v>0</v>
      </c>
      <c r="BJ206" s="66">
        <f t="shared" ref="BJ206:BJ211" si="1131">BG206+BH206-BI206</f>
        <v>0</v>
      </c>
      <c r="BK206" s="66"/>
      <c r="BL206" s="52">
        <f t="shared" ref="BL206:BN211" si="1132">SUMIF($A$6:$A$142,$A206,BL$6:BL$142)</f>
        <v>0</v>
      </c>
      <c r="BM206" s="52">
        <f t="shared" si="1132"/>
        <v>0</v>
      </c>
      <c r="BN206" s="52">
        <f t="shared" si="1132"/>
        <v>0</v>
      </c>
      <c r="BO206" s="63"/>
      <c r="BP206" s="81">
        <f t="shared" ref="BP206:BP211" si="1133">SUM(BN206:BO206)</f>
        <v>0</v>
      </c>
      <c r="BQ206" s="66">
        <f t="shared" ref="BQ206:BQ211" si="1134">BL206+BM206-BP206</f>
        <v>0</v>
      </c>
      <c r="BR206" s="52">
        <f t="shared" ref="BR206:BT211" si="1135">SUMIF($A$6:$A$142,$A206,BR$6:BR$142)</f>
        <v>0</v>
      </c>
      <c r="BS206" s="52">
        <f t="shared" si="1135"/>
        <v>0</v>
      </c>
      <c r="BT206" s="52">
        <f t="shared" si="1135"/>
        <v>0</v>
      </c>
      <c r="BU206" s="63"/>
      <c r="BV206" s="81">
        <f t="shared" ref="BV206:BV211" si="1136">SUM(BT206:BU206)</f>
        <v>0</v>
      </c>
      <c r="BW206" s="66">
        <f t="shared" ref="BW206:BW211" si="1137">BR206+BS206-BV206</f>
        <v>0</v>
      </c>
      <c r="BX206" s="66"/>
      <c r="BY206" s="76">
        <f t="shared" si="679"/>
        <v>0</v>
      </c>
      <c r="BZ206" s="76">
        <f t="shared" si="680"/>
        <v>0</v>
      </c>
      <c r="CA206" s="76">
        <f t="shared" si="681"/>
        <v>0</v>
      </c>
      <c r="CB206" s="66">
        <f t="shared" ref="CB206:CB211" si="1138">BY206+BZ206-CA206</f>
        <v>0</v>
      </c>
      <c r="CC206" s="66"/>
      <c r="CD206" s="76">
        <f t="shared" ref="CD206:CF211" si="1139">AI206+BG206+BY206</f>
        <v>0</v>
      </c>
      <c r="CE206" s="76">
        <f t="shared" si="1139"/>
        <v>0</v>
      </c>
      <c r="CF206" s="76">
        <f t="shared" si="1139"/>
        <v>0</v>
      </c>
      <c r="CG206" s="66">
        <f t="shared" ref="CG206:CG211" si="1140">CD206+CE206-CF206</f>
        <v>0</v>
      </c>
      <c r="CH206" s="66"/>
      <c r="CI206" s="52">
        <f t="shared" ref="CI206:CK211" si="1141">SUMIF($A$6:$A$142,$A206,CI$6:CI$142)</f>
        <v>0</v>
      </c>
      <c r="CJ206" s="52">
        <f t="shared" si="1141"/>
        <v>0</v>
      </c>
      <c r="CK206" s="52">
        <f t="shared" si="1141"/>
        <v>0</v>
      </c>
      <c r="CL206" s="63"/>
      <c r="CM206" s="81">
        <f t="shared" ref="CM206:CM211" si="1142">SUM(CK206:CL206)</f>
        <v>0</v>
      </c>
      <c r="CN206" s="66">
        <f t="shared" ref="CN206:CN211" si="1143">CI206+CJ206-CM206</f>
        <v>0</v>
      </c>
      <c r="CO206" s="52">
        <f t="shared" ref="CO206:CQ211" si="1144">SUMIF($A$6:$A$142,$A206,CO$6:CO$142)</f>
        <v>0</v>
      </c>
      <c r="CP206" s="52">
        <f t="shared" si="1144"/>
        <v>0</v>
      </c>
      <c r="CQ206" s="52">
        <f t="shared" si="1144"/>
        <v>0</v>
      </c>
      <c r="CR206" s="63"/>
      <c r="CS206" s="81">
        <f t="shared" ref="CS206:CS211" si="1145">SUM(CQ206:CR206)</f>
        <v>0</v>
      </c>
      <c r="CT206" s="66">
        <f t="shared" ref="CT206:CT211" si="1146">CO206+CP206-CS206</f>
        <v>0</v>
      </c>
      <c r="CU206" s="52">
        <f t="shared" ref="CU206:CW211" si="1147">SUMIF($A$6:$A$142,$A206,CU$6:CU$142)</f>
        <v>0</v>
      </c>
      <c r="CV206" s="52">
        <f t="shared" si="1147"/>
        <v>0</v>
      </c>
      <c r="CW206" s="52">
        <f t="shared" si="1147"/>
        <v>0</v>
      </c>
      <c r="CX206" s="63"/>
      <c r="CY206" s="81">
        <f t="shared" ref="CY206:CY211" si="1148">SUM(CW206:CX206)</f>
        <v>0</v>
      </c>
      <c r="CZ206" s="66">
        <f t="shared" ref="CZ206:CZ211" si="1149">CU206+CV206-CY206</f>
        <v>0</v>
      </c>
      <c r="DA206" s="52">
        <f t="shared" ref="DA206:DC211" si="1150">SUMIF($A$6:$A$142,$A206,DA$6:DA$142)</f>
        <v>0</v>
      </c>
      <c r="DB206" s="52">
        <f t="shared" si="1150"/>
        <v>0</v>
      </c>
      <c r="DC206" s="52">
        <f t="shared" si="1150"/>
        <v>0</v>
      </c>
      <c r="DD206" s="63"/>
      <c r="DE206" s="81">
        <f t="shared" ref="DE206:DE211" si="1151">SUM(DC206:DD206)</f>
        <v>0</v>
      </c>
      <c r="DF206" s="66">
        <f t="shared" ref="DF206:DF211" si="1152">DA206+DB206-DE206</f>
        <v>0</v>
      </c>
      <c r="DG206" s="52">
        <f t="shared" ref="DG206:DI211" si="1153">SUMIF($A$6:$A$142,$A206,DG$6:DG$142)</f>
        <v>0</v>
      </c>
      <c r="DH206" s="52">
        <f t="shared" si="1153"/>
        <v>0</v>
      </c>
      <c r="DI206" s="52">
        <f t="shared" si="1153"/>
        <v>0</v>
      </c>
      <c r="DJ206" s="63"/>
      <c r="DK206" s="81">
        <f t="shared" ref="DK206:DK211" si="1154">SUM(DI206:DJ206)</f>
        <v>0</v>
      </c>
      <c r="DL206" s="66">
        <f t="shared" ref="DL206:DL211" si="1155">DG206+DH206-DK206</f>
        <v>0</v>
      </c>
      <c r="DM206" s="52">
        <f t="shared" ref="DM206:DO211" si="1156">SUMIF($A$6:$A$142,$A206,DM$6:DM$142)</f>
        <v>0</v>
      </c>
      <c r="DN206" s="52">
        <f t="shared" si="1156"/>
        <v>0</v>
      </c>
      <c r="DO206" s="52">
        <f t="shared" si="1156"/>
        <v>0</v>
      </c>
      <c r="DP206" s="63"/>
      <c r="DQ206" s="81">
        <f t="shared" ref="DQ206:DQ211" si="1157">SUM(DO206:DP206)</f>
        <v>0</v>
      </c>
      <c r="DR206" s="66">
        <f t="shared" ref="DR206:DR211" si="1158">DM206+DN206-DQ206</f>
        <v>0</v>
      </c>
      <c r="DS206" s="66"/>
      <c r="DT206" s="76">
        <f t="shared" si="696"/>
        <v>0</v>
      </c>
      <c r="DU206" s="76">
        <f t="shared" si="697"/>
        <v>0</v>
      </c>
      <c r="DV206" s="76">
        <f t="shared" si="698"/>
        <v>0</v>
      </c>
      <c r="DW206" s="66">
        <f t="shared" ref="DW206:DW211" si="1159">DT206+DU206-DV206</f>
        <v>0</v>
      </c>
      <c r="DX206" s="66"/>
      <c r="DY206" s="52">
        <f t="shared" ref="DY206:EA211" si="1160">SUMIF($A$6:$A$142,$A206,DY$6:DY$142)</f>
        <v>0</v>
      </c>
      <c r="DZ206" s="52">
        <f t="shared" si="1160"/>
        <v>0</v>
      </c>
      <c r="EA206" s="52">
        <f t="shared" si="1160"/>
        <v>0</v>
      </c>
      <c r="EB206" s="63"/>
      <c r="EC206" s="81">
        <f t="shared" ref="EC206:EC211" si="1161">SUM(EA206:EB206)</f>
        <v>0</v>
      </c>
      <c r="ED206" s="66">
        <f t="shared" ref="ED206:ED211" si="1162">DY206+DZ206-EC206</f>
        <v>0</v>
      </c>
      <c r="EE206" s="52">
        <f t="shared" ref="EE206:EG211" si="1163">SUMIF($A$6:$A$142,$A206,EE$6:EE$142)</f>
        <v>0</v>
      </c>
      <c r="EF206" s="52">
        <f t="shared" si="1163"/>
        <v>0</v>
      </c>
      <c r="EG206" s="52">
        <f t="shared" si="1163"/>
        <v>0</v>
      </c>
      <c r="EH206" s="63"/>
      <c r="EI206" s="81">
        <f t="shared" ref="EI206:EI211" si="1164">SUM(EG206:EH206)</f>
        <v>0</v>
      </c>
      <c r="EJ206" s="66">
        <f t="shared" ref="EJ206:EJ211" si="1165">EE206+EF206-EI206</f>
        <v>0</v>
      </c>
      <c r="EK206" s="66"/>
      <c r="EL206" s="66">
        <f t="shared" ref="EL206:EM211" si="1166">DT206+DY206+EE206</f>
        <v>0</v>
      </c>
      <c r="EM206" s="66">
        <f t="shared" si="1166"/>
        <v>0</v>
      </c>
      <c r="EN206" s="66">
        <f t="shared" ref="EN206:EN211" si="1167">DV206+EC206+EI206</f>
        <v>0</v>
      </c>
      <c r="EO206" s="66">
        <f t="shared" ref="EO206:EO211" si="1168">EL206+EM206-EN206</f>
        <v>0</v>
      </c>
      <c r="EP206" s="66"/>
      <c r="EQ206" s="52">
        <f t="shared" ref="EQ206:ES211" si="1169">SUMIF($A$6:$A$142,$A206,EQ$6:EQ$142)</f>
        <v>0</v>
      </c>
      <c r="ER206" s="52">
        <f t="shared" si="1169"/>
        <v>0</v>
      </c>
      <c r="ES206" s="52">
        <f t="shared" si="1169"/>
        <v>0</v>
      </c>
      <c r="ET206" s="63"/>
      <c r="EU206" s="81">
        <f t="shared" ref="EU206:EU211" si="1170">SUM(ES206:ET206)</f>
        <v>0</v>
      </c>
      <c r="EV206" s="66">
        <f t="shared" ref="EV206:EV211" si="1171">EQ206+ER206-EU206</f>
        <v>0</v>
      </c>
      <c r="EW206" s="66"/>
      <c r="EX206" s="52">
        <f t="shared" ref="EX206:EZ211" si="1172">SUMIF($A$6:$A$142,$A206,EX$6:EX$142)</f>
        <v>0</v>
      </c>
      <c r="EY206" s="52">
        <f t="shared" si="1172"/>
        <v>0</v>
      </c>
      <c r="EZ206" s="52">
        <f t="shared" si="1172"/>
        <v>0</v>
      </c>
      <c r="FA206" s="63"/>
      <c r="FB206" s="81">
        <f t="shared" ref="FB206:FB211" si="1173">SUM(EZ206:FA206)</f>
        <v>0</v>
      </c>
      <c r="FC206" s="66">
        <f t="shared" ref="FC206:FC211" si="1174">EX206+EY206-FB206</f>
        <v>0</v>
      </c>
      <c r="FD206" s="66"/>
      <c r="FE206" s="52">
        <f t="shared" ref="FE206:FG211" si="1175">SUMIF($A$6:$A$142,$A206,FE$6:FE$142)</f>
        <v>0</v>
      </c>
      <c r="FF206" s="52">
        <f t="shared" si="1175"/>
        <v>0</v>
      </c>
      <c r="FG206" s="52">
        <f t="shared" si="1175"/>
        <v>0</v>
      </c>
      <c r="FH206" s="63"/>
      <c r="FI206" s="81">
        <f t="shared" ref="FI206:FI211" si="1176">SUM(FG206:FH206)</f>
        <v>0</v>
      </c>
      <c r="FJ206" s="66">
        <f t="shared" ref="FJ206:FJ211" si="1177">FE206+FF206-FI206</f>
        <v>0</v>
      </c>
      <c r="FK206" s="66"/>
      <c r="FL206" s="52">
        <f t="shared" ref="FL206:FN211" si="1178">SUMIF($A$6:$A$142,$A206,FL$6:FL$142)</f>
        <v>0</v>
      </c>
      <c r="FM206" s="52">
        <f t="shared" si="1178"/>
        <v>0</v>
      </c>
      <c r="FN206" s="52">
        <f t="shared" si="1178"/>
        <v>0</v>
      </c>
      <c r="FO206" s="63"/>
      <c r="FP206" s="81">
        <f t="shared" ref="FP206:FP211" si="1179">SUM(FN206:FO206)</f>
        <v>0</v>
      </c>
      <c r="FQ206" s="66">
        <f t="shared" ref="FQ206:FQ211" si="1180">FL206+FM206-FP206</f>
        <v>0</v>
      </c>
      <c r="FR206" s="66"/>
      <c r="FS206" s="52">
        <f t="shared" ref="FS206:FU211" si="1181">SUMIF($A$6:$A$142,$A206,FS$6:FS$142)</f>
        <v>0</v>
      </c>
      <c r="FT206" s="52">
        <f t="shared" si="1181"/>
        <v>0</v>
      </c>
      <c r="FU206" s="52">
        <f t="shared" si="1181"/>
        <v>0</v>
      </c>
      <c r="FV206" s="63"/>
      <c r="FW206" s="81">
        <f t="shared" ref="FW206:FW211" si="1182">SUM(FU206:FV206)</f>
        <v>0</v>
      </c>
      <c r="FX206" s="66">
        <f t="shared" ref="FX206:FX211" si="1183">FS206+FT206-FW206</f>
        <v>0</v>
      </c>
      <c r="FY206" s="52">
        <f t="shared" ref="FY206:GA211" si="1184">SUMIF($A$6:$A$142,$A206,FY$6:FY$142)</f>
        <v>0</v>
      </c>
      <c r="FZ206" s="52">
        <f t="shared" si="1184"/>
        <v>0</v>
      </c>
      <c r="GA206" s="52">
        <f t="shared" si="1184"/>
        <v>0</v>
      </c>
      <c r="GB206" s="63"/>
      <c r="GC206" s="81">
        <f t="shared" ref="GC206:GC211" si="1185">SUM(GA206:GB206)</f>
        <v>0</v>
      </c>
      <c r="GD206" s="66">
        <f t="shared" ref="GD206:GD211" si="1186">FY206+FZ206-GC206</f>
        <v>0</v>
      </c>
      <c r="GE206" s="52">
        <f t="shared" ref="GE206:GG211" si="1187">SUMIF($A$6:$A$142,$A206,GE$6:GE$142)</f>
        <v>0</v>
      </c>
      <c r="GF206" s="52">
        <f t="shared" si="1187"/>
        <v>0</v>
      </c>
      <c r="GG206" s="52">
        <f t="shared" si="1187"/>
        <v>0</v>
      </c>
      <c r="GH206" s="63"/>
      <c r="GI206" s="81">
        <f t="shared" ref="GI206:GI211" si="1188">SUM(GG206:GH206)</f>
        <v>0</v>
      </c>
      <c r="GJ206" s="66">
        <f t="shared" ref="GJ206:GJ211" si="1189">GE206+GF206-GI206</f>
        <v>0</v>
      </c>
      <c r="GK206" s="66"/>
      <c r="GL206" s="76">
        <f t="shared" si="719"/>
        <v>0</v>
      </c>
      <c r="GM206" s="76">
        <f t="shared" si="720"/>
        <v>0</v>
      </c>
      <c r="GN206" s="76">
        <f t="shared" si="721"/>
        <v>0</v>
      </c>
      <c r="GO206" s="66">
        <f t="shared" ref="GO206:GO211" si="1190">GL206+GM206-GN206</f>
        <v>0</v>
      </c>
      <c r="GP206" s="66"/>
      <c r="GQ206" s="52">
        <f t="shared" ref="GQ206:GS211" si="1191">SUMIF($A$6:$A$142,$A206,GQ$6:GQ$142)</f>
        <v>0</v>
      </c>
      <c r="GR206" s="52">
        <f t="shared" si="1191"/>
        <v>0</v>
      </c>
      <c r="GS206" s="52">
        <f t="shared" si="1191"/>
        <v>0</v>
      </c>
      <c r="GT206" s="63"/>
      <c r="GU206" s="81">
        <f t="shared" ref="GU206:GU211" si="1192">SUM(GS206:GT206)</f>
        <v>0</v>
      </c>
      <c r="GV206" s="66">
        <f t="shared" ref="GV206:GV211" si="1193">GQ206+GR206-GU206</f>
        <v>0</v>
      </c>
      <c r="GW206" s="66"/>
      <c r="GX206" s="52">
        <f t="shared" ref="GX206:GZ211" si="1194">SUMIF($A$6:$A$142,$A206,GX$6:GX$142)</f>
        <v>0</v>
      </c>
      <c r="GY206" s="52">
        <f t="shared" si="1194"/>
        <v>0</v>
      </c>
      <c r="GZ206" s="52">
        <f t="shared" si="1194"/>
        <v>0</v>
      </c>
      <c r="HA206" s="63"/>
      <c r="HB206" s="81">
        <f t="shared" ref="HB206:HB211" si="1195">SUM(GZ206:HA206)</f>
        <v>0</v>
      </c>
      <c r="HC206" s="66">
        <f t="shared" ref="HC206:HC211" si="1196">GX206+GY206-HB206</f>
        <v>0</v>
      </c>
      <c r="HD206" s="66"/>
      <c r="HE206" s="52">
        <f t="shared" ref="HE206:HG211" si="1197">SUMIF($A$6:$A$142,$A206,HE$6:HE$142)</f>
        <v>0</v>
      </c>
      <c r="HF206" s="52">
        <f t="shared" si="1197"/>
        <v>0</v>
      </c>
      <c r="HG206" s="52">
        <f t="shared" si="1197"/>
        <v>0</v>
      </c>
      <c r="HH206" s="63"/>
      <c r="HI206" s="81">
        <f t="shared" ref="HI206:HI211" si="1198">SUM(HG206:HH206)</f>
        <v>0</v>
      </c>
      <c r="HJ206" s="66">
        <f t="shared" ref="HJ206:HJ211" si="1199">HE206+HF206-HI206</f>
        <v>0</v>
      </c>
      <c r="HK206" s="66"/>
      <c r="HL206" s="52">
        <f t="shared" ref="HL206:HN211" si="1200">SUMIF($A$6:$A$142,$A206,HL$6:HL$142)</f>
        <v>0</v>
      </c>
      <c r="HM206" s="52">
        <f t="shared" si="1200"/>
        <v>0</v>
      </c>
      <c r="HN206" s="52">
        <f t="shared" si="1200"/>
        <v>0</v>
      </c>
      <c r="HO206" s="63"/>
      <c r="HP206" s="81">
        <f t="shared" ref="HP206:HP211" si="1201">SUM(HN206:HO206)</f>
        <v>0</v>
      </c>
      <c r="HQ206" s="66">
        <f t="shared" ref="HQ206:HQ211" si="1202">HL206+HM206-HP206</f>
        <v>0</v>
      </c>
      <c r="HR206" s="66"/>
      <c r="HS206" s="52">
        <f t="shared" ref="HS206:HU211" si="1203">SUMIF($A$6:$A$142,$A206,HS$6:HS$142)</f>
        <v>0</v>
      </c>
      <c r="HT206" s="52">
        <f t="shared" si="1203"/>
        <v>0</v>
      </c>
      <c r="HU206" s="52">
        <f t="shared" si="1203"/>
        <v>0</v>
      </c>
      <c r="HV206" s="63"/>
      <c r="HW206" s="81">
        <f t="shared" ref="HW206:HW211" si="1204">SUM(HU206:HV206)</f>
        <v>0</v>
      </c>
      <c r="HX206" s="66">
        <f t="shared" ref="HX206:HX211" si="1205">HS206+HT206-HW206</f>
        <v>0</v>
      </c>
      <c r="HZ206" s="65">
        <f t="shared" ref="HZ206:IB211" si="1206">SUMIF($I$5:$HY$5,HZ$5,$I206:$HY206)</f>
        <v>0</v>
      </c>
      <c r="IA206" s="65">
        <f t="shared" si="1206"/>
        <v>0</v>
      </c>
      <c r="IB206" s="65">
        <f t="shared" si="1206"/>
        <v>0</v>
      </c>
      <c r="IC206" s="65">
        <f t="shared" ref="IC206:IC211" si="1207">HZ206+IA206-IB206</f>
        <v>0</v>
      </c>
      <c r="ID206" s="66">
        <f t="shared" ref="ID206:ID211" si="1208">D206-IB206</f>
        <v>0</v>
      </c>
      <c r="IE206" s="56">
        <f t="shared" ref="IE206:IF211" si="1209">SUMIF($A$6:$A$142,$A206,IE$6:IE$142)</f>
        <v>0</v>
      </c>
      <c r="IF206" s="56">
        <f t="shared" si="1209"/>
        <v>0</v>
      </c>
      <c r="IG206" s="65"/>
      <c r="IH206" s="65">
        <f t="shared" ref="IH206:IH211" si="1210">SUM(IE206:IG206)</f>
        <v>0</v>
      </c>
      <c r="II206" s="65">
        <f t="shared" ref="II206:II211" si="1211">E206-IH206</f>
        <v>0</v>
      </c>
      <c r="IJ206" s="56">
        <f t="shared" ref="IJ206:IK211" si="1212">SUMIF($A$6:$A$142,$A206,IJ$6:IJ$142)</f>
        <v>0</v>
      </c>
      <c r="IK206" s="56">
        <f t="shared" si="1212"/>
        <v>0</v>
      </c>
      <c r="IL206" s="65"/>
      <c r="IM206" s="65">
        <f t="shared" ref="IM206:IM211" si="1213">SUM(IJ206:IL206)</f>
        <v>0</v>
      </c>
      <c r="IN206" s="65">
        <f t="shared" ref="IN206:IN211" si="1214">F206-IM206</f>
        <v>0</v>
      </c>
      <c r="IO206" s="65">
        <f t="shared" si="748"/>
        <v>0</v>
      </c>
      <c r="IP206" s="65">
        <f t="shared" ref="IP206:IP211" si="1215">H206-IO206</f>
        <v>0</v>
      </c>
      <c r="IQ206" s="56">
        <f t="shared" ref="IQ206:IU211" si="1216">SUMIF($A$6:$A$142,$A206,IQ$6:IQ$142)</f>
        <v>0</v>
      </c>
      <c r="IR206" s="56">
        <f t="shared" si="1216"/>
        <v>0</v>
      </c>
      <c r="IS206" s="56">
        <f t="shared" si="1216"/>
        <v>0</v>
      </c>
      <c r="IT206" s="56">
        <f t="shared" si="1216"/>
        <v>0</v>
      </c>
      <c r="IU206" s="56">
        <f t="shared" si="1216"/>
        <v>0</v>
      </c>
      <c r="IV206" s="65"/>
      <c r="IW206" s="86">
        <f t="shared" ref="IW206:IW211" si="1217">SUM(IR206:IV206)</f>
        <v>0</v>
      </c>
      <c r="IX206" s="98">
        <f t="shared" ref="IX206:IX211" si="1218">IW206-IB206+IQ206</f>
        <v>0</v>
      </c>
      <c r="IY206" s="86" t="str">
        <f t="shared" ref="IY206:IY211" si="1219">IF(IX206=0,"STOCK KOSONG",IF(AND((IX206&lt;IU206),(IX206&gt;0)),"STOK KURANG",IF(IX206=IU206,"STOK CUKUP",IF(IX206&gt;IU206,"STOK CUKUP"))))</f>
        <v>STOCK KOSONG</v>
      </c>
      <c r="IZ206" s="97"/>
      <c r="JA206" s="98">
        <f t="shared" ref="JA206:JA211" si="1220">IX206-IC206</f>
        <v>0</v>
      </c>
      <c r="JB206" s="98">
        <f t="shared" ref="JB206:JB211" si="1221">IW206-D206</f>
        <v>0</v>
      </c>
      <c r="JC206" s="98">
        <f t="shared" ref="JC206:JC211" si="1222">IW206-(HZ206+IA206)</f>
        <v>0</v>
      </c>
      <c r="JD206" s="98">
        <f t="shared" ref="JD206:JD211" si="1223">D206-(HZ206+IA206)</f>
        <v>0</v>
      </c>
      <c r="JE206" s="97"/>
    </row>
    <row r="207" spans="1:265">
      <c r="A207" s="108" t="s">
        <v>81</v>
      </c>
      <c r="B207" s="71">
        <f>IF(A207='ESTIMASI FORECAST &amp; ORDER-STOK'!A65,'ESTIMASI FORECAST &amp; ORDER-STOK'!B65,0)</f>
        <v>0</v>
      </c>
      <c r="C207" s="63"/>
      <c r="D207" s="52">
        <f t="shared" si="1107"/>
        <v>0</v>
      </c>
      <c r="E207" s="52">
        <f t="shared" si="1107"/>
        <v>0</v>
      </c>
      <c r="F207" s="52">
        <f t="shared" si="1107"/>
        <v>0</v>
      </c>
      <c r="G207" s="88"/>
      <c r="H207" s="88">
        <f t="shared" si="1108"/>
        <v>0</v>
      </c>
      <c r="I207" s="63"/>
      <c r="J207" s="52">
        <f t="shared" si="1109"/>
        <v>0</v>
      </c>
      <c r="K207" s="52">
        <f t="shared" si="1109"/>
        <v>0</v>
      </c>
      <c r="L207" s="52">
        <f t="shared" si="1109"/>
        <v>0</v>
      </c>
      <c r="M207" s="63"/>
      <c r="N207" s="81">
        <f t="shared" si="1110"/>
        <v>0</v>
      </c>
      <c r="O207" s="66">
        <f t="shared" si="1111"/>
        <v>0</v>
      </c>
      <c r="P207" s="52">
        <f t="shared" si="1112"/>
        <v>0</v>
      </c>
      <c r="Q207" s="52">
        <f t="shared" si="1112"/>
        <v>0</v>
      </c>
      <c r="R207" s="52">
        <f t="shared" si="1112"/>
        <v>0</v>
      </c>
      <c r="S207" s="63"/>
      <c r="T207" s="81">
        <f t="shared" si="1113"/>
        <v>0</v>
      </c>
      <c r="U207" s="66">
        <f t="shared" si="1114"/>
        <v>0</v>
      </c>
      <c r="V207" s="52">
        <f t="shared" si="1115"/>
        <v>0</v>
      </c>
      <c r="W207" s="52">
        <f t="shared" si="1115"/>
        <v>0</v>
      </c>
      <c r="X207" s="52">
        <f t="shared" si="1115"/>
        <v>0</v>
      </c>
      <c r="Y207" s="63"/>
      <c r="Z207" s="81">
        <f t="shared" si="1116"/>
        <v>0</v>
      </c>
      <c r="AA207" s="66">
        <f t="shared" si="1117"/>
        <v>0</v>
      </c>
      <c r="AB207" s="52">
        <f t="shared" si="1118"/>
        <v>0</v>
      </c>
      <c r="AC207" s="52">
        <f t="shared" si="1118"/>
        <v>0</v>
      </c>
      <c r="AD207" s="52">
        <f t="shared" si="1118"/>
        <v>0</v>
      </c>
      <c r="AE207" s="63"/>
      <c r="AF207" s="81">
        <f t="shared" si="1119"/>
        <v>0</v>
      </c>
      <c r="AG207" s="66">
        <f t="shared" si="1120"/>
        <v>0</v>
      </c>
      <c r="AH207" s="66"/>
      <c r="AI207" s="76">
        <f t="shared" si="661"/>
        <v>0</v>
      </c>
      <c r="AJ207" s="76">
        <f t="shared" si="662"/>
        <v>0</v>
      </c>
      <c r="AK207" s="76">
        <f t="shared" si="663"/>
        <v>0</v>
      </c>
      <c r="AL207" s="66">
        <f t="shared" si="1121"/>
        <v>0</v>
      </c>
      <c r="AM207" s="66"/>
      <c r="AN207" s="52">
        <f t="shared" si="1122"/>
        <v>0</v>
      </c>
      <c r="AO207" s="52">
        <f t="shared" si="1122"/>
        <v>0</v>
      </c>
      <c r="AP207" s="52">
        <f t="shared" si="1122"/>
        <v>0</v>
      </c>
      <c r="AQ207" s="63"/>
      <c r="AR207" s="81">
        <f t="shared" si="1123"/>
        <v>0</v>
      </c>
      <c r="AS207" s="66">
        <f t="shared" si="1124"/>
        <v>0</v>
      </c>
      <c r="AT207" s="52">
        <f t="shared" si="1125"/>
        <v>0</v>
      </c>
      <c r="AU207" s="52">
        <f t="shared" si="1125"/>
        <v>0</v>
      </c>
      <c r="AV207" s="52">
        <f t="shared" si="1125"/>
        <v>0</v>
      </c>
      <c r="AW207" s="63"/>
      <c r="AX207" s="81">
        <f t="shared" si="1126"/>
        <v>0</v>
      </c>
      <c r="AY207" s="66">
        <f t="shared" si="1127"/>
        <v>0</v>
      </c>
      <c r="AZ207" s="52">
        <f t="shared" si="1128"/>
        <v>0</v>
      </c>
      <c r="BA207" s="52">
        <f t="shared" si="1128"/>
        <v>0</v>
      </c>
      <c r="BB207" s="52">
        <f t="shared" si="1128"/>
        <v>0</v>
      </c>
      <c r="BC207" s="63"/>
      <c r="BD207" s="81">
        <f t="shared" si="1129"/>
        <v>0</v>
      </c>
      <c r="BE207" s="66">
        <f t="shared" si="1130"/>
        <v>0</v>
      </c>
      <c r="BF207" s="66"/>
      <c r="BG207" s="76">
        <f t="shared" si="671"/>
        <v>0</v>
      </c>
      <c r="BH207" s="76">
        <f t="shared" si="672"/>
        <v>0</v>
      </c>
      <c r="BI207" s="76">
        <f t="shared" si="673"/>
        <v>0</v>
      </c>
      <c r="BJ207" s="66">
        <f t="shared" si="1131"/>
        <v>0</v>
      </c>
      <c r="BK207" s="66"/>
      <c r="BL207" s="52">
        <f t="shared" si="1132"/>
        <v>0</v>
      </c>
      <c r="BM207" s="52">
        <f t="shared" si="1132"/>
        <v>0</v>
      </c>
      <c r="BN207" s="52">
        <f t="shared" si="1132"/>
        <v>0</v>
      </c>
      <c r="BO207" s="63"/>
      <c r="BP207" s="81">
        <f t="shared" si="1133"/>
        <v>0</v>
      </c>
      <c r="BQ207" s="66">
        <f t="shared" si="1134"/>
        <v>0</v>
      </c>
      <c r="BR207" s="52">
        <f t="shared" si="1135"/>
        <v>0</v>
      </c>
      <c r="BS207" s="52">
        <f t="shared" si="1135"/>
        <v>0</v>
      </c>
      <c r="BT207" s="52">
        <f t="shared" si="1135"/>
        <v>0</v>
      </c>
      <c r="BU207" s="63"/>
      <c r="BV207" s="81">
        <f t="shared" si="1136"/>
        <v>0</v>
      </c>
      <c r="BW207" s="66">
        <f t="shared" si="1137"/>
        <v>0</v>
      </c>
      <c r="BX207" s="66"/>
      <c r="BY207" s="76">
        <f t="shared" si="679"/>
        <v>0</v>
      </c>
      <c r="BZ207" s="76">
        <f t="shared" si="680"/>
        <v>0</v>
      </c>
      <c r="CA207" s="76">
        <f t="shared" si="681"/>
        <v>0</v>
      </c>
      <c r="CB207" s="66">
        <f t="shared" si="1138"/>
        <v>0</v>
      </c>
      <c r="CC207" s="66"/>
      <c r="CD207" s="76">
        <f t="shared" si="1139"/>
        <v>0</v>
      </c>
      <c r="CE207" s="76">
        <f t="shared" si="1139"/>
        <v>0</v>
      </c>
      <c r="CF207" s="76">
        <f t="shared" si="1139"/>
        <v>0</v>
      </c>
      <c r="CG207" s="66">
        <f t="shared" si="1140"/>
        <v>0</v>
      </c>
      <c r="CH207" s="66"/>
      <c r="CI207" s="52">
        <f t="shared" si="1141"/>
        <v>0</v>
      </c>
      <c r="CJ207" s="52">
        <f t="shared" si="1141"/>
        <v>0</v>
      </c>
      <c r="CK207" s="52">
        <f t="shared" si="1141"/>
        <v>0</v>
      </c>
      <c r="CL207" s="63"/>
      <c r="CM207" s="81">
        <f t="shared" si="1142"/>
        <v>0</v>
      </c>
      <c r="CN207" s="66">
        <f t="shared" si="1143"/>
        <v>0</v>
      </c>
      <c r="CO207" s="52">
        <f t="shared" si="1144"/>
        <v>0</v>
      </c>
      <c r="CP207" s="52">
        <f t="shared" si="1144"/>
        <v>0</v>
      </c>
      <c r="CQ207" s="52">
        <f t="shared" si="1144"/>
        <v>0</v>
      </c>
      <c r="CR207" s="63"/>
      <c r="CS207" s="81">
        <f t="shared" si="1145"/>
        <v>0</v>
      </c>
      <c r="CT207" s="66">
        <f t="shared" si="1146"/>
        <v>0</v>
      </c>
      <c r="CU207" s="52">
        <f t="shared" si="1147"/>
        <v>0</v>
      </c>
      <c r="CV207" s="52">
        <f t="shared" si="1147"/>
        <v>0</v>
      </c>
      <c r="CW207" s="52">
        <f t="shared" si="1147"/>
        <v>0</v>
      </c>
      <c r="CX207" s="63"/>
      <c r="CY207" s="81">
        <f t="shared" si="1148"/>
        <v>0</v>
      </c>
      <c r="CZ207" s="66">
        <f t="shared" si="1149"/>
        <v>0</v>
      </c>
      <c r="DA207" s="52">
        <f t="shared" si="1150"/>
        <v>0</v>
      </c>
      <c r="DB207" s="52">
        <f t="shared" si="1150"/>
        <v>0</v>
      </c>
      <c r="DC207" s="52">
        <f t="shared" si="1150"/>
        <v>0</v>
      </c>
      <c r="DD207" s="63"/>
      <c r="DE207" s="81">
        <f t="shared" si="1151"/>
        <v>0</v>
      </c>
      <c r="DF207" s="66">
        <f t="shared" si="1152"/>
        <v>0</v>
      </c>
      <c r="DG207" s="52">
        <f t="shared" si="1153"/>
        <v>0</v>
      </c>
      <c r="DH207" s="52">
        <f t="shared" si="1153"/>
        <v>0</v>
      </c>
      <c r="DI207" s="52">
        <f t="shared" si="1153"/>
        <v>0</v>
      </c>
      <c r="DJ207" s="63"/>
      <c r="DK207" s="81">
        <f t="shared" si="1154"/>
        <v>0</v>
      </c>
      <c r="DL207" s="66">
        <f t="shared" si="1155"/>
        <v>0</v>
      </c>
      <c r="DM207" s="52">
        <f t="shared" si="1156"/>
        <v>0</v>
      </c>
      <c r="DN207" s="52">
        <f t="shared" si="1156"/>
        <v>0</v>
      </c>
      <c r="DO207" s="52">
        <f t="shared" si="1156"/>
        <v>0</v>
      </c>
      <c r="DP207" s="63"/>
      <c r="DQ207" s="81">
        <f t="shared" si="1157"/>
        <v>0</v>
      </c>
      <c r="DR207" s="66">
        <f t="shared" si="1158"/>
        <v>0</v>
      </c>
      <c r="DS207" s="66"/>
      <c r="DT207" s="76">
        <f t="shared" si="696"/>
        <v>0</v>
      </c>
      <c r="DU207" s="76">
        <f t="shared" si="697"/>
        <v>0</v>
      </c>
      <c r="DV207" s="76">
        <f t="shared" si="698"/>
        <v>0</v>
      </c>
      <c r="DW207" s="66">
        <f t="shared" si="1159"/>
        <v>0</v>
      </c>
      <c r="DX207" s="66"/>
      <c r="DY207" s="52">
        <f t="shared" si="1160"/>
        <v>0</v>
      </c>
      <c r="DZ207" s="52">
        <f t="shared" si="1160"/>
        <v>0</v>
      </c>
      <c r="EA207" s="52">
        <f t="shared" si="1160"/>
        <v>0</v>
      </c>
      <c r="EB207" s="63"/>
      <c r="EC207" s="81">
        <f t="shared" si="1161"/>
        <v>0</v>
      </c>
      <c r="ED207" s="66">
        <f t="shared" si="1162"/>
        <v>0</v>
      </c>
      <c r="EE207" s="52">
        <f t="shared" si="1163"/>
        <v>0</v>
      </c>
      <c r="EF207" s="52">
        <f t="shared" si="1163"/>
        <v>0</v>
      </c>
      <c r="EG207" s="52">
        <f t="shared" si="1163"/>
        <v>0</v>
      </c>
      <c r="EH207" s="63"/>
      <c r="EI207" s="81">
        <f t="shared" si="1164"/>
        <v>0</v>
      </c>
      <c r="EJ207" s="66">
        <f t="shared" si="1165"/>
        <v>0</v>
      </c>
      <c r="EK207" s="66"/>
      <c r="EL207" s="66">
        <f t="shared" si="1166"/>
        <v>0</v>
      </c>
      <c r="EM207" s="66">
        <f t="shared" si="1166"/>
        <v>0</v>
      </c>
      <c r="EN207" s="66">
        <f t="shared" si="1167"/>
        <v>0</v>
      </c>
      <c r="EO207" s="66">
        <f t="shared" si="1168"/>
        <v>0</v>
      </c>
      <c r="EP207" s="66"/>
      <c r="EQ207" s="52">
        <f t="shared" si="1169"/>
        <v>0</v>
      </c>
      <c r="ER207" s="52">
        <f t="shared" si="1169"/>
        <v>0</v>
      </c>
      <c r="ES207" s="52">
        <f t="shared" si="1169"/>
        <v>0</v>
      </c>
      <c r="ET207" s="63"/>
      <c r="EU207" s="81">
        <f t="shared" si="1170"/>
        <v>0</v>
      </c>
      <c r="EV207" s="66">
        <f t="shared" si="1171"/>
        <v>0</v>
      </c>
      <c r="EW207" s="66"/>
      <c r="EX207" s="52">
        <f t="shared" si="1172"/>
        <v>0</v>
      </c>
      <c r="EY207" s="52">
        <f t="shared" si="1172"/>
        <v>0</v>
      </c>
      <c r="EZ207" s="52">
        <f t="shared" si="1172"/>
        <v>0</v>
      </c>
      <c r="FA207" s="63"/>
      <c r="FB207" s="81">
        <f t="shared" si="1173"/>
        <v>0</v>
      </c>
      <c r="FC207" s="66">
        <f t="shared" si="1174"/>
        <v>0</v>
      </c>
      <c r="FD207" s="66"/>
      <c r="FE207" s="52">
        <f t="shared" si="1175"/>
        <v>0</v>
      </c>
      <c r="FF207" s="52">
        <f t="shared" si="1175"/>
        <v>0</v>
      </c>
      <c r="FG207" s="52">
        <f t="shared" si="1175"/>
        <v>0</v>
      </c>
      <c r="FH207" s="63"/>
      <c r="FI207" s="81">
        <f t="shared" si="1176"/>
        <v>0</v>
      </c>
      <c r="FJ207" s="66">
        <f t="shared" si="1177"/>
        <v>0</v>
      </c>
      <c r="FK207" s="66"/>
      <c r="FL207" s="52">
        <f t="shared" si="1178"/>
        <v>0</v>
      </c>
      <c r="FM207" s="52">
        <f t="shared" si="1178"/>
        <v>0</v>
      </c>
      <c r="FN207" s="52">
        <f t="shared" si="1178"/>
        <v>0</v>
      </c>
      <c r="FO207" s="63"/>
      <c r="FP207" s="81">
        <f t="shared" si="1179"/>
        <v>0</v>
      </c>
      <c r="FQ207" s="66">
        <f t="shared" si="1180"/>
        <v>0</v>
      </c>
      <c r="FR207" s="66"/>
      <c r="FS207" s="52">
        <f t="shared" si="1181"/>
        <v>0</v>
      </c>
      <c r="FT207" s="52">
        <f t="shared" si="1181"/>
        <v>0</v>
      </c>
      <c r="FU207" s="52">
        <f t="shared" si="1181"/>
        <v>0</v>
      </c>
      <c r="FV207" s="63"/>
      <c r="FW207" s="81">
        <f t="shared" si="1182"/>
        <v>0</v>
      </c>
      <c r="FX207" s="66">
        <f t="shared" si="1183"/>
        <v>0</v>
      </c>
      <c r="FY207" s="52">
        <f t="shared" si="1184"/>
        <v>0</v>
      </c>
      <c r="FZ207" s="52">
        <f t="shared" si="1184"/>
        <v>0</v>
      </c>
      <c r="GA207" s="52">
        <f t="shared" si="1184"/>
        <v>0</v>
      </c>
      <c r="GB207" s="63"/>
      <c r="GC207" s="81">
        <f t="shared" si="1185"/>
        <v>0</v>
      </c>
      <c r="GD207" s="66">
        <f t="shared" si="1186"/>
        <v>0</v>
      </c>
      <c r="GE207" s="52">
        <f t="shared" si="1187"/>
        <v>0</v>
      </c>
      <c r="GF207" s="52">
        <f t="shared" si="1187"/>
        <v>0</v>
      </c>
      <c r="GG207" s="52">
        <f t="shared" si="1187"/>
        <v>0</v>
      </c>
      <c r="GH207" s="63"/>
      <c r="GI207" s="81">
        <f t="shared" si="1188"/>
        <v>0</v>
      </c>
      <c r="GJ207" s="66">
        <f t="shared" si="1189"/>
        <v>0</v>
      </c>
      <c r="GK207" s="66"/>
      <c r="GL207" s="76">
        <f t="shared" si="719"/>
        <v>0</v>
      </c>
      <c r="GM207" s="76">
        <f t="shared" si="720"/>
        <v>0</v>
      </c>
      <c r="GN207" s="76">
        <f t="shared" si="721"/>
        <v>0</v>
      </c>
      <c r="GO207" s="66">
        <f t="shared" si="1190"/>
        <v>0</v>
      </c>
      <c r="GP207" s="66"/>
      <c r="GQ207" s="52">
        <f t="shared" si="1191"/>
        <v>0</v>
      </c>
      <c r="GR207" s="52">
        <f t="shared" si="1191"/>
        <v>0</v>
      </c>
      <c r="GS207" s="52">
        <f t="shared" si="1191"/>
        <v>0</v>
      </c>
      <c r="GT207" s="63"/>
      <c r="GU207" s="81">
        <f t="shared" si="1192"/>
        <v>0</v>
      </c>
      <c r="GV207" s="66">
        <f t="shared" si="1193"/>
        <v>0</v>
      </c>
      <c r="GW207" s="66"/>
      <c r="GX207" s="52">
        <f t="shared" si="1194"/>
        <v>0</v>
      </c>
      <c r="GY207" s="52">
        <f t="shared" si="1194"/>
        <v>0</v>
      </c>
      <c r="GZ207" s="52">
        <f t="shared" si="1194"/>
        <v>0</v>
      </c>
      <c r="HA207" s="63"/>
      <c r="HB207" s="81">
        <f t="shared" si="1195"/>
        <v>0</v>
      </c>
      <c r="HC207" s="66">
        <f t="shared" si="1196"/>
        <v>0</v>
      </c>
      <c r="HD207" s="66"/>
      <c r="HE207" s="52">
        <f t="shared" si="1197"/>
        <v>0</v>
      </c>
      <c r="HF207" s="52">
        <f t="shared" si="1197"/>
        <v>0</v>
      </c>
      <c r="HG207" s="52">
        <f t="shared" si="1197"/>
        <v>0</v>
      </c>
      <c r="HH207" s="63"/>
      <c r="HI207" s="81">
        <f t="shared" si="1198"/>
        <v>0</v>
      </c>
      <c r="HJ207" s="66">
        <f t="shared" si="1199"/>
        <v>0</v>
      </c>
      <c r="HK207" s="66"/>
      <c r="HL207" s="52">
        <f t="shared" si="1200"/>
        <v>0</v>
      </c>
      <c r="HM207" s="52">
        <f t="shared" si="1200"/>
        <v>0</v>
      </c>
      <c r="HN207" s="52">
        <f t="shared" si="1200"/>
        <v>0</v>
      </c>
      <c r="HO207" s="63"/>
      <c r="HP207" s="81">
        <f t="shared" si="1201"/>
        <v>0</v>
      </c>
      <c r="HQ207" s="66">
        <f t="shared" si="1202"/>
        <v>0</v>
      </c>
      <c r="HR207" s="66"/>
      <c r="HS207" s="52">
        <f t="shared" si="1203"/>
        <v>0</v>
      </c>
      <c r="HT207" s="52">
        <f t="shared" si="1203"/>
        <v>0</v>
      </c>
      <c r="HU207" s="52">
        <f t="shared" si="1203"/>
        <v>0</v>
      </c>
      <c r="HV207" s="63"/>
      <c r="HW207" s="81">
        <f t="shared" si="1204"/>
        <v>0</v>
      </c>
      <c r="HX207" s="66">
        <f t="shared" si="1205"/>
        <v>0</v>
      </c>
      <c r="HZ207" s="66">
        <f t="shared" si="1206"/>
        <v>0</v>
      </c>
      <c r="IA207" s="66">
        <f t="shared" si="1206"/>
        <v>0</v>
      </c>
      <c r="IB207" s="66">
        <f t="shared" si="1206"/>
        <v>0</v>
      </c>
      <c r="IC207" s="66">
        <f t="shared" si="1207"/>
        <v>0</v>
      </c>
      <c r="ID207" s="66">
        <f t="shared" si="1208"/>
        <v>0</v>
      </c>
      <c r="IE207" s="52">
        <f t="shared" si="1209"/>
        <v>0</v>
      </c>
      <c r="IF207" s="52">
        <f t="shared" si="1209"/>
        <v>0</v>
      </c>
      <c r="IG207" s="66"/>
      <c r="IH207" s="66">
        <f t="shared" si="1210"/>
        <v>0</v>
      </c>
      <c r="II207" s="66">
        <f t="shared" si="1211"/>
        <v>0</v>
      </c>
      <c r="IJ207" s="52">
        <f t="shared" si="1212"/>
        <v>0</v>
      </c>
      <c r="IK207" s="52">
        <f t="shared" si="1212"/>
        <v>0</v>
      </c>
      <c r="IL207" s="66"/>
      <c r="IM207" s="66">
        <f t="shared" si="1213"/>
        <v>0</v>
      </c>
      <c r="IN207" s="66">
        <f t="shared" si="1214"/>
        <v>0</v>
      </c>
      <c r="IO207" s="66">
        <f t="shared" si="748"/>
        <v>0</v>
      </c>
      <c r="IP207" s="66">
        <f t="shared" si="1215"/>
        <v>0</v>
      </c>
      <c r="IQ207" s="52">
        <f t="shared" si="1216"/>
        <v>0</v>
      </c>
      <c r="IR207" s="52">
        <f t="shared" si="1216"/>
        <v>0</v>
      </c>
      <c r="IS207" s="52">
        <f t="shared" si="1216"/>
        <v>0</v>
      </c>
      <c r="IT207" s="52">
        <f t="shared" si="1216"/>
        <v>0</v>
      </c>
      <c r="IU207" s="52">
        <f t="shared" si="1216"/>
        <v>0</v>
      </c>
      <c r="IV207" s="66"/>
      <c r="IW207" s="88">
        <f t="shared" si="1217"/>
        <v>0</v>
      </c>
      <c r="IX207" s="102">
        <f t="shared" si="1218"/>
        <v>0</v>
      </c>
      <c r="IY207" s="88" t="str">
        <f t="shared" si="1219"/>
        <v>STOCK KOSONG</v>
      </c>
      <c r="IZ207" s="101"/>
      <c r="JA207" s="102">
        <f t="shared" si="1220"/>
        <v>0</v>
      </c>
      <c r="JB207" s="102">
        <f t="shared" si="1221"/>
        <v>0</v>
      </c>
      <c r="JC207" s="102">
        <f t="shared" si="1222"/>
        <v>0</v>
      </c>
      <c r="JD207" s="102">
        <f t="shared" si="1223"/>
        <v>0</v>
      </c>
      <c r="JE207" s="101"/>
    </row>
    <row r="208" spans="1:265">
      <c r="A208" s="108" t="s">
        <v>82</v>
      </c>
      <c r="B208" s="71">
        <f>IF(A208='ESTIMASI FORECAST &amp; ORDER-STOK'!A66,'ESTIMASI FORECAST &amp; ORDER-STOK'!B66,0)</f>
        <v>0</v>
      </c>
      <c r="C208" s="63"/>
      <c r="D208" s="52">
        <f t="shared" si="1107"/>
        <v>0</v>
      </c>
      <c r="E208" s="52">
        <f t="shared" si="1107"/>
        <v>0</v>
      </c>
      <c r="F208" s="52">
        <f t="shared" si="1107"/>
        <v>0</v>
      </c>
      <c r="G208" s="88"/>
      <c r="H208" s="88">
        <f t="shared" si="1108"/>
        <v>0</v>
      </c>
      <c r="I208" s="63"/>
      <c r="J208" s="52">
        <f t="shared" si="1109"/>
        <v>0</v>
      </c>
      <c r="K208" s="52">
        <f t="shared" si="1109"/>
        <v>0</v>
      </c>
      <c r="L208" s="52">
        <f t="shared" si="1109"/>
        <v>0</v>
      </c>
      <c r="M208" s="63"/>
      <c r="N208" s="81">
        <f t="shared" si="1110"/>
        <v>0</v>
      </c>
      <c r="O208" s="66">
        <f t="shared" si="1111"/>
        <v>0</v>
      </c>
      <c r="P208" s="52">
        <f t="shared" si="1112"/>
        <v>0</v>
      </c>
      <c r="Q208" s="52">
        <f t="shared" si="1112"/>
        <v>0</v>
      </c>
      <c r="R208" s="52">
        <f t="shared" si="1112"/>
        <v>0</v>
      </c>
      <c r="S208" s="63"/>
      <c r="T208" s="81">
        <f t="shared" si="1113"/>
        <v>0</v>
      </c>
      <c r="U208" s="66">
        <f t="shared" si="1114"/>
        <v>0</v>
      </c>
      <c r="V208" s="52">
        <f t="shared" si="1115"/>
        <v>0</v>
      </c>
      <c r="W208" s="52">
        <f t="shared" si="1115"/>
        <v>0</v>
      </c>
      <c r="X208" s="52">
        <f t="shared" si="1115"/>
        <v>0</v>
      </c>
      <c r="Y208" s="63"/>
      <c r="Z208" s="81">
        <f t="shared" si="1116"/>
        <v>0</v>
      </c>
      <c r="AA208" s="66">
        <f t="shared" si="1117"/>
        <v>0</v>
      </c>
      <c r="AB208" s="52">
        <f t="shared" si="1118"/>
        <v>0</v>
      </c>
      <c r="AC208" s="52">
        <f t="shared" si="1118"/>
        <v>0</v>
      </c>
      <c r="AD208" s="52">
        <f t="shared" si="1118"/>
        <v>0</v>
      </c>
      <c r="AE208" s="63"/>
      <c r="AF208" s="81">
        <f t="shared" si="1119"/>
        <v>0</v>
      </c>
      <c r="AG208" s="66">
        <f t="shared" si="1120"/>
        <v>0</v>
      </c>
      <c r="AH208" s="66"/>
      <c r="AI208" s="76">
        <f t="shared" si="661"/>
        <v>0</v>
      </c>
      <c r="AJ208" s="76">
        <f t="shared" si="662"/>
        <v>0</v>
      </c>
      <c r="AK208" s="76">
        <f t="shared" si="663"/>
        <v>0</v>
      </c>
      <c r="AL208" s="66">
        <f t="shared" si="1121"/>
        <v>0</v>
      </c>
      <c r="AM208" s="66"/>
      <c r="AN208" s="52">
        <f t="shared" si="1122"/>
        <v>0</v>
      </c>
      <c r="AO208" s="52">
        <f t="shared" si="1122"/>
        <v>0</v>
      </c>
      <c r="AP208" s="52">
        <f t="shared" si="1122"/>
        <v>0</v>
      </c>
      <c r="AQ208" s="63"/>
      <c r="AR208" s="81">
        <f t="shared" si="1123"/>
        <v>0</v>
      </c>
      <c r="AS208" s="66">
        <f t="shared" si="1124"/>
        <v>0</v>
      </c>
      <c r="AT208" s="52">
        <f t="shared" si="1125"/>
        <v>0</v>
      </c>
      <c r="AU208" s="52">
        <f t="shared" si="1125"/>
        <v>0</v>
      </c>
      <c r="AV208" s="52">
        <f t="shared" si="1125"/>
        <v>0</v>
      </c>
      <c r="AW208" s="63"/>
      <c r="AX208" s="81">
        <f t="shared" si="1126"/>
        <v>0</v>
      </c>
      <c r="AY208" s="66">
        <f t="shared" si="1127"/>
        <v>0</v>
      </c>
      <c r="AZ208" s="52">
        <f t="shared" si="1128"/>
        <v>0</v>
      </c>
      <c r="BA208" s="52">
        <f t="shared" si="1128"/>
        <v>0</v>
      </c>
      <c r="BB208" s="52">
        <f t="shared" si="1128"/>
        <v>0</v>
      </c>
      <c r="BC208" s="63"/>
      <c r="BD208" s="81">
        <f t="shared" si="1129"/>
        <v>0</v>
      </c>
      <c r="BE208" s="66">
        <f t="shared" si="1130"/>
        <v>0</v>
      </c>
      <c r="BF208" s="66"/>
      <c r="BG208" s="76">
        <f t="shared" si="671"/>
        <v>0</v>
      </c>
      <c r="BH208" s="76">
        <f t="shared" si="672"/>
        <v>0</v>
      </c>
      <c r="BI208" s="76">
        <f t="shared" si="673"/>
        <v>0</v>
      </c>
      <c r="BJ208" s="66">
        <f t="shared" si="1131"/>
        <v>0</v>
      </c>
      <c r="BK208" s="66"/>
      <c r="BL208" s="52">
        <f t="shared" si="1132"/>
        <v>0</v>
      </c>
      <c r="BM208" s="52">
        <f t="shared" si="1132"/>
        <v>0</v>
      </c>
      <c r="BN208" s="52">
        <f t="shared" si="1132"/>
        <v>0</v>
      </c>
      <c r="BO208" s="63"/>
      <c r="BP208" s="81">
        <f t="shared" si="1133"/>
        <v>0</v>
      </c>
      <c r="BQ208" s="66">
        <f t="shared" si="1134"/>
        <v>0</v>
      </c>
      <c r="BR208" s="52">
        <f t="shared" si="1135"/>
        <v>0</v>
      </c>
      <c r="BS208" s="52">
        <f t="shared" si="1135"/>
        <v>0</v>
      </c>
      <c r="BT208" s="52">
        <f t="shared" si="1135"/>
        <v>0</v>
      </c>
      <c r="BU208" s="63"/>
      <c r="BV208" s="81">
        <f t="shared" si="1136"/>
        <v>0</v>
      </c>
      <c r="BW208" s="66">
        <f t="shared" si="1137"/>
        <v>0</v>
      </c>
      <c r="BX208" s="66"/>
      <c r="BY208" s="76">
        <f t="shared" si="679"/>
        <v>0</v>
      </c>
      <c r="BZ208" s="76">
        <f t="shared" si="680"/>
        <v>0</v>
      </c>
      <c r="CA208" s="76">
        <f t="shared" si="681"/>
        <v>0</v>
      </c>
      <c r="CB208" s="66">
        <f t="shared" si="1138"/>
        <v>0</v>
      </c>
      <c r="CC208" s="66"/>
      <c r="CD208" s="76">
        <f t="shared" si="1139"/>
        <v>0</v>
      </c>
      <c r="CE208" s="76">
        <f t="shared" si="1139"/>
        <v>0</v>
      </c>
      <c r="CF208" s="76">
        <f t="shared" si="1139"/>
        <v>0</v>
      </c>
      <c r="CG208" s="66">
        <f t="shared" si="1140"/>
        <v>0</v>
      </c>
      <c r="CH208" s="66"/>
      <c r="CI208" s="52">
        <f t="shared" si="1141"/>
        <v>0</v>
      </c>
      <c r="CJ208" s="52">
        <f t="shared" si="1141"/>
        <v>0</v>
      </c>
      <c r="CK208" s="52">
        <f t="shared" si="1141"/>
        <v>0</v>
      </c>
      <c r="CL208" s="63"/>
      <c r="CM208" s="81">
        <f t="shared" si="1142"/>
        <v>0</v>
      </c>
      <c r="CN208" s="66">
        <f t="shared" si="1143"/>
        <v>0</v>
      </c>
      <c r="CO208" s="52">
        <f t="shared" si="1144"/>
        <v>0</v>
      </c>
      <c r="CP208" s="52">
        <f t="shared" si="1144"/>
        <v>0</v>
      </c>
      <c r="CQ208" s="52">
        <f t="shared" si="1144"/>
        <v>0</v>
      </c>
      <c r="CR208" s="63"/>
      <c r="CS208" s="81">
        <f t="shared" si="1145"/>
        <v>0</v>
      </c>
      <c r="CT208" s="66">
        <f t="shared" si="1146"/>
        <v>0</v>
      </c>
      <c r="CU208" s="52">
        <f t="shared" si="1147"/>
        <v>0</v>
      </c>
      <c r="CV208" s="52">
        <f t="shared" si="1147"/>
        <v>0</v>
      </c>
      <c r="CW208" s="52">
        <f t="shared" si="1147"/>
        <v>0</v>
      </c>
      <c r="CX208" s="63"/>
      <c r="CY208" s="81">
        <f t="shared" si="1148"/>
        <v>0</v>
      </c>
      <c r="CZ208" s="66">
        <f t="shared" si="1149"/>
        <v>0</v>
      </c>
      <c r="DA208" s="52">
        <f t="shared" si="1150"/>
        <v>0</v>
      </c>
      <c r="DB208" s="52">
        <f t="shared" si="1150"/>
        <v>0</v>
      </c>
      <c r="DC208" s="52">
        <f t="shared" si="1150"/>
        <v>0</v>
      </c>
      <c r="DD208" s="63"/>
      <c r="DE208" s="81">
        <f t="shared" si="1151"/>
        <v>0</v>
      </c>
      <c r="DF208" s="66">
        <f t="shared" si="1152"/>
        <v>0</v>
      </c>
      <c r="DG208" s="52">
        <f t="shared" si="1153"/>
        <v>0</v>
      </c>
      <c r="DH208" s="52">
        <f t="shared" si="1153"/>
        <v>0</v>
      </c>
      <c r="DI208" s="52">
        <f t="shared" si="1153"/>
        <v>0</v>
      </c>
      <c r="DJ208" s="63"/>
      <c r="DK208" s="81">
        <f t="shared" si="1154"/>
        <v>0</v>
      </c>
      <c r="DL208" s="66">
        <f t="shared" si="1155"/>
        <v>0</v>
      </c>
      <c r="DM208" s="52">
        <f t="shared" si="1156"/>
        <v>0</v>
      </c>
      <c r="DN208" s="52">
        <f t="shared" si="1156"/>
        <v>0</v>
      </c>
      <c r="DO208" s="52">
        <f t="shared" si="1156"/>
        <v>0</v>
      </c>
      <c r="DP208" s="63"/>
      <c r="DQ208" s="81">
        <f t="shared" si="1157"/>
        <v>0</v>
      </c>
      <c r="DR208" s="66">
        <f t="shared" si="1158"/>
        <v>0</v>
      </c>
      <c r="DS208" s="66"/>
      <c r="DT208" s="76">
        <f t="shared" si="696"/>
        <v>0</v>
      </c>
      <c r="DU208" s="76">
        <f t="shared" si="697"/>
        <v>0</v>
      </c>
      <c r="DV208" s="76">
        <f t="shared" si="698"/>
        <v>0</v>
      </c>
      <c r="DW208" s="66">
        <f t="shared" si="1159"/>
        <v>0</v>
      </c>
      <c r="DX208" s="66"/>
      <c r="DY208" s="52">
        <f t="shared" si="1160"/>
        <v>0</v>
      </c>
      <c r="DZ208" s="52">
        <f t="shared" si="1160"/>
        <v>0</v>
      </c>
      <c r="EA208" s="52">
        <f t="shared" si="1160"/>
        <v>0</v>
      </c>
      <c r="EB208" s="63"/>
      <c r="EC208" s="81">
        <f t="shared" si="1161"/>
        <v>0</v>
      </c>
      <c r="ED208" s="66">
        <f t="shared" si="1162"/>
        <v>0</v>
      </c>
      <c r="EE208" s="52">
        <f t="shared" si="1163"/>
        <v>0</v>
      </c>
      <c r="EF208" s="52">
        <f t="shared" si="1163"/>
        <v>0</v>
      </c>
      <c r="EG208" s="52">
        <f t="shared" si="1163"/>
        <v>0</v>
      </c>
      <c r="EH208" s="63"/>
      <c r="EI208" s="81">
        <f t="shared" si="1164"/>
        <v>0</v>
      </c>
      <c r="EJ208" s="66">
        <f t="shared" si="1165"/>
        <v>0</v>
      </c>
      <c r="EK208" s="66"/>
      <c r="EL208" s="66">
        <f t="shared" si="1166"/>
        <v>0</v>
      </c>
      <c r="EM208" s="66">
        <f t="shared" si="1166"/>
        <v>0</v>
      </c>
      <c r="EN208" s="66">
        <f t="shared" si="1167"/>
        <v>0</v>
      </c>
      <c r="EO208" s="66">
        <f t="shared" si="1168"/>
        <v>0</v>
      </c>
      <c r="EP208" s="66"/>
      <c r="EQ208" s="52">
        <f t="shared" si="1169"/>
        <v>0</v>
      </c>
      <c r="ER208" s="52">
        <f t="shared" si="1169"/>
        <v>0</v>
      </c>
      <c r="ES208" s="52">
        <f t="shared" si="1169"/>
        <v>0</v>
      </c>
      <c r="ET208" s="63"/>
      <c r="EU208" s="81">
        <f t="shared" si="1170"/>
        <v>0</v>
      </c>
      <c r="EV208" s="66">
        <f t="shared" si="1171"/>
        <v>0</v>
      </c>
      <c r="EW208" s="66"/>
      <c r="EX208" s="52">
        <f t="shared" si="1172"/>
        <v>0</v>
      </c>
      <c r="EY208" s="52">
        <f t="shared" si="1172"/>
        <v>0</v>
      </c>
      <c r="EZ208" s="52">
        <f t="shared" si="1172"/>
        <v>0</v>
      </c>
      <c r="FA208" s="63"/>
      <c r="FB208" s="81">
        <f t="shared" si="1173"/>
        <v>0</v>
      </c>
      <c r="FC208" s="66">
        <f t="shared" si="1174"/>
        <v>0</v>
      </c>
      <c r="FD208" s="66"/>
      <c r="FE208" s="52">
        <f t="shared" si="1175"/>
        <v>0</v>
      </c>
      <c r="FF208" s="52">
        <f t="shared" si="1175"/>
        <v>0</v>
      </c>
      <c r="FG208" s="52">
        <f t="shared" si="1175"/>
        <v>0</v>
      </c>
      <c r="FH208" s="63"/>
      <c r="FI208" s="81">
        <f t="shared" si="1176"/>
        <v>0</v>
      </c>
      <c r="FJ208" s="66">
        <f t="shared" si="1177"/>
        <v>0</v>
      </c>
      <c r="FK208" s="66"/>
      <c r="FL208" s="52">
        <f t="shared" si="1178"/>
        <v>0</v>
      </c>
      <c r="FM208" s="52">
        <f t="shared" si="1178"/>
        <v>0</v>
      </c>
      <c r="FN208" s="52">
        <f t="shared" si="1178"/>
        <v>0</v>
      </c>
      <c r="FO208" s="63"/>
      <c r="FP208" s="81">
        <f t="shared" si="1179"/>
        <v>0</v>
      </c>
      <c r="FQ208" s="66">
        <f t="shared" si="1180"/>
        <v>0</v>
      </c>
      <c r="FR208" s="66"/>
      <c r="FS208" s="52">
        <f t="shared" si="1181"/>
        <v>0</v>
      </c>
      <c r="FT208" s="52">
        <f t="shared" si="1181"/>
        <v>0</v>
      </c>
      <c r="FU208" s="52">
        <f t="shared" si="1181"/>
        <v>0</v>
      </c>
      <c r="FV208" s="63"/>
      <c r="FW208" s="81">
        <f t="shared" si="1182"/>
        <v>0</v>
      </c>
      <c r="FX208" s="66">
        <f t="shared" si="1183"/>
        <v>0</v>
      </c>
      <c r="FY208" s="52">
        <f t="shared" si="1184"/>
        <v>0</v>
      </c>
      <c r="FZ208" s="52">
        <f t="shared" si="1184"/>
        <v>0</v>
      </c>
      <c r="GA208" s="52">
        <f t="shared" si="1184"/>
        <v>0</v>
      </c>
      <c r="GB208" s="63"/>
      <c r="GC208" s="81">
        <f t="shared" si="1185"/>
        <v>0</v>
      </c>
      <c r="GD208" s="66">
        <f t="shared" si="1186"/>
        <v>0</v>
      </c>
      <c r="GE208" s="52">
        <f t="shared" si="1187"/>
        <v>0</v>
      </c>
      <c r="GF208" s="52">
        <f t="shared" si="1187"/>
        <v>0</v>
      </c>
      <c r="GG208" s="52">
        <f t="shared" si="1187"/>
        <v>0</v>
      </c>
      <c r="GH208" s="63"/>
      <c r="GI208" s="81">
        <f t="shared" si="1188"/>
        <v>0</v>
      </c>
      <c r="GJ208" s="66">
        <f t="shared" si="1189"/>
        <v>0</v>
      </c>
      <c r="GK208" s="66"/>
      <c r="GL208" s="76">
        <f t="shared" si="719"/>
        <v>0</v>
      </c>
      <c r="GM208" s="76">
        <f t="shared" si="720"/>
        <v>0</v>
      </c>
      <c r="GN208" s="76">
        <f t="shared" si="721"/>
        <v>0</v>
      </c>
      <c r="GO208" s="66">
        <f t="shared" si="1190"/>
        <v>0</v>
      </c>
      <c r="GP208" s="66"/>
      <c r="GQ208" s="52">
        <f t="shared" si="1191"/>
        <v>0</v>
      </c>
      <c r="GR208" s="52">
        <f t="shared" si="1191"/>
        <v>0</v>
      </c>
      <c r="GS208" s="52">
        <f t="shared" si="1191"/>
        <v>0</v>
      </c>
      <c r="GT208" s="63"/>
      <c r="GU208" s="81">
        <f t="shared" si="1192"/>
        <v>0</v>
      </c>
      <c r="GV208" s="66">
        <f t="shared" si="1193"/>
        <v>0</v>
      </c>
      <c r="GW208" s="66"/>
      <c r="GX208" s="52">
        <f t="shared" si="1194"/>
        <v>0</v>
      </c>
      <c r="GY208" s="52">
        <f t="shared" si="1194"/>
        <v>0</v>
      </c>
      <c r="GZ208" s="52">
        <f t="shared" si="1194"/>
        <v>0</v>
      </c>
      <c r="HA208" s="63"/>
      <c r="HB208" s="81">
        <f t="shared" si="1195"/>
        <v>0</v>
      </c>
      <c r="HC208" s="66">
        <f t="shared" si="1196"/>
        <v>0</v>
      </c>
      <c r="HD208" s="66"/>
      <c r="HE208" s="52">
        <f t="shared" si="1197"/>
        <v>0</v>
      </c>
      <c r="HF208" s="52">
        <f t="shared" si="1197"/>
        <v>0</v>
      </c>
      <c r="HG208" s="52">
        <f t="shared" si="1197"/>
        <v>0</v>
      </c>
      <c r="HH208" s="63"/>
      <c r="HI208" s="81">
        <f t="shared" si="1198"/>
        <v>0</v>
      </c>
      <c r="HJ208" s="66">
        <f t="shared" si="1199"/>
        <v>0</v>
      </c>
      <c r="HK208" s="66"/>
      <c r="HL208" s="52">
        <f t="shared" si="1200"/>
        <v>0</v>
      </c>
      <c r="HM208" s="52">
        <f t="shared" si="1200"/>
        <v>0</v>
      </c>
      <c r="HN208" s="52">
        <f t="shared" si="1200"/>
        <v>0</v>
      </c>
      <c r="HO208" s="63"/>
      <c r="HP208" s="81">
        <f t="shared" si="1201"/>
        <v>0</v>
      </c>
      <c r="HQ208" s="66">
        <f t="shared" si="1202"/>
        <v>0</v>
      </c>
      <c r="HR208" s="66"/>
      <c r="HS208" s="52">
        <f t="shared" si="1203"/>
        <v>0</v>
      </c>
      <c r="HT208" s="52">
        <f t="shared" si="1203"/>
        <v>0</v>
      </c>
      <c r="HU208" s="52">
        <f t="shared" si="1203"/>
        <v>0</v>
      </c>
      <c r="HV208" s="63"/>
      <c r="HW208" s="81">
        <f t="shared" si="1204"/>
        <v>0</v>
      </c>
      <c r="HX208" s="66">
        <f t="shared" si="1205"/>
        <v>0</v>
      </c>
      <c r="HZ208" s="66">
        <f t="shared" si="1206"/>
        <v>0</v>
      </c>
      <c r="IA208" s="66">
        <f t="shared" si="1206"/>
        <v>0</v>
      </c>
      <c r="IB208" s="66">
        <f t="shared" si="1206"/>
        <v>0</v>
      </c>
      <c r="IC208" s="66">
        <f t="shared" si="1207"/>
        <v>0</v>
      </c>
      <c r="ID208" s="66">
        <f t="shared" si="1208"/>
        <v>0</v>
      </c>
      <c r="IE208" s="52">
        <f t="shared" si="1209"/>
        <v>0</v>
      </c>
      <c r="IF208" s="52">
        <f t="shared" si="1209"/>
        <v>0</v>
      </c>
      <c r="IG208" s="66"/>
      <c r="IH208" s="66">
        <f t="shared" si="1210"/>
        <v>0</v>
      </c>
      <c r="II208" s="66">
        <f t="shared" si="1211"/>
        <v>0</v>
      </c>
      <c r="IJ208" s="52">
        <f t="shared" si="1212"/>
        <v>0</v>
      </c>
      <c r="IK208" s="52">
        <f t="shared" si="1212"/>
        <v>0</v>
      </c>
      <c r="IL208" s="66"/>
      <c r="IM208" s="66">
        <f t="shared" si="1213"/>
        <v>0</v>
      </c>
      <c r="IN208" s="66">
        <f t="shared" si="1214"/>
        <v>0</v>
      </c>
      <c r="IO208" s="66">
        <f t="shared" si="748"/>
        <v>0</v>
      </c>
      <c r="IP208" s="66">
        <f t="shared" si="1215"/>
        <v>0</v>
      </c>
      <c r="IQ208" s="52">
        <f t="shared" si="1216"/>
        <v>0</v>
      </c>
      <c r="IR208" s="52">
        <f t="shared" si="1216"/>
        <v>0</v>
      </c>
      <c r="IS208" s="52">
        <f t="shared" si="1216"/>
        <v>0</v>
      </c>
      <c r="IT208" s="52">
        <f t="shared" si="1216"/>
        <v>0</v>
      </c>
      <c r="IU208" s="52">
        <f t="shared" si="1216"/>
        <v>0</v>
      </c>
      <c r="IV208" s="66"/>
      <c r="IW208" s="88">
        <f t="shared" si="1217"/>
        <v>0</v>
      </c>
      <c r="IX208" s="102">
        <f t="shared" si="1218"/>
        <v>0</v>
      </c>
      <c r="IY208" s="88" t="str">
        <f t="shared" si="1219"/>
        <v>STOCK KOSONG</v>
      </c>
      <c r="IZ208" s="101"/>
      <c r="JA208" s="102">
        <f t="shared" si="1220"/>
        <v>0</v>
      </c>
      <c r="JB208" s="102">
        <f t="shared" si="1221"/>
        <v>0</v>
      </c>
      <c r="JC208" s="102">
        <f t="shared" si="1222"/>
        <v>0</v>
      </c>
      <c r="JD208" s="102">
        <f t="shared" si="1223"/>
        <v>0</v>
      </c>
      <c r="JE208" s="101"/>
    </row>
    <row r="209" spans="1:265">
      <c r="A209" s="108" t="s">
        <v>83</v>
      </c>
      <c r="B209" s="71">
        <f>IF(A209='ESTIMASI FORECAST &amp; ORDER-STOK'!A67,'ESTIMASI FORECAST &amp; ORDER-STOK'!B67,0)</f>
        <v>0</v>
      </c>
      <c r="C209" s="63"/>
      <c r="D209" s="52">
        <f t="shared" si="1107"/>
        <v>0</v>
      </c>
      <c r="E209" s="52">
        <f t="shared" si="1107"/>
        <v>0</v>
      </c>
      <c r="F209" s="52">
        <f t="shared" si="1107"/>
        <v>0</v>
      </c>
      <c r="G209" s="88"/>
      <c r="H209" s="88">
        <f t="shared" si="1108"/>
        <v>0</v>
      </c>
      <c r="I209" s="63"/>
      <c r="J209" s="52">
        <f t="shared" si="1109"/>
        <v>0</v>
      </c>
      <c r="K209" s="52">
        <f t="shared" si="1109"/>
        <v>0</v>
      </c>
      <c r="L209" s="52">
        <f t="shared" si="1109"/>
        <v>0</v>
      </c>
      <c r="M209" s="63"/>
      <c r="N209" s="81">
        <f t="shared" si="1110"/>
        <v>0</v>
      </c>
      <c r="O209" s="66">
        <f t="shared" si="1111"/>
        <v>0</v>
      </c>
      <c r="P209" s="52">
        <f t="shared" si="1112"/>
        <v>0</v>
      </c>
      <c r="Q209" s="52">
        <f t="shared" si="1112"/>
        <v>0</v>
      </c>
      <c r="R209" s="52">
        <f t="shared" si="1112"/>
        <v>0</v>
      </c>
      <c r="S209" s="63"/>
      <c r="T209" s="81">
        <f t="shared" si="1113"/>
        <v>0</v>
      </c>
      <c r="U209" s="66">
        <f t="shared" si="1114"/>
        <v>0</v>
      </c>
      <c r="V209" s="52">
        <f t="shared" si="1115"/>
        <v>0</v>
      </c>
      <c r="W209" s="52">
        <f t="shared" si="1115"/>
        <v>0</v>
      </c>
      <c r="X209" s="52">
        <f t="shared" si="1115"/>
        <v>0</v>
      </c>
      <c r="Y209" s="63"/>
      <c r="Z209" s="81">
        <f t="shared" si="1116"/>
        <v>0</v>
      </c>
      <c r="AA209" s="66">
        <f t="shared" si="1117"/>
        <v>0</v>
      </c>
      <c r="AB209" s="52">
        <f t="shared" si="1118"/>
        <v>0</v>
      </c>
      <c r="AC209" s="52">
        <f t="shared" si="1118"/>
        <v>0</v>
      </c>
      <c r="AD209" s="52">
        <f t="shared" si="1118"/>
        <v>0</v>
      </c>
      <c r="AE209" s="63"/>
      <c r="AF209" s="81">
        <f t="shared" si="1119"/>
        <v>0</v>
      </c>
      <c r="AG209" s="66">
        <f t="shared" si="1120"/>
        <v>0</v>
      </c>
      <c r="AH209" s="66"/>
      <c r="AI209" s="76">
        <f t="shared" si="661"/>
        <v>0</v>
      </c>
      <c r="AJ209" s="76">
        <f t="shared" si="662"/>
        <v>0</v>
      </c>
      <c r="AK209" s="76">
        <f t="shared" si="663"/>
        <v>0</v>
      </c>
      <c r="AL209" s="66">
        <f t="shared" si="1121"/>
        <v>0</v>
      </c>
      <c r="AM209" s="66"/>
      <c r="AN209" s="52">
        <f t="shared" si="1122"/>
        <v>0</v>
      </c>
      <c r="AO209" s="52">
        <f t="shared" si="1122"/>
        <v>0</v>
      </c>
      <c r="AP209" s="52">
        <f t="shared" si="1122"/>
        <v>0</v>
      </c>
      <c r="AQ209" s="63"/>
      <c r="AR209" s="81">
        <f t="shared" si="1123"/>
        <v>0</v>
      </c>
      <c r="AS209" s="66">
        <f t="shared" si="1124"/>
        <v>0</v>
      </c>
      <c r="AT209" s="52">
        <f t="shared" si="1125"/>
        <v>0</v>
      </c>
      <c r="AU209" s="52">
        <f t="shared" si="1125"/>
        <v>0</v>
      </c>
      <c r="AV209" s="52">
        <f t="shared" si="1125"/>
        <v>0</v>
      </c>
      <c r="AW209" s="63"/>
      <c r="AX209" s="81">
        <f t="shared" si="1126"/>
        <v>0</v>
      </c>
      <c r="AY209" s="66">
        <f t="shared" si="1127"/>
        <v>0</v>
      </c>
      <c r="AZ209" s="52">
        <f t="shared" si="1128"/>
        <v>0</v>
      </c>
      <c r="BA209" s="52">
        <f t="shared" si="1128"/>
        <v>0</v>
      </c>
      <c r="BB209" s="52">
        <f t="shared" si="1128"/>
        <v>0</v>
      </c>
      <c r="BC209" s="63"/>
      <c r="BD209" s="81">
        <f t="shared" si="1129"/>
        <v>0</v>
      </c>
      <c r="BE209" s="66">
        <f t="shared" si="1130"/>
        <v>0</v>
      </c>
      <c r="BF209" s="66"/>
      <c r="BG209" s="76">
        <f t="shared" si="671"/>
        <v>0</v>
      </c>
      <c r="BH209" s="76">
        <f t="shared" si="672"/>
        <v>0</v>
      </c>
      <c r="BI209" s="76">
        <f t="shared" si="673"/>
        <v>0</v>
      </c>
      <c r="BJ209" s="66">
        <f t="shared" si="1131"/>
        <v>0</v>
      </c>
      <c r="BK209" s="66"/>
      <c r="BL209" s="52">
        <f t="shared" si="1132"/>
        <v>0</v>
      </c>
      <c r="BM209" s="52">
        <f t="shared" si="1132"/>
        <v>0</v>
      </c>
      <c r="BN209" s="52">
        <f t="shared" si="1132"/>
        <v>0</v>
      </c>
      <c r="BO209" s="63"/>
      <c r="BP209" s="81">
        <f t="shared" si="1133"/>
        <v>0</v>
      </c>
      <c r="BQ209" s="66">
        <f t="shared" si="1134"/>
        <v>0</v>
      </c>
      <c r="BR209" s="52">
        <f t="shared" si="1135"/>
        <v>0</v>
      </c>
      <c r="BS209" s="52">
        <f t="shared" si="1135"/>
        <v>0</v>
      </c>
      <c r="BT209" s="52">
        <f t="shared" si="1135"/>
        <v>0</v>
      </c>
      <c r="BU209" s="63"/>
      <c r="BV209" s="81">
        <f t="shared" si="1136"/>
        <v>0</v>
      </c>
      <c r="BW209" s="66">
        <f t="shared" si="1137"/>
        <v>0</v>
      </c>
      <c r="BX209" s="66"/>
      <c r="BY209" s="76">
        <f t="shared" si="679"/>
        <v>0</v>
      </c>
      <c r="BZ209" s="76">
        <f t="shared" si="680"/>
        <v>0</v>
      </c>
      <c r="CA209" s="76">
        <f t="shared" si="681"/>
        <v>0</v>
      </c>
      <c r="CB209" s="66">
        <f t="shared" si="1138"/>
        <v>0</v>
      </c>
      <c r="CC209" s="66"/>
      <c r="CD209" s="76">
        <f t="shared" si="1139"/>
        <v>0</v>
      </c>
      <c r="CE209" s="76">
        <f t="shared" si="1139"/>
        <v>0</v>
      </c>
      <c r="CF209" s="76">
        <f t="shared" si="1139"/>
        <v>0</v>
      </c>
      <c r="CG209" s="66">
        <f t="shared" si="1140"/>
        <v>0</v>
      </c>
      <c r="CH209" s="66"/>
      <c r="CI209" s="52">
        <f t="shared" si="1141"/>
        <v>0</v>
      </c>
      <c r="CJ209" s="52">
        <f t="shared" si="1141"/>
        <v>0</v>
      </c>
      <c r="CK209" s="52">
        <f t="shared" si="1141"/>
        <v>0</v>
      </c>
      <c r="CL209" s="63"/>
      <c r="CM209" s="81">
        <f t="shared" si="1142"/>
        <v>0</v>
      </c>
      <c r="CN209" s="66">
        <f t="shared" si="1143"/>
        <v>0</v>
      </c>
      <c r="CO209" s="52">
        <f t="shared" si="1144"/>
        <v>0</v>
      </c>
      <c r="CP209" s="52">
        <f t="shared" si="1144"/>
        <v>0</v>
      </c>
      <c r="CQ209" s="52">
        <f t="shared" si="1144"/>
        <v>0</v>
      </c>
      <c r="CR209" s="63"/>
      <c r="CS209" s="81">
        <f t="shared" si="1145"/>
        <v>0</v>
      </c>
      <c r="CT209" s="66">
        <f t="shared" si="1146"/>
        <v>0</v>
      </c>
      <c r="CU209" s="52">
        <f t="shared" si="1147"/>
        <v>0</v>
      </c>
      <c r="CV209" s="52">
        <f t="shared" si="1147"/>
        <v>0</v>
      </c>
      <c r="CW209" s="52">
        <f t="shared" si="1147"/>
        <v>0</v>
      </c>
      <c r="CX209" s="63"/>
      <c r="CY209" s="81">
        <f t="shared" si="1148"/>
        <v>0</v>
      </c>
      <c r="CZ209" s="66">
        <f t="shared" si="1149"/>
        <v>0</v>
      </c>
      <c r="DA209" s="52">
        <f t="shared" si="1150"/>
        <v>0</v>
      </c>
      <c r="DB209" s="52">
        <f t="shared" si="1150"/>
        <v>0</v>
      </c>
      <c r="DC209" s="52">
        <f t="shared" si="1150"/>
        <v>0</v>
      </c>
      <c r="DD209" s="63"/>
      <c r="DE209" s="81">
        <f t="shared" si="1151"/>
        <v>0</v>
      </c>
      <c r="DF209" s="66">
        <f t="shared" si="1152"/>
        <v>0</v>
      </c>
      <c r="DG209" s="52">
        <f t="shared" si="1153"/>
        <v>0</v>
      </c>
      <c r="DH209" s="52">
        <f t="shared" si="1153"/>
        <v>0</v>
      </c>
      <c r="DI209" s="52">
        <f t="shared" si="1153"/>
        <v>0</v>
      </c>
      <c r="DJ209" s="63"/>
      <c r="DK209" s="81">
        <f t="shared" si="1154"/>
        <v>0</v>
      </c>
      <c r="DL209" s="66">
        <f t="shared" si="1155"/>
        <v>0</v>
      </c>
      <c r="DM209" s="52">
        <f t="shared" si="1156"/>
        <v>0</v>
      </c>
      <c r="DN209" s="52">
        <f t="shared" si="1156"/>
        <v>0</v>
      </c>
      <c r="DO209" s="52">
        <f t="shared" si="1156"/>
        <v>0</v>
      </c>
      <c r="DP209" s="63"/>
      <c r="DQ209" s="81">
        <f t="shared" si="1157"/>
        <v>0</v>
      </c>
      <c r="DR209" s="66">
        <f t="shared" si="1158"/>
        <v>0</v>
      </c>
      <c r="DS209" s="66"/>
      <c r="DT209" s="76">
        <f t="shared" si="696"/>
        <v>0</v>
      </c>
      <c r="DU209" s="76">
        <f t="shared" si="697"/>
        <v>0</v>
      </c>
      <c r="DV209" s="76">
        <f t="shared" si="698"/>
        <v>0</v>
      </c>
      <c r="DW209" s="66">
        <f t="shared" si="1159"/>
        <v>0</v>
      </c>
      <c r="DX209" s="66"/>
      <c r="DY209" s="52">
        <f t="shared" si="1160"/>
        <v>0</v>
      </c>
      <c r="DZ209" s="52">
        <f t="shared" si="1160"/>
        <v>0</v>
      </c>
      <c r="EA209" s="52">
        <f t="shared" si="1160"/>
        <v>0</v>
      </c>
      <c r="EB209" s="63"/>
      <c r="EC209" s="81">
        <f t="shared" si="1161"/>
        <v>0</v>
      </c>
      <c r="ED209" s="66">
        <f t="shared" si="1162"/>
        <v>0</v>
      </c>
      <c r="EE209" s="52">
        <f t="shared" si="1163"/>
        <v>0</v>
      </c>
      <c r="EF209" s="52">
        <f t="shared" si="1163"/>
        <v>0</v>
      </c>
      <c r="EG209" s="52">
        <f t="shared" si="1163"/>
        <v>0</v>
      </c>
      <c r="EH209" s="63"/>
      <c r="EI209" s="81">
        <f t="shared" si="1164"/>
        <v>0</v>
      </c>
      <c r="EJ209" s="66">
        <f t="shared" si="1165"/>
        <v>0</v>
      </c>
      <c r="EK209" s="66"/>
      <c r="EL209" s="66">
        <f t="shared" si="1166"/>
        <v>0</v>
      </c>
      <c r="EM209" s="66">
        <f t="shared" si="1166"/>
        <v>0</v>
      </c>
      <c r="EN209" s="66">
        <f t="shared" si="1167"/>
        <v>0</v>
      </c>
      <c r="EO209" s="66">
        <f t="shared" si="1168"/>
        <v>0</v>
      </c>
      <c r="EP209" s="66"/>
      <c r="EQ209" s="52">
        <f t="shared" si="1169"/>
        <v>0</v>
      </c>
      <c r="ER209" s="52">
        <f t="shared" si="1169"/>
        <v>0</v>
      </c>
      <c r="ES209" s="52">
        <f t="shared" si="1169"/>
        <v>0</v>
      </c>
      <c r="ET209" s="63"/>
      <c r="EU209" s="81">
        <f t="shared" si="1170"/>
        <v>0</v>
      </c>
      <c r="EV209" s="66">
        <f t="shared" si="1171"/>
        <v>0</v>
      </c>
      <c r="EW209" s="66"/>
      <c r="EX209" s="52">
        <f t="shared" si="1172"/>
        <v>0</v>
      </c>
      <c r="EY209" s="52">
        <f t="shared" si="1172"/>
        <v>0</v>
      </c>
      <c r="EZ209" s="52">
        <f t="shared" si="1172"/>
        <v>0</v>
      </c>
      <c r="FA209" s="63"/>
      <c r="FB209" s="81">
        <f t="shared" si="1173"/>
        <v>0</v>
      </c>
      <c r="FC209" s="66">
        <f t="shared" si="1174"/>
        <v>0</v>
      </c>
      <c r="FD209" s="66"/>
      <c r="FE209" s="52">
        <f t="shared" si="1175"/>
        <v>0</v>
      </c>
      <c r="FF209" s="52">
        <f t="shared" si="1175"/>
        <v>0</v>
      </c>
      <c r="FG209" s="52">
        <f t="shared" si="1175"/>
        <v>0</v>
      </c>
      <c r="FH209" s="63"/>
      <c r="FI209" s="81">
        <f t="shared" si="1176"/>
        <v>0</v>
      </c>
      <c r="FJ209" s="66">
        <f t="shared" si="1177"/>
        <v>0</v>
      </c>
      <c r="FK209" s="66"/>
      <c r="FL209" s="52">
        <f t="shared" si="1178"/>
        <v>0</v>
      </c>
      <c r="FM209" s="52">
        <f t="shared" si="1178"/>
        <v>0</v>
      </c>
      <c r="FN209" s="52">
        <f t="shared" si="1178"/>
        <v>0</v>
      </c>
      <c r="FO209" s="63"/>
      <c r="FP209" s="81">
        <f t="shared" si="1179"/>
        <v>0</v>
      </c>
      <c r="FQ209" s="66">
        <f t="shared" si="1180"/>
        <v>0</v>
      </c>
      <c r="FR209" s="66"/>
      <c r="FS209" s="52">
        <f t="shared" si="1181"/>
        <v>0</v>
      </c>
      <c r="FT209" s="52">
        <f t="shared" si="1181"/>
        <v>0</v>
      </c>
      <c r="FU209" s="52">
        <f t="shared" si="1181"/>
        <v>0</v>
      </c>
      <c r="FV209" s="63"/>
      <c r="FW209" s="81">
        <f t="shared" si="1182"/>
        <v>0</v>
      </c>
      <c r="FX209" s="66">
        <f t="shared" si="1183"/>
        <v>0</v>
      </c>
      <c r="FY209" s="52">
        <f t="shared" si="1184"/>
        <v>0</v>
      </c>
      <c r="FZ209" s="52">
        <f t="shared" si="1184"/>
        <v>0</v>
      </c>
      <c r="GA209" s="52">
        <f t="shared" si="1184"/>
        <v>0</v>
      </c>
      <c r="GB209" s="63"/>
      <c r="GC209" s="81">
        <f t="shared" si="1185"/>
        <v>0</v>
      </c>
      <c r="GD209" s="66">
        <f t="shared" si="1186"/>
        <v>0</v>
      </c>
      <c r="GE209" s="52">
        <f t="shared" si="1187"/>
        <v>0</v>
      </c>
      <c r="GF209" s="52">
        <f t="shared" si="1187"/>
        <v>0</v>
      </c>
      <c r="GG209" s="52">
        <f t="shared" si="1187"/>
        <v>0</v>
      </c>
      <c r="GH209" s="63"/>
      <c r="GI209" s="81">
        <f t="shared" si="1188"/>
        <v>0</v>
      </c>
      <c r="GJ209" s="66">
        <f t="shared" si="1189"/>
        <v>0</v>
      </c>
      <c r="GK209" s="66"/>
      <c r="GL209" s="76">
        <f t="shared" si="719"/>
        <v>0</v>
      </c>
      <c r="GM209" s="76">
        <f t="shared" si="720"/>
        <v>0</v>
      </c>
      <c r="GN209" s="76">
        <f t="shared" si="721"/>
        <v>0</v>
      </c>
      <c r="GO209" s="66">
        <f t="shared" si="1190"/>
        <v>0</v>
      </c>
      <c r="GP209" s="66"/>
      <c r="GQ209" s="52">
        <f t="shared" si="1191"/>
        <v>0</v>
      </c>
      <c r="GR209" s="52">
        <f t="shared" si="1191"/>
        <v>0</v>
      </c>
      <c r="GS209" s="52">
        <f t="shared" si="1191"/>
        <v>0</v>
      </c>
      <c r="GT209" s="63"/>
      <c r="GU209" s="81">
        <f t="shared" si="1192"/>
        <v>0</v>
      </c>
      <c r="GV209" s="66">
        <f t="shared" si="1193"/>
        <v>0</v>
      </c>
      <c r="GW209" s="66"/>
      <c r="GX209" s="52">
        <f t="shared" si="1194"/>
        <v>0</v>
      </c>
      <c r="GY209" s="52">
        <f t="shared" si="1194"/>
        <v>0</v>
      </c>
      <c r="GZ209" s="52">
        <f t="shared" si="1194"/>
        <v>0</v>
      </c>
      <c r="HA209" s="63"/>
      <c r="HB209" s="81">
        <f t="shared" si="1195"/>
        <v>0</v>
      </c>
      <c r="HC209" s="66">
        <f t="shared" si="1196"/>
        <v>0</v>
      </c>
      <c r="HD209" s="66"/>
      <c r="HE209" s="52">
        <f t="shared" si="1197"/>
        <v>0</v>
      </c>
      <c r="HF209" s="52">
        <f t="shared" si="1197"/>
        <v>0</v>
      </c>
      <c r="HG209" s="52">
        <f t="shared" si="1197"/>
        <v>0</v>
      </c>
      <c r="HH209" s="63"/>
      <c r="HI209" s="81">
        <f t="shared" si="1198"/>
        <v>0</v>
      </c>
      <c r="HJ209" s="66">
        <f t="shared" si="1199"/>
        <v>0</v>
      </c>
      <c r="HK209" s="66"/>
      <c r="HL209" s="52">
        <f t="shared" si="1200"/>
        <v>0</v>
      </c>
      <c r="HM209" s="52">
        <f t="shared" si="1200"/>
        <v>0</v>
      </c>
      <c r="HN209" s="52">
        <f t="shared" si="1200"/>
        <v>0</v>
      </c>
      <c r="HO209" s="63"/>
      <c r="HP209" s="81">
        <f t="shared" si="1201"/>
        <v>0</v>
      </c>
      <c r="HQ209" s="66">
        <f t="shared" si="1202"/>
        <v>0</v>
      </c>
      <c r="HR209" s="66"/>
      <c r="HS209" s="52">
        <f t="shared" si="1203"/>
        <v>0</v>
      </c>
      <c r="HT209" s="52">
        <f t="shared" si="1203"/>
        <v>0</v>
      </c>
      <c r="HU209" s="52">
        <f t="shared" si="1203"/>
        <v>0</v>
      </c>
      <c r="HV209" s="63"/>
      <c r="HW209" s="81">
        <f t="shared" si="1204"/>
        <v>0</v>
      </c>
      <c r="HX209" s="66">
        <f t="shared" si="1205"/>
        <v>0</v>
      </c>
      <c r="HZ209" s="66">
        <f t="shared" si="1206"/>
        <v>0</v>
      </c>
      <c r="IA209" s="66">
        <f t="shared" si="1206"/>
        <v>0</v>
      </c>
      <c r="IB209" s="66">
        <f t="shared" si="1206"/>
        <v>0</v>
      </c>
      <c r="IC209" s="66">
        <f t="shared" si="1207"/>
        <v>0</v>
      </c>
      <c r="ID209" s="66">
        <f t="shared" si="1208"/>
        <v>0</v>
      </c>
      <c r="IE209" s="52">
        <f t="shared" si="1209"/>
        <v>0</v>
      </c>
      <c r="IF209" s="52">
        <f t="shared" si="1209"/>
        <v>0</v>
      </c>
      <c r="IG209" s="66"/>
      <c r="IH209" s="66">
        <f t="shared" si="1210"/>
        <v>0</v>
      </c>
      <c r="II209" s="66">
        <f t="shared" si="1211"/>
        <v>0</v>
      </c>
      <c r="IJ209" s="52">
        <f t="shared" si="1212"/>
        <v>0</v>
      </c>
      <c r="IK209" s="52">
        <f t="shared" si="1212"/>
        <v>0</v>
      </c>
      <c r="IL209" s="66"/>
      <c r="IM209" s="66">
        <f t="shared" si="1213"/>
        <v>0</v>
      </c>
      <c r="IN209" s="66">
        <f t="shared" si="1214"/>
        <v>0</v>
      </c>
      <c r="IO209" s="66">
        <f t="shared" si="748"/>
        <v>0</v>
      </c>
      <c r="IP209" s="66">
        <f t="shared" si="1215"/>
        <v>0</v>
      </c>
      <c r="IQ209" s="52">
        <f t="shared" si="1216"/>
        <v>0</v>
      </c>
      <c r="IR209" s="52">
        <f t="shared" si="1216"/>
        <v>0</v>
      </c>
      <c r="IS209" s="52">
        <f t="shared" si="1216"/>
        <v>0</v>
      </c>
      <c r="IT209" s="52">
        <f t="shared" si="1216"/>
        <v>0</v>
      </c>
      <c r="IU209" s="52">
        <f t="shared" si="1216"/>
        <v>0</v>
      </c>
      <c r="IV209" s="66"/>
      <c r="IW209" s="88">
        <f t="shared" si="1217"/>
        <v>0</v>
      </c>
      <c r="IX209" s="102">
        <f t="shared" si="1218"/>
        <v>0</v>
      </c>
      <c r="IY209" s="88" t="str">
        <f t="shared" si="1219"/>
        <v>STOCK KOSONG</v>
      </c>
      <c r="IZ209" s="101"/>
      <c r="JA209" s="102">
        <f t="shared" si="1220"/>
        <v>0</v>
      </c>
      <c r="JB209" s="102">
        <f t="shared" si="1221"/>
        <v>0</v>
      </c>
      <c r="JC209" s="102">
        <f t="shared" si="1222"/>
        <v>0</v>
      </c>
      <c r="JD209" s="102">
        <f t="shared" si="1223"/>
        <v>0</v>
      </c>
      <c r="JE209" s="101"/>
    </row>
    <row r="210" spans="1:265">
      <c r="A210" s="108" t="s">
        <v>30</v>
      </c>
      <c r="B210" s="71">
        <f>IF(A210='ESTIMASI FORECAST &amp; ORDER-STOK'!A68,'ESTIMASI FORECAST &amp; ORDER-STOK'!B68,0)</f>
        <v>0</v>
      </c>
      <c r="C210" s="63"/>
      <c r="D210" s="52">
        <f t="shared" si="1107"/>
        <v>0</v>
      </c>
      <c r="E210" s="52">
        <f t="shared" si="1107"/>
        <v>0</v>
      </c>
      <c r="F210" s="52">
        <f t="shared" si="1107"/>
        <v>0</v>
      </c>
      <c r="G210" s="88"/>
      <c r="H210" s="88">
        <f t="shared" si="1108"/>
        <v>0</v>
      </c>
      <c r="I210" s="63"/>
      <c r="J210" s="52">
        <f t="shared" si="1109"/>
        <v>0</v>
      </c>
      <c r="K210" s="52">
        <f t="shared" si="1109"/>
        <v>0</v>
      </c>
      <c r="L210" s="52">
        <f t="shared" si="1109"/>
        <v>0</v>
      </c>
      <c r="M210" s="63"/>
      <c r="N210" s="81">
        <f t="shared" si="1110"/>
        <v>0</v>
      </c>
      <c r="O210" s="66">
        <f t="shared" si="1111"/>
        <v>0</v>
      </c>
      <c r="P210" s="52">
        <f t="shared" si="1112"/>
        <v>0</v>
      </c>
      <c r="Q210" s="52">
        <f t="shared" si="1112"/>
        <v>0</v>
      </c>
      <c r="R210" s="52">
        <f t="shared" si="1112"/>
        <v>0</v>
      </c>
      <c r="S210" s="63"/>
      <c r="T210" s="81">
        <f t="shared" si="1113"/>
        <v>0</v>
      </c>
      <c r="U210" s="66">
        <f t="shared" si="1114"/>
        <v>0</v>
      </c>
      <c r="V210" s="52">
        <f t="shared" si="1115"/>
        <v>0</v>
      </c>
      <c r="W210" s="52">
        <f t="shared" si="1115"/>
        <v>0</v>
      </c>
      <c r="X210" s="52">
        <f t="shared" si="1115"/>
        <v>0</v>
      </c>
      <c r="Y210" s="63"/>
      <c r="Z210" s="81">
        <f t="shared" si="1116"/>
        <v>0</v>
      </c>
      <c r="AA210" s="66">
        <f t="shared" si="1117"/>
        <v>0</v>
      </c>
      <c r="AB210" s="52">
        <f t="shared" si="1118"/>
        <v>0</v>
      </c>
      <c r="AC210" s="52">
        <f t="shared" si="1118"/>
        <v>0</v>
      </c>
      <c r="AD210" s="52">
        <f t="shared" si="1118"/>
        <v>0</v>
      </c>
      <c r="AE210" s="63"/>
      <c r="AF210" s="81">
        <f t="shared" si="1119"/>
        <v>0</v>
      </c>
      <c r="AG210" s="66">
        <f t="shared" si="1120"/>
        <v>0</v>
      </c>
      <c r="AH210" s="66"/>
      <c r="AI210" s="76">
        <f t="shared" si="661"/>
        <v>0</v>
      </c>
      <c r="AJ210" s="76">
        <f t="shared" si="662"/>
        <v>0</v>
      </c>
      <c r="AK210" s="76">
        <f t="shared" si="663"/>
        <v>0</v>
      </c>
      <c r="AL210" s="66">
        <f t="shared" si="1121"/>
        <v>0</v>
      </c>
      <c r="AM210" s="66"/>
      <c r="AN210" s="52">
        <f t="shared" si="1122"/>
        <v>0</v>
      </c>
      <c r="AO210" s="52">
        <f t="shared" si="1122"/>
        <v>0</v>
      </c>
      <c r="AP210" s="52">
        <f t="shared" si="1122"/>
        <v>0</v>
      </c>
      <c r="AQ210" s="63"/>
      <c r="AR210" s="81">
        <f t="shared" si="1123"/>
        <v>0</v>
      </c>
      <c r="AS210" s="66">
        <f t="shared" si="1124"/>
        <v>0</v>
      </c>
      <c r="AT210" s="52">
        <f t="shared" si="1125"/>
        <v>0</v>
      </c>
      <c r="AU210" s="52">
        <f t="shared" si="1125"/>
        <v>0</v>
      </c>
      <c r="AV210" s="52">
        <f t="shared" si="1125"/>
        <v>0</v>
      </c>
      <c r="AW210" s="63"/>
      <c r="AX210" s="81">
        <f t="shared" si="1126"/>
        <v>0</v>
      </c>
      <c r="AY210" s="66">
        <f t="shared" si="1127"/>
        <v>0</v>
      </c>
      <c r="AZ210" s="52">
        <f t="shared" si="1128"/>
        <v>0</v>
      </c>
      <c r="BA210" s="52">
        <f t="shared" si="1128"/>
        <v>0</v>
      </c>
      <c r="BB210" s="52">
        <f t="shared" si="1128"/>
        <v>0</v>
      </c>
      <c r="BC210" s="63"/>
      <c r="BD210" s="81">
        <f t="shared" si="1129"/>
        <v>0</v>
      </c>
      <c r="BE210" s="66">
        <f t="shared" si="1130"/>
        <v>0</v>
      </c>
      <c r="BF210" s="66"/>
      <c r="BG210" s="76">
        <f t="shared" si="671"/>
        <v>0</v>
      </c>
      <c r="BH210" s="76">
        <f t="shared" si="672"/>
        <v>0</v>
      </c>
      <c r="BI210" s="76">
        <f t="shared" si="673"/>
        <v>0</v>
      </c>
      <c r="BJ210" s="66">
        <f t="shared" si="1131"/>
        <v>0</v>
      </c>
      <c r="BK210" s="66"/>
      <c r="BL210" s="52">
        <f t="shared" si="1132"/>
        <v>0</v>
      </c>
      <c r="BM210" s="52">
        <f t="shared" si="1132"/>
        <v>0</v>
      </c>
      <c r="BN210" s="52">
        <f t="shared" si="1132"/>
        <v>0</v>
      </c>
      <c r="BO210" s="63"/>
      <c r="BP210" s="81">
        <f t="shared" si="1133"/>
        <v>0</v>
      </c>
      <c r="BQ210" s="66">
        <f t="shared" si="1134"/>
        <v>0</v>
      </c>
      <c r="BR210" s="52">
        <f t="shared" si="1135"/>
        <v>0</v>
      </c>
      <c r="BS210" s="52">
        <f t="shared" si="1135"/>
        <v>0</v>
      </c>
      <c r="BT210" s="52">
        <f t="shared" si="1135"/>
        <v>0</v>
      </c>
      <c r="BU210" s="63"/>
      <c r="BV210" s="81">
        <f t="shared" si="1136"/>
        <v>0</v>
      </c>
      <c r="BW210" s="66">
        <f t="shared" si="1137"/>
        <v>0</v>
      </c>
      <c r="BX210" s="66"/>
      <c r="BY210" s="76">
        <f t="shared" si="679"/>
        <v>0</v>
      </c>
      <c r="BZ210" s="76">
        <f t="shared" si="680"/>
        <v>0</v>
      </c>
      <c r="CA210" s="76">
        <f t="shared" si="681"/>
        <v>0</v>
      </c>
      <c r="CB210" s="66">
        <f t="shared" si="1138"/>
        <v>0</v>
      </c>
      <c r="CC210" s="66"/>
      <c r="CD210" s="76">
        <f t="shared" si="1139"/>
        <v>0</v>
      </c>
      <c r="CE210" s="76">
        <f t="shared" si="1139"/>
        <v>0</v>
      </c>
      <c r="CF210" s="76">
        <f t="shared" si="1139"/>
        <v>0</v>
      </c>
      <c r="CG210" s="66">
        <f t="shared" si="1140"/>
        <v>0</v>
      </c>
      <c r="CH210" s="66"/>
      <c r="CI210" s="52">
        <f t="shared" si="1141"/>
        <v>0</v>
      </c>
      <c r="CJ210" s="52">
        <f t="shared" si="1141"/>
        <v>0</v>
      </c>
      <c r="CK210" s="52">
        <f t="shared" si="1141"/>
        <v>0</v>
      </c>
      <c r="CL210" s="63"/>
      <c r="CM210" s="81">
        <f t="shared" si="1142"/>
        <v>0</v>
      </c>
      <c r="CN210" s="66">
        <f t="shared" si="1143"/>
        <v>0</v>
      </c>
      <c r="CO210" s="52">
        <f t="shared" si="1144"/>
        <v>0</v>
      </c>
      <c r="CP210" s="52">
        <f t="shared" si="1144"/>
        <v>0</v>
      </c>
      <c r="CQ210" s="52">
        <f t="shared" si="1144"/>
        <v>0</v>
      </c>
      <c r="CR210" s="63"/>
      <c r="CS210" s="81">
        <f t="shared" si="1145"/>
        <v>0</v>
      </c>
      <c r="CT210" s="66">
        <f t="shared" si="1146"/>
        <v>0</v>
      </c>
      <c r="CU210" s="52">
        <f t="shared" si="1147"/>
        <v>0</v>
      </c>
      <c r="CV210" s="52">
        <f t="shared" si="1147"/>
        <v>0</v>
      </c>
      <c r="CW210" s="52">
        <f t="shared" si="1147"/>
        <v>0</v>
      </c>
      <c r="CX210" s="63"/>
      <c r="CY210" s="81">
        <f t="shared" si="1148"/>
        <v>0</v>
      </c>
      <c r="CZ210" s="66">
        <f t="shared" si="1149"/>
        <v>0</v>
      </c>
      <c r="DA210" s="52">
        <f t="shared" si="1150"/>
        <v>0</v>
      </c>
      <c r="DB210" s="52">
        <f t="shared" si="1150"/>
        <v>0</v>
      </c>
      <c r="DC210" s="52">
        <f t="shared" si="1150"/>
        <v>0</v>
      </c>
      <c r="DD210" s="63"/>
      <c r="DE210" s="81">
        <f t="shared" si="1151"/>
        <v>0</v>
      </c>
      <c r="DF210" s="66">
        <f t="shared" si="1152"/>
        <v>0</v>
      </c>
      <c r="DG210" s="52">
        <f t="shared" si="1153"/>
        <v>0</v>
      </c>
      <c r="DH210" s="52">
        <f t="shared" si="1153"/>
        <v>0</v>
      </c>
      <c r="DI210" s="52">
        <f t="shared" si="1153"/>
        <v>0</v>
      </c>
      <c r="DJ210" s="63"/>
      <c r="DK210" s="81">
        <f t="shared" si="1154"/>
        <v>0</v>
      </c>
      <c r="DL210" s="66">
        <f t="shared" si="1155"/>
        <v>0</v>
      </c>
      <c r="DM210" s="52">
        <f t="shared" si="1156"/>
        <v>0</v>
      </c>
      <c r="DN210" s="52">
        <f t="shared" si="1156"/>
        <v>0</v>
      </c>
      <c r="DO210" s="52">
        <f t="shared" si="1156"/>
        <v>0</v>
      </c>
      <c r="DP210" s="63"/>
      <c r="DQ210" s="81">
        <f t="shared" si="1157"/>
        <v>0</v>
      </c>
      <c r="DR210" s="66">
        <f t="shared" si="1158"/>
        <v>0</v>
      </c>
      <c r="DS210" s="66"/>
      <c r="DT210" s="76">
        <f t="shared" si="696"/>
        <v>0</v>
      </c>
      <c r="DU210" s="76">
        <f t="shared" si="697"/>
        <v>0</v>
      </c>
      <c r="DV210" s="76">
        <f t="shared" si="698"/>
        <v>0</v>
      </c>
      <c r="DW210" s="66">
        <f t="shared" si="1159"/>
        <v>0</v>
      </c>
      <c r="DX210" s="66"/>
      <c r="DY210" s="52">
        <f t="shared" si="1160"/>
        <v>0</v>
      </c>
      <c r="DZ210" s="52">
        <f t="shared" si="1160"/>
        <v>0</v>
      </c>
      <c r="EA210" s="52">
        <f t="shared" si="1160"/>
        <v>0</v>
      </c>
      <c r="EB210" s="63"/>
      <c r="EC210" s="81">
        <f t="shared" si="1161"/>
        <v>0</v>
      </c>
      <c r="ED210" s="66">
        <f t="shared" si="1162"/>
        <v>0</v>
      </c>
      <c r="EE210" s="52">
        <f t="shared" si="1163"/>
        <v>0</v>
      </c>
      <c r="EF210" s="52">
        <f t="shared" si="1163"/>
        <v>0</v>
      </c>
      <c r="EG210" s="52">
        <f t="shared" si="1163"/>
        <v>0</v>
      </c>
      <c r="EH210" s="63"/>
      <c r="EI210" s="81">
        <f t="shared" si="1164"/>
        <v>0</v>
      </c>
      <c r="EJ210" s="66">
        <f t="shared" si="1165"/>
        <v>0</v>
      </c>
      <c r="EK210" s="66"/>
      <c r="EL210" s="66">
        <f t="shared" si="1166"/>
        <v>0</v>
      </c>
      <c r="EM210" s="66">
        <f t="shared" si="1166"/>
        <v>0</v>
      </c>
      <c r="EN210" s="66">
        <f t="shared" si="1167"/>
        <v>0</v>
      </c>
      <c r="EO210" s="66">
        <f t="shared" si="1168"/>
        <v>0</v>
      </c>
      <c r="EP210" s="66"/>
      <c r="EQ210" s="52">
        <f t="shared" si="1169"/>
        <v>0</v>
      </c>
      <c r="ER210" s="52">
        <f t="shared" si="1169"/>
        <v>0</v>
      </c>
      <c r="ES210" s="52">
        <f t="shared" si="1169"/>
        <v>0</v>
      </c>
      <c r="ET210" s="63"/>
      <c r="EU210" s="81">
        <f t="shared" si="1170"/>
        <v>0</v>
      </c>
      <c r="EV210" s="66">
        <f t="shared" si="1171"/>
        <v>0</v>
      </c>
      <c r="EW210" s="66"/>
      <c r="EX210" s="52">
        <f t="shared" si="1172"/>
        <v>0</v>
      </c>
      <c r="EY210" s="52">
        <f t="shared" si="1172"/>
        <v>0</v>
      </c>
      <c r="EZ210" s="52">
        <f t="shared" si="1172"/>
        <v>0</v>
      </c>
      <c r="FA210" s="63"/>
      <c r="FB210" s="81">
        <f t="shared" si="1173"/>
        <v>0</v>
      </c>
      <c r="FC210" s="66">
        <f t="shared" si="1174"/>
        <v>0</v>
      </c>
      <c r="FD210" s="66"/>
      <c r="FE210" s="52">
        <f t="shared" si="1175"/>
        <v>0</v>
      </c>
      <c r="FF210" s="52">
        <f t="shared" si="1175"/>
        <v>0</v>
      </c>
      <c r="FG210" s="52">
        <f t="shared" si="1175"/>
        <v>0</v>
      </c>
      <c r="FH210" s="63"/>
      <c r="FI210" s="81">
        <f t="shared" si="1176"/>
        <v>0</v>
      </c>
      <c r="FJ210" s="66">
        <f t="shared" si="1177"/>
        <v>0</v>
      </c>
      <c r="FK210" s="66"/>
      <c r="FL210" s="52">
        <f t="shared" si="1178"/>
        <v>0</v>
      </c>
      <c r="FM210" s="52">
        <f t="shared" si="1178"/>
        <v>0</v>
      </c>
      <c r="FN210" s="52">
        <f t="shared" si="1178"/>
        <v>0</v>
      </c>
      <c r="FO210" s="63"/>
      <c r="FP210" s="81">
        <f t="shared" si="1179"/>
        <v>0</v>
      </c>
      <c r="FQ210" s="66">
        <f t="shared" si="1180"/>
        <v>0</v>
      </c>
      <c r="FR210" s="66"/>
      <c r="FS210" s="52">
        <f t="shared" si="1181"/>
        <v>0</v>
      </c>
      <c r="FT210" s="52">
        <f t="shared" si="1181"/>
        <v>0</v>
      </c>
      <c r="FU210" s="52">
        <f t="shared" si="1181"/>
        <v>0</v>
      </c>
      <c r="FV210" s="63"/>
      <c r="FW210" s="81">
        <f t="shared" si="1182"/>
        <v>0</v>
      </c>
      <c r="FX210" s="66">
        <f t="shared" si="1183"/>
        <v>0</v>
      </c>
      <c r="FY210" s="52">
        <f t="shared" si="1184"/>
        <v>0</v>
      </c>
      <c r="FZ210" s="52">
        <f t="shared" si="1184"/>
        <v>0</v>
      </c>
      <c r="GA210" s="52">
        <f t="shared" si="1184"/>
        <v>0</v>
      </c>
      <c r="GB210" s="63"/>
      <c r="GC210" s="81">
        <f t="shared" si="1185"/>
        <v>0</v>
      </c>
      <c r="GD210" s="66">
        <f t="shared" si="1186"/>
        <v>0</v>
      </c>
      <c r="GE210" s="52">
        <f t="shared" si="1187"/>
        <v>0</v>
      </c>
      <c r="GF210" s="52">
        <f t="shared" si="1187"/>
        <v>0</v>
      </c>
      <c r="GG210" s="52">
        <f t="shared" si="1187"/>
        <v>0</v>
      </c>
      <c r="GH210" s="63"/>
      <c r="GI210" s="81">
        <f t="shared" si="1188"/>
        <v>0</v>
      </c>
      <c r="GJ210" s="66">
        <f t="shared" si="1189"/>
        <v>0</v>
      </c>
      <c r="GK210" s="66"/>
      <c r="GL210" s="76">
        <f t="shared" si="719"/>
        <v>0</v>
      </c>
      <c r="GM210" s="76">
        <f t="shared" si="720"/>
        <v>0</v>
      </c>
      <c r="GN210" s="76">
        <f t="shared" si="721"/>
        <v>0</v>
      </c>
      <c r="GO210" s="66">
        <f t="shared" si="1190"/>
        <v>0</v>
      </c>
      <c r="GP210" s="66"/>
      <c r="GQ210" s="52">
        <f t="shared" si="1191"/>
        <v>0</v>
      </c>
      <c r="GR210" s="52">
        <f t="shared" si="1191"/>
        <v>0</v>
      </c>
      <c r="GS210" s="52">
        <f t="shared" si="1191"/>
        <v>0</v>
      </c>
      <c r="GT210" s="63"/>
      <c r="GU210" s="81">
        <f t="shared" si="1192"/>
        <v>0</v>
      </c>
      <c r="GV210" s="66">
        <f t="shared" si="1193"/>
        <v>0</v>
      </c>
      <c r="GW210" s="66"/>
      <c r="GX210" s="52">
        <f t="shared" si="1194"/>
        <v>0</v>
      </c>
      <c r="GY210" s="52">
        <f t="shared" si="1194"/>
        <v>0</v>
      </c>
      <c r="GZ210" s="52">
        <f t="shared" si="1194"/>
        <v>0</v>
      </c>
      <c r="HA210" s="63"/>
      <c r="HB210" s="81">
        <f t="shared" si="1195"/>
        <v>0</v>
      </c>
      <c r="HC210" s="66">
        <f t="shared" si="1196"/>
        <v>0</v>
      </c>
      <c r="HD210" s="66"/>
      <c r="HE210" s="52">
        <f t="shared" si="1197"/>
        <v>0</v>
      </c>
      <c r="HF210" s="52">
        <f t="shared" si="1197"/>
        <v>0</v>
      </c>
      <c r="HG210" s="52">
        <f t="shared" si="1197"/>
        <v>0</v>
      </c>
      <c r="HH210" s="63"/>
      <c r="HI210" s="81">
        <f t="shared" si="1198"/>
        <v>0</v>
      </c>
      <c r="HJ210" s="66">
        <f t="shared" si="1199"/>
        <v>0</v>
      </c>
      <c r="HK210" s="66"/>
      <c r="HL210" s="52">
        <f t="shared" si="1200"/>
        <v>0</v>
      </c>
      <c r="HM210" s="52">
        <f t="shared" si="1200"/>
        <v>0</v>
      </c>
      <c r="HN210" s="52">
        <f t="shared" si="1200"/>
        <v>0</v>
      </c>
      <c r="HO210" s="63"/>
      <c r="HP210" s="81">
        <f t="shared" si="1201"/>
        <v>0</v>
      </c>
      <c r="HQ210" s="66">
        <f t="shared" si="1202"/>
        <v>0</v>
      </c>
      <c r="HR210" s="66"/>
      <c r="HS210" s="52">
        <f t="shared" si="1203"/>
        <v>0</v>
      </c>
      <c r="HT210" s="52">
        <f t="shared" si="1203"/>
        <v>0</v>
      </c>
      <c r="HU210" s="52">
        <f t="shared" si="1203"/>
        <v>0</v>
      </c>
      <c r="HV210" s="63"/>
      <c r="HW210" s="81">
        <f t="shared" si="1204"/>
        <v>0</v>
      </c>
      <c r="HX210" s="66">
        <f t="shared" si="1205"/>
        <v>0</v>
      </c>
      <c r="HZ210" s="66">
        <f t="shared" si="1206"/>
        <v>0</v>
      </c>
      <c r="IA210" s="66">
        <f t="shared" si="1206"/>
        <v>0</v>
      </c>
      <c r="IB210" s="66">
        <f t="shared" si="1206"/>
        <v>0</v>
      </c>
      <c r="IC210" s="66">
        <f t="shared" si="1207"/>
        <v>0</v>
      </c>
      <c r="ID210" s="66">
        <f t="shared" si="1208"/>
        <v>0</v>
      </c>
      <c r="IE210" s="52">
        <f t="shared" si="1209"/>
        <v>0</v>
      </c>
      <c r="IF210" s="52">
        <f t="shared" si="1209"/>
        <v>0</v>
      </c>
      <c r="IG210" s="66"/>
      <c r="IH210" s="66">
        <f t="shared" si="1210"/>
        <v>0</v>
      </c>
      <c r="II210" s="66">
        <f t="shared" si="1211"/>
        <v>0</v>
      </c>
      <c r="IJ210" s="52">
        <f t="shared" si="1212"/>
        <v>0</v>
      </c>
      <c r="IK210" s="52">
        <f t="shared" si="1212"/>
        <v>0</v>
      </c>
      <c r="IL210" s="66"/>
      <c r="IM210" s="66">
        <f t="shared" si="1213"/>
        <v>0</v>
      </c>
      <c r="IN210" s="66">
        <f t="shared" si="1214"/>
        <v>0</v>
      </c>
      <c r="IO210" s="66">
        <f t="shared" si="748"/>
        <v>0</v>
      </c>
      <c r="IP210" s="66">
        <f t="shared" si="1215"/>
        <v>0</v>
      </c>
      <c r="IQ210" s="52">
        <f t="shared" si="1216"/>
        <v>0</v>
      </c>
      <c r="IR210" s="52">
        <f t="shared" si="1216"/>
        <v>0</v>
      </c>
      <c r="IS210" s="52">
        <f t="shared" si="1216"/>
        <v>0</v>
      </c>
      <c r="IT210" s="52">
        <f t="shared" si="1216"/>
        <v>0</v>
      </c>
      <c r="IU210" s="52">
        <f t="shared" si="1216"/>
        <v>0</v>
      </c>
      <c r="IV210" s="66"/>
      <c r="IW210" s="88">
        <f t="shared" si="1217"/>
        <v>0</v>
      </c>
      <c r="IX210" s="102">
        <f t="shared" si="1218"/>
        <v>0</v>
      </c>
      <c r="IY210" s="88" t="str">
        <f t="shared" si="1219"/>
        <v>STOCK KOSONG</v>
      </c>
      <c r="IZ210" s="101"/>
      <c r="JA210" s="102">
        <f t="shared" si="1220"/>
        <v>0</v>
      </c>
      <c r="JB210" s="102">
        <f t="shared" si="1221"/>
        <v>0</v>
      </c>
      <c r="JC210" s="102">
        <f t="shared" si="1222"/>
        <v>0</v>
      </c>
      <c r="JD210" s="102">
        <f t="shared" si="1223"/>
        <v>0</v>
      </c>
      <c r="JE210" s="101"/>
    </row>
    <row r="211" spans="1:265">
      <c r="A211" s="108" t="s">
        <v>84</v>
      </c>
      <c r="B211" s="72">
        <f>IF(A211='ESTIMASI FORECAST &amp; ORDER-STOK'!A69,'ESTIMASI FORECAST &amp; ORDER-STOK'!B69,0)</f>
        <v>0</v>
      </c>
      <c r="C211" s="63"/>
      <c r="D211" s="52">
        <f t="shared" si="1107"/>
        <v>0</v>
      </c>
      <c r="E211" s="52">
        <f t="shared" si="1107"/>
        <v>0</v>
      </c>
      <c r="F211" s="52">
        <f t="shared" si="1107"/>
        <v>0</v>
      </c>
      <c r="G211" s="90"/>
      <c r="H211" s="90">
        <f t="shared" si="1108"/>
        <v>0</v>
      </c>
      <c r="I211" s="63"/>
      <c r="J211" s="52">
        <f t="shared" si="1109"/>
        <v>0</v>
      </c>
      <c r="K211" s="52">
        <f t="shared" si="1109"/>
        <v>0</v>
      </c>
      <c r="L211" s="52">
        <f t="shared" si="1109"/>
        <v>0</v>
      </c>
      <c r="M211" s="63"/>
      <c r="N211" s="81">
        <f t="shared" si="1110"/>
        <v>0</v>
      </c>
      <c r="O211" s="66">
        <f t="shared" si="1111"/>
        <v>0</v>
      </c>
      <c r="P211" s="52">
        <f t="shared" si="1112"/>
        <v>0</v>
      </c>
      <c r="Q211" s="52">
        <f t="shared" si="1112"/>
        <v>0</v>
      </c>
      <c r="R211" s="52">
        <f t="shared" si="1112"/>
        <v>0</v>
      </c>
      <c r="S211" s="63"/>
      <c r="T211" s="81">
        <f t="shared" si="1113"/>
        <v>0</v>
      </c>
      <c r="U211" s="66">
        <f t="shared" si="1114"/>
        <v>0</v>
      </c>
      <c r="V211" s="52">
        <f t="shared" si="1115"/>
        <v>0</v>
      </c>
      <c r="W211" s="52">
        <f t="shared" si="1115"/>
        <v>0</v>
      </c>
      <c r="X211" s="52">
        <f t="shared" si="1115"/>
        <v>0</v>
      </c>
      <c r="Y211" s="63"/>
      <c r="Z211" s="81">
        <f t="shared" si="1116"/>
        <v>0</v>
      </c>
      <c r="AA211" s="66">
        <f t="shared" si="1117"/>
        <v>0</v>
      </c>
      <c r="AB211" s="52">
        <f t="shared" si="1118"/>
        <v>0</v>
      </c>
      <c r="AC211" s="52">
        <f t="shared" si="1118"/>
        <v>0</v>
      </c>
      <c r="AD211" s="52">
        <f t="shared" si="1118"/>
        <v>0</v>
      </c>
      <c r="AE211" s="63"/>
      <c r="AF211" s="81">
        <f t="shared" si="1119"/>
        <v>0</v>
      </c>
      <c r="AG211" s="66">
        <f t="shared" si="1120"/>
        <v>0</v>
      </c>
      <c r="AH211" s="66"/>
      <c r="AI211" s="76">
        <f t="shared" si="661"/>
        <v>0</v>
      </c>
      <c r="AJ211" s="76">
        <f t="shared" si="662"/>
        <v>0</v>
      </c>
      <c r="AK211" s="76">
        <f t="shared" si="663"/>
        <v>0</v>
      </c>
      <c r="AL211" s="66">
        <f t="shared" si="1121"/>
        <v>0</v>
      </c>
      <c r="AM211" s="66"/>
      <c r="AN211" s="52">
        <f t="shared" si="1122"/>
        <v>0</v>
      </c>
      <c r="AO211" s="52">
        <f t="shared" si="1122"/>
        <v>0</v>
      </c>
      <c r="AP211" s="52">
        <f t="shared" si="1122"/>
        <v>0</v>
      </c>
      <c r="AQ211" s="63"/>
      <c r="AR211" s="81">
        <f t="shared" si="1123"/>
        <v>0</v>
      </c>
      <c r="AS211" s="66">
        <f t="shared" si="1124"/>
        <v>0</v>
      </c>
      <c r="AT211" s="52">
        <f t="shared" si="1125"/>
        <v>0</v>
      </c>
      <c r="AU211" s="52">
        <f t="shared" si="1125"/>
        <v>0</v>
      </c>
      <c r="AV211" s="52">
        <f t="shared" si="1125"/>
        <v>0</v>
      </c>
      <c r="AW211" s="63"/>
      <c r="AX211" s="81">
        <f t="shared" si="1126"/>
        <v>0</v>
      </c>
      <c r="AY211" s="66">
        <f t="shared" si="1127"/>
        <v>0</v>
      </c>
      <c r="AZ211" s="52">
        <f t="shared" si="1128"/>
        <v>0</v>
      </c>
      <c r="BA211" s="52">
        <f t="shared" si="1128"/>
        <v>0</v>
      </c>
      <c r="BB211" s="52">
        <f t="shared" si="1128"/>
        <v>0</v>
      </c>
      <c r="BC211" s="63"/>
      <c r="BD211" s="81">
        <f t="shared" si="1129"/>
        <v>0</v>
      </c>
      <c r="BE211" s="66">
        <f t="shared" si="1130"/>
        <v>0</v>
      </c>
      <c r="BF211" s="66"/>
      <c r="BG211" s="76">
        <f t="shared" si="671"/>
        <v>0</v>
      </c>
      <c r="BH211" s="76">
        <f t="shared" si="672"/>
        <v>0</v>
      </c>
      <c r="BI211" s="76">
        <f t="shared" si="673"/>
        <v>0</v>
      </c>
      <c r="BJ211" s="66">
        <f t="shared" si="1131"/>
        <v>0</v>
      </c>
      <c r="BK211" s="66"/>
      <c r="BL211" s="52">
        <f t="shared" si="1132"/>
        <v>0</v>
      </c>
      <c r="BM211" s="52">
        <f t="shared" si="1132"/>
        <v>0</v>
      </c>
      <c r="BN211" s="52">
        <f t="shared" si="1132"/>
        <v>0</v>
      </c>
      <c r="BO211" s="63"/>
      <c r="BP211" s="81">
        <f t="shared" si="1133"/>
        <v>0</v>
      </c>
      <c r="BQ211" s="66">
        <f t="shared" si="1134"/>
        <v>0</v>
      </c>
      <c r="BR211" s="52">
        <f t="shared" si="1135"/>
        <v>0</v>
      </c>
      <c r="BS211" s="52">
        <f t="shared" si="1135"/>
        <v>0</v>
      </c>
      <c r="BT211" s="52">
        <f t="shared" si="1135"/>
        <v>0</v>
      </c>
      <c r="BU211" s="63"/>
      <c r="BV211" s="81">
        <f t="shared" si="1136"/>
        <v>0</v>
      </c>
      <c r="BW211" s="66">
        <f t="shared" si="1137"/>
        <v>0</v>
      </c>
      <c r="BX211" s="66"/>
      <c r="BY211" s="76">
        <f t="shared" si="679"/>
        <v>0</v>
      </c>
      <c r="BZ211" s="76">
        <f t="shared" si="680"/>
        <v>0</v>
      </c>
      <c r="CA211" s="76">
        <f t="shared" si="681"/>
        <v>0</v>
      </c>
      <c r="CB211" s="66">
        <f t="shared" si="1138"/>
        <v>0</v>
      </c>
      <c r="CC211" s="66"/>
      <c r="CD211" s="76">
        <f t="shared" si="1139"/>
        <v>0</v>
      </c>
      <c r="CE211" s="76">
        <f t="shared" si="1139"/>
        <v>0</v>
      </c>
      <c r="CF211" s="76">
        <f t="shared" si="1139"/>
        <v>0</v>
      </c>
      <c r="CG211" s="66">
        <f t="shared" si="1140"/>
        <v>0</v>
      </c>
      <c r="CH211" s="66"/>
      <c r="CI211" s="52">
        <f t="shared" si="1141"/>
        <v>0</v>
      </c>
      <c r="CJ211" s="52">
        <f t="shared" si="1141"/>
        <v>0</v>
      </c>
      <c r="CK211" s="52">
        <f t="shared" si="1141"/>
        <v>0</v>
      </c>
      <c r="CL211" s="63"/>
      <c r="CM211" s="81">
        <f t="shared" si="1142"/>
        <v>0</v>
      </c>
      <c r="CN211" s="66">
        <f t="shared" si="1143"/>
        <v>0</v>
      </c>
      <c r="CO211" s="52">
        <f t="shared" si="1144"/>
        <v>0</v>
      </c>
      <c r="CP211" s="52">
        <f t="shared" si="1144"/>
        <v>0</v>
      </c>
      <c r="CQ211" s="52">
        <f t="shared" si="1144"/>
        <v>0</v>
      </c>
      <c r="CR211" s="63"/>
      <c r="CS211" s="81">
        <f t="shared" si="1145"/>
        <v>0</v>
      </c>
      <c r="CT211" s="66">
        <f t="shared" si="1146"/>
        <v>0</v>
      </c>
      <c r="CU211" s="52">
        <f t="shared" si="1147"/>
        <v>0</v>
      </c>
      <c r="CV211" s="52">
        <f t="shared" si="1147"/>
        <v>0</v>
      </c>
      <c r="CW211" s="52">
        <f t="shared" si="1147"/>
        <v>0</v>
      </c>
      <c r="CX211" s="63"/>
      <c r="CY211" s="81">
        <f t="shared" si="1148"/>
        <v>0</v>
      </c>
      <c r="CZ211" s="66">
        <f t="shared" si="1149"/>
        <v>0</v>
      </c>
      <c r="DA211" s="52">
        <f t="shared" si="1150"/>
        <v>0</v>
      </c>
      <c r="DB211" s="52">
        <f t="shared" si="1150"/>
        <v>0</v>
      </c>
      <c r="DC211" s="52">
        <f t="shared" si="1150"/>
        <v>0</v>
      </c>
      <c r="DD211" s="63"/>
      <c r="DE211" s="81">
        <f t="shared" si="1151"/>
        <v>0</v>
      </c>
      <c r="DF211" s="66">
        <f t="shared" si="1152"/>
        <v>0</v>
      </c>
      <c r="DG211" s="52">
        <f t="shared" si="1153"/>
        <v>0</v>
      </c>
      <c r="DH211" s="52">
        <f t="shared" si="1153"/>
        <v>0</v>
      </c>
      <c r="DI211" s="52">
        <f t="shared" si="1153"/>
        <v>0</v>
      </c>
      <c r="DJ211" s="63"/>
      <c r="DK211" s="81">
        <f t="shared" si="1154"/>
        <v>0</v>
      </c>
      <c r="DL211" s="66">
        <f t="shared" si="1155"/>
        <v>0</v>
      </c>
      <c r="DM211" s="52">
        <f t="shared" si="1156"/>
        <v>0</v>
      </c>
      <c r="DN211" s="52">
        <f t="shared" si="1156"/>
        <v>0</v>
      </c>
      <c r="DO211" s="52">
        <f t="shared" si="1156"/>
        <v>0</v>
      </c>
      <c r="DP211" s="63"/>
      <c r="DQ211" s="81">
        <f t="shared" si="1157"/>
        <v>0</v>
      </c>
      <c r="DR211" s="66">
        <f t="shared" si="1158"/>
        <v>0</v>
      </c>
      <c r="DS211" s="66"/>
      <c r="DT211" s="76">
        <f t="shared" si="696"/>
        <v>0</v>
      </c>
      <c r="DU211" s="76">
        <f t="shared" si="697"/>
        <v>0</v>
      </c>
      <c r="DV211" s="76">
        <f t="shared" si="698"/>
        <v>0</v>
      </c>
      <c r="DW211" s="66">
        <f t="shared" si="1159"/>
        <v>0</v>
      </c>
      <c r="DX211" s="66"/>
      <c r="DY211" s="52">
        <f t="shared" si="1160"/>
        <v>0</v>
      </c>
      <c r="DZ211" s="52">
        <f t="shared" si="1160"/>
        <v>0</v>
      </c>
      <c r="EA211" s="52">
        <f t="shared" si="1160"/>
        <v>0</v>
      </c>
      <c r="EB211" s="63"/>
      <c r="EC211" s="81">
        <f t="shared" si="1161"/>
        <v>0</v>
      </c>
      <c r="ED211" s="66">
        <f t="shared" si="1162"/>
        <v>0</v>
      </c>
      <c r="EE211" s="52">
        <f t="shared" si="1163"/>
        <v>0</v>
      </c>
      <c r="EF211" s="52">
        <f t="shared" si="1163"/>
        <v>0</v>
      </c>
      <c r="EG211" s="52">
        <f t="shared" si="1163"/>
        <v>0</v>
      </c>
      <c r="EH211" s="63"/>
      <c r="EI211" s="81">
        <f t="shared" si="1164"/>
        <v>0</v>
      </c>
      <c r="EJ211" s="66">
        <f t="shared" si="1165"/>
        <v>0</v>
      </c>
      <c r="EK211" s="66"/>
      <c r="EL211" s="66">
        <f t="shared" si="1166"/>
        <v>0</v>
      </c>
      <c r="EM211" s="66">
        <f t="shared" si="1166"/>
        <v>0</v>
      </c>
      <c r="EN211" s="66">
        <f t="shared" si="1167"/>
        <v>0</v>
      </c>
      <c r="EO211" s="66">
        <f t="shared" si="1168"/>
        <v>0</v>
      </c>
      <c r="EP211" s="66"/>
      <c r="EQ211" s="52">
        <f t="shared" si="1169"/>
        <v>0</v>
      </c>
      <c r="ER211" s="52">
        <f t="shared" si="1169"/>
        <v>0</v>
      </c>
      <c r="ES211" s="52">
        <f t="shared" si="1169"/>
        <v>0</v>
      </c>
      <c r="ET211" s="63"/>
      <c r="EU211" s="81">
        <f t="shared" si="1170"/>
        <v>0</v>
      </c>
      <c r="EV211" s="66">
        <f t="shared" si="1171"/>
        <v>0</v>
      </c>
      <c r="EW211" s="66"/>
      <c r="EX211" s="52">
        <f t="shared" si="1172"/>
        <v>0</v>
      </c>
      <c r="EY211" s="52">
        <f t="shared" si="1172"/>
        <v>0</v>
      </c>
      <c r="EZ211" s="52">
        <f t="shared" si="1172"/>
        <v>0</v>
      </c>
      <c r="FA211" s="63"/>
      <c r="FB211" s="81">
        <f t="shared" si="1173"/>
        <v>0</v>
      </c>
      <c r="FC211" s="66">
        <f t="shared" si="1174"/>
        <v>0</v>
      </c>
      <c r="FD211" s="66"/>
      <c r="FE211" s="52">
        <f t="shared" si="1175"/>
        <v>0</v>
      </c>
      <c r="FF211" s="52">
        <f t="shared" si="1175"/>
        <v>0</v>
      </c>
      <c r="FG211" s="52">
        <f t="shared" si="1175"/>
        <v>0</v>
      </c>
      <c r="FH211" s="63"/>
      <c r="FI211" s="81">
        <f t="shared" si="1176"/>
        <v>0</v>
      </c>
      <c r="FJ211" s="66">
        <f t="shared" si="1177"/>
        <v>0</v>
      </c>
      <c r="FK211" s="66"/>
      <c r="FL211" s="52">
        <f t="shared" si="1178"/>
        <v>0</v>
      </c>
      <c r="FM211" s="52">
        <f t="shared" si="1178"/>
        <v>0</v>
      </c>
      <c r="FN211" s="52">
        <f t="shared" si="1178"/>
        <v>0</v>
      </c>
      <c r="FO211" s="63"/>
      <c r="FP211" s="81">
        <f t="shared" si="1179"/>
        <v>0</v>
      </c>
      <c r="FQ211" s="66">
        <f t="shared" si="1180"/>
        <v>0</v>
      </c>
      <c r="FR211" s="66"/>
      <c r="FS211" s="52">
        <f t="shared" si="1181"/>
        <v>0</v>
      </c>
      <c r="FT211" s="52">
        <f t="shared" si="1181"/>
        <v>0</v>
      </c>
      <c r="FU211" s="52">
        <f t="shared" si="1181"/>
        <v>0</v>
      </c>
      <c r="FV211" s="63"/>
      <c r="FW211" s="81">
        <f t="shared" si="1182"/>
        <v>0</v>
      </c>
      <c r="FX211" s="66">
        <f t="shared" si="1183"/>
        <v>0</v>
      </c>
      <c r="FY211" s="52">
        <f t="shared" si="1184"/>
        <v>0</v>
      </c>
      <c r="FZ211" s="52">
        <f t="shared" si="1184"/>
        <v>0</v>
      </c>
      <c r="GA211" s="52">
        <f t="shared" si="1184"/>
        <v>0</v>
      </c>
      <c r="GB211" s="63"/>
      <c r="GC211" s="81">
        <f t="shared" si="1185"/>
        <v>0</v>
      </c>
      <c r="GD211" s="66">
        <f t="shared" si="1186"/>
        <v>0</v>
      </c>
      <c r="GE211" s="52">
        <f t="shared" si="1187"/>
        <v>0</v>
      </c>
      <c r="GF211" s="52">
        <f t="shared" si="1187"/>
        <v>0</v>
      </c>
      <c r="GG211" s="52">
        <f t="shared" si="1187"/>
        <v>0</v>
      </c>
      <c r="GH211" s="63"/>
      <c r="GI211" s="81">
        <f t="shared" si="1188"/>
        <v>0</v>
      </c>
      <c r="GJ211" s="66">
        <f t="shared" si="1189"/>
        <v>0</v>
      </c>
      <c r="GK211" s="66"/>
      <c r="GL211" s="76">
        <f t="shared" si="719"/>
        <v>0</v>
      </c>
      <c r="GM211" s="76">
        <f t="shared" si="720"/>
        <v>0</v>
      </c>
      <c r="GN211" s="76">
        <f t="shared" si="721"/>
        <v>0</v>
      </c>
      <c r="GO211" s="66">
        <f t="shared" si="1190"/>
        <v>0</v>
      </c>
      <c r="GP211" s="66"/>
      <c r="GQ211" s="52">
        <f t="shared" si="1191"/>
        <v>0</v>
      </c>
      <c r="GR211" s="52">
        <f t="shared" si="1191"/>
        <v>0</v>
      </c>
      <c r="GS211" s="52">
        <f t="shared" si="1191"/>
        <v>0</v>
      </c>
      <c r="GT211" s="63"/>
      <c r="GU211" s="81">
        <f t="shared" si="1192"/>
        <v>0</v>
      </c>
      <c r="GV211" s="66">
        <f t="shared" si="1193"/>
        <v>0</v>
      </c>
      <c r="GW211" s="66"/>
      <c r="GX211" s="52">
        <f t="shared" si="1194"/>
        <v>0</v>
      </c>
      <c r="GY211" s="52">
        <f t="shared" si="1194"/>
        <v>0</v>
      </c>
      <c r="GZ211" s="52">
        <f t="shared" si="1194"/>
        <v>0</v>
      </c>
      <c r="HA211" s="63"/>
      <c r="HB211" s="81">
        <f t="shared" si="1195"/>
        <v>0</v>
      </c>
      <c r="HC211" s="66">
        <f t="shared" si="1196"/>
        <v>0</v>
      </c>
      <c r="HD211" s="66"/>
      <c r="HE211" s="52">
        <f t="shared" si="1197"/>
        <v>0</v>
      </c>
      <c r="HF211" s="52">
        <f t="shared" si="1197"/>
        <v>0</v>
      </c>
      <c r="HG211" s="52">
        <f t="shared" si="1197"/>
        <v>0</v>
      </c>
      <c r="HH211" s="63"/>
      <c r="HI211" s="81">
        <f t="shared" si="1198"/>
        <v>0</v>
      </c>
      <c r="HJ211" s="66">
        <f t="shared" si="1199"/>
        <v>0</v>
      </c>
      <c r="HK211" s="66"/>
      <c r="HL211" s="52">
        <f t="shared" si="1200"/>
        <v>0</v>
      </c>
      <c r="HM211" s="52">
        <f t="shared" si="1200"/>
        <v>0</v>
      </c>
      <c r="HN211" s="52">
        <f t="shared" si="1200"/>
        <v>0</v>
      </c>
      <c r="HO211" s="63"/>
      <c r="HP211" s="81">
        <f t="shared" si="1201"/>
        <v>0</v>
      </c>
      <c r="HQ211" s="66">
        <f t="shared" si="1202"/>
        <v>0</v>
      </c>
      <c r="HR211" s="66"/>
      <c r="HS211" s="52">
        <f t="shared" si="1203"/>
        <v>0</v>
      </c>
      <c r="HT211" s="52">
        <f t="shared" si="1203"/>
        <v>0</v>
      </c>
      <c r="HU211" s="52">
        <f t="shared" si="1203"/>
        <v>0</v>
      </c>
      <c r="HV211" s="63"/>
      <c r="HW211" s="81">
        <f t="shared" si="1204"/>
        <v>0</v>
      </c>
      <c r="HX211" s="66">
        <f t="shared" si="1205"/>
        <v>0</v>
      </c>
      <c r="HZ211" s="67">
        <f t="shared" si="1206"/>
        <v>0</v>
      </c>
      <c r="IA211" s="67">
        <f t="shared" si="1206"/>
        <v>0</v>
      </c>
      <c r="IB211" s="67">
        <f t="shared" si="1206"/>
        <v>0</v>
      </c>
      <c r="IC211" s="67">
        <f t="shared" si="1207"/>
        <v>0</v>
      </c>
      <c r="ID211" s="66">
        <f t="shared" si="1208"/>
        <v>0</v>
      </c>
      <c r="IE211" s="77">
        <f t="shared" si="1209"/>
        <v>0</v>
      </c>
      <c r="IF211" s="77">
        <f t="shared" si="1209"/>
        <v>0</v>
      </c>
      <c r="IG211" s="67"/>
      <c r="IH211" s="67">
        <f t="shared" si="1210"/>
        <v>0</v>
      </c>
      <c r="II211" s="67">
        <f t="shared" si="1211"/>
        <v>0</v>
      </c>
      <c r="IJ211" s="77">
        <f t="shared" si="1212"/>
        <v>0</v>
      </c>
      <c r="IK211" s="77">
        <f t="shared" si="1212"/>
        <v>0</v>
      </c>
      <c r="IL211" s="67"/>
      <c r="IM211" s="67">
        <f t="shared" si="1213"/>
        <v>0</v>
      </c>
      <c r="IN211" s="67">
        <f t="shared" si="1214"/>
        <v>0</v>
      </c>
      <c r="IO211" s="67">
        <f t="shared" si="748"/>
        <v>0</v>
      </c>
      <c r="IP211" s="67">
        <f t="shared" si="1215"/>
        <v>0</v>
      </c>
      <c r="IQ211" s="77">
        <f t="shared" si="1216"/>
        <v>0</v>
      </c>
      <c r="IR211" s="77">
        <f t="shared" si="1216"/>
        <v>0</v>
      </c>
      <c r="IS211" s="77">
        <f t="shared" si="1216"/>
        <v>0</v>
      </c>
      <c r="IT211" s="77">
        <f t="shared" si="1216"/>
        <v>0</v>
      </c>
      <c r="IU211" s="77">
        <f t="shared" si="1216"/>
        <v>0</v>
      </c>
      <c r="IV211" s="67"/>
      <c r="IW211" s="90">
        <f t="shared" si="1217"/>
        <v>0</v>
      </c>
      <c r="IX211" s="107">
        <f t="shared" si="1218"/>
        <v>0</v>
      </c>
      <c r="IY211" s="90" t="str">
        <f t="shared" si="1219"/>
        <v>STOCK KOSONG</v>
      </c>
      <c r="IZ211" s="106"/>
      <c r="JA211" s="107">
        <f t="shared" si="1220"/>
        <v>0</v>
      </c>
      <c r="JB211" s="107">
        <f t="shared" si="1221"/>
        <v>0</v>
      </c>
      <c r="JC211" s="107">
        <f t="shared" si="1222"/>
        <v>0</v>
      </c>
      <c r="JD211" s="107">
        <f t="shared" si="1223"/>
        <v>0</v>
      </c>
      <c r="JE211" s="106"/>
    </row>
    <row r="212" spans="1:265" ht="2.25" customHeight="1">
      <c r="A212" s="35"/>
      <c r="B212" s="61"/>
      <c r="C212" s="32"/>
      <c r="D212" s="31"/>
      <c r="E212" s="31"/>
      <c r="F212" s="31"/>
      <c r="G212" s="84"/>
      <c r="H212" s="31"/>
      <c r="I212" s="32"/>
      <c r="J212" s="60"/>
      <c r="K212" s="60"/>
      <c r="L212" s="60"/>
      <c r="M212" s="84"/>
      <c r="N212" s="82"/>
      <c r="O212" s="60"/>
      <c r="P212" s="60"/>
      <c r="Q212" s="60"/>
      <c r="R212" s="60"/>
      <c r="S212" s="84"/>
      <c r="T212" s="82"/>
      <c r="U212" s="60"/>
      <c r="V212" s="60"/>
      <c r="W212" s="60"/>
      <c r="X212" s="60"/>
      <c r="Y212" s="84"/>
      <c r="Z212" s="82"/>
      <c r="AA212" s="60"/>
      <c r="AB212" s="60"/>
      <c r="AC212" s="60"/>
      <c r="AD212" s="60"/>
      <c r="AE212" s="84"/>
      <c r="AF212" s="82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84"/>
      <c r="AR212" s="82"/>
      <c r="AS212" s="60"/>
      <c r="AT212" s="60"/>
      <c r="AU212" s="60"/>
      <c r="AV212" s="60"/>
      <c r="AW212" s="84"/>
      <c r="AX212" s="82"/>
      <c r="AY212" s="60"/>
      <c r="AZ212" s="60"/>
      <c r="BA212" s="60"/>
      <c r="BB212" s="60"/>
      <c r="BC212" s="84"/>
      <c r="BD212" s="82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84"/>
      <c r="BP212" s="82"/>
      <c r="BQ212" s="60"/>
      <c r="BR212" s="60"/>
      <c r="BS212" s="60"/>
      <c r="BT212" s="60"/>
      <c r="BU212" s="84"/>
      <c r="BV212" s="82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84"/>
      <c r="CM212" s="82"/>
      <c r="CN212" s="60"/>
      <c r="CO212" s="60"/>
      <c r="CP212" s="60"/>
      <c r="CQ212" s="60"/>
      <c r="CR212" s="84"/>
      <c r="CS212" s="82"/>
      <c r="CT212" s="60"/>
      <c r="CU212" s="60"/>
      <c r="CV212" s="60"/>
      <c r="CW212" s="60"/>
      <c r="CX212" s="84"/>
      <c r="CY212" s="82"/>
      <c r="CZ212" s="60"/>
      <c r="DA212" s="60"/>
      <c r="DB212" s="60"/>
      <c r="DC212" s="60"/>
      <c r="DD212" s="84"/>
      <c r="DE212" s="82"/>
      <c r="DF212" s="60"/>
      <c r="DG212" s="60"/>
      <c r="DH212" s="60"/>
      <c r="DI212" s="60"/>
      <c r="DJ212" s="84"/>
      <c r="DK212" s="82"/>
      <c r="DL212" s="60"/>
      <c r="DM212" s="60"/>
      <c r="DN212" s="60"/>
      <c r="DO212" s="60"/>
      <c r="DP212" s="84"/>
      <c r="DQ212" s="82"/>
      <c r="DR212" s="60"/>
      <c r="DS212" s="60"/>
      <c r="DT212" s="60"/>
      <c r="DU212" s="60"/>
      <c r="DV212" s="60"/>
      <c r="DW212" s="60"/>
      <c r="DX212" s="60"/>
      <c r="DY212" s="60"/>
      <c r="DZ212" s="60"/>
      <c r="EA212" s="60"/>
      <c r="EB212" s="84"/>
      <c r="EC212" s="82"/>
      <c r="ED212" s="60"/>
      <c r="EE212" s="60"/>
      <c r="EF212" s="60"/>
      <c r="EG212" s="60"/>
      <c r="EH212" s="84"/>
      <c r="EI212" s="82"/>
      <c r="EJ212" s="60"/>
      <c r="EK212" s="60"/>
      <c r="EL212" s="60"/>
      <c r="EM212" s="60"/>
      <c r="EN212" s="60"/>
      <c r="EO212" s="60"/>
      <c r="EP212" s="60"/>
      <c r="EQ212" s="60"/>
      <c r="ER212" s="60"/>
      <c r="ES212" s="60"/>
      <c r="ET212" s="84"/>
      <c r="EU212" s="82"/>
      <c r="EV212" s="60"/>
      <c r="EW212" s="60"/>
      <c r="EX212" s="60"/>
      <c r="EY212" s="60"/>
      <c r="EZ212" s="60"/>
      <c r="FA212" s="84"/>
      <c r="FB212" s="82"/>
      <c r="FC212" s="60"/>
      <c r="FD212" s="60"/>
      <c r="FE212" s="60"/>
      <c r="FF212" s="60"/>
      <c r="FG212" s="60"/>
      <c r="FH212" s="84"/>
      <c r="FI212" s="82"/>
      <c r="FJ212" s="60"/>
      <c r="FK212" s="60"/>
      <c r="FL212" s="60"/>
      <c r="FM212" s="60"/>
      <c r="FN212" s="60"/>
      <c r="FO212" s="84"/>
      <c r="FP212" s="82"/>
      <c r="FQ212" s="60"/>
      <c r="FR212" s="60"/>
      <c r="FS212" s="60"/>
      <c r="FT212" s="60"/>
      <c r="FU212" s="60"/>
      <c r="FV212" s="84"/>
      <c r="FW212" s="82"/>
      <c r="FX212" s="60"/>
      <c r="FY212" s="60"/>
      <c r="FZ212" s="60"/>
      <c r="GA212" s="60"/>
      <c r="GB212" s="84"/>
      <c r="GC212" s="82"/>
      <c r="GD212" s="60"/>
      <c r="GE212" s="60"/>
      <c r="GF212" s="60"/>
      <c r="GG212" s="60"/>
      <c r="GH212" s="84"/>
      <c r="GI212" s="82"/>
      <c r="GJ212" s="60"/>
      <c r="GK212" s="60"/>
      <c r="GL212" s="60"/>
      <c r="GM212" s="60"/>
      <c r="GN212" s="60"/>
      <c r="GO212" s="60"/>
      <c r="GP212" s="60"/>
      <c r="GQ212" s="60"/>
      <c r="GR212" s="60"/>
      <c r="GS212" s="60"/>
      <c r="GT212" s="84"/>
      <c r="GU212" s="82"/>
      <c r="GV212" s="60"/>
      <c r="GW212" s="60"/>
      <c r="GX212" s="60"/>
      <c r="GY212" s="60"/>
      <c r="GZ212" s="60"/>
      <c r="HA212" s="84"/>
      <c r="HB212" s="82"/>
      <c r="HC212" s="60"/>
      <c r="HD212" s="60"/>
      <c r="HE212" s="60"/>
      <c r="HF212" s="60"/>
      <c r="HG212" s="60"/>
      <c r="HH212" s="84"/>
      <c r="HI212" s="82"/>
      <c r="HJ212" s="60"/>
      <c r="HK212" s="60"/>
      <c r="HL212" s="60"/>
      <c r="HM212" s="60"/>
      <c r="HN212" s="60"/>
      <c r="HO212" s="84"/>
      <c r="HP212" s="82"/>
      <c r="HQ212" s="60"/>
      <c r="HR212" s="60"/>
      <c r="HS212" s="60"/>
      <c r="HT212" s="60"/>
      <c r="HU212" s="60"/>
      <c r="HV212" s="84"/>
      <c r="HW212" s="82"/>
      <c r="HX212" s="60"/>
      <c r="HZ212" s="60"/>
      <c r="IA212" s="60"/>
      <c r="IB212" s="82"/>
      <c r="IC212" s="60"/>
      <c r="ID212" s="60"/>
      <c r="IE212" s="64"/>
      <c r="IF212" s="131"/>
      <c r="IG212" s="131"/>
      <c r="IH212" s="131"/>
      <c r="II212" s="83"/>
      <c r="IJ212" s="64"/>
      <c r="IK212" s="131"/>
      <c r="IL212" s="131"/>
      <c r="IM212" s="131"/>
      <c r="IN212" s="131"/>
      <c r="IO212" s="32"/>
      <c r="IP212" s="32"/>
      <c r="IQ212" s="32"/>
      <c r="IR212" s="32"/>
      <c r="IS212" s="32"/>
      <c r="IT212" s="32"/>
      <c r="IU212" s="32"/>
      <c r="IV212" s="32"/>
      <c r="IW212" s="32"/>
      <c r="IX212" s="32"/>
      <c r="IY212" s="32"/>
      <c r="IZ212" s="32"/>
      <c r="JA212" s="32"/>
      <c r="JB212" s="32"/>
      <c r="JC212" s="32"/>
      <c r="JD212" s="32"/>
      <c r="JE212" s="32"/>
    </row>
  </sheetData>
  <mergeCells count="144">
    <mergeCell ref="IQ146:IQ147"/>
    <mergeCell ref="IO146:IO147"/>
    <mergeCell ref="IP146:IP147"/>
    <mergeCell ref="IR146:IU146"/>
    <mergeCell ref="IW146:IW147"/>
    <mergeCell ref="IX146:IX147"/>
    <mergeCell ref="IY146:IY147"/>
    <mergeCell ref="JA146:JD146"/>
    <mergeCell ref="HZ145:IC145"/>
    <mergeCell ref="IW4:IW5"/>
    <mergeCell ref="IR4:IU4"/>
    <mergeCell ref="IQ4:IQ5"/>
    <mergeCell ref="IQ74:IQ75"/>
    <mergeCell ref="IX4:IX5"/>
    <mergeCell ref="IY4:IY5"/>
    <mergeCell ref="JA4:JD4"/>
    <mergeCell ref="D74:H74"/>
    <mergeCell ref="IO74:IO75"/>
    <mergeCell ref="IP74:IP75"/>
    <mergeCell ref="IR74:IU74"/>
    <mergeCell ref="IW74:IW75"/>
    <mergeCell ref="IX74:IX75"/>
    <mergeCell ref="IY74:IY75"/>
    <mergeCell ref="JA74:JD74"/>
    <mergeCell ref="BG73:BJ73"/>
    <mergeCell ref="BL73:BQ73"/>
    <mergeCell ref="AN73:AS73"/>
    <mergeCell ref="CO73:CT73"/>
    <mergeCell ref="CU73:CZ73"/>
    <mergeCell ref="DA73:DF73"/>
    <mergeCell ref="BY73:CB73"/>
    <mergeCell ref="CD73:CG73"/>
    <mergeCell ref="HZ3:IC3"/>
    <mergeCell ref="HZ73:IC73"/>
    <mergeCell ref="D4:H4"/>
    <mergeCell ref="IO4:IO5"/>
    <mergeCell ref="IP4:IP5"/>
    <mergeCell ref="GE73:GJ73"/>
    <mergeCell ref="GL73:GO73"/>
    <mergeCell ref="CU3:CZ3"/>
    <mergeCell ref="DA3:DF3"/>
    <mergeCell ref="CI73:CN73"/>
    <mergeCell ref="DM73:DR73"/>
    <mergeCell ref="AT73:AY73"/>
    <mergeCell ref="A4:B4"/>
    <mergeCell ref="A3:B3"/>
    <mergeCell ref="BG3:BJ3"/>
    <mergeCell ref="BL3:BQ3"/>
    <mergeCell ref="BR3:BW3"/>
    <mergeCell ref="DY3:ED3"/>
    <mergeCell ref="J3:O3"/>
    <mergeCell ref="V3:AA3"/>
    <mergeCell ref="EX3:FC3"/>
    <mergeCell ref="P3:U3"/>
    <mergeCell ref="EQ3:EV3"/>
    <mergeCell ref="EE3:EJ3"/>
    <mergeCell ref="BY3:CB3"/>
    <mergeCell ref="CD3:CG3"/>
    <mergeCell ref="AB3:AG3"/>
    <mergeCell ref="AI3:AL3"/>
    <mergeCell ref="AN3:AS3"/>
    <mergeCell ref="AT3:AY3"/>
    <mergeCell ref="AZ3:BE3"/>
    <mergeCell ref="EL3:EO3"/>
    <mergeCell ref="DG3:DL3"/>
    <mergeCell ref="DM3:DR3"/>
    <mergeCell ref="CI3:CN3"/>
    <mergeCell ref="CO3:CT3"/>
    <mergeCell ref="DT3:DW3"/>
    <mergeCell ref="HS3:HX3"/>
    <mergeCell ref="FE3:FJ3"/>
    <mergeCell ref="FL3:FQ3"/>
    <mergeCell ref="GQ3:GV3"/>
    <mergeCell ref="HL3:HQ3"/>
    <mergeCell ref="HE3:HJ3"/>
    <mergeCell ref="GE3:GJ3"/>
    <mergeCell ref="GL3:GO3"/>
    <mergeCell ref="FY3:GD3"/>
    <mergeCell ref="GX3:HC3"/>
    <mergeCell ref="FS3:FX3"/>
    <mergeCell ref="HS73:HX73"/>
    <mergeCell ref="A74:B74"/>
    <mergeCell ref="FE73:FJ73"/>
    <mergeCell ref="FL73:FQ73"/>
    <mergeCell ref="FS73:FX73"/>
    <mergeCell ref="FY73:GD73"/>
    <mergeCell ref="GQ73:GV73"/>
    <mergeCell ref="GX73:HC73"/>
    <mergeCell ref="HE73:HJ73"/>
    <mergeCell ref="HL73:HQ73"/>
    <mergeCell ref="DT73:DW73"/>
    <mergeCell ref="DY73:ED73"/>
    <mergeCell ref="EE73:EJ73"/>
    <mergeCell ref="EL73:EO73"/>
    <mergeCell ref="EQ73:EV73"/>
    <mergeCell ref="EX73:FC73"/>
    <mergeCell ref="DG73:DL73"/>
    <mergeCell ref="BR73:BW73"/>
    <mergeCell ref="BL145:BQ145"/>
    <mergeCell ref="BR145:BW145"/>
    <mergeCell ref="AZ73:BE73"/>
    <mergeCell ref="A73:B73"/>
    <mergeCell ref="J73:O73"/>
    <mergeCell ref="P73:U73"/>
    <mergeCell ref="V73:AA73"/>
    <mergeCell ref="AB73:AG73"/>
    <mergeCell ref="AI73:AL73"/>
    <mergeCell ref="A146:B146"/>
    <mergeCell ref="FE145:FJ145"/>
    <mergeCell ref="FL145:FQ145"/>
    <mergeCell ref="FS145:FX145"/>
    <mergeCell ref="FY145:GD145"/>
    <mergeCell ref="CU145:CZ145"/>
    <mergeCell ref="DA145:DF145"/>
    <mergeCell ref="A145:B145"/>
    <mergeCell ref="J145:O145"/>
    <mergeCell ref="P145:U145"/>
    <mergeCell ref="V145:AA145"/>
    <mergeCell ref="D146:H146"/>
    <mergeCell ref="DG145:DL145"/>
    <mergeCell ref="DM145:DR145"/>
    <mergeCell ref="BY145:CB145"/>
    <mergeCell ref="CD145:CG145"/>
    <mergeCell ref="AB145:AG145"/>
    <mergeCell ref="AI145:AL145"/>
    <mergeCell ref="AN145:AS145"/>
    <mergeCell ref="AT145:AY145"/>
    <mergeCell ref="CI145:CN145"/>
    <mergeCell ref="CO145:CT145"/>
    <mergeCell ref="AZ145:BE145"/>
    <mergeCell ref="BG145:BJ145"/>
    <mergeCell ref="HS145:HX145"/>
    <mergeCell ref="GQ145:GV145"/>
    <mergeCell ref="GX145:HC145"/>
    <mergeCell ref="HE145:HJ145"/>
    <mergeCell ref="HL145:HQ145"/>
    <mergeCell ref="GE145:GJ145"/>
    <mergeCell ref="GL145:GO145"/>
    <mergeCell ref="DT145:DW145"/>
    <mergeCell ref="DY145:ED145"/>
    <mergeCell ref="EE145:EJ145"/>
    <mergeCell ref="EL145:EO145"/>
    <mergeCell ref="EQ145:EV145"/>
    <mergeCell ref="EX145:FC145"/>
  </mergeCells>
  <phoneticPr fontId="5" type="noConversion"/>
  <pageMargins left="0.7" right="0.7" top="0.75" bottom="0.75" header="0.3" footer="0.3"/>
  <pageSetup paperSize="9" scale="6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Y75"/>
  <sheetViews>
    <sheetView zoomScale="75" zoomScaleNormal="75" workbookViewId="0">
      <pane xSplit="5" ySplit="5" topLeftCell="GM50" activePane="bottomRight" state="frozen"/>
      <selection pane="topRight" activeCell="F1" sqref="F1"/>
      <selection pane="bottomLeft" activeCell="A5" sqref="A5"/>
      <selection pane="bottomRight" activeCell="A6" sqref="A6:A69"/>
    </sheetView>
  </sheetViews>
  <sheetFormatPr defaultRowHeight="15"/>
  <cols>
    <col min="1" max="1" width="37.85546875" style="2" bestFit="1" customWidth="1"/>
    <col min="2" max="2" width="9.85546875" style="2" bestFit="1" customWidth="1"/>
    <col min="3" max="4" width="9.85546875" style="1" customWidth="1"/>
    <col min="5" max="5" width="0.42578125" style="7" customWidth="1"/>
    <col min="6" max="6" width="19.140625" style="1" bestFit="1" customWidth="1"/>
    <col min="7" max="7" width="13.140625" style="1" bestFit="1" customWidth="1"/>
    <col min="8" max="8" width="13.140625" style="1" customWidth="1"/>
    <col min="9" max="9" width="0.42578125" style="7" customWidth="1"/>
    <col min="10" max="10" width="10" style="1" bestFit="1" customWidth="1"/>
    <col min="11" max="11" width="9.28515625" style="1" customWidth="1"/>
    <col min="12" max="12" width="7.5703125" style="1" customWidth="1"/>
    <col min="13" max="13" width="16.85546875" style="1" customWidth="1"/>
    <col min="14" max="14" width="7.7109375" style="1" customWidth="1"/>
    <col min="15" max="15" width="0.42578125" style="7" customWidth="1"/>
    <col min="16" max="16" width="12" style="1" bestFit="1" customWidth="1"/>
    <col min="17" max="18" width="9.28515625" style="1" customWidth="1"/>
    <col min="19" max="20" width="9.28515625" style="1" bestFit="1" customWidth="1"/>
    <col min="21" max="21" width="12" style="1" bestFit="1" customWidth="1"/>
    <col min="22" max="23" width="9.28515625" style="1" customWidth="1"/>
    <col min="24" max="25" width="9.28515625" style="1" bestFit="1" customWidth="1"/>
    <col min="26" max="26" width="12" style="1" bestFit="1" customWidth="1"/>
    <col min="27" max="28" width="9.28515625" style="1" customWidth="1"/>
    <col min="29" max="30" width="9.28515625" style="1" bestFit="1" customWidth="1"/>
    <col min="31" max="31" width="12" style="1" bestFit="1" customWidth="1"/>
    <col min="32" max="33" width="9.28515625" style="1" customWidth="1"/>
    <col min="34" max="35" width="9.28515625" style="1" bestFit="1" customWidth="1"/>
    <col min="36" max="36" width="12" style="1" bestFit="1" customWidth="1"/>
    <col min="37" max="38" width="9.28515625" style="1" customWidth="1"/>
    <col min="39" max="40" width="9.28515625" style="1" bestFit="1" customWidth="1"/>
    <col min="41" max="41" width="12" style="1" bestFit="1" customWidth="1"/>
    <col min="42" max="43" width="9.28515625" style="1" customWidth="1"/>
    <col min="44" max="45" width="9.28515625" style="1" bestFit="1" customWidth="1"/>
    <col min="46" max="46" width="12" style="1" bestFit="1" customWidth="1"/>
    <col min="47" max="48" width="9.28515625" style="1" customWidth="1"/>
    <col min="49" max="50" width="9.28515625" style="1" bestFit="1" customWidth="1"/>
    <col min="51" max="51" width="12" style="1" bestFit="1" customWidth="1"/>
    <col min="52" max="53" width="9.28515625" style="1" customWidth="1"/>
    <col min="54" max="55" width="9.28515625" style="1" bestFit="1" customWidth="1"/>
    <col min="56" max="56" width="12" style="1" bestFit="1" customWidth="1"/>
    <col min="57" max="58" width="9.28515625" style="1" customWidth="1"/>
    <col min="59" max="60" width="9.28515625" style="1" bestFit="1" customWidth="1"/>
    <col min="61" max="61" width="12" style="1" bestFit="1" customWidth="1"/>
    <col min="62" max="63" width="9.28515625" style="1" customWidth="1"/>
    <col min="64" max="65" width="9.28515625" style="1" bestFit="1" customWidth="1"/>
    <col min="66" max="66" width="12" style="1" bestFit="1" customWidth="1"/>
    <col min="67" max="68" width="9.28515625" style="1" customWidth="1"/>
    <col min="69" max="70" width="9.28515625" style="1" bestFit="1" customWidth="1"/>
    <col min="71" max="71" width="12" style="1" bestFit="1" customWidth="1"/>
    <col min="72" max="73" width="9.28515625" style="1" customWidth="1"/>
    <col min="74" max="75" width="9.28515625" style="1" bestFit="1" customWidth="1"/>
    <col min="76" max="76" width="12" style="1" bestFit="1" customWidth="1"/>
    <col min="77" max="78" width="9.28515625" style="1" customWidth="1"/>
    <col min="79" max="80" width="9.28515625" style="1" bestFit="1" customWidth="1"/>
    <col min="81" max="81" width="12" style="1" bestFit="1" customWidth="1"/>
    <col min="82" max="83" width="9.28515625" style="1" customWidth="1"/>
    <col min="84" max="85" width="9.28515625" style="1" bestFit="1" customWidth="1"/>
    <col min="86" max="86" width="12" style="1" bestFit="1" customWidth="1"/>
    <col min="87" max="88" width="9.28515625" style="1" customWidth="1"/>
    <col min="89" max="90" width="9.28515625" style="1" bestFit="1" customWidth="1"/>
    <col min="91" max="91" width="12" style="1" bestFit="1" customWidth="1"/>
    <col min="92" max="93" width="9.28515625" style="1" customWidth="1"/>
    <col min="94" max="95" width="9.28515625" style="1" bestFit="1" customWidth="1"/>
    <col min="96" max="96" width="12" style="1" bestFit="1" customWidth="1"/>
    <col min="97" max="98" width="9.28515625" style="1" customWidth="1"/>
    <col min="99" max="100" width="9.28515625" style="1" bestFit="1" customWidth="1"/>
    <col min="101" max="101" width="12" style="1" bestFit="1" customWidth="1"/>
    <col min="102" max="103" width="9.28515625" style="1" customWidth="1"/>
    <col min="104" max="105" width="9.28515625" style="1" bestFit="1" customWidth="1"/>
    <col min="106" max="106" width="12" style="1" bestFit="1" customWidth="1"/>
    <col min="107" max="108" width="9.28515625" style="1" customWidth="1"/>
    <col min="109" max="110" width="9.28515625" style="1" bestFit="1" customWidth="1"/>
    <col min="111" max="111" width="12" style="1" bestFit="1" customWidth="1"/>
    <col min="112" max="113" width="9.28515625" style="1" customWidth="1"/>
    <col min="114" max="115" width="9.28515625" style="1" bestFit="1" customWidth="1"/>
    <col min="116" max="116" width="12" style="1" bestFit="1" customWidth="1"/>
    <col min="117" max="118" width="9.28515625" style="1" customWidth="1"/>
    <col min="119" max="120" width="9.28515625" style="1" bestFit="1" customWidth="1"/>
    <col min="121" max="121" width="12" style="1" bestFit="1" customWidth="1"/>
    <col min="122" max="123" width="9.28515625" style="1" customWidth="1"/>
    <col min="124" max="125" width="9.28515625" style="1" bestFit="1" customWidth="1"/>
    <col min="126" max="126" width="12" style="1" bestFit="1" customWidth="1"/>
    <col min="127" max="128" width="9.28515625" style="1" customWidth="1"/>
    <col min="129" max="130" width="9.28515625" style="1" bestFit="1" customWidth="1"/>
    <col min="131" max="131" width="12" style="1" bestFit="1" customWidth="1"/>
    <col min="132" max="133" width="9.28515625" style="1" customWidth="1"/>
    <col min="134" max="135" width="9.28515625" style="1" bestFit="1" customWidth="1"/>
    <col min="136" max="136" width="12" style="1" bestFit="1" customWidth="1"/>
    <col min="137" max="138" width="9.28515625" style="1" customWidth="1"/>
    <col min="139" max="140" width="9.28515625" style="1" bestFit="1" customWidth="1"/>
    <col min="141" max="141" width="12" style="1" bestFit="1" customWidth="1"/>
    <col min="142" max="143" width="9.28515625" style="1" customWidth="1"/>
    <col min="144" max="145" width="9.28515625" style="1" bestFit="1" customWidth="1"/>
    <col min="146" max="146" width="12" style="1" bestFit="1" customWidth="1"/>
    <col min="147" max="148" width="9.28515625" style="1" customWidth="1"/>
    <col min="149" max="150" width="9.28515625" style="1" bestFit="1" customWidth="1"/>
    <col min="151" max="151" width="12" style="1" bestFit="1" customWidth="1"/>
    <col min="152" max="153" width="9.28515625" style="1" customWidth="1"/>
    <col min="154" max="155" width="9.28515625" style="1" bestFit="1" customWidth="1"/>
    <col min="156" max="156" width="12" style="1" bestFit="1" customWidth="1"/>
    <col min="157" max="158" width="9.28515625" style="1" customWidth="1"/>
    <col min="159" max="160" width="9.28515625" style="1" bestFit="1" customWidth="1"/>
    <col min="161" max="161" width="12" style="1" bestFit="1" customWidth="1"/>
    <col min="162" max="163" width="9.28515625" style="1" customWidth="1"/>
    <col min="164" max="165" width="9.28515625" style="1" bestFit="1" customWidth="1"/>
    <col min="166" max="166" width="0.42578125" style="7" customWidth="1"/>
    <col min="167" max="167" width="11.42578125" style="1" bestFit="1" customWidth="1"/>
    <col min="168" max="168" width="3.7109375" style="1" hidden="1" customWidth="1"/>
    <col min="169" max="169" width="8.140625" style="1" hidden="1" customWidth="1"/>
    <col min="170" max="171" width="9.28515625" style="1" customWidth="1"/>
    <col min="172" max="172" width="0.42578125" style="9" customWidth="1"/>
    <col min="173" max="173" width="11.28515625" style="1" bestFit="1" customWidth="1"/>
    <col min="174" max="175" width="9.28515625" style="1" customWidth="1"/>
    <col min="176" max="176" width="7.5703125" style="1" customWidth="1"/>
    <col min="177" max="177" width="8.140625" style="1" bestFit="1" customWidth="1"/>
    <col min="178" max="178" width="0.42578125" style="9" customWidth="1"/>
    <col min="179" max="179" width="11.28515625" style="1" bestFit="1" customWidth="1"/>
    <col min="180" max="181" width="9.28515625" style="1" customWidth="1"/>
    <col min="182" max="182" width="7.5703125" style="1" customWidth="1"/>
    <col min="183" max="183" width="8.140625" style="1" bestFit="1" customWidth="1"/>
    <col min="184" max="184" width="0.42578125" style="9" customWidth="1"/>
    <col min="185" max="185" width="11.28515625" style="1" bestFit="1" customWidth="1"/>
    <col min="186" max="186" width="0.42578125" style="9" customWidth="1"/>
    <col min="187" max="187" width="17.28515625" style="1" bestFit="1" customWidth="1"/>
    <col min="188" max="191" width="11.28515625" style="1" customWidth="1"/>
    <col min="192" max="192" width="0.5703125" style="7" customWidth="1"/>
    <col min="193" max="193" width="11.28515625" style="1" bestFit="1" customWidth="1"/>
    <col min="194" max="194" width="12.5703125" style="1" bestFit="1" customWidth="1"/>
    <col min="195" max="195" width="13" style="1" customWidth="1"/>
    <col min="196" max="196" width="7.5703125" style="1" customWidth="1"/>
    <col min="197" max="197" width="8.140625" style="1" bestFit="1" customWidth="1"/>
    <col min="198" max="198" width="13.7109375" style="1" customWidth="1"/>
    <col min="199" max="199" width="16" style="1" bestFit="1" customWidth="1"/>
    <col min="200" max="200" width="0.42578125" style="9" customWidth="1"/>
    <col min="201" max="201" width="12.28515625" style="1" customWidth="1"/>
    <col min="202" max="202" width="9.85546875" style="1" customWidth="1"/>
    <col min="203" max="204" width="10.28515625" style="1" customWidth="1"/>
    <col min="205" max="16384" width="9.140625" style="1"/>
  </cols>
  <sheetData>
    <row r="1" spans="1:207">
      <c r="J1" s="5">
        <v>0.1</v>
      </c>
    </row>
    <row r="2" spans="1:207" ht="18.75">
      <c r="A2" s="44">
        <v>41275</v>
      </c>
      <c r="GE2" s="15">
        <v>41275</v>
      </c>
      <c r="GF2" s="15"/>
      <c r="GG2" s="15"/>
      <c r="GH2" s="15"/>
      <c r="GI2" s="15"/>
      <c r="GJ2" s="114"/>
      <c r="GK2" s="11"/>
      <c r="GL2" s="11"/>
      <c r="GM2" s="11"/>
    </row>
    <row r="3" spans="1:207" s="40" customFormat="1" ht="15" customHeight="1">
      <c r="A3" s="41"/>
      <c r="B3" s="41"/>
      <c r="D3" s="38"/>
      <c r="E3" s="39"/>
      <c r="F3" s="39"/>
      <c r="G3" s="39"/>
      <c r="H3" s="39"/>
      <c r="I3" s="39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E3" s="38"/>
      <c r="AF3" s="38"/>
      <c r="AG3" s="39"/>
      <c r="AH3" s="38"/>
      <c r="AJ3" s="39"/>
      <c r="AK3" s="39"/>
      <c r="AL3" s="38"/>
      <c r="AM3" s="39"/>
      <c r="AN3" s="39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C3" s="38"/>
      <c r="BD3" s="38"/>
      <c r="BE3" s="39"/>
      <c r="BF3" s="39"/>
      <c r="BH3" s="38"/>
      <c r="BI3" s="38"/>
      <c r="BJ3" s="39"/>
      <c r="BK3" s="39"/>
      <c r="BL3" s="39"/>
      <c r="BM3" s="39"/>
      <c r="BN3" s="39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9"/>
      <c r="CO3" s="39"/>
      <c r="CP3" s="39"/>
      <c r="CQ3" s="39"/>
      <c r="CR3" s="39"/>
      <c r="CS3" s="38"/>
      <c r="CT3" s="38"/>
      <c r="CU3" s="38"/>
      <c r="CV3" s="38"/>
      <c r="CW3" s="38"/>
      <c r="CX3" s="39"/>
      <c r="CY3" s="39"/>
      <c r="CZ3" s="39"/>
      <c r="DA3" s="39"/>
      <c r="DB3" s="39"/>
      <c r="DC3" s="39"/>
      <c r="DD3" s="39"/>
      <c r="DF3" s="38"/>
      <c r="DG3" s="39"/>
      <c r="DI3" s="38"/>
      <c r="DJ3" s="39"/>
      <c r="DK3" s="39"/>
      <c r="DL3" s="39"/>
      <c r="DM3" s="39"/>
      <c r="DN3" s="39"/>
      <c r="DO3" s="39"/>
      <c r="DP3" s="39"/>
      <c r="DQ3" s="38"/>
      <c r="DR3" s="39"/>
      <c r="DS3" s="39"/>
      <c r="DT3" s="39"/>
      <c r="DU3" s="39"/>
      <c r="DV3" s="39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9"/>
      <c r="EH3" s="39"/>
      <c r="EI3" s="39"/>
      <c r="EJ3" s="39"/>
      <c r="EK3" s="39"/>
      <c r="EL3" s="39"/>
      <c r="EM3" s="39"/>
      <c r="EO3" s="38"/>
      <c r="EP3" s="39"/>
      <c r="ER3" s="38"/>
      <c r="ES3" s="39"/>
      <c r="ET3" s="39"/>
      <c r="EU3" s="39"/>
      <c r="EV3" s="39"/>
      <c r="EW3" s="39"/>
      <c r="EX3" s="39"/>
      <c r="EY3" s="39"/>
      <c r="FA3" s="39"/>
      <c r="FB3" s="39"/>
      <c r="FC3" s="38"/>
      <c r="FD3" s="39"/>
      <c r="FE3" s="39"/>
      <c r="FF3" s="38"/>
      <c r="FG3" s="39"/>
      <c r="FH3" s="39"/>
      <c r="FJ3" s="39"/>
      <c r="FK3" s="39"/>
      <c r="FL3" s="39"/>
      <c r="FM3" s="39"/>
    </row>
    <row r="4" spans="1:207" s="12" customFormat="1" ht="15" customHeight="1">
      <c r="A4" s="162" t="s">
        <v>3</v>
      </c>
      <c r="B4" s="163"/>
      <c r="C4" s="163"/>
      <c r="D4" s="164"/>
      <c r="E4" s="8"/>
      <c r="F4" s="94" t="s">
        <v>127</v>
      </c>
      <c r="G4" s="171" t="s">
        <v>128</v>
      </c>
      <c r="H4" s="172"/>
      <c r="I4" s="8"/>
      <c r="J4" s="162" t="str">
        <f>CONCATENATE("FORECAST ",TEXT(A2, "mmm-yyyy"))</f>
        <v>FORECAST Jan-2013</v>
      </c>
      <c r="K4" s="163"/>
      <c r="L4" s="163"/>
      <c r="M4" s="163"/>
      <c r="N4" s="164"/>
      <c r="O4" s="8"/>
      <c r="P4" s="162" t="s">
        <v>120</v>
      </c>
      <c r="Q4" s="163"/>
      <c r="R4" s="163"/>
      <c r="S4" s="163"/>
      <c r="T4" s="164"/>
      <c r="U4" s="162" t="s">
        <v>120</v>
      </c>
      <c r="V4" s="163"/>
      <c r="W4" s="163"/>
      <c r="X4" s="163"/>
      <c r="Y4" s="164"/>
      <c r="Z4" s="162" t="s">
        <v>120</v>
      </c>
      <c r="AA4" s="163"/>
      <c r="AB4" s="163"/>
      <c r="AC4" s="163"/>
      <c r="AD4" s="164"/>
      <c r="AE4" s="162" t="s">
        <v>120</v>
      </c>
      <c r="AF4" s="163"/>
      <c r="AG4" s="163"/>
      <c r="AH4" s="163"/>
      <c r="AI4" s="164"/>
      <c r="AJ4" s="162" t="s">
        <v>120</v>
      </c>
      <c r="AK4" s="163"/>
      <c r="AL4" s="163"/>
      <c r="AM4" s="163"/>
      <c r="AN4" s="164"/>
      <c r="AO4" s="162" t="s">
        <v>120</v>
      </c>
      <c r="AP4" s="163"/>
      <c r="AQ4" s="163"/>
      <c r="AR4" s="163"/>
      <c r="AS4" s="164"/>
      <c r="AT4" s="162" t="s">
        <v>120</v>
      </c>
      <c r="AU4" s="163"/>
      <c r="AV4" s="163"/>
      <c r="AW4" s="163"/>
      <c r="AX4" s="164"/>
      <c r="AY4" s="162" t="s">
        <v>120</v>
      </c>
      <c r="AZ4" s="163"/>
      <c r="BA4" s="163"/>
      <c r="BB4" s="163"/>
      <c r="BC4" s="164"/>
      <c r="BD4" s="162" t="s">
        <v>120</v>
      </c>
      <c r="BE4" s="163"/>
      <c r="BF4" s="163"/>
      <c r="BG4" s="163"/>
      <c r="BH4" s="164"/>
      <c r="BI4" s="162" t="s">
        <v>120</v>
      </c>
      <c r="BJ4" s="163"/>
      <c r="BK4" s="163"/>
      <c r="BL4" s="163"/>
      <c r="BM4" s="164"/>
      <c r="BN4" s="162" t="s">
        <v>120</v>
      </c>
      <c r="BO4" s="163"/>
      <c r="BP4" s="163"/>
      <c r="BQ4" s="163"/>
      <c r="BR4" s="164"/>
      <c r="BS4" s="162" t="s">
        <v>120</v>
      </c>
      <c r="BT4" s="163"/>
      <c r="BU4" s="163"/>
      <c r="BV4" s="163"/>
      <c r="BW4" s="164"/>
      <c r="BX4" s="162" t="s">
        <v>120</v>
      </c>
      <c r="BY4" s="163"/>
      <c r="BZ4" s="163"/>
      <c r="CA4" s="163"/>
      <c r="CB4" s="164"/>
      <c r="CC4" s="162" t="s">
        <v>120</v>
      </c>
      <c r="CD4" s="163"/>
      <c r="CE4" s="163"/>
      <c r="CF4" s="163"/>
      <c r="CG4" s="164"/>
      <c r="CH4" s="162" t="s">
        <v>120</v>
      </c>
      <c r="CI4" s="163"/>
      <c r="CJ4" s="163"/>
      <c r="CK4" s="163"/>
      <c r="CL4" s="164"/>
      <c r="CM4" s="162" t="s">
        <v>120</v>
      </c>
      <c r="CN4" s="163"/>
      <c r="CO4" s="163"/>
      <c r="CP4" s="163"/>
      <c r="CQ4" s="164"/>
      <c r="CR4" s="162" t="s">
        <v>120</v>
      </c>
      <c r="CS4" s="163"/>
      <c r="CT4" s="163"/>
      <c r="CU4" s="163"/>
      <c r="CV4" s="164"/>
      <c r="CW4" s="162" t="s">
        <v>120</v>
      </c>
      <c r="CX4" s="163"/>
      <c r="CY4" s="163"/>
      <c r="CZ4" s="163"/>
      <c r="DA4" s="164"/>
      <c r="DB4" s="162" t="s">
        <v>120</v>
      </c>
      <c r="DC4" s="163"/>
      <c r="DD4" s="163"/>
      <c r="DE4" s="163"/>
      <c r="DF4" s="164"/>
      <c r="DG4" s="162" t="s">
        <v>120</v>
      </c>
      <c r="DH4" s="163"/>
      <c r="DI4" s="163"/>
      <c r="DJ4" s="163"/>
      <c r="DK4" s="164"/>
      <c r="DL4" s="162" t="s">
        <v>120</v>
      </c>
      <c r="DM4" s="163"/>
      <c r="DN4" s="163"/>
      <c r="DO4" s="163"/>
      <c r="DP4" s="164"/>
      <c r="DQ4" s="162" t="s">
        <v>120</v>
      </c>
      <c r="DR4" s="163"/>
      <c r="DS4" s="163"/>
      <c r="DT4" s="163"/>
      <c r="DU4" s="164"/>
      <c r="DV4" s="162" t="s">
        <v>120</v>
      </c>
      <c r="DW4" s="163"/>
      <c r="DX4" s="163"/>
      <c r="DY4" s="163"/>
      <c r="DZ4" s="164"/>
      <c r="EA4" s="162" t="s">
        <v>120</v>
      </c>
      <c r="EB4" s="163"/>
      <c r="EC4" s="163"/>
      <c r="ED4" s="163"/>
      <c r="EE4" s="164"/>
      <c r="EF4" s="162" t="s">
        <v>120</v>
      </c>
      <c r="EG4" s="163"/>
      <c r="EH4" s="163"/>
      <c r="EI4" s="163"/>
      <c r="EJ4" s="164"/>
      <c r="EK4" s="162" t="s">
        <v>120</v>
      </c>
      <c r="EL4" s="163"/>
      <c r="EM4" s="163"/>
      <c r="EN4" s="163"/>
      <c r="EO4" s="164"/>
      <c r="EP4" s="162" t="s">
        <v>120</v>
      </c>
      <c r="EQ4" s="163"/>
      <c r="ER4" s="163"/>
      <c r="ES4" s="163"/>
      <c r="ET4" s="164"/>
      <c r="EU4" s="162" t="s">
        <v>120</v>
      </c>
      <c r="EV4" s="163"/>
      <c r="EW4" s="163"/>
      <c r="EX4" s="163"/>
      <c r="EY4" s="164"/>
      <c r="EZ4" s="162" t="s">
        <v>120</v>
      </c>
      <c r="FA4" s="163"/>
      <c r="FB4" s="163"/>
      <c r="FC4" s="163"/>
      <c r="FD4" s="164"/>
      <c r="FE4" s="162"/>
      <c r="FF4" s="163"/>
      <c r="FG4" s="163"/>
      <c r="FH4" s="163"/>
      <c r="FI4" s="164"/>
      <c r="FJ4" s="8"/>
      <c r="FK4" s="162" t="s">
        <v>129</v>
      </c>
      <c r="FL4" s="163"/>
      <c r="FM4" s="163"/>
      <c r="FN4" s="163"/>
      <c r="FO4" s="164"/>
      <c r="FP4" s="10"/>
      <c r="FQ4" s="162" t="s">
        <v>130</v>
      </c>
      <c r="FR4" s="163"/>
      <c r="FS4" s="163"/>
      <c r="FT4" s="163"/>
      <c r="FU4" s="164"/>
      <c r="FV4" s="10"/>
      <c r="FW4" s="162" t="s">
        <v>131</v>
      </c>
      <c r="FX4" s="163"/>
      <c r="FY4" s="163"/>
      <c r="FZ4" s="163"/>
      <c r="GA4" s="164"/>
      <c r="GB4" s="10"/>
      <c r="GC4" s="173" t="s">
        <v>104</v>
      </c>
      <c r="GD4" s="10"/>
      <c r="GE4" s="113" t="str">
        <f>CONCATENATE("STOK ",TEXT(GE2, "DD-MMM-yyyy"))</f>
        <v>STOK 01-Jan-2013</v>
      </c>
      <c r="GF4" s="78" t="s">
        <v>105</v>
      </c>
      <c r="GG4" s="78" t="s">
        <v>106</v>
      </c>
      <c r="GH4" s="78" t="s">
        <v>107</v>
      </c>
      <c r="GI4" s="78" t="s">
        <v>108</v>
      </c>
      <c r="GJ4" s="115"/>
      <c r="GK4" s="173" t="s">
        <v>17</v>
      </c>
      <c r="GL4" s="169" t="s">
        <v>15</v>
      </c>
      <c r="GM4" s="167" t="s">
        <v>101</v>
      </c>
      <c r="GN4" s="169" t="s">
        <v>2</v>
      </c>
      <c r="GO4" s="169" t="s">
        <v>6</v>
      </c>
      <c r="GP4" s="167" t="s">
        <v>102</v>
      </c>
      <c r="GQ4" s="169" t="s">
        <v>13</v>
      </c>
      <c r="GR4" s="6"/>
      <c r="GS4" s="162" t="s">
        <v>97</v>
      </c>
      <c r="GT4" s="163"/>
      <c r="GU4" s="163"/>
      <c r="GV4" s="164"/>
    </row>
    <row r="5" spans="1:207" s="3" customFormat="1" ht="60" customHeight="1">
      <c r="A5" s="19" t="s">
        <v>0</v>
      </c>
      <c r="B5" s="19" t="s">
        <v>1</v>
      </c>
      <c r="C5" s="13" t="s">
        <v>4</v>
      </c>
      <c r="D5" s="13" t="s">
        <v>5</v>
      </c>
      <c r="E5" s="8"/>
      <c r="F5" s="13" t="s">
        <v>7</v>
      </c>
      <c r="G5" s="13" t="s">
        <v>7</v>
      </c>
      <c r="H5" s="13" t="s">
        <v>10</v>
      </c>
      <c r="I5" s="8"/>
      <c r="J5" s="17" t="s">
        <v>8</v>
      </c>
      <c r="K5" s="17" t="s">
        <v>9</v>
      </c>
      <c r="L5" s="13" t="s">
        <v>10</v>
      </c>
      <c r="M5" s="13" t="s">
        <v>11</v>
      </c>
      <c r="N5" s="13" t="s">
        <v>12</v>
      </c>
      <c r="O5" s="8"/>
      <c r="P5" s="13" t="s">
        <v>7</v>
      </c>
      <c r="Q5" s="13" t="s">
        <v>16</v>
      </c>
      <c r="R5" s="13" t="s">
        <v>18</v>
      </c>
      <c r="S5" s="13" t="s">
        <v>2</v>
      </c>
      <c r="T5" s="13" t="s">
        <v>6</v>
      </c>
      <c r="U5" s="13" t="s">
        <v>7</v>
      </c>
      <c r="V5" s="13" t="s">
        <v>16</v>
      </c>
      <c r="W5" s="13" t="s">
        <v>18</v>
      </c>
      <c r="X5" s="13" t="s">
        <v>2</v>
      </c>
      <c r="Y5" s="13" t="s">
        <v>6</v>
      </c>
      <c r="Z5" s="13" t="s">
        <v>7</v>
      </c>
      <c r="AA5" s="13" t="s">
        <v>16</v>
      </c>
      <c r="AB5" s="13" t="s">
        <v>18</v>
      </c>
      <c r="AC5" s="13" t="s">
        <v>2</v>
      </c>
      <c r="AD5" s="13" t="s">
        <v>6</v>
      </c>
      <c r="AE5" s="13" t="s">
        <v>7</v>
      </c>
      <c r="AF5" s="13" t="s">
        <v>16</v>
      </c>
      <c r="AG5" s="13" t="s">
        <v>18</v>
      </c>
      <c r="AH5" s="13" t="s">
        <v>2</v>
      </c>
      <c r="AI5" s="13" t="s">
        <v>6</v>
      </c>
      <c r="AJ5" s="13" t="s">
        <v>7</v>
      </c>
      <c r="AK5" s="13" t="s">
        <v>16</v>
      </c>
      <c r="AL5" s="13" t="s">
        <v>18</v>
      </c>
      <c r="AM5" s="13" t="s">
        <v>2</v>
      </c>
      <c r="AN5" s="13" t="s">
        <v>6</v>
      </c>
      <c r="AO5" s="13" t="s">
        <v>7</v>
      </c>
      <c r="AP5" s="13" t="s">
        <v>16</v>
      </c>
      <c r="AQ5" s="13" t="s">
        <v>18</v>
      </c>
      <c r="AR5" s="13" t="s">
        <v>2</v>
      </c>
      <c r="AS5" s="13" t="s">
        <v>6</v>
      </c>
      <c r="AT5" s="13" t="s">
        <v>7</v>
      </c>
      <c r="AU5" s="13" t="s">
        <v>16</v>
      </c>
      <c r="AV5" s="13" t="s">
        <v>18</v>
      </c>
      <c r="AW5" s="13" t="s">
        <v>2</v>
      </c>
      <c r="AX5" s="13" t="s">
        <v>6</v>
      </c>
      <c r="AY5" s="13" t="s">
        <v>7</v>
      </c>
      <c r="AZ5" s="13" t="s">
        <v>16</v>
      </c>
      <c r="BA5" s="13" t="s">
        <v>18</v>
      </c>
      <c r="BB5" s="13" t="s">
        <v>2</v>
      </c>
      <c r="BC5" s="13" t="s">
        <v>6</v>
      </c>
      <c r="BD5" s="13" t="s">
        <v>7</v>
      </c>
      <c r="BE5" s="13" t="s">
        <v>16</v>
      </c>
      <c r="BF5" s="13" t="s">
        <v>18</v>
      </c>
      <c r="BG5" s="13" t="s">
        <v>2</v>
      </c>
      <c r="BH5" s="13" t="s">
        <v>6</v>
      </c>
      <c r="BI5" s="13" t="s">
        <v>7</v>
      </c>
      <c r="BJ5" s="13" t="s">
        <v>16</v>
      </c>
      <c r="BK5" s="13" t="s">
        <v>18</v>
      </c>
      <c r="BL5" s="13" t="s">
        <v>2</v>
      </c>
      <c r="BM5" s="13" t="s">
        <v>6</v>
      </c>
      <c r="BN5" s="13" t="s">
        <v>7</v>
      </c>
      <c r="BO5" s="13" t="s">
        <v>16</v>
      </c>
      <c r="BP5" s="13" t="s">
        <v>18</v>
      </c>
      <c r="BQ5" s="13" t="s">
        <v>2</v>
      </c>
      <c r="BR5" s="13" t="s">
        <v>6</v>
      </c>
      <c r="BS5" s="13" t="s">
        <v>7</v>
      </c>
      <c r="BT5" s="13" t="s">
        <v>16</v>
      </c>
      <c r="BU5" s="13" t="s">
        <v>18</v>
      </c>
      <c r="BV5" s="13" t="s">
        <v>2</v>
      </c>
      <c r="BW5" s="13" t="s">
        <v>6</v>
      </c>
      <c r="BX5" s="13" t="s">
        <v>7</v>
      </c>
      <c r="BY5" s="13" t="s">
        <v>16</v>
      </c>
      <c r="BZ5" s="13" t="s">
        <v>18</v>
      </c>
      <c r="CA5" s="13" t="s">
        <v>2</v>
      </c>
      <c r="CB5" s="13" t="s">
        <v>6</v>
      </c>
      <c r="CC5" s="13" t="s">
        <v>7</v>
      </c>
      <c r="CD5" s="13" t="s">
        <v>16</v>
      </c>
      <c r="CE5" s="13" t="s">
        <v>18</v>
      </c>
      <c r="CF5" s="13" t="s">
        <v>2</v>
      </c>
      <c r="CG5" s="13" t="s">
        <v>6</v>
      </c>
      <c r="CH5" s="13" t="s">
        <v>7</v>
      </c>
      <c r="CI5" s="13" t="s">
        <v>16</v>
      </c>
      <c r="CJ5" s="13" t="s">
        <v>18</v>
      </c>
      <c r="CK5" s="13" t="s">
        <v>2</v>
      </c>
      <c r="CL5" s="13" t="s">
        <v>6</v>
      </c>
      <c r="CM5" s="13" t="s">
        <v>7</v>
      </c>
      <c r="CN5" s="13" t="s">
        <v>16</v>
      </c>
      <c r="CO5" s="13" t="s">
        <v>18</v>
      </c>
      <c r="CP5" s="13" t="s">
        <v>2</v>
      </c>
      <c r="CQ5" s="13" t="s">
        <v>6</v>
      </c>
      <c r="CR5" s="13" t="s">
        <v>7</v>
      </c>
      <c r="CS5" s="13" t="s">
        <v>16</v>
      </c>
      <c r="CT5" s="13" t="s">
        <v>18</v>
      </c>
      <c r="CU5" s="13" t="s">
        <v>2</v>
      </c>
      <c r="CV5" s="13" t="s">
        <v>6</v>
      </c>
      <c r="CW5" s="13" t="s">
        <v>7</v>
      </c>
      <c r="CX5" s="13" t="s">
        <v>16</v>
      </c>
      <c r="CY5" s="13" t="s">
        <v>18</v>
      </c>
      <c r="CZ5" s="13" t="s">
        <v>2</v>
      </c>
      <c r="DA5" s="13" t="s">
        <v>6</v>
      </c>
      <c r="DB5" s="13" t="s">
        <v>7</v>
      </c>
      <c r="DC5" s="13" t="s">
        <v>16</v>
      </c>
      <c r="DD5" s="13" t="s">
        <v>18</v>
      </c>
      <c r="DE5" s="13" t="s">
        <v>2</v>
      </c>
      <c r="DF5" s="13" t="s">
        <v>6</v>
      </c>
      <c r="DG5" s="13" t="s">
        <v>7</v>
      </c>
      <c r="DH5" s="13" t="s">
        <v>16</v>
      </c>
      <c r="DI5" s="13" t="s">
        <v>18</v>
      </c>
      <c r="DJ5" s="13" t="s">
        <v>2</v>
      </c>
      <c r="DK5" s="13" t="s">
        <v>6</v>
      </c>
      <c r="DL5" s="13" t="s">
        <v>7</v>
      </c>
      <c r="DM5" s="13" t="s">
        <v>16</v>
      </c>
      <c r="DN5" s="13" t="s">
        <v>18</v>
      </c>
      <c r="DO5" s="13" t="s">
        <v>2</v>
      </c>
      <c r="DP5" s="13" t="s">
        <v>6</v>
      </c>
      <c r="DQ5" s="13" t="s">
        <v>7</v>
      </c>
      <c r="DR5" s="13" t="s">
        <v>16</v>
      </c>
      <c r="DS5" s="13" t="s">
        <v>18</v>
      </c>
      <c r="DT5" s="13" t="s">
        <v>2</v>
      </c>
      <c r="DU5" s="13" t="s">
        <v>6</v>
      </c>
      <c r="DV5" s="13" t="s">
        <v>7</v>
      </c>
      <c r="DW5" s="13" t="s">
        <v>16</v>
      </c>
      <c r="DX5" s="13" t="s">
        <v>18</v>
      </c>
      <c r="DY5" s="13" t="s">
        <v>2</v>
      </c>
      <c r="DZ5" s="13" t="s">
        <v>6</v>
      </c>
      <c r="EA5" s="13" t="s">
        <v>7</v>
      </c>
      <c r="EB5" s="13" t="s">
        <v>16</v>
      </c>
      <c r="EC5" s="13" t="s">
        <v>18</v>
      </c>
      <c r="ED5" s="13" t="s">
        <v>2</v>
      </c>
      <c r="EE5" s="13" t="s">
        <v>6</v>
      </c>
      <c r="EF5" s="13" t="s">
        <v>7</v>
      </c>
      <c r="EG5" s="13" t="s">
        <v>16</v>
      </c>
      <c r="EH5" s="13" t="s">
        <v>18</v>
      </c>
      <c r="EI5" s="13" t="s">
        <v>2</v>
      </c>
      <c r="EJ5" s="13" t="s">
        <v>6</v>
      </c>
      <c r="EK5" s="13" t="s">
        <v>7</v>
      </c>
      <c r="EL5" s="13" t="s">
        <v>16</v>
      </c>
      <c r="EM5" s="13" t="s">
        <v>18</v>
      </c>
      <c r="EN5" s="13" t="s">
        <v>2</v>
      </c>
      <c r="EO5" s="13" t="s">
        <v>6</v>
      </c>
      <c r="EP5" s="13" t="s">
        <v>7</v>
      </c>
      <c r="EQ5" s="13" t="s">
        <v>16</v>
      </c>
      <c r="ER5" s="13" t="s">
        <v>18</v>
      </c>
      <c r="ES5" s="13" t="s">
        <v>2</v>
      </c>
      <c r="ET5" s="13" t="s">
        <v>6</v>
      </c>
      <c r="EU5" s="13" t="s">
        <v>7</v>
      </c>
      <c r="EV5" s="13" t="s">
        <v>16</v>
      </c>
      <c r="EW5" s="13" t="s">
        <v>18</v>
      </c>
      <c r="EX5" s="13" t="s">
        <v>2</v>
      </c>
      <c r="EY5" s="13" t="s">
        <v>6</v>
      </c>
      <c r="EZ5" s="13" t="s">
        <v>7</v>
      </c>
      <c r="FA5" s="13" t="s">
        <v>16</v>
      </c>
      <c r="FB5" s="13" t="s">
        <v>18</v>
      </c>
      <c r="FC5" s="13" t="s">
        <v>2</v>
      </c>
      <c r="FD5" s="13" t="s">
        <v>6</v>
      </c>
      <c r="FE5" s="13" t="s">
        <v>7</v>
      </c>
      <c r="FF5" s="13" t="s">
        <v>16</v>
      </c>
      <c r="FG5" s="13" t="s">
        <v>18</v>
      </c>
      <c r="FH5" s="13" t="s">
        <v>2</v>
      </c>
      <c r="FI5" s="13" t="s">
        <v>6</v>
      </c>
      <c r="FJ5" s="8"/>
      <c r="FK5" s="13" t="s">
        <v>7</v>
      </c>
      <c r="FL5" s="13" t="s">
        <v>2</v>
      </c>
      <c r="FM5" s="13" t="s">
        <v>6</v>
      </c>
      <c r="FN5" s="13" t="s">
        <v>16</v>
      </c>
      <c r="FO5" s="13" t="s">
        <v>18</v>
      </c>
      <c r="FP5" s="10"/>
      <c r="FQ5" s="13" t="s">
        <v>7</v>
      </c>
      <c r="FR5" s="13" t="s">
        <v>16</v>
      </c>
      <c r="FS5" s="13" t="s">
        <v>18</v>
      </c>
      <c r="FT5" s="13" t="s">
        <v>2</v>
      </c>
      <c r="FU5" s="13" t="s">
        <v>6</v>
      </c>
      <c r="FV5" s="10"/>
      <c r="FW5" s="13" t="s">
        <v>7</v>
      </c>
      <c r="FX5" s="13" t="s">
        <v>16</v>
      </c>
      <c r="FY5" s="13" t="s">
        <v>18</v>
      </c>
      <c r="FZ5" s="13" t="s">
        <v>2</v>
      </c>
      <c r="GA5" s="13" t="s">
        <v>6</v>
      </c>
      <c r="GB5" s="10"/>
      <c r="GC5" s="174"/>
      <c r="GD5" s="10"/>
      <c r="GE5" s="13" t="s">
        <v>14</v>
      </c>
      <c r="GF5" s="13"/>
      <c r="GG5" s="13"/>
      <c r="GH5" s="13"/>
      <c r="GI5" s="13"/>
      <c r="GJ5" s="8"/>
      <c r="GK5" s="174"/>
      <c r="GL5" s="170"/>
      <c r="GM5" s="168"/>
      <c r="GN5" s="170"/>
      <c r="GO5" s="170"/>
      <c r="GP5" s="168"/>
      <c r="GQ5" s="170"/>
      <c r="GR5" s="10"/>
      <c r="GS5" s="111" t="s">
        <v>100</v>
      </c>
      <c r="GT5" s="112" t="s">
        <v>98</v>
      </c>
      <c r="GU5" s="111" t="s">
        <v>103</v>
      </c>
      <c r="GV5" s="111" t="s">
        <v>99</v>
      </c>
    </row>
    <row r="6" spans="1:207" s="3" customFormat="1">
      <c r="A6" s="27" t="s">
        <v>115</v>
      </c>
      <c r="B6" s="28"/>
      <c r="C6" s="18"/>
      <c r="D6" s="37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79"/>
      <c r="GG6" s="79"/>
      <c r="GH6" s="79"/>
      <c r="GI6" s="79"/>
      <c r="GJ6" s="12"/>
      <c r="GK6" s="18"/>
      <c r="GL6" s="18"/>
      <c r="GM6" s="18"/>
      <c r="GN6" s="18"/>
      <c r="GO6" s="18"/>
      <c r="GP6" s="18"/>
      <c r="GQ6" s="18"/>
      <c r="GR6" s="18"/>
      <c r="GS6" s="18"/>
      <c r="GT6" s="79"/>
      <c r="GU6" s="79"/>
      <c r="GV6" s="79"/>
    </row>
    <row r="7" spans="1:207">
      <c r="A7" s="108"/>
      <c r="B7" s="85"/>
      <c r="C7" s="95">
        <v>43</v>
      </c>
      <c r="D7" s="96">
        <v>0</v>
      </c>
      <c r="E7" s="86"/>
      <c r="F7" s="86"/>
      <c r="G7" s="86"/>
      <c r="H7" s="86"/>
      <c r="I7" s="86"/>
      <c r="J7" s="86">
        <f t="shared" ref="J7:J17" si="0">ROUND((FO7+F7)*(1+$J$1),0)</f>
        <v>0</v>
      </c>
      <c r="K7" s="86">
        <f>ROUND(G7*(1+$J$1),0)</f>
        <v>0</v>
      </c>
      <c r="L7" s="86">
        <f>ROUND(H7*(1+$J$1),0)</f>
        <v>0</v>
      </c>
      <c r="M7" s="86"/>
      <c r="N7" s="86">
        <f>J7+K7+L7</f>
        <v>0</v>
      </c>
      <c r="O7" s="86"/>
      <c r="P7" s="86">
        <f>(SUMIF('REALISASI PO &amp; forecast mgr1'!$A$149:$A$211,'ESTIMASI FORECAST &amp; ORDER-STOK'!$A7,'REALISASI PO &amp; forecast mgr1'!J$149:J$211))+(SUMIF('REALISASI PO &amp; forecast mgr1'!$A$149:$A$211,'ESTIMASI FORECAST &amp; ORDER-STOK'!$A7,'REALISASI PO &amp; forecast mgr1'!K$149:K$211))</f>
        <v>0</v>
      </c>
      <c r="Q7" s="86">
        <f>SUMIF('REALISASI PO &amp; forecast mgr1'!$A$149:$A$211,'ESTIMASI FORECAST &amp; ORDER-STOK'!$A7,'REALISASI PO &amp; forecast mgr1'!N$149:N$211)</f>
        <v>0</v>
      </c>
      <c r="R7" s="86">
        <f t="shared" ref="R7:R17" si="1">P7-Q7</f>
        <v>0</v>
      </c>
      <c r="S7" s="86">
        <f t="shared" ref="S7:S17" si="2">R7/$C7</f>
        <v>0</v>
      </c>
      <c r="T7" s="86">
        <f t="shared" ref="T7:T17" si="3">R7*$D7</f>
        <v>0</v>
      </c>
      <c r="U7" s="86">
        <f>(SUMIF('REALISASI PO &amp; forecast mgr1'!$A$149:$A$211,'ESTIMASI FORECAST &amp; ORDER-STOK'!$A7,'REALISASI PO &amp; forecast mgr1'!P$149:P$211))+(SUMIF('REALISASI PO &amp; forecast mgr1'!$A$149:$A$211,'ESTIMASI FORECAST &amp; ORDER-STOK'!$A7,'REALISASI PO &amp; forecast mgr1'!Q$149:Q$211))</f>
        <v>0</v>
      </c>
      <c r="V7" s="86">
        <f>SUMIF('REALISASI PO &amp; forecast mgr1'!$A$149:$A$211,'ESTIMASI FORECAST &amp; ORDER-STOK'!$A7,'REALISASI PO &amp; forecast mgr1'!T$149:T$211)</f>
        <v>0</v>
      </c>
      <c r="W7" s="86">
        <f t="shared" ref="W7:W17" si="4">U7-V7</f>
        <v>0</v>
      </c>
      <c r="X7" s="86">
        <f t="shared" ref="X7:X17" si="5">W7/$C7</f>
        <v>0</v>
      </c>
      <c r="Y7" s="86">
        <f t="shared" ref="Y7:Y17" si="6">W7*$D7</f>
        <v>0</v>
      </c>
      <c r="Z7" s="86">
        <f>(SUMIF('REALISASI PO &amp; forecast mgr1'!$A$149:$A$211,'ESTIMASI FORECAST &amp; ORDER-STOK'!$A7,'REALISASI PO &amp; forecast mgr1'!W$149:W$211))+(SUMIF('REALISASI PO &amp; forecast mgr1'!$A$149:$A$211,'ESTIMASI FORECAST &amp; ORDER-STOK'!$A7,'REALISASI PO &amp; forecast mgr1'!V$149:V$211))</f>
        <v>0</v>
      </c>
      <c r="AA7" s="86">
        <f>SUMIF('REALISASI PO &amp; forecast mgr1'!$A$149:$A$211,'ESTIMASI FORECAST &amp; ORDER-STOK'!$A7,'REALISASI PO &amp; forecast mgr1'!Z$149:Z$211)</f>
        <v>0</v>
      </c>
      <c r="AB7" s="86">
        <f t="shared" ref="AB7:AB17" si="7">Z7-AA7</f>
        <v>0</v>
      </c>
      <c r="AC7" s="86">
        <f t="shared" ref="AC7:AC17" si="8">AB7/$C7</f>
        <v>0</v>
      </c>
      <c r="AD7" s="86">
        <f t="shared" ref="AD7:AD17" si="9">AB7*$D7</f>
        <v>0</v>
      </c>
      <c r="AE7" s="86">
        <f>(SUMIF('REALISASI PO &amp; forecast mgr1'!$A$149:$A$211,'ESTIMASI FORECAST &amp; ORDER-STOK'!$A7,'REALISASI PO &amp; forecast mgr1'!AB$149:AB$211))+(SUMIF('REALISASI PO &amp; forecast mgr1'!$A$149:$A$211,'ESTIMASI FORECAST &amp; ORDER-STOK'!$A7,'REALISASI PO &amp; forecast mgr1'!AC$149:AC$211))</f>
        <v>0</v>
      </c>
      <c r="AF7" s="86">
        <f>SUMIF('REALISASI PO &amp; forecast mgr1'!$A$149:$A$211,'ESTIMASI FORECAST &amp; ORDER-STOK'!$A7,'REALISASI PO &amp; forecast mgr1'!AF$149:AF$211)</f>
        <v>0</v>
      </c>
      <c r="AG7" s="86">
        <f t="shared" ref="AG7:AG17" si="10">AE7-AF7</f>
        <v>0</v>
      </c>
      <c r="AH7" s="86">
        <f t="shared" ref="AH7:AH17" si="11">AG7/$C7</f>
        <v>0</v>
      </c>
      <c r="AI7" s="86">
        <f t="shared" ref="AI7:AI17" si="12">AG7*$D7</f>
        <v>0</v>
      </c>
      <c r="AJ7" s="86">
        <f>(SUMIF('REALISASI PO &amp; forecast mgr1'!$A$149:$A$211,'ESTIMASI FORECAST &amp; ORDER-STOK'!$A7,'REALISASI PO &amp; forecast mgr1'!AN$149:AN$211))+(SUMIF('REALISASI PO &amp; forecast mgr1'!$A$149:$A$211,'ESTIMASI FORECAST &amp; ORDER-STOK'!$A7,'REALISASI PO &amp; forecast mgr1'!AO$149:AO$211))</f>
        <v>0</v>
      </c>
      <c r="AK7" s="86">
        <f>SUMIF('REALISASI PO &amp; forecast mgr1'!$A$149:$A$211,'ESTIMASI FORECAST &amp; ORDER-STOK'!$A7,'REALISASI PO &amp; forecast mgr1'!AR$149:AR$211)</f>
        <v>0</v>
      </c>
      <c r="AL7" s="86">
        <f t="shared" ref="AL7:AL17" si="13">AJ7-AK7</f>
        <v>0</v>
      </c>
      <c r="AM7" s="86">
        <f t="shared" ref="AM7:AM17" si="14">AL7/$C7</f>
        <v>0</v>
      </c>
      <c r="AN7" s="86">
        <f t="shared" ref="AN7:AN17" si="15">AL7*$D7</f>
        <v>0</v>
      </c>
      <c r="AO7" s="86">
        <f>(SUMIF('REALISASI PO &amp; forecast mgr1'!$A$149:$A$211,'ESTIMASI FORECAST &amp; ORDER-STOK'!$A7,'REALISASI PO &amp; forecast mgr1'!AU$149:AU$211))+(SUMIF('REALISASI PO &amp; forecast mgr1'!$A$149:$A$211,'ESTIMASI FORECAST &amp; ORDER-STOK'!$A7,'REALISASI PO &amp; forecast mgr1'!AT$149:AT$211))</f>
        <v>0</v>
      </c>
      <c r="AP7" s="86">
        <f>SUMIF('REALISASI PO &amp; forecast mgr1'!$A$149:$A$211,'ESTIMASI FORECAST &amp; ORDER-STOK'!$A7,'REALISASI PO &amp; forecast mgr1'!AX$149:AX$211)</f>
        <v>0</v>
      </c>
      <c r="AQ7" s="86">
        <f t="shared" ref="AQ7:AQ17" si="16">AO7-AP7</f>
        <v>0</v>
      </c>
      <c r="AR7" s="86">
        <f t="shared" ref="AR7:AR17" si="17">AQ7/$C7</f>
        <v>0</v>
      </c>
      <c r="AS7" s="86">
        <f t="shared" ref="AS7:AS17" si="18">AQ7*$D7</f>
        <v>0</v>
      </c>
      <c r="AT7" s="86">
        <f>(SUMIF('REALISASI PO &amp; forecast mgr1'!$A$149:$A$211,'ESTIMASI FORECAST &amp; ORDER-STOK'!$A7,'REALISASI PO &amp; forecast mgr1'!AZ$149:AZ$211))+(SUMIF('REALISASI PO &amp; forecast mgr1'!$A$149:$A$211,'ESTIMASI FORECAST &amp; ORDER-STOK'!$A7,'REALISASI PO &amp; forecast mgr1'!BA$149:BA$211))</f>
        <v>0</v>
      </c>
      <c r="AU7" s="86">
        <f>SUMIF('REALISASI PO &amp; forecast mgr1'!$A$149:$A$211,'ESTIMASI FORECAST &amp; ORDER-STOK'!$A7,'REALISASI PO &amp; forecast mgr1'!BD$149:BD$211)</f>
        <v>0</v>
      </c>
      <c r="AV7" s="86">
        <f t="shared" ref="AV7:AV17" si="19">AT7-AU7</f>
        <v>0</v>
      </c>
      <c r="AW7" s="86">
        <f t="shared" ref="AW7:AW17" si="20">AV7/$C7</f>
        <v>0</v>
      </c>
      <c r="AX7" s="86">
        <f t="shared" ref="AX7:AX17" si="21">AV7*$D7</f>
        <v>0</v>
      </c>
      <c r="AY7" s="86">
        <f>(SUMIF('REALISASI PO &amp; forecast mgr1'!$A$149:$A$211,'ESTIMASI FORECAST &amp; ORDER-STOK'!$A7,'REALISASI PO &amp; forecast mgr1'!BL$149:BL$211))+(SUMIF('REALISASI PO &amp; forecast mgr1'!$A$149:$A$211,'ESTIMASI FORECAST &amp; ORDER-STOK'!$A7,'REALISASI PO &amp; forecast mgr1'!BM$149:BM$211))</f>
        <v>0</v>
      </c>
      <c r="AZ7" s="86">
        <f>SUMIF('REALISASI PO &amp; forecast mgr1'!$A$149:$A$211,'ESTIMASI FORECAST &amp; ORDER-STOK'!$A7,'REALISASI PO &amp; forecast mgr1'!BP$149:BP$211)</f>
        <v>0</v>
      </c>
      <c r="BA7" s="86">
        <f t="shared" ref="BA7:BA17" si="22">AY7-AZ7</f>
        <v>0</v>
      </c>
      <c r="BB7" s="86">
        <f t="shared" ref="BB7:BB17" si="23">BA7/$C7</f>
        <v>0</v>
      </c>
      <c r="BC7" s="86">
        <f t="shared" ref="BC7:BC17" si="24">BA7*$D7</f>
        <v>0</v>
      </c>
      <c r="BD7" s="86">
        <f>(SUMIF('REALISASI PO &amp; forecast mgr1'!$A$149:$A$211,'ESTIMASI FORECAST &amp; ORDER-STOK'!$A7,'REALISASI PO &amp; forecast mgr1'!BS$149:BS$211))+(SUMIF('REALISASI PO &amp; forecast mgr1'!$A$149:$A$211,'ESTIMASI FORECAST &amp; ORDER-STOK'!$A7,'REALISASI PO &amp; forecast mgr1'!BR$149:BR$211))</f>
        <v>0</v>
      </c>
      <c r="BE7" s="86">
        <f>SUMIF('REALISASI PO &amp; forecast mgr1'!$A$149:$A$211,'ESTIMASI FORECAST &amp; ORDER-STOK'!$A7,'REALISASI PO &amp; forecast mgr1'!BV$149:BV$211)</f>
        <v>0</v>
      </c>
      <c r="BF7" s="86">
        <f t="shared" ref="BF7:BF17" si="25">BD7-BE7</f>
        <v>0</v>
      </c>
      <c r="BG7" s="86">
        <f t="shared" ref="BG7:BG17" si="26">BF7/$C7</f>
        <v>0</v>
      </c>
      <c r="BH7" s="86">
        <f t="shared" ref="BH7:BH17" si="27">BF7*$D7</f>
        <v>0</v>
      </c>
      <c r="BI7" s="86">
        <f>(SUMIF('REALISASI PO &amp; forecast mgr1'!$A$149:$A$211,'ESTIMASI FORECAST &amp; ORDER-STOK'!$A7,'REALISASI PO &amp; forecast mgr1'!CI$149:CI$211))+(SUMIF('REALISASI PO &amp; forecast mgr1'!$A$149:$A$211,'ESTIMASI FORECAST &amp; ORDER-STOK'!$A7,'REALISASI PO &amp; forecast mgr1'!CJ$149:CJ$211))</f>
        <v>0</v>
      </c>
      <c r="BJ7" s="86">
        <f>SUMIF('REALISASI PO &amp; forecast mgr1'!$A$149:$A$211,'ESTIMASI FORECAST &amp; ORDER-STOK'!$A7,'REALISASI PO &amp; forecast mgr1'!CM$149:CM$211)</f>
        <v>0</v>
      </c>
      <c r="BK7" s="86">
        <f t="shared" ref="BK7:BK17" si="28">BI7-BJ7</f>
        <v>0</v>
      </c>
      <c r="BL7" s="86">
        <f t="shared" ref="BL7:BL17" si="29">BK7/$C7</f>
        <v>0</v>
      </c>
      <c r="BM7" s="86">
        <f t="shared" ref="BM7:BM17" si="30">BK7*$D7</f>
        <v>0</v>
      </c>
      <c r="BN7" s="86">
        <f>(SUMIF('REALISASI PO &amp; forecast mgr1'!$A$149:$A$211,'ESTIMASI FORECAST &amp; ORDER-STOK'!$A7,'REALISASI PO &amp; forecast mgr1'!CP$149:CP$211))+(SUMIF('REALISASI PO &amp; forecast mgr1'!$A$149:$A$211,'ESTIMASI FORECAST &amp; ORDER-STOK'!$A7,'REALISASI PO &amp; forecast mgr1'!CO$149:CO$211))</f>
        <v>0</v>
      </c>
      <c r="BO7" s="86">
        <f>SUMIF('REALISASI PO &amp; forecast mgr1'!$A$149:$A$211,'ESTIMASI FORECAST &amp; ORDER-STOK'!$A7,'REALISASI PO &amp; forecast mgr1'!CS$149:CS$211)</f>
        <v>0</v>
      </c>
      <c r="BP7" s="86">
        <f t="shared" ref="BP7:BP17" si="31">BN7-BO7</f>
        <v>0</v>
      </c>
      <c r="BQ7" s="86">
        <f t="shared" ref="BQ7:BQ17" si="32">BP7/$C7</f>
        <v>0</v>
      </c>
      <c r="BR7" s="86">
        <f t="shared" ref="BR7:BR17" si="33">BP7*$D7</f>
        <v>0</v>
      </c>
      <c r="BS7" s="86">
        <f>(SUMIF('REALISASI PO &amp; forecast mgr1'!$A$149:$A$211,'ESTIMASI FORECAST &amp; ORDER-STOK'!$A7,'REALISASI PO &amp; forecast mgr1'!CU$149:CU$211))+(SUMIF('REALISASI PO &amp; forecast mgr1'!$A$149:$A$211,'ESTIMASI FORECAST &amp; ORDER-STOK'!$A7,'REALISASI PO &amp; forecast mgr1'!CV$149:CV$211))</f>
        <v>0</v>
      </c>
      <c r="BT7" s="86">
        <f>SUMIF('REALISASI PO &amp; forecast mgr1'!$A$149:$A$211,'ESTIMASI FORECAST &amp; ORDER-STOK'!$A7,'REALISASI PO &amp; forecast mgr1'!CY$149:CY$211)</f>
        <v>0</v>
      </c>
      <c r="BU7" s="86">
        <f t="shared" ref="BU7:BU17" si="34">BS7-BT7</f>
        <v>0</v>
      </c>
      <c r="BV7" s="86">
        <f t="shared" ref="BV7:BV17" si="35">BU7/$C7</f>
        <v>0</v>
      </c>
      <c r="BW7" s="86">
        <f t="shared" ref="BW7:BW17" si="36">BU7*$D7</f>
        <v>0</v>
      </c>
      <c r="BX7" s="86">
        <f>(SUMIF('REALISASI PO &amp; forecast mgr1'!$A$149:$A$211,'ESTIMASI FORECAST &amp; ORDER-STOK'!$A7,'REALISASI PO &amp; forecast mgr1'!DB$149:DB$211))+(SUMIF('REALISASI PO &amp; forecast mgr1'!$A$149:$A$211,'ESTIMASI FORECAST &amp; ORDER-STOK'!$A7,'REALISASI PO &amp; forecast mgr1'!DA$149:DA$211))</f>
        <v>0</v>
      </c>
      <c r="BY7" s="86">
        <f>SUMIF('REALISASI PO &amp; forecast mgr1'!$A$149:$A$211,'ESTIMASI FORECAST &amp; ORDER-STOK'!$A7,'REALISASI PO &amp; forecast mgr1'!DE$149:DE$211)</f>
        <v>0</v>
      </c>
      <c r="BZ7" s="86">
        <f t="shared" ref="BZ7:BZ17" si="37">BX7-BY7</f>
        <v>0</v>
      </c>
      <c r="CA7" s="86">
        <f t="shared" ref="CA7:CA17" si="38">BZ7/$C7</f>
        <v>0</v>
      </c>
      <c r="CB7" s="86">
        <f t="shared" ref="CB7:CB17" si="39">BZ7*$D7</f>
        <v>0</v>
      </c>
      <c r="CC7" s="86">
        <f>(SUMIF('REALISASI PO &amp; forecast mgr1'!$A$149:$A$211,'ESTIMASI FORECAST &amp; ORDER-STOK'!$A7,'REALISASI PO &amp; forecast mgr1'!DG$149:DG$211))+(SUMIF('REALISASI PO &amp; forecast mgr1'!$A$149:$A$211,'ESTIMASI FORECAST &amp; ORDER-STOK'!$A7,'REALISASI PO &amp; forecast mgr1'!DH$149:DH$211))</f>
        <v>0</v>
      </c>
      <c r="CD7" s="86">
        <f>SUMIF('REALISASI PO &amp; forecast mgr1'!$A$149:$A$211,'ESTIMASI FORECAST &amp; ORDER-STOK'!$A7,'REALISASI PO &amp; forecast mgr1'!DK$149:DK$211)</f>
        <v>0</v>
      </c>
      <c r="CE7" s="86">
        <f t="shared" ref="CE7:CE17" si="40">CC7-CD7</f>
        <v>0</v>
      </c>
      <c r="CF7" s="86">
        <f t="shared" ref="CF7:CF17" si="41">CE7/$C7</f>
        <v>0</v>
      </c>
      <c r="CG7" s="86">
        <f t="shared" ref="CG7:CG17" si="42">CE7*$D7</f>
        <v>0</v>
      </c>
      <c r="CH7" s="86">
        <f>(SUMIF('REALISASI PO &amp; forecast mgr1'!$A$149:$A$211,'ESTIMASI FORECAST &amp; ORDER-STOK'!$A7,'REALISASI PO &amp; forecast mgr1'!DN$149:DN$211))+(SUMIF('REALISASI PO &amp; forecast mgr1'!$A$149:$A$211,'ESTIMASI FORECAST &amp; ORDER-STOK'!$A7,'REALISASI PO &amp; forecast mgr1'!DM$149:DM$211))</f>
        <v>0</v>
      </c>
      <c r="CI7" s="86">
        <f>SUMIF('REALISASI PO &amp; forecast mgr1'!$A$149:$A$211,'ESTIMASI FORECAST &amp; ORDER-STOK'!$A7,'REALISASI PO &amp; forecast mgr1'!DQ$149:DQ$211)</f>
        <v>0</v>
      </c>
      <c r="CJ7" s="86">
        <f t="shared" ref="CJ7:CJ17" si="43">CH7-CI7</f>
        <v>0</v>
      </c>
      <c r="CK7" s="86">
        <f t="shared" ref="CK7:CK17" si="44">CJ7/$C7</f>
        <v>0</v>
      </c>
      <c r="CL7" s="86">
        <f t="shared" ref="CL7:CL17" si="45">CJ7*$D7</f>
        <v>0</v>
      </c>
      <c r="CM7" s="86">
        <f>(SUMIF('REALISASI PO &amp; forecast mgr1'!$A$149:$A$211,'ESTIMASI FORECAST &amp; ORDER-STOK'!$A7,'REALISASI PO &amp; forecast mgr1'!DY$149:DY$211))+(SUMIF('REALISASI PO &amp; forecast mgr1'!$A$149:$A$211,'ESTIMASI FORECAST &amp; ORDER-STOK'!$A7,'REALISASI PO &amp; forecast mgr1'!DZ$149:DZ$211))</f>
        <v>0</v>
      </c>
      <c r="CN7" s="86">
        <f>SUMIF('REALISASI PO &amp; forecast mgr1'!$A$149:$A$211,'ESTIMASI FORECAST &amp; ORDER-STOK'!$A7,'REALISASI PO &amp; forecast mgr1'!EC$149:EC$211)</f>
        <v>0</v>
      </c>
      <c r="CO7" s="86">
        <f t="shared" ref="CO7:CO17" si="46">CM7-CN7</f>
        <v>0</v>
      </c>
      <c r="CP7" s="86">
        <f t="shared" ref="CP7:CP17" si="47">CO7/$C7</f>
        <v>0</v>
      </c>
      <c r="CQ7" s="86">
        <f t="shared" ref="CQ7:CQ17" si="48">CO7*$D7</f>
        <v>0</v>
      </c>
      <c r="CR7" s="86">
        <f>(SUMIF('REALISASI PO &amp; forecast mgr1'!$A$149:$A$211,'ESTIMASI FORECAST &amp; ORDER-STOK'!$A7,'REALISASI PO &amp; forecast mgr1'!EF$149:EF$211))+(SUMIF('REALISASI PO &amp; forecast mgr1'!$A$149:$A$211,'ESTIMASI FORECAST &amp; ORDER-STOK'!$A7,'REALISASI PO &amp; forecast mgr1'!EE$149:EE$211))</f>
        <v>0</v>
      </c>
      <c r="CS7" s="86">
        <f>SUMIF('REALISASI PO &amp; forecast mgr1'!$A$149:$A$211,'ESTIMASI FORECAST &amp; ORDER-STOK'!$A7,'REALISASI PO &amp; forecast mgr1'!EI$149:EI$211)</f>
        <v>0</v>
      </c>
      <c r="CT7" s="86">
        <f t="shared" ref="CT7:CT17" si="49">CR7-CS7</f>
        <v>0</v>
      </c>
      <c r="CU7" s="86">
        <f t="shared" ref="CU7:CU17" si="50">CT7/$C7</f>
        <v>0</v>
      </c>
      <c r="CV7" s="86">
        <f t="shared" ref="CV7:CV17" si="51">CT7*$D7</f>
        <v>0</v>
      </c>
      <c r="CW7" s="86">
        <f>(SUMIF('REALISASI PO &amp; forecast mgr1'!$A$149:$A$211,'ESTIMASI FORECAST &amp; ORDER-STOK'!$A7,'REALISASI PO &amp; forecast mgr1'!EQ$149:EQ$211))+(SUMIF('REALISASI PO &amp; forecast mgr1'!$A$149:$A$211,'ESTIMASI FORECAST &amp; ORDER-STOK'!$A7,'REALISASI PO &amp; forecast mgr1'!ER$149:ER$211))</f>
        <v>0</v>
      </c>
      <c r="CX7" s="86">
        <f>SUMIF('REALISASI PO &amp; forecast mgr1'!$A$149:$A$211,'ESTIMASI FORECAST &amp; ORDER-STOK'!$A7,'REALISASI PO &amp; forecast mgr1'!EU$149:EU$211)</f>
        <v>0</v>
      </c>
      <c r="CY7" s="86">
        <f t="shared" ref="CY7:CY17" si="52">CW7-CX7</f>
        <v>0</v>
      </c>
      <c r="CZ7" s="86">
        <f t="shared" ref="CZ7:CZ17" si="53">CY7/$C7</f>
        <v>0</v>
      </c>
      <c r="DA7" s="86">
        <f t="shared" ref="DA7:DA17" si="54">CY7*$D7</f>
        <v>0</v>
      </c>
      <c r="DB7" s="86">
        <f>(SUMIF('REALISASI PO &amp; forecast mgr1'!$A$149:$A$211,'ESTIMASI FORECAST &amp; ORDER-STOK'!$A7,'REALISASI PO &amp; forecast mgr1'!EX$149:EX$211))+(SUMIF('REALISASI PO &amp; forecast mgr1'!$A$149:$A$211,'ESTIMASI FORECAST &amp; ORDER-STOK'!$A7,'REALISASI PO &amp; forecast mgr1'!EY$149:EY$211))</f>
        <v>0</v>
      </c>
      <c r="DC7" s="86">
        <f>SUMIF('REALISASI PO &amp; forecast mgr1'!$A$149:$A$211,'ESTIMASI FORECAST &amp; ORDER-STOK'!$A7,'REALISASI PO &amp; forecast mgr1'!FB$149:FB$211)</f>
        <v>0</v>
      </c>
      <c r="DD7" s="86">
        <f t="shared" ref="DD7:DD17" si="55">DB7-DC7</f>
        <v>0</v>
      </c>
      <c r="DE7" s="86">
        <f t="shared" ref="DE7:DE17" si="56">DD7/$C7</f>
        <v>0</v>
      </c>
      <c r="DF7" s="86">
        <f t="shared" ref="DF7:DF17" si="57">DD7*$D7</f>
        <v>0</v>
      </c>
      <c r="DG7" s="86">
        <f>(SUMIF('REALISASI PO &amp; forecast mgr1'!$A$149:$A$211,'ESTIMASI FORECAST &amp; ORDER-STOK'!$A7,'REALISASI PO &amp; forecast mgr1'!FE$149:FE$211))+(SUMIF('REALISASI PO &amp; forecast mgr1'!$A$149:$A$211,'ESTIMASI FORECAST &amp; ORDER-STOK'!$A7,'REALISASI PO &amp; forecast mgr1'!FF$149:FF$211))</f>
        <v>0</v>
      </c>
      <c r="DH7" s="86">
        <f>SUMIF('REALISASI PO &amp; forecast mgr1'!$A$149:$A$211,'ESTIMASI FORECAST &amp; ORDER-STOK'!$A7,'REALISASI PO &amp; forecast mgr1'!FI$149:FI$211)</f>
        <v>0</v>
      </c>
      <c r="DI7" s="86">
        <f t="shared" ref="DI7:DI17" si="58">DG7-DH7</f>
        <v>0</v>
      </c>
      <c r="DJ7" s="86">
        <f t="shared" ref="DJ7:DJ17" si="59">DI7/$C7</f>
        <v>0</v>
      </c>
      <c r="DK7" s="86">
        <f t="shared" ref="DK7:DK17" si="60">DI7*$D7</f>
        <v>0</v>
      </c>
      <c r="DL7" s="86">
        <f>(SUMIF('REALISASI PO &amp; forecast mgr1'!$A$149:$A$211,'ESTIMASI FORECAST &amp; ORDER-STOK'!$A7,'REALISASI PO &amp; forecast mgr1'!FL$149:FL$211))+(SUMIF('REALISASI PO &amp; forecast mgr1'!$A$149:$A$211,'ESTIMASI FORECAST &amp; ORDER-STOK'!$A7,'REALISASI PO &amp; forecast mgr1'!FM$149:FM$211))</f>
        <v>0</v>
      </c>
      <c r="DM7" s="86">
        <f>SUMIF('REALISASI PO &amp; forecast mgr1'!$A$149:$A$211,'ESTIMASI FORECAST &amp; ORDER-STOK'!$A7,'REALISASI PO &amp; forecast mgr1'!FP$149:FP$211)</f>
        <v>0</v>
      </c>
      <c r="DN7" s="86">
        <f t="shared" ref="DN7:DN17" si="61">DL7-DM7</f>
        <v>0</v>
      </c>
      <c r="DO7" s="86">
        <f t="shared" ref="DO7:DO17" si="62">DN7/$C7</f>
        <v>0</v>
      </c>
      <c r="DP7" s="86">
        <f t="shared" ref="DP7:DP17" si="63">DN7*$D7</f>
        <v>0</v>
      </c>
      <c r="DQ7" s="86">
        <f>(SUMIF('REALISASI PO &amp; forecast mgr1'!$A$149:$A$211,'ESTIMASI FORECAST &amp; ORDER-STOK'!$A7,'REALISASI PO &amp; forecast mgr1'!FS$149:FS$211))+(SUMIF('REALISASI PO &amp; forecast mgr1'!$A$149:$A$211,'ESTIMASI FORECAST &amp; ORDER-STOK'!$A7,'REALISASI PO &amp; forecast mgr1'!FT$149:FT$211))</f>
        <v>0</v>
      </c>
      <c r="DR7" s="86">
        <f>SUMIF('REALISASI PO &amp; forecast mgr1'!$A$149:$A$211,'ESTIMASI FORECAST &amp; ORDER-STOK'!$A7,'REALISASI PO &amp; forecast mgr1'!FW$149:FW$211)</f>
        <v>0</v>
      </c>
      <c r="DS7" s="86">
        <f t="shared" ref="DS7:DS17" si="64">DQ7-DR7</f>
        <v>0</v>
      </c>
      <c r="DT7" s="86">
        <f t="shared" ref="DT7:DT17" si="65">DS7/$C7</f>
        <v>0</v>
      </c>
      <c r="DU7" s="86">
        <f t="shared" ref="DU7:DU17" si="66">DS7*$D7</f>
        <v>0</v>
      </c>
      <c r="DV7" s="86">
        <f>(SUMIF('REALISASI PO &amp; forecast mgr1'!$A$149:$A$211,'ESTIMASI FORECAST &amp; ORDER-STOK'!$A7,'REALISASI PO &amp; forecast mgr1'!FZ$149:FZ$211))+(SUMIF('REALISASI PO &amp; forecast mgr1'!$A$149:$A$211,'ESTIMASI FORECAST &amp; ORDER-STOK'!$A7,'REALISASI PO &amp; forecast mgr1'!FY$149:FY$211))</f>
        <v>0</v>
      </c>
      <c r="DW7" s="86">
        <f>SUMIF('REALISASI PO &amp; forecast mgr1'!$A$149:$A$211,'ESTIMASI FORECAST &amp; ORDER-STOK'!$A7,'REALISASI PO &amp; forecast mgr1'!GC$149:GC$211)</f>
        <v>0</v>
      </c>
      <c r="DX7" s="86">
        <f t="shared" ref="DX7:DX17" si="67">DV7-DW7</f>
        <v>0</v>
      </c>
      <c r="DY7" s="86">
        <f t="shared" ref="DY7:DY17" si="68">DX7/$C7</f>
        <v>0</v>
      </c>
      <c r="DZ7" s="86">
        <f t="shared" ref="DZ7:DZ17" si="69">DX7*$D7</f>
        <v>0</v>
      </c>
      <c r="EA7" s="86">
        <f>(SUMIF('REALISASI PO &amp; forecast mgr1'!$A$149:$A$211,'ESTIMASI FORECAST &amp; ORDER-STOK'!$A7,'REALISASI PO &amp; forecast mgr1'!GE$149:GE$211))+(SUMIF('REALISASI PO &amp; forecast mgr1'!$A$149:$A$211,'ESTIMASI FORECAST &amp; ORDER-STOK'!$A7,'REALISASI PO &amp; forecast mgr1'!GF$149:GF$211))</f>
        <v>0</v>
      </c>
      <c r="EB7" s="86">
        <f>SUMIF('REALISASI PO &amp; forecast mgr1'!$A$149:$A$211,'ESTIMASI FORECAST &amp; ORDER-STOK'!$A7,'REALISASI PO &amp; forecast mgr1'!GI$149:GI$211)</f>
        <v>0</v>
      </c>
      <c r="EC7" s="86">
        <f t="shared" ref="EC7:EC17" si="70">EA7-EB7</f>
        <v>0</v>
      </c>
      <c r="ED7" s="86">
        <f t="shared" ref="ED7:ED17" si="71">EC7/$C7</f>
        <v>0</v>
      </c>
      <c r="EE7" s="86">
        <f t="shared" ref="EE7:EE17" si="72">EC7*$D7</f>
        <v>0</v>
      </c>
      <c r="EF7" s="86">
        <f>(SUMIF('REALISASI PO &amp; forecast mgr1'!$A$149:$A$211,'ESTIMASI FORECAST &amp; ORDER-STOK'!$A7,'REALISASI PO &amp; forecast mgr1'!GQ$149:GQ$211))+(SUMIF('REALISASI PO &amp; forecast mgr1'!$A$149:$A$211,'ESTIMASI FORECAST &amp; ORDER-STOK'!$A7,'REALISASI PO &amp; forecast mgr1'!GR$149:GR$211))</f>
        <v>0</v>
      </c>
      <c r="EG7" s="86">
        <f>SUMIF('REALISASI PO &amp; forecast mgr1'!$A$149:$A$211,'ESTIMASI FORECAST &amp; ORDER-STOK'!$A7,'REALISASI PO &amp; forecast mgr1'!GU$149:GU$211)</f>
        <v>0</v>
      </c>
      <c r="EH7" s="86">
        <f t="shared" ref="EH7:EH17" si="73">EF7-EG7</f>
        <v>0</v>
      </c>
      <c r="EI7" s="86">
        <f t="shared" ref="EI7:EI17" si="74">EH7/$C7</f>
        <v>0</v>
      </c>
      <c r="EJ7" s="86">
        <f t="shared" ref="EJ7:EJ17" si="75">EH7*$D7</f>
        <v>0</v>
      </c>
      <c r="EK7" s="86">
        <f>(SUMIF('REALISASI PO &amp; forecast mgr1'!$A$149:$A$211,'ESTIMASI FORECAST &amp; ORDER-STOK'!$A7,'REALISASI PO &amp; forecast mgr1'!GX$149:GX$211))+(SUMIF('REALISASI PO &amp; forecast mgr1'!$A$149:$A$211,'ESTIMASI FORECAST &amp; ORDER-STOK'!$A7,'REALISASI PO &amp; forecast mgr1'!GY$149:GY$211))</f>
        <v>0</v>
      </c>
      <c r="EL7" s="86">
        <f>SUMIF('REALISASI PO &amp; forecast mgr1'!$A$149:$A$211,'ESTIMASI FORECAST &amp; ORDER-STOK'!$A7,'REALISASI PO &amp; forecast mgr1'!HB$149:HB$211)</f>
        <v>0</v>
      </c>
      <c r="EM7" s="86">
        <f t="shared" ref="EM7:EM17" si="76">EK7-EL7</f>
        <v>0</v>
      </c>
      <c r="EN7" s="86">
        <f t="shared" ref="EN7:EN17" si="77">EM7/$C7</f>
        <v>0</v>
      </c>
      <c r="EO7" s="86">
        <f t="shared" ref="EO7:EO17" si="78">EM7*$D7</f>
        <v>0</v>
      </c>
      <c r="EP7" s="86">
        <f>(SUMIF('REALISASI PO &amp; forecast mgr1'!$A$149:$A$211,'ESTIMASI FORECAST &amp; ORDER-STOK'!$A7,'REALISASI PO &amp; forecast mgr1'!HE$149:HE$211))+(SUMIF('REALISASI PO &amp; forecast mgr1'!$A$149:$A$211,'ESTIMASI FORECAST &amp; ORDER-STOK'!$A7,'REALISASI PO &amp; forecast mgr1'!HF$149:HF$211))</f>
        <v>0</v>
      </c>
      <c r="EQ7" s="86">
        <f>SUMIF('REALISASI PO &amp; forecast mgr1'!$A$149:$A$211,'ESTIMASI FORECAST &amp; ORDER-STOK'!$A7,'REALISASI PO &amp; forecast mgr1'!HI$149:HI$211)</f>
        <v>0</v>
      </c>
      <c r="ER7" s="86">
        <f t="shared" ref="ER7:ER17" si="79">EP7-EQ7</f>
        <v>0</v>
      </c>
      <c r="ES7" s="86">
        <f t="shared" ref="ES7:ES17" si="80">ER7/$C7</f>
        <v>0</v>
      </c>
      <c r="ET7" s="86">
        <f t="shared" ref="ET7:ET17" si="81">ER7*$D7</f>
        <v>0</v>
      </c>
      <c r="EU7" s="86">
        <f>(SUMIF('REALISASI PO &amp; forecast mgr1'!$A$149:$A$211,'ESTIMASI FORECAST &amp; ORDER-STOK'!$A7,'REALISASI PO &amp; forecast mgr1'!HL$149:HL$211))+(SUMIF('REALISASI PO &amp; forecast mgr1'!$A$149:$A$211,'ESTIMASI FORECAST &amp; ORDER-STOK'!$A7,'REALISASI PO &amp; forecast mgr1'!HM$149:HM$211))</f>
        <v>0</v>
      </c>
      <c r="EV7" s="86">
        <f>SUMIF('REALISASI PO &amp; forecast mgr1'!$A$149:$A$211,'ESTIMASI FORECAST &amp; ORDER-STOK'!$A7,'REALISASI PO &amp; forecast mgr1'!HP$149:HP$211)</f>
        <v>0</v>
      </c>
      <c r="EW7" s="86">
        <f t="shared" ref="EW7:EW17" si="82">EU7-EV7</f>
        <v>0</v>
      </c>
      <c r="EX7" s="86">
        <f t="shared" ref="EX7:EX17" si="83">EW7/$C7</f>
        <v>0</v>
      </c>
      <c r="EY7" s="86">
        <f t="shared" ref="EY7:EY17" si="84">EW7*$D7</f>
        <v>0</v>
      </c>
      <c r="EZ7" s="86">
        <f>(SUMIF('REALISASI PO &amp; forecast mgr1'!$A$149:$A$211,'ESTIMASI FORECAST &amp; ORDER-STOK'!$A7,'REALISASI PO &amp; forecast mgr1'!HS$149:HS$211))+(SUMIF('REALISASI PO &amp; forecast mgr1'!$A$149:$A$211,'ESTIMASI FORECAST &amp; ORDER-STOK'!$A7,'REALISASI PO &amp; forecast mgr1'!HT$149:HT$211))</f>
        <v>0</v>
      </c>
      <c r="FA7" s="86">
        <f>SUMIF('REALISASI PO &amp; forecast mgr1'!$A$149:$A$211,'ESTIMASI FORECAST &amp; ORDER-STOK'!$A7,'REALISASI PO &amp; forecast mgr1'!HW$149:HW$211)</f>
        <v>0</v>
      </c>
      <c r="FB7" s="86">
        <f t="shared" ref="FB7:FB17" si="85">EZ7-FA7</f>
        <v>0</v>
      </c>
      <c r="FC7" s="86">
        <f t="shared" ref="FC7:FC17" si="86">FB7/$C7</f>
        <v>0</v>
      </c>
      <c r="FD7" s="86">
        <f t="shared" ref="FD7:FD17" si="87">FB7*$D7</f>
        <v>0</v>
      </c>
      <c r="FE7" s="86"/>
      <c r="FF7" s="86"/>
      <c r="FG7" s="86"/>
      <c r="FH7" s="86"/>
      <c r="FI7" s="86"/>
      <c r="FJ7" s="86"/>
      <c r="FK7" s="86">
        <f t="shared" ref="FK7:FK17" si="88">SUMIF($O$5:$FJ$5,$FK$5,$O7:$FJ7)</f>
        <v>0</v>
      </c>
      <c r="FL7" s="86"/>
      <c r="FM7" s="86"/>
      <c r="FN7" s="86">
        <f t="shared" ref="FN7:FN17" si="89">SUMIF($O$5:$FJ$5,$FN$5,$O7:$FJ7)</f>
        <v>0</v>
      </c>
      <c r="FO7" s="86">
        <f>FK7-FN7</f>
        <v>0</v>
      </c>
      <c r="FP7" s="97"/>
      <c r="FQ7" s="86"/>
      <c r="FR7" s="86">
        <f>SUMIF('REALISASI FORECAST manager 2'!$A$217:$A$281,'ESTIMASI FORECAST &amp; ORDER-STOK'!$A7,'REALISASI FORECAST manager 2'!$AS$217:$AS$281)</f>
        <v>0</v>
      </c>
      <c r="FS7" s="86">
        <f t="shared" ref="FS7:FS17" si="90">FQ7-FR7</f>
        <v>0</v>
      </c>
      <c r="FT7" s="86">
        <f t="shared" ref="FT7:FT17" si="91">FS7/$C7</f>
        <v>0</v>
      </c>
      <c r="FU7" s="86">
        <f t="shared" ref="FU7:FU17" si="92">FS7*$D7</f>
        <v>0</v>
      </c>
      <c r="FV7" s="97"/>
      <c r="FW7" s="86"/>
      <c r="FX7" s="86">
        <f>SUMIF('REALISASI FORECAST manager 3'!$A$147:$A$211,'ESTIMASI FORECAST &amp; ORDER-STOK'!$A7,'REALISASI FORECAST manager 3'!$AS$147:$AS$211)</f>
        <v>0</v>
      </c>
      <c r="FY7" s="86">
        <f t="shared" ref="FY7:FY17" si="93">FW7-FX7</f>
        <v>0</v>
      </c>
      <c r="FZ7" s="86">
        <f t="shared" ref="FZ7:FZ17" si="94">FY7/$C7</f>
        <v>0</v>
      </c>
      <c r="GA7" s="86">
        <f t="shared" ref="GA7:GA17" si="95">FY7*$D7</f>
        <v>0</v>
      </c>
      <c r="GB7" s="97"/>
      <c r="GC7" s="86">
        <f>SUMIF($FJ$5:$GB$5,$GC$4,$FJ7:$GB7)</f>
        <v>0</v>
      </c>
      <c r="GD7" s="97"/>
      <c r="GE7" s="86">
        <f>SUMIF('REALISASI PO &amp; forecast mgr1'!$A$148:$A$211,'ESTIMASI FORECAST &amp; ORDER-STOK'!$A7,'REALISASI PO &amp; forecast mgr1'!IQ$148:IQ$211)</f>
        <v>0</v>
      </c>
      <c r="GF7" s="86">
        <f>SUMIF('REALISASI PO &amp; forecast mgr1'!$A$148:$A$211,'ESTIMASI FORECAST &amp; ORDER-STOK'!$A7,'REALISASI PO &amp; forecast mgr1'!IR$148:IR$211)</f>
        <v>0</v>
      </c>
      <c r="GG7" s="86">
        <f>SUMIF('REALISASI PO &amp; forecast mgr1'!$A$148:$A$211,'ESTIMASI FORECAST &amp; ORDER-STOK'!$A7,'REALISASI PO &amp; forecast mgr1'!IS$148:IS$211)</f>
        <v>0</v>
      </c>
      <c r="GH7" s="86">
        <f>SUMIF('REALISASI PO &amp; forecast mgr1'!$A$148:$A$211,'ESTIMASI FORECAST &amp; ORDER-STOK'!$A7,'REALISASI PO &amp; forecast mgr1'!IT$148:IT$211)</f>
        <v>0</v>
      </c>
      <c r="GI7" s="86">
        <f>SUMIF('REALISASI PO &amp; forecast mgr1'!$A$148:$A$211,'ESTIMASI FORECAST &amp; ORDER-STOK'!$A7,'REALISASI PO &amp; forecast mgr1'!IU$148:IU$211)</f>
        <v>0</v>
      </c>
      <c r="GJ7" s="88"/>
      <c r="GK7" s="86">
        <f>SUM(GF7:GJ7)</f>
        <v>0</v>
      </c>
      <c r="GL7" s="86">
        <f t="shared" ref="GL7:GL17" si="96">SUMIF($FJ$5:$GB$5,$FN$5,$FJ7:$GB7)</f>
        <v>0</v>
      </c>
      <c r="GM7" s="98">
        <f t="shared" ref="GM7:GM17" si="97">GC7-GL7</f>
        <v>0</v>
      </c>
      <c r="GN7" s="86">
        <f t="shared" ref="GN7:GN17" si="98">GM7/$C7</f>
        <v>0</v>
      </c>
      <c r="GO7" s="86">
        <f t="shared" ref="GO7:GO17" si="99">GM7*$D7</f>
        <v>0</v>
      </c>
      <c r="GP7" s="98">
        <f t="shared" ref="GP7:GP17" si="100">GE7+GK7-GL7</f>
        <v>0</v>
      </c>
      <c r="GQ7" s="86" t="str">
        <f t="shared" ref="GQ7:GQ17" si="101">IF(GP7=0,"STOCK KOSONG",IF(AND((GP7&lt;GM7),(GP7&gt;0)),"STOK KURANG",IF(GP7=GM7,"STOK CUKUP",IF(GP7&gt;GM7,"STOK CUKUP"))))</f>
        <v>STOCK KOSONG</v>
      </c>
      <c r="GR7" s="97"/>
      <c r="GS7" s="98">
        <f>GP7-GM7</f>
        <v>0</v>
      </c>
      <c r="GT7" s="98">
        <f>(GE7+GK7)-J7</f>
        <v>0</v>
      </c>
      <c r="GU7" s="98">
        <f>(GE7+GK7)-FK7</f>
        <v>0</v>
      </c>
      <c r="GV7" s="98">
        <f t="shared" ref="GV7:GV17" si="102">J7-FK7</f>
        <v>0</v>
      </c>
      <c r="GW7" s="7"/>
      <c r="GX7" s="7"/>
      <c r="GY7" s="7"/>
    </row>
    <row r="8" spans="1:207">
      <c r="A8" s="108"/>
      <c r="B8" s="87"/>
      <c r="C8" s="99">
        <v>43</v>
      </c>
      <c r="D8" s="100">
        <v>0</v>
      </c>
      <c r="E8" s="88"/>
      <c r="F8" s="88"/>
      <c r="G8" s="88"/>
      <c r="H8" s="88"/>
      <c r="I8" s="88"/>
      <c r="J8" s="88">
        <f t="shared" si="0"/>
        <v>0</v>
      </c>
      <c r="K8" s="88">
        <f t="shared" ref="K8:K17" si="103">ROUND(G8*(1+$J$1),0)</f>
        <v>0</v>
      </c>
      <c r="L8" s="88">
        <f t="shared" ref="L8:L17" si="104">ROUND(H8*(1+$J$1),0)</f>
        <v>0</v>
      </c>
      <c r="M8" s="88"/>
      <c r="N8" s="88">
        <f t="shared" ref="N8:N17" si="105">J8+K8+L8</f>
        <v>0</v>
      </c>
      <c r="O8" s="88"/>
      <c r="P8" s="88">
        <f>(SUMIF('REALISASI PO &amp; forecast mgr1'!$A$149:$A$211,'ESTIMASI FORECAST &amp; ORDER-STOK'!$A8,'REALISASI PO &amp; forecast mgr1'!J$149:J$211))+(SUMIF('REALISASI PO &amp; forecast mgr1'!$A$149:$A$211,'ESTIMASI FORECAST &amp; ORDER-STOK'!$A8,'REALISASI PO &amp; forecast mgr1'!K$149:K$211))</f>
        <v>0</v>
      </c>
      <c r="Q8" s="88">
        <f>SUMIF('REALISASI PO &amp; forecast mgr1'!$A$149:$A$211,'ESTIMASI FORECAST &amp; ORDER-STOK'!$A8,'REALISASI PO &amp; forecast mgr1'!N$149:N$211)</f>
        <v>0</v>
      </c>
      <c r="R8" s="88">
        <f t="shared" si="1"/>
        <v>0</v>
      </c>
      <c r="S8" s="88">
        <f t="shared" si="2"/>
        <v>0</v>
      </c>
      <c r="T8" s="88">
        <f t="shared" si="3"/>
        <v>0</v>
      </c>
      <c r="U8" s="88">
        <f>(SUMIF('REALISASI PO &amp; forecast mgr1'!$A$149:$A$211,'ESTIMASI FORECAST &amp; ORDER-STOK'!$A8,'REALISASI PO &amp; forecast mgr1'!P$149:P$211))+(SUMIF('REALISASI PO &amp; forecast mgr1'!$A$149:$A$211,'ESTIMASI FORECAST &amp; ORDER-STOK'!$A8,'REALISASI PO &amp; forecast mgr1'!Q$149:Q$211))</f>
        <v>0</v>
      </c>
      <c r="V8" s="88">
        <f>SUMIF('REALISASI PO &amp; forecast mgr1'!$A$149:$A$211,'ESTIMASI FORECAST &amp; ORDER-STOK'!$A8,'REALISASI PO &amp; forecast mgr1'!T$149:T$211)</f>
        <v>0</v>
      </c>
      <c r="W8" s="88">
        <f t="shared" si="4"/>
        <v>0</v>
      </c>
      <c r="X8" s="88">
        <f t="shared" si="5"/>
        <v>0</v>
      </c>
      <c r="Y8" s="88">
        <f t="shared" si="6"/>
        <v>0</v>
      </c>
      <c r="Z8" s="88">
        <f>(SUMIF('REALISASI PO &amp; forecast mgr1'!$A$149:$A$211,'ESTIMASI FORECAST &amp; ORDER-STOK'!$A8,'REALISASI PO &amp; forecast mgr1'!W$149:W$211))+(SUMIF('REALISASI PO &amp; forecast mgr1'!$A$149:$A$211,'ESTIMASI FORECAST &amp; ORDER-STOK'!$A8,'REALISASI PO &amp; forecast mgr1'!V$149:V$211))</f>
        <v>0</v>
      </c>
      <c r="AA8" s="88">
        <f>SUMIF('REALISASI PO &amp; forecast mgr1'!$A$149:$A$211,'ESTIMASI FORECAST &amp; ORDER-STOK'!$A8,'REALISASI PO &amp; forecast mgr1'!Z$149:Z$211)</f>
        <v>0</v>
      </c>
      <c r="AB8" s="88">
        <f t="shared" si="7"/>
        <v>0</v>
      </c>
      <c r="AC8" s="88">
        <f t="shared" si="8"/>
        <v>0</v>
      </c>
      <c r="AD8" s="88">
        <f t="shared" si="9"/>
        <v>0</v>
      </c>
      <c r="AE8" s="88">
        <f>(SUMIF('REALISASI PO &amp; forecast mgr1'!$A$149:$A$211,'ESTIMASI FORECAST &amp; ORDER-STOK'!$A8,'REALISASI PO &amp; forecast mgr1'!AB$149:AB$211))+(SUMIF('REALISASI PO &amp; forecast mgr1'!$A$149:$A$211,'ESTIMASI FORECAST &amp; ORDER-STOK'!$A8,'REALISASI PO &amp; forecast mgr1'!AC$149:AC$211))</f>
        <v>0</v>
      </c>
      <c r="AF8" s="88">
        <f>SUMIF('REALISASI PO &amp; forecast mgr1'!$A$149:$A$211,'ESTIMASI FORECAST &amp; ORDER-STOK'!$A8,'REALISASI PO &amp; forecast mgr1'!AF$149:AF$211)</f>
        <v>0</v>
      </c>
      <c r="AG8" s="88">
        <f t="shared" si="10"/>
        <v>0</v>
      </c>
      <c r="AH8" s="88">
        <f t="shared" si="11"/>
        <v>0</v>
      </c>
      <c r="AI8" s="88">
        <f t="shared" si="12"/>
        <v>0</v>
      </c>
      <c r="AJ8" s="88">
        <f>(SUMIF('REALISASI PO &amp; forecast mgr1'!$A$149:$A$211,'ESTIMASI FORECAST &amp; ORDER-STOK'!$A8,'REALISASI PO &amp; forecast mgr1'!AN$149:AN$211))+(SUMIF('REALISASI PO &amp; forecast mgr1'!$A$149:$A$211,'ESTIMASI FORECAST &amp; ORDER-STOK'!$A8,'REALISASI PO &amp; forecast mgr1'!AO$149:AO$211))</f>
        <v>0</v>
      </c>
      <c r="AK8" s="88">
        <f>SUMIF('REALISASI PO &amp; forecast mgr1'!$A$149:$A$211,'ESTIMASI FORECAST &amp; ORDER-STOK'!$A8,'REALISASI PO &amp; forecast mgr1'!AR$149:AR$211)</f>
        <v>0</v>
      </c>
      <c r="AL8" s="88">
        <f t="shared" si="13"/>
        <v>0</v>
      </c>
      <c r="AM8" s="88">
        <f t="shared" si="14"/>
        <v>0</v>
      </c>
      <c r="AN8" s="88">
        <f t="shared" si="15"/>
        <v>0</v>
      </c>
      <c r="AO8" s="88">
        <f>(SUMIF('REALISASI PO &amp; forecast mgr1'!$A$149:$A$211,'ESTIMASI FORECAST &amp; ORDER-STOK'!$A8,'REALISASI PO &amp; forecast mgr1'!AU$149:AU$211))+(SUMIF('REALISASI PO &amp; forecast mgr1'!$A$149:$A$211,'ESTIMASI FORECAST &amp; ORDER-STOK'!$A8,'REALISASI PO &amp; forecast mgr1'!AT$149:AT$211))</f>
        <v>0</v>
      </c>
      <c r="AP8" s="88">
        <f>SUMIF('REALISASI PO &amp; forecast mgr1'!$A$149:$A$211,'ESTIMASI FORECAST &amp; ORDER-STOK'!$A8,'REALISASI PO &amp; forecast mgr1'!AX$149:AX$211)</f>
        <v>0</v>
      </c>
      <c r="AQ8" s="88">
        <f t="shared" si="16"/>
        <v>0</v>
      </c>
      <c r="AR8" s="88">
        <f t="shared" si="17"/>
        <v>0</v>
      </c>
      <c r="AS8" s="88">
        <f t="shared" si="18"/>
        <v>0</v>
      </c>
      <c r="AT8" s="88">
        <f>(SUMIF('REALISASI PO &amp; forecast mgr1'!$A$149:$A$211,'ESTIMASI FORECAST &amp; ORDER-STOK'!$A8,'REALISASI PO &amp; forecast mgr1'!AZ$149:AZ$211))+(SUMIF('REALISASI PO &amp; forecast mgr1'!$A$149:$A$211,'ESTIMASI FORECAST &amp; ORDER-STOK'!$A8,'REALISASI PO &amp; forecast mgr1'!BA$149:BA$211))</f>
        <v>0</v>
      </c>
      <c r="AU8" s="88">
        <f>SUMIF('REALISASI PO &amp; forecast mgr1'!$A$149:$A$211,'ESTIMASI FORECAST &amp; ORDER-STOK'!$A8,'REALISASI PO &amp; forecast mgr1'!BD$149:BD$211)</f>
        <v>0</v>
      </c>
      <c r="AV8" s="88">
        <f t="shared" si="19"/>
        <v>0</v>
      </c>
      <c r="AW8" s="88">
        <f t="shared" si="20"/>
        <v>0</v>
      </c>
      <c r="AX8" s="88">
        <f t="shared" si="21"/>
        <v>0</v>
      </c>
      <c r="AY8" s="88">
        <f>(SUMIF('REALISASI PO &amp; forecast mgr1'!$A$149:$A$211,'ESTIMASI FORECAST &amp; ORDER-STOK'!$A8,'REALISASI PO &amp; forecast mgr1'!BL$149:BL$211))+(SUMIF('REALISASI PO &amp; forecast mgr1'!$A$149:$A$211,'ESTIMASI FORECAST &amp; ORDER-STOK'!$A8,'REALISASI PO &amp; forecast mgr1'!BM$149:BM$211))</f>
        <v>0</v>
      </c>
      <c r="AZ8" s="88">
        <f>SUMIF('REALISASI PO &amp; forecast mgr1'!$A$149:$A$211,'ESTIMASI FORECAST &amp; ORDER-STOK'!$A8,'REALISASI PO &amp; forecast mgr1'!BP$149:BP$211)</f>
        <v>0</v>
      </c>
      <c r="BA8" s="88">
        <f t="shared" si="22"/>
        <v>0</v>
      </c>
      <c r="BB8" s="88">
        <f t="shared" si="23"/>
        <v>0</v>
      </c>
      <c r="BC8" s="88">
        <f t="shared" si="24"/>
        <v>0</v>
      </c>
      <c r="BD8" s="88">
        <f>(SUMIF('REALISASI PO &amp; forecast mgr1'!$A$149:$A$211,'ESTIMASI FORECAST &amp; ORDER-STOK'!$A8,'REALISASI PO &amp; forecast mgr1'!BS$149:BS$211))+(SUMIF('REALISASI PO &amp; forecast mgr1'!$A$149:$A$211,'ESTIMASI FORECAST &amp; ORDER-STOK'!$A8,'REALISASI PO &amp; forecast mgr1'!BR$149:BR$211))</f>
        <v>0</v>
      </c>
      <c r="BE8" s="88">
        <f>SUMIF('REALISASI PO &amp; forecast mgr1'!$A$149:$A$211,'ESTIMASI FORECAST &amp; ORDER-STOK'!$A8,'REALISASI PO &amp; forecast mgr1'!BV$149:BV$211)</f>
        <v>0</v>
      </c>
      <c r="BF8" s="88">
        <f t="shared" si="25"/>
        <v>0</v>
      </c>
      <c r="BG8" s="88">
        <f t="shared" si="26"/>
        <v>0</v>
      </c>
      <c r="BH8" s="88">
        <f t="shared" si="27"/>
        <v>0</v>
      </c>
      <c r="BI8" s="88">
        <f>(SUMIF('REALISASI PO &amp; forecast mgr1'!$A$149:$A$211,'ESTIMASI FORECAST &amp; ORDER-STOK'!$A8,'REALISASI PO &amp; forecast mgr1'!CI$149:CI$211))+(SUMIF('REALISASI PO &amp; forecast mgr1'!$A$149:$A$211,'ESTIMASI FORECAST &amp; ORDER-STOK'!$A8,'REALISASI PO &amp; forecast mgr1'!CJ$149:CJ$211))</f>
        <v>0</v>
      </c>
      <c r="BJ8" s="88">
        <f>SUMIF('REALISASI PO &amp; forecast mgr1'!$A$149:$A$211,'ESTIMASI FORECAST &amp; ORDER-STOK'!$A8,'REALISASI PO &amp; forecast mgr1'!CM$149:CM$211)</f>
        <v>0</v>
      </c>
      <c r="BK8" s="88">
        <f t="shared" si="28"/>
        <v>0</v>
      </c>
      <c r="BL8" s="88">
        <f t="shared" si="29"/>
        <v>0</v>
      </c>
      <c r="BM8" s="88">
        <f t="shared" si="30"/>
        <v>0</v>
      </c>
      <c r="BN8" s="88">
        <f>(SUMIF('REALISASI PO &amp; forecast mgr1'!$A$149:$A$211,'ESTIMASI FORECAST &amp; ORDER-STOK'!$A8,'REALISASI PO &amp; forecast mgr1'!CP$149:CP$211))+(SUMIF('REALISASI PO &amp; forecast mgr1'!$A$149:$A$211,'ESTIMASI FORECAST &amp; ORDER-STOK'!$A8,'REALISASI PO &amp; forecast mgr1'!CO$149:CO$211))</f>
        <v>0</v>
      </c>
      <c r="BO8" s="88">
        <f>SUMIF('REALISASI PO &amp; forecast mgr1'!$A$149:$A$211,'ESTIMASI FORECAST &amp; ORDER-STOK'!$A8,'REALISASI PO &amp; forecast mgr1'!CS$149:CS$211)</f>
        <v>0</v>
      </c>
      <c r="BP8" s="88">
        <f t="shared" si="31"/>
        <v>0</v>
      </c>
      <c r="BQ8" s="88">
        <f t="shared" si="32"/>
        <v>0</v>
      </c>
      <c r="BR8" s="88">
        <f t="shared" si="33"/>
        <v>0</v>
      </c>
      <c r="BS8" s="88">
        <f>(SUMIF('REALISASI PO &amp; forecast mgr1'!$A$149:$A$211,'ESTIMASI FORECAST &amp; ORDER-STOK'!$A8,'REALISASI PO &amp; forecast mgr1'!CU$149:CU$211))+(SUMIF('REALISASI PO &amp; forecast mgr1'!$A$149:$A$211,'ESTIMASI FORECAST &amp; ORDER-STOK'!$A8,'REALISASI PO &amp; forecast mgr1'!CV$149:CV$211))</f>
        <v>0</v>
      </c>
      <c r="BT8" s="88">
        <f>SUMIF('REALISASI PO &amp; forecast mgr1'!$A$149:$A$211,'ESTIMASI FORECAST &amp; ORDER-STOK'!$A8,'REALISASI PO &amp; forecast mgr1'!CY$149:CY$211)</f>
        <v>0</v>
      </c>
      <c r="BU8" s="88">
        <f t="shared" si="34"/>
        <v>0</v>
      </c>
      <c r="BV8" s="88">
        <f t="shared" si="35"/>
        <v>0</v>
      </c>
      <c r="BW8" s="88">
        <f t="shared" si="36"/>
        <v>0</v>
      </c>
      <c r="BX8" s="88">
        <f>(SUMIF('REALISASI PO &amp; forecast mgr1'!$A$149:$A$211,'ESTIMASI FORECAST &amp; ORDER-STOK'!$A8,'REALISASI PO &amp; forecast mgr1'!DB$149:DB$211))+(SUMIF('REALISASI PO &amp; forecast mgr1'!$A$149:$A$211,'ESTIMASI FORECAST &amp; ORDER-STOK'!$A8,'REALISASI PO &amp; forecast mgr1'!DA$149:DA$211))</f>
        <v>0</v>
      </c>
      <c r="BY8" s="88">
        <f>SUMIF('REALISASI PO &amp; forecast mgr1'!$A$149:$A$211,'ESTIMASI FORECAST &amp; ORDER-STOK'!$A8,'REALISASI PO &amp; forecast mgr1'!DE$149:DE$211)</f>
        <v>0</v>
      </c>
      <c r="BZ8" s="88">
        <f t="shared" si="37"/>
        <v>0</v>
      </c>
      <c r="CA8" s="88">
        <f t="shared" si="38"/>
        <v>0</v>
      </c>
      <c r="CB8" s="88">
        <f t="shared" si="39"/>
        <v>0</v>
      </c>
      <c r="CC8" s="88">
        <f>(SUMIF('REALISASI PO &amp; forecast mgr1'!$A$149:$A$211,'ESTIMASI FORECAST &amp; ORDER-STOK'!$A8,'REALISASI PO &amp; forecast mgr1'!DG$149:DG$211))+(SUMIF('REALISASI PO &amp; forecast mgr1'!$A$149:$A$211,'ESTIMASI FORECAST &amp; ORDER-STOK'!$A8,'REALISASI PO &amp; forecast mgr1'!DH$149:DH$211))</f>
        <v>0</v>
      </c>
      <c r="CD8" s="88">
        <f>SUMIF('REALISASI PO &amp; forecast mgr1'!$A$149:$A$211,'ESTIMASI FORECAST &amp; ORDER-STOK'!$A8,'REALISASI PO &amp; forecast mgr1'!DK$149:DK$211)</f>
        <v>0</v>
      </c>
      <c r="CE8" s="88">
        <f t="shared" si="40"/>
        <v>0</v>
      </c>
      <c r="CF8" s="88">
        <f t="shared" si="41"/>
        <v>0</v>
      </c>
      <c r="CG8" s="88">
        <f t="shared" si="42"/>
        <v>0</v>
      </c>
      <c r="CH8" s="88">
        <f>(SUMIF('REALISASI PO &amp; forecast mgr1'!$A$149:$A$211,'ESTIMASI FORECAST &amp; ORDER-STOK'!$A8,'REALISASI PO &amp; forecast mgr1'!DN$149:DN$211))+(SUMIF('REALISASI PO &amp; forecast mgr1'!$A$149:$A$211,'ESTIMASI FORECAST &amp; ORDER-STOK'!$A8,'REALISASI PO &amp; forecast mgr1'!DM$149:DM$211))</f>
        <v>0</v>
      </c>
      <c r="CI8" s="88">
        <f>SUMIF('REALISASI PO &amp; forecast mgr1'!$A$149:$A$211,'ESTIMASI FORECAST &amp; ORDER-STOK'!$A8,'REALISASI PO &amp; forecast mgr1'!DQ$149:DQ$211)</f>
        <v>0</v>
      </c>
      <c r="CJ8" s="88">
        <f t="shared" si="43"/>
        <v>0</v>
      </c>
      <c r="CK8" s="88">
        <f t="shared" si="44"/>
        <v>0</v>
      </c>
      <c r="CL8" s="88">
        <f t="shared" si="45"/>
        <v>0</v>
      </c>
      <c r="CM8" s="88">
        <f>(SUMIF('REALISASI PO &amp; forecast mgr1'!$A$149:$A$211,'ESTIMASI FORECAST &amp; ORDER-STOK'!$A8,'REALISASI PO &amp; forecast mgr1'!DY$149:DY$211))+(SUMIF('REALISASI PO &amp; forecast mgr1'!$A$149:$A$211,'ESTIMASI FORECAST &amp; ORDER-STOK'!$A8,'REALISASI PO &amp; forecast mgr1'!DZ$149:DZ$211))</f>
        <v>0</v>
      </c>
      <c r="CN8" s="88">
        <f>SUMIF('REALISASI PO &amp; forecast mgr1'!$A$149:$A$211,'ESTIMASI FORECAST &amp; ORDER-STOK'!$A8,'REALISASI PO &amp; forecast mgr1'!EC$149:EC$211)</f>
        <v>0</v>
      </c>
      <c r="CO8" s="88">
        <f t="shared" si="46"/>
        <v>0</v>
      </c>
      <c r="CP8" s="88">
        <f t="shared" si="47"/>
        <v>0</v>
      </c>
      <c r="CQ8" s="88">
        <f t="shared" si="48"/>
        <v>0</v>
      </c>
      <c r="CR8" s="88">
        <f>(SUMIF('REALISASI PO &amp; forecast mgr1'!$A$149:$A$211,'ESTIMASI FORECAST &amp; ORDER-STOK'!$A8,'REALISASI PO &amp; forecast mgr1'!EF$149:EF$211))+(SUMIF('REALISASI PO &amp; forecast mgr1'!$A$149:$A$211,'ESTIMASI FORECAST &amp; ORDER-STOK'!$A8,'REALISASI PO &amp; forecast mgr1'!EE$149:EE$211))</f>
        <v>0</v>
      </c>
      <c r="CS8" s="88">
        <f>SUMIF('REALISASI PO &amp; forecast mgr1'!$A$149:$A$211,'ESTIMASI FORECAST &amp; ORDER-STOK'!$A8,'REALISASI PO &amp; forecast mgr1'!EI$149:EI$211)</f>
        <v>0</v>
      </c>
      <c r="CT8" s="88">
        <f t="shared" si="49"/>
        <v>0</v>
      </c>
      <c r="CU8" s="88">
        <f t="shared" si="50"/>
        <v>0</v>
      </c>
      <c r="CV8" s="88">
        <f t="shared" si="51"/>
        <v>0</v>
      </c>
      <c r="CW8" s="88">
        <f>(SUMIF('REALISASI PO &amp; forecast mgr1'!$A$149:$A$211,'ESTIMASI FORECAST &amp; ORDER-STOK'!$A8,'REALISASI PO &amp; forecast mgr1'!EQ$149:EQ$211))+(SUMIF('REALISASI PO &amp; forecast mgr1'!$A$149:$A$211,'ESTIMASI FORECAST &amp; ORDER-STOK'!$A8,'REALISASI PO &amp; forecast mgr1'!ER$149:ER$211))</f>
        <v>0</v>
      </c>
      <c r="CX8" s="88">
        <f>SUMIF('REALISASI PO &amp; forecast mgr1'!$A$149:$A$211,'ESTIMASI FORECAST &amp; ORDER-STOK'!$A8,'REALISASI PO &amp; forecast mgr1'!EU$149:EU$211)</f>
        <v>0</v>
      </c>
      <c r="CY8" s="88">
        <f t="shared" si="52"/>
        <v>0</v>
      </c>
      <c r="CZ8" s="88">
        <f t="shared" si="53"/>
        <v>0</v>
      </c>
      <c r="DA8" s="88">
        <f t="shared" si="54"/>
        <v>0</v>
      </c>
      <c r="DB8" s="88">
        <f>(SUMIF('REALISASI PO &amp; forecast mgr1'!$A$149:$A$211,'ESTIMASI FORECAST &amp; ORDER-STOK'!$A8,'REALISASI PO &amp; forecast mgr1'!EX$149:EX$211))+(SUMIF('REALISASI PO &amp; forecast mgr1'!$A$149:$A$211,'ESTIMASI FORECAST &amp; ORDER-STOK'!$A8,'REALISASI PO &amp; forecast mgr1'!EY$149:EY$211))</f>
        <v>0</v>
      </c>
      <c r="DC8" s="88">
        <f>SUMIF('REALISASI PO &amp; forecast mgr1'!$A$149:$A$211,'ESTIMASI FORECAST &amp; ORDER-STOK'!$A8,'REALISASI PO &amp; forecast mgr1'!FB$149:FB$211)</f>
        <v>0</v>
      </c>
      <c r="DD8" s="88">
        <f t="shared" si="55"/>
        <v>0</v>
      </c>
      <c r="DE8" s="88">
        <f t="shared" si="56"/>
        <v>0</v>
      </c>
      <c r="DF8" s="88">
        <f t="shared" si="57"/>
        <v>0</v>
      </c>
      <c r="DG8" s="88">
        <f>(SUMIF('REALISASI PO &amp; forecast mgr1'!$A$149:$A$211,'ESTIMASI FORECAST &amp; ORDER-STOK'!$A8,'REALISASI PO &amp; forecast mgr1'!FE$149:FE$211))+(SUMIF('REALISASI PO &amp; forecast mgr1'!$A$149:$A$211,'ESTIMASI FORECAST &amp; ORDER-STOK'!$A8,'REALISASI PO &amp; forecast mgr1'!FF$149:FF$211))</f>
        <v>0</v>
      </c>
      <c r="DH8" s="88">
        <f>SUMIF('REALISASI PO &amp; forecast mgr1'!$A$149:$A$211,'ESTIMASI FORECAST &amp; ORDER-STOK'!$A8,'REALISASI PO &amp; forecast mgr1'!FI$149:FI$211)</f>
        <v>0</v>
      </c>
      <c r="DI8" s="88">
        <f t="shared" si="58"/>
        <v>0</v>
      </c>
      <c r="DJ8" s="88">
        <f t="shared" si="59"/>
        <v>0</v>
      </c>
      <c r="DK8" s="88">
        <f t="shared" si="60"/>
        <v>0</v>
      </c>
      <c r="DL8" s="88">
        <f>(SUMIF('REALISASI PO &amp; forecast mgr1'!$A$149:$A$211,'ESTIMASI FORECAST &amp; ORDER-STOK'!$A8,'REALISASI PO &amp; forecast mgr1'!FL$149:FL$211))+(SUMIF('REALISASI PO &amp; forecast mgr1'!$A$149:$A$211,'ESTIMASI FORECAST &amp; ORDER-STOK'!$A8,'REALISASI PO &amp; forecast mgr1'!FM$149:FM$211))</f>
        <v>0</v>
      </c>
      <c r="DM8" s="88">
        <f>SUMIF('REALISASI PO &amp; forecast mgr1'!$A$149:$A$211,'ESTIMASI FORECAST &amp; ORDER-STOK'!$A8,'REALISASI PO &amp; forecast mgr1'!FP$149:FP$211)</f>
        <v>0</v>
      </c>
      <c r="DN8" s="88">
        <f t="shared" si="61"/>
        <v>0</v>
      </c>
      <c r="DO8" s="88">
        <f t="shared" si="62"/>
        <v>0</v>
      </c>
      <c r="DP8" s="88">
        <f t="shared" si="63"/>
        <v>0</v>
      </c>
      <c r="DQ8" s="88">
        <f>(SUMIF('REALISASI PO &amp; forecast mgr1'!$A$149:$A$211,'ESTIMASI FORECAST &amp; ORDER-STOK'!$A8,'REALISASI PO &amp; forecast mgr1'!FS$149:FS$211))+(SUMIF('REALISASI PO &amp; forecast mgr1'!$A$149:$A$211,'ESTIMASI FORECAST &amp; ORDER-STOK'!$A8,'REALISASI PO &amp; forecast mgr1'!FT$149:FT$211))</f>
        <v>0</v>
      </c>
      <c r="DR8" s="88">
        <f>SUMIF('REALISASI PO &amp; forecast mgr1'!$A$149:$A$211,'ESTIMASI FORECAST &amp; ORDER-STOK'!$A8,'REALISASI PO &amp; forecast mgr1'!FW$149:FW$211)</f>
        <v>0</v>
      </c>
      <c r="DS8" s="88">
        <f t="shared" si="64"/>
        <v>0</v>
      </c>
      <c r="DT8" s="88">
        <f t="shared" si="65"/>
        <v>0</v>
      </c>
      <c r="DU8" s="88">
        <f t="shared" si="66"/>
        <v>0</v>
      </c>
      <c r="DV8" s="88">
        <f>(SUMIF('REALISASI PO &amp; forecast mgr1'!$A$149:$A$211,'ESTIMASI FORECAST &amp; ORDER-STOK'!$A8,'REALISASI PO &amp; forecast mgr1'!FZ$149:FZ$211))+(SUMIF('REALISASI PO &amp; forecast mgr1'!$A$149:$A$211,'ESTIMASI FORECAST &amp; ORDER-STOK'!$A8,'REALISASI PO &amp; forecast mgr1'!FY$149:FY$211))</f>
        <v>0</v>
      </c>
      <c r="DW8" s="88">
        <f>SUMIF('REALISASI PO &amp; forecast mgr1'!$A$149:$A$211,'ESTIMASI FORECAST &amp; ORDER-STOK'!$A8,'REALISASI PO &amp; forecast mgr1'!GC$149:GC$211)</f>
        <v>0</v>
      </c>
      <c r="DX8" s="88">
        <f t="shared" si="67"/>
        <v>0</v>
      </c>
      <c r="DY8" s="88">
        <f t="shared" si="68"/>
        <v>0</v>
      </c>
      <c r="DZ8" s="88">
        <f t="shared" si="69"/>
        <v>0</v>
      </c>
      <c r="EA8" s="88">
        <f>(SUMIF('REALISASI PO &amp; forecast mgr1'!$A$149:$A$211,'ESTIMASI FORECAST &amp; ORDER-STOK'!$A8,'REALISASI PO &amp; forecast mgr1'!GE$149:GE$211))+(SUMIF('REALISASI PO &amp; forecast mgr1'!$A$149:$A$211,'ESTIMASI FORECAST &amp; ORDER-STOK'!$A8,'REALISASI PO &amp; forecast mgr1'!GF$149:GF$211))</f>
        <v>0</v>
      </c>
      <c r="EB8" s="88">
        <f>SUMIF('REALISASI PO &amp; forecast mgr1'!$A$149:$A$211,'ESTIMASI FORECAST &amp; ORDER-STOK'!$A8,'REALISASI PO &amp; forecast mgr1'!GI$149:GI$211)</f>
        <v>0</v>
      </c>
      <c r="EC8" s="88">
        <f t="shared" si="70"/>
        <v>0</v>
      </c>
      <c r="ED8" s="88">
        <f t="shared" si="71"/>
        <v>0</v>
      </c>
      <c r="EE8" s="88">
        <f t="shared" si="72"/>
        <v>0</v>
      </c>
      <c r="EF8" s="88">
        <f>(SUMIF('REALISASI PO &amp; forecast mgr1'!$A$149:$A$211,'ESTIMASI FORECAST &amp; ORDER-STOK'!$A8,'REALISASI PO &amp; forecast mgr1'!GQ$149:GQ$211))+(SUMIF('REALISASI PO &amp; forecast mgr1'!$A$149:$A$211,'ESTIMASI FORECAST &amp; ORDER-STOK'!$A8,'REALISASI PO &amp; forecast mgr1'!GR$149:GR$211))</f>
        <v>0</v>
      </c>
      <c r="EG8" s="88">
        <f>SUMIF('REALISASI PO &amp; forecast mgr1'!$A$149:$A$211,'ESTIMASI FORECAST &amp; ORDER-STOK'!$A8,'REALISASI PO &amp; forecast mgr1'!GU$149:GU$211)</f>
        <v>0</v>
      </c>
      <c r="EH8" s="88">
        <f t="shared" si="73"/>
        <v>0</v>
      </c>
      <c r="EI8" s="88">
        <f t="shared" si="74"/>
        <v>0</v>
      </c>
      <c r="EJ8" s="88">
        <f t="shared" si="75"/>
        <v>0</v>
      </c>
      <c r="EK8" s="88">
        <f>(SUMIF('REALISASI PO &amp; forecast mgr1'!$A$149:$A$211,'ESTIMASI FORECAST &amp; ORDER-STOK'!$A8,'REALISASI PO &amp; forecast mgr1'!GX$149:GX$211))+(SUMIF('REALISASI PO &amp; forecast mgr1'!$A$149:$A$211,'ESTIMASI FORECAST &amp; ORDER-STOK'!$A8,'REALISASI PO &amp; forecast mgr1'!GY$149:GY$211))</f>
        <v>0</v>
      </c>
      <c r="EL8" s="88">
        <f>SUMIF('REALISASI PO &amp; forecast mgr1'!$A$149:$A$211,'ESTIMASI FORECAST &amp; ORDER-STOK'!$A8,'REALISASI PO &amp; forecast mgr1'!HB$149:HB$211)</f>
        <v>0</v>
      </c>
      <c r="EM8" s="88">
        <f t="shared" si="76"/>
        <v>0</v>
      </c>
      <c r="EN8" s="88">
        <f t="shared" si="77"/>
        <v>0</v>
      </c>
      <c r="EO8" s="88">
        <f t="shared" si="78"/>
        <v>0</v>
      </c>
      <c r="EP8" s="88">
        <f>(SUMIF('REALISASI PO &amp; forecast mgr1'!$A$149:$A$211,'ESTIMASI FORECAST &amp; ORDER-STOK'!$A8,'REALISASI PO &amp; forecast mgr1'!HE$149:HE$211))+(SUMIF('REALISASI PO &amp; forecast mgr1'!$A$149:$A$211,'ESTIMASI FORECAST &amp; ORDER-STOK'!$A8,'REALISASI PO &amp; forecast mgr1'!HF$149:HF$211))</f>
        <v>0</v>
      </c>
      <c r="EQ8" s="88">
        <f>SUMIF('REALISASI PO &amp; forecast mgr1'!$A$149:$A$211,'ESTIMASI FORECAST &amp; ORDER-STOK'!$A8,'REALISASI PO &amp; forecast mgr1'!HI$149:HI$211)</f>
        <v>0</v>
      </c>
      <c r="ER8" s="88">
        <f t="shared" si="79"/>
        <v>0</v>
      </c>
      <c r="ES8" s="88">
        <f t="shared" si="80"/>
        <v>0</v>
      </c>
      <c r="ET8" s="88">
        <f t="shared" si="81"/>
        <v>0</v>
      </c>
      <c r="EU8" s="88">
        <f>(SUMIF('REALISASI PO &amp; forecast mgr1'!$A$149:$A$211,'ESTIMASI FORECAST &amp; ORDER-STOK'!$A8,'REALISASI PO &amp; forecast mgr1'!HL$149:HL$211))+(SUMIF('REALISASI PO &amp; forecast mgr1'!$A$149:$A$211,'ESTIMASI FORECAST &amp; ORDER-STOK'!$A8,'REALISASI PO &amp; forecast mgr1'!HM$149:HM$211))</f>
        <v>0</v>
      </c>
      <c r="EV8" s="88">
        <f>SUMIF('REALISASI PO &amp; forecast mgr1'!$A$149:$A$211,'ESTIMASI FORECAST &amp; ORDER-STOK'!$A8,'REALISASI PO &amp; forecast mgr1'!HP$149:HP$211)</f>
        <v>0</v>
      </c>
      <c r="EW8" s="88">
        <f t="shared" si="82"/>
        <v>0</v>
      </c>
      <c r="EX8" s="88">
        <f t="shared" si="83"/>
        <v>0</v>
      </c>
      <c r="EY8" s="88">
        <f t="shared" si="84"/>
        <v>0</v>
      </c>
      <c r="EZ8" s="88">
        <f>(SUMIF('REALISASI PO &amp; forecast mgr1'!$A$149:$A$211,'ESTIMASI FORECAST &amp; ORDER-STOK'!$A8,'REALISASI PO &amp; forecast mgr1'!HS$149:HS$211))+(SUMIF('REALISASI PO &amp; forecast mgr1'!$A$149:$A$211,'ESTIMASI FORECAST &amp; ORDER-STOK'!$A8,'REALISASI PO &amp; forecast mgr1'!HT$149:HT$211))</f>
        <v>0</v>
      </c>
      <c r="FA8" s="88">
        <f>SUMIF('REALISASI PO &amp; forecast mgr1'!$A$149:$A$211,'ESTIMASI FORECAST &amp; ORDER-STOK'!$A8,'REALISASI PO &amp; forecast mgr1'!HW$149:HW$211)</f>
        <v>0</v>
      </c>
      <c r="FB8" s="88">
        <f t="shared" si="85"/>
        <v>0</v>
      </c>
      <c r="FC8" s="88">
        <f t="shared" si="86"/>
        <v>0</v>
      </c>
      <c r="FD8" s="88">
        <f t="shared" si="87"/>
        <v>0</v>
      </c>
      <c r="FE8" s="88"/>
      <c r="FF8" s="88"/>
      <c r="FG8" s="88"/>
      <c r="FH8" s="88"/>
      <c r="FI8" s="88"/>
      <c r="FJ8" s="88"/>
      <c r="FK8" s="88">
        <f t="shared" si="88"/>
        <v>0</v>
      </c>
      <c r="FL8" s="88"/>
      <c r="FM8" s="88"/>
      <c r="FN8" s="88">
        <f t="shared" si="89"/>
        <v>0</v>
      </c>
      <c r="FO8" s="88">
        <f t="shared" ref="FO8:FO17" si="106">FK8-FN8</f>
        <v>0</v>
      </c>
      <c r="FP8" s="101"/>
      <c r="FQ8" s="88"/>
      <c r="FR8" s="88">
        <f>SUMIF('REALISASI FORECAST manager 2'!$A$217:$A$281,'ESTIMASI FORECAST &amp; ORDER-STOK'!$A8,'REALISASI FORECAST manager 2'!$AS$217:$AS$281)</f>
        <v>0</v>
      </c>
      <c r="FS8" s="88">
        <f t="shared" si="90"/>
        <v>0</v>
      </c>
      <c r="FT8" s="88">
        <f t="shared" si="91"/>
        <v>0</v>
      </c>
      <c r="FU8" s="88">
        <f t="shared" si="92"/>
        <v>0</v>
      </c>
      <c r="FV8" s="101"/>
      <c r="FW8" s="88"/>
      <c r="FX8" s="88">
        <f>SUMIF('REALISASI FORECAST manager 3'!$A$147:$A$211,'ESTIMASI FORECAST &amp; ORDER-STOK'!$A8,'REALISASI FORECAST manager 3'!$AS$147:$AS$211)</f>
        <v>0</v>
      </c>
      <c r="FY8" s="88">
        <f t="shared" si="93"/>
        <v>0</v>
      </c>
      <c r="FZ8" s="88">
        <f t="shared" si="94"/>
        <v>0</v>
      </c>
      <c r="GA8" s="88">
        <f t="shared" si="95"/>
        <v>0</v>
      </c>
      <c r="GB8" s="101"/>
      <c r="GC8" s="88">
        <f t="shared" ref="GC8:GC17" si="107">SUMIF($FJ$5:$GB$5,$GC$4,$FJ8:$GB8)</f>
        <v>0</v>
      </c>
      <c r="GD8" s="101"/>
      <c r="GE8" s="88">
        <f>SUMIF('REALISASI PO &amp; forecast mgr1'!$A$148:$A$211,'ESTIMASI FORECAST &amp; ORDER-STOK'!$A8,'REALISASI PO &amp; forecast mgr1'!IQ$148:IQ$211)</f>
        <v>0</v>
      </c>
      <c r="GF8" s="88">
        <f>SUMIF('REALISASI PO &amp; forecast mgr1'!$A$148:$A$211,'ESTIMASI FORECAST &amp; ORDER-STOK'!$A8,'REALISASI PO &amp; forecast mgr1'!IR$148:IR$211)</f>
        <v>0</v>
      </c>
      <c r="GG8" s="88">
        <f>SUMIF('REALISASI PO &amp; forecast mgr1'!$A$148:$A$211,'ESTIMASI FORECAST &amp; ORDER-STOK'!$A8,'REALISASI PO &amp; forecast mgr1'!IS$148:IS$211)</f>
        <v>0</v>
      </c>
      <c r="GH8" s="88">
        <f>SUMIF('REALISASI PO &amp; forecast mgr1'!$A$148:$A$211,'ESTIMASI FORECAST &amp; ORDER-STOK'!$A8,'REALISASI PO &amp; forecast mgr1'!IT$148:IT$211)</f>
        <v>0</v>
      </c>
      <c r="GI8" s="88">
        <f>SUMIF('REALISASI PO &amp; forecast mgr1'!$A$148:$A$211,'ESTIMASI FORECAST &amp; ORDER-STOK'!$A8,'REALISASI PO &amp; forecast mgr1'!IU$148:IU$211)</f>
        <v>0</v>
      </c>
      <c r="GJ8" s="88"/>
      <c r="GK8" s="88">
        <f t="shared" ref="GK8:GK69" si="108">SUM(GF8:GJ8)</f>
        <v>0</v>
      </c>
      <c r="GL8" s="88">
        <f>SUMIF($FJ$5:$GB$5,$FN$5,$FJ8:$GB8)</f>
        <v>0</v>
      </c>
      <c r="GM8" s="102">
        <f t="shared" si="97"/>
        <v>0</v>
      </c>
      <c r="GN8" s="88">
        <f t="shared" si="98"/>
        <v>0</v>
      </c>
      <c r="GO8" s="88">
        <f t="shared" si="99"/>
        <v>0</v>
      </c>
      <c r="GP8" s="102">
        <f t="shared" si="100"/>
        <v>0</v>
      </c>
      <c r="GQ8" s="88" t="str">
        <f t="shared" si="101"/>
        <v>STOCK KOSONG</v>
      </c>
      <c r="GR8" s="101"/>
      <c r="GS8" s="102">
        <f t="shared" ref="GS8:GS16" si="109">GP8-GM8</f>
        <v>0</v>
      </c>
      <c r="GT8" s="102">
        <f t="shared" ref="GT8:GT17" si="110">(GE8+GK8)-J8</f>
        <v>0</v>
      </c>
      <c r="GU8" s="102">
        <f t="shared" ref="GU8:GU14" si="111">(GE8+GK8)-FK8</f>
        <v>0</v>
      </c>
      <c r="GV8" s="102">
        <f>J8-FK8</f>
        <v>0</v>
      </c>
      <c r="GW8" s="7"/>
      <c r="GX8" s="7"/>
      <c r="GY8" s="7"/>
    </row>
    <row r="9" spans="1:207">
      <c r="A9" s="108"/>
      <c r="B9" s="87"/>
      <c r="C9" s="103">
        <v>54</v>
      </c>
      <c r="D9" s="100">
        <v>0</v>
      </c>
      <c r="E9" s="88"/>
      <c r="F9" s="88"/>
      <c r="G9" s="88"/>
      <c r="H9" s="88"/>
      <c r="I9" s="88"/>
      <c r="J9" s="88">
        <f t="shared" si="0"/>
        <v>0</v>
      </c>
      <c r="K9" s="88">
        <f t="shared" si="103"/>
        <v>0</v>
      </c>
      <c r="L9" s="88">
        <f t="shared" si="104"/>
        <v>0</v>
      </c>
      <c r="M9" s="88"/>
      <c r="N9" s="88">
        <f t="shared" si="105"/>
        <v>0</v>
      </c>
      <c r="O9" s="88"/>
      <c r="P9" s="88">
        <f>(SUMIF('REALISASI PO &amp; forecast mgr1'!$A$149:$A$211,'ESTIMASI FORECAST &amp; ORDER-STOK'!$A9,'REALISASI PO &amp; forecast mgr1'!J$149:J$211))+(SUMIF('REALISASI PO &amp; forecast mgr1'!$A$149:$A$211,'ESTIMASI FORECAST &amp; ORDER-STOK'!$A9,'REALISASI PO &amp; forecast mgr1'!K$149:K$211))</f>
        <v>0</v>
      </c>
      <c r="Q9" s="88">
        <f>SUMIF('REALISASI PO &amp; forecast mgr1'!$A$149:$A$211,'ESTIMASI FORECAST &amp; ORDER-STOK'!$A9,'REALISASI PO &amp; forecast mgr1'!N$149:N$211)</f>
        <v>0</v>
      </c>
      <c r="R9" s="88">
        <f t="shared" si="1"/>
        <v>0</v>
      </c>
      <c r="S9" s="88">
        <f t="shared" si="2"/>
        <v>0</v>
      </c>
      <c r="T9" s="88">
        <f t="shared" si="3"/>
        <v>0</v>
      </c>
      <c r="U9" s="88">
        <f>(SUMIF('REALISASI PO &amp; forecast mgr1'!$A$149:$A$211,'ESTIMASI FORECAST &amp; ORDER-STOK'!$A9,'REALISASI PO &amp; forecast mgr1'!P$149:P$211))+(SUMIF('REALISASI PO &amp; forecast mgr1'!$A$149:$A$211,'ESTIMASI FORECAST &amp; ORDER-STOK'!$A9,'REALISASI PO &amp; forecast mgr1'!Q$149:Q$211))</f>
        <v>0</v>
      </c>
      <c r="V9" s="88">
        <f>SUMIF('REALISASI PO &amp; forecast mgr1'!$A$149:$A$211,'ESTIMASI FORECAST &amp; ORDER-STOK'!$A9,'REALISASI PO &amp; forecast mgr1'!T$149:T$211)</f>
        <v>0</v>
      </c>
      <c r="W9" s="88">
        <f t="shared" si="4"/>
        <v>0</v>
      </c>
      <c r="X9" s="88">
        <f t="shared" si="5"/>
        <v>0</v>
      </c>
      <c r="Y9" s="88">
        <f t="shared" si="6"/>
        <v>0</v>
      </c>
      <c r="Z9" s="88">
        <f>(SUMIF('REALISASI PO &amp; forecast mgr1'!$A$149:$A$211,'ESTIMASI FORECAST &amp; ORDER-STOK'!$A9,'REALISASI PO &amp; forecast mgr1'!W$149:W$211))+(SUMIF('REALISASI PO &amp; forecast mgr1'!$A$149:$A$211,'ESTIMASI FORECAST &amp; ORDER-STOK'!$A9,'REALISASI PO &amp; forecast mgr1'!V$149:V$211))</f>
        <v>0</v>
      </c>
      <c r="AA9" s="88">
        <f>SUMIF('REALISASI PO &amp; forecast mgr1'!$A$149:$A$211,'ESTIMASI FORECAST &amp; ORDER-STOK'!$A9,'REALISASI PO &amp; forecast mgr1'!Z$149:Z$211)</f>
        <v>0</v>
      </c>
      <c r="AB9" s="88">
        <f t="shared" si="7"/>
        <v>0</v>
      </c>
      <c r="AC9" s="88">
        <f t="shared" si="8"/>
        <v>0</v>
      </c>
      <c r="AD9" s="88">
        <f t="shared" si="9"/>
        <v>0</v>
      </c>
      <c r="AE9" s="88">
        <f>(SUMIF('REALISASI PO &amp; forecast mgr1'!$A$149:$A$211,'ESTIMASI FORECAST &amp; ORDER-STOK'!$A9,'REALISASI PO &amp; forecast mgr1'!AB$149:AB$211))+(SUMIF('REALISASI PO &amp; forecast mgr1'!$A$149:$A$211,'ESTIMASI FORECAST &amp; ORDER-STOK'!$A9,'REALISASI PO &amp; forecast mgr1'!AC$149:AC$211))</f>
        <v>0</v>
      </c>
      <c r="AF9" s="88">
        <f>SUMIF('REALISASI PO &amp; forecast mgr1'!$A$149:$A$211,'ESTIMASI FORECAST &amp; ORDER-STOK'!$A9,'REALISASI PO &amp; forecast mgr1'!AF$149:AF$211)</f>
        <v>0</v>
      </c>
      <c r="AG9" s="88">
        <f t="shared" si="10"/>
        <v>0</v>
      </c>
      <c r="AH9" s="88">
        <f t="shared" si="11"/>
        <v>0</v>
      </c>
      <c r="AI9" s="88">
        <f t="shared" si="12"/>
        <v>0</v>
      </c>
      <c r="AJ9" s="88">
        <f>(SUMIF('REALISASI PO &amp; forecast mgr1'!$A$149:$A$211,'ESTIMASI FORECAST &amp; ORDER-STOK'!$A9,'REALISASI PO &amp; forecast mgr1'!AN$149:AN$211))+(SUMIF('REALISASI PO &amp; forecast mgr1'!$A$149:$A$211,'ESTIMASI FORECAST &amp; ORDER-STOK'!$A9,'REALISASI PO &amp; forecast mgr1'!AO$149:AO$211))</f>
        <v>0</v>
      </c>
      <c r="AK9" s="88">
        <f>SUMIF('REALISASI PO &amp; forecast mgr1'!$A$149:$A$211,'ESTIMASI FORECAST &amp; ORDER-STOK'!$A9,'REALISASI PO &amp; forecast mgr1'!AR$149:AR$211)</f>
        <v>0</v>
      </c>
      <c r="AL9" s="88">
        <f t="shared" si="13"/>
        <v>0</v>
      </c>
      <c r="AM9" s="88">
        <f t="shared" si="14"/>
        <v>0</v>
      </c>
      <c r="AN9" s="88">
        <f t="shared" si="15"/>
        <v>0</v>
      </c>
      <c r="AO9" s="88">
        <f>(SUMIF('REALISASI PO &amp; forecast mgr1'!$A$149:$A$211,'ESTIMASI FORECAST &amp; ORDER-STOK'!$A9,'REALISASI PO &amp; forecast mgr1'!AU$149:AU$211))+(SUMIF('REALISASI PO &amp; forecast mgr1'!$A$149:$A$211,'ESTIMASI FORECAST &amp; ORDER-STOK'!$A9,'REALISASI PO &amp; forecast mgr1'!AT$149:AT$211))</f>
        <v>0</v>
      </c>
      <c r="AP9" s="88">
        <f>SUMIF('REALISASI PO &amp; forecast mgr1'!$A$149:$A$211,'ESTIMASI FORECAST &amp; ORDER-STOK'!$A9,'REALISASI PO &amp; forecast mgr1'!AX$149:AX$211)</f>
        <v>0</v>
      </c>
      <c r="AQ9" s="88">
        <f t="shared" si="16"/>
        <v>0</v>
      </c>
      <c r="AR9" s="88">
        <f t="shared" si="17"/>
        <v>0</v>
      </c>
      <c r="AS9" s="88">
        <f t="shared" si="18"/>
        <v>0</v>
      </c>
      <c r="AT9" s="88">
        <f>(SUMIF('REALISASI PO &amp; forecast mgr1'!$A$149:$A$211,'ESTIMASI FORECAST &amp; ORDER-STOK'!$A9,'REALISASI PO &amp; forecast mgr1'!AZ$149:AZ$211))+(SUMIF('REALISASI PO &amp; forecast mgr1'!$A$149:$A$211,'ESTIMASI FORECAST &amp; ORDER-STOK'!$A9,'REALISASI PO &amp; forecast mgr1'!BA$149:BA$211))</f>
        <v>0</v>
      </c>
      <c r="AU9" s="88">
        <f>SUMIF('REALISASI PO &amp; forecast mgr1'!$A$149:$A$211,'ESTIMASI FORECAST &amp; ORDER-STOK'!$A9,'REALISASI PO &amp; forecast mgr1'!BD$149:BD$211)</f>
        <v>0</v>
      </c>
      <c r="AV9" s="88">
        <f t="shared" si="19"/>
        <v>0</v>
      </c>
      <c r="AW9" s="88">
        <f t="shared" si="20"/>
        <v>0</v>
      </c>
      <c r="AX9" s="88">
        <f t="shared" si="21"/>
        <v>0</v>
      </c>
      <c r="AY9" s="88">
        <f>(SUMIF('REALISASI PO &amp; forecast mgr1'!$A$149:$A$211,'ESTIMASI FORECAST &amp; ORDER-STOK'!$A9,'REALISASI PO &amp; forecast mgr1'!BL$149:BL$211))+(SUMIF('REALISASI PO &amp; forecast mgr1'!$A$149:$A$211,'ESTIMASI FORECAST &amp; ORDER-STOK'!$A9,'REALISASI PO &amp; forecast mgr1'!BM$149:BM$211))</f>
        <v>0</v>
      </c>
      <c r="AZ9" s="88">
        <f>SUMIF('REALISASI PO &amp; forecast mgr1'!$A$149:$A$211,'ESTIMASI FORECAST &amp; ORDER-STOK'!$A9,'REALISASI PO &amp; forecast mgr1'!BP$149:BP$211)</f>
        <v>0</v>
      </c>
      <c r="BA9" s="88">
        <f t="shared" si="22"/>
        <v>0</v>
      </c>
      <c r="BB9" s="88">
        <f t="shared" si="23"/>
        <v>0</v>
      </c>
      <c r="BC9" s="88">
        <f t="shared" si="24"/>
        <v>0</v>
      </c>
      <c r="BD9" s="88">
        <f>(SUMIF('REALISASI PO &amp; forecast mgr1'!$A$149:$A$211,'ESTIMASI FORECAST &amp; ORDER-STOK'!$A9,'REALISASI PO &amp; forecast mgr1'!BS$149:BS$211))+(SUMIF('REALISASI PO &amp; forecast mgr1'!$A$149:$A$211,'ESTIMASI FORECAST &amp; ORDER-STOK'!$A9,'REALISASI PO &amp; forecast mgr1'!BR$149:BR$211))</f>
        <v>0</v>
      </c>
      <c r="BE9" s="88">
        <f>SUMIF('REALISASI PO &amp; forecast mgr1'!$A$149:$A$211,'ESTIMASI FORECAST &amp; ORDER-STOK'!$A9,'REALISASI PO &amp; forecast mgr1'!BV$149:BV$211)</f>
        <v>0</v>
      </c>
      <c r="BF9" s="88">
        <f t="shared" si="25"/>
        <v>0</v>
      </c>
      <c r="BG9" s="88">
        <f t="shared" si="26"/>
        <v>0</v>
      </c>
      <c r="BH9" s="88">
        <f t="shared" si="27"/>
        <v>0</v>
      </c>
      <c r="BI9" s="88">
        <f>(SUMIF('REALISASI PO &amp; forecast mgr1'!$A$149:$A$211,'ESTIMASI FORECAST &amp; ORDER-STOK'!$A9,'REALISASI PO &amp; forecast mgr1'!CI$149:CI$211))+(SUMIF('REALISASI PO &amp; forecast mgr1'!$A$149:$A$211,'ESTIMASI FORECAST &amp; ORDER-STOK'!$A9,'REALISASI PO &amp; forecast mgr1'!CJ$149:CJ$211))</f>
        <v>0</v>
      </c>
      <c r="BJ9" s="88">
        <f>SUMIF('REALISASI PO &amp; forecast mgr1'!$A$149:$A$211,'ESTIMASI FORECAST &amp; ORDER-STOK'!$A9,'REALISASI PO &amp; forecast mgr1'!CM$149:CM$211)</f>
        <v>0</v>
      </c>
      <c r="BK9" s="88">
        <f t="shared" si="28"/>
        <v>0</v>
      </c>
      <c r="BL9" s="88">
        <f t="shared" si="29"/>
        <v>0</v>
      </c>
      <c r="BM9" s="88">
        <f t="shared" si="30"/>
        <v>0</v>
      </c>
      <c r="BN9" s="88">
        <f>(SUMIF('REALISASI PO &amp; forecast mgr1'!$A$149:$A$211,'ESTIMASI FORECAST &amp; ORDER-STOK'!$A9,'REALISASI PO &amp; forecast mgr1'!CP$149:CP$211))+(SUMIF('REALISASI PO &amp; forecast mgr1'!$A$149:$A$211,'ESTIMASI FORECAST &amp; ORDER-STOK'!$A9,'REALISASI PO &amp; forecast mgr1'!CO$149:CO$211))</f>
        <v>0</v>
      </c>
      <c r="BO9" s="88">
        <f>SUMIF('REALISASI PO &amp; forecast mgr1'!$A$149:$A$211,'ESTIMASI FORECAST &amp; ORDER-STOK'!$A9,'REALISASI PO &amp; forecast mgr1'!CS$149:CS$211)</f>
        <v>0</v>
      </c>
      <c r="BP9" s="88">
        <f t="shared" si="31"/>
        <v>0</v>
      </c>
      <c r="BQ9" s="88">
        <f t="shared" si="32"/>
        <v>0</v>
      </c>
      <c r="BR9" s="88">
        <f t="shared" si="33"/>
        <v>0</v>
      </c>
      <c r="BS9" s="88">
        <f>(SUMIF('REALISASI PO &amp; forecast mgr1'!$A$149:$A$211,'ESTIMASI FORECAST &amp; ORDER-STOK'!$A9,'REALISASI PO &amp; forecast mgr1'!CU$149:CU$211))+(SUMIF('REALISASI PO &amp; forecast mgr1'!$A$149:$A$211,'ESTIMASI FORECAST &amp; ORDER-STOK'!$A9,'REALISASI PO &amp; forecast mgr1'!CV$149:CV$211))</f>
        <v>0</v>
      </c>
      <c r="BT9" s="88">
        <f>SUMIF('REALISASI PO &amp; forecast mgr1'!$A$149:$A$211,'ESTIMASI FORECAST &amp; ORDER-STOK'!$A9,'REALISASI PO &amp; forecast mgr1'!CY$149:CY$211)</f>
        <v>0</v>
      </c>
      <c r="BU9" s="88">
        <f t="shared" si="34"/>
        <v>0</v>
      </c>
      <c r="BV9" s="88">
        <f t="shared" si="35"/>
        <v>0</v>
      </c>
      <c r="BW9" s="88">
        <f t="shared" si="36"/>
        <v>0</v>
      </c>
      <c r="BX9" s="88">
        <f>(SUMIF('REALISASI PO &amp; forecast mgr1'!$A$149:$A$211,'ESTIMASI FORECAST &amp; ORDER-STOK'!$A9,'REALISASI PO &amp; forecast mgr1'!DB$149:DB$211))+(SUMIF('REALISASI PO &amp; forecast mgr1'!$A$149:$A$211,'ESTIMASI FORECAST &amp; ORDER-STOK'!$A9,'REALISASI PO &amp; forecast mgr1'!DA$149:DA$211))</f>
        <v>0</v>
      </c>
      <c r="BY9" s="88">
        <f>SUMIF('REALISASI PO &amp; forecast mgr1'!$A$149:$A$211,'ESTIMASI FORECAST &amp; ORDER-STOK'!$A9,'REALISASI PO &amp; forecast mgr1'!DE$149:DE$211)</f>
        <v>0</v>
      </c>
      <c r="BZ9" s="88">
        <f t="shared" si="37"/>
        <v>0</v>
      </c>
      <c r="CA9" s="88">
        <f t="shared" si="38"/>
        <v>0</v>
      </c>
      <c r="CB9" s="88">
        <f t="shared" si="39"/>
        <v>0</v>
      </c>
      <c r="CC9" s="88">
        <f>(SUMIF('REALISASI PO &amp; forecast mgr1'!$A$149:$A$211,'ESTIMASI FORECAST &amp; ORDER-STOK'!$A9,'REALISASI PO &amp; forecast mgr1'!DG$149:DG$211))+(SUMIF('REALISASI PO &amp; forecast mgr1'!$A$149:$A$211,'ESTIMASI FORECAST &amp; ORDER-STOK'!$A9,'REALISASI PO &amp; forecast mgr1'!DH$149:DH$211))</f>
        <v>0</v>
      </c>
      <c r="CD9" s="88">
        <f>SUMIF('REALISASI PO &amp; forecast mgr1'!$A$149:$A$211,'ESTIMASI FORECAST &amp; ORDER-STOK'!$A9,'REALISASI PO &amp; forecast mgr1'!DK$149:DK$211)</f>
        <v>0</v>
      </c>
      <c r="CE9" s="88">
        <f t="shared" si="40"/>
        <v>0</v>
      </c>
      <c r="CF9" s="88">
        <f t="shared" si="41"/>
        <v>0</v>
      </c>
      <c r="CG9" s="88">
        <f t="shared" si="42"/>
        <v>0</v>
      </c>
      <c r="CH9" s="88">
        <f>(SUMIF('REALISASI PO &amp; forecast mgr1'!$A$149:$A$211,'ESTIMASI FORECAST &amp; ORDER-STOK'!$A9,'REALISASI PO &amp; forecast mgr1'!DN$149:DN$211))+(SUMIF('REALISASI PO &amp; forecast mgr1'!$A$149:$A$211,'ESTIMASI FORECAST &amp; ORDER-STOK'!$A9,'REALISASI PO &amp; forecast mgr1'!DM$149:DM$211))</f>
        <v>0</v>
      </c>
      <c r="CI9" s="88">
        <f>SUMIF('REALISASI PO &amp; forecast mgr1'!$A$149:$A$211,'ESTIMASI FORECAST &amp; ORDER-STOK'!$A9,'REALISASI PO &amp; forecast mgr1'!DQ$149:DQ$211)</f>
        <v>0</v>
      </c>
      <c r="CJ9" s="88">
        <f t="shared" si="43"/>
        <v>0</v>
      </c>
      <c r="CK9" s="88">
        <f t="shared" si="44"/>
        <v>0</v>
      </c>
      <c r="CL9" s="88">
        <f t="shared" si="45"/>
        <v>0</v>
      </c>
      <c r="CM9" s="88">
        <f>(SUMIF('REALISASI PO &amp; forecast mgr1'!$A$149:$A$211,'ESTIMASI FORECAST &amp; ORDER-STOK'!$A9,'REALISASI PO &amp; forecast mgr1'!DY$149:DY$211))+(SUMIF('REALISASI PO &amp; forecast mgr1'!$A$149:$A$211,'ESTIMASI FORECAST &amp; ORDER-STOK'!$A9,'REALISASI PO &amp; forecast mgr1'!DZ$149:DZ$211))</f>
        <v>0</v>
      </c>
      <c r="CN9" s="88">
        <f>SUMIF('REALISASI PO &amp; forecast mgr1'!$A$149:$A$211,'ESTIMASI FORECAST &amp; ORDER-STOK'!$A9,'REALISASI PO &amp; forecast mgr1'!EC$149:EC$211)</f>
        <v>0</v>
      </c>
      <c r="CO9" s="88">
        <f t="shared" si="46"/>
        <v>0</v>
      </c>
      <c r="CP9" s="88">
        <f t="shared" si="47"/>
        <v>0</v>
      </c>
      <c r="CQ9" s="88">
        <f t="shared" si="48"/>
        <v>0</v>
      </c>
      <c r="CR9" s="88">
        <f>(SUMIF('REALISASI PO &amp; forecast mgr1'!$A$149:$A$211,'ESTIMASI FORECAST &amp; ORDER-STOK'!$A9,'REALISASI PO &amp; forecast mgr1'!EF$149:EF$211))+(SUMIF('REALISASI PO &amp; forecast mgr1'!$A$149:$A$211,'ESTIMASI FORECAST &amp; ORDER-STOK'!$A9,'REALISASI PO &amp; forecast mgr1'!EE$149:EE$211))</f>
        <v>0</v>
      </c>
      <c r="CS9" s="88">
        <f>SUMIF('REALISASI PO &amp; forecast mgr1'!$A$149:$A$211,'ESTIMASI FORECAST &amp; ORDER-STOK'!$A9,'REALISASI PO &amp; forecast mgr1'!EI$149:EI$211)</f>
        <v>0</v>
      </c>
      <c r="CT9" s="88">
        <f t="shared" si="49"/>
        <v>0</v>
      </c>
      <c r="CU9" s="88">
        <f t="shared" si="50"/>
        <v>0</v>
      </c>
      <c r="CV9" s="88">
        <f t="shared" si="51"/>
        <v>0</v>
      </c>
      <c r="CW9" s="88">
        <f>(SUMIF('REALISASI PO &amp; forecast mgr1'!$A$149:$A$211,'ESTIMASI FORECAST &amp; ORDER-STOK'!$A9,'REALISASI PO &amp; forecast mgr1'!EQ$149:EQ$211))+(SUMIF('REALISASI PO &amp; forecast mgr1'!$A$149:$A$211,'ESTIMASI FORECAST &amp; ORDER-STOK'!$A9,'REALISASI PO &amp; forecast mgr1'!ER$149:ER$211))</f>
        <v>0</v>
      </c>
      <c r="CX9" s="88">
        <f>SUMIF('REALISASI PO &amp; forecast mgr1'!$A$149:$A$211,'ESTIMASI FORECAST &amp; ORDER-STOK'!$A9,'REALISASI PO &amp; forecast mgr1'!EU$149:EU$211)</f>
        <v>0</v>
      </c>
      <c r="CY9" s="88">
        <f t="shared" si="52"/>
        <v>0</v>
      </c>
      <c r="CZ9" s="88">
        <f t="shared" si="53"/>
        <v>0</v>
      </c>
      <c r="DA9" s="88">
        <f t="shared" si="54"/>
        <v>0</v>
      </c>
      <c r="DB9" s="88">
        <f>(SUMIF('REALISASI PO &amp; forecast mgr1'!$A$149:$A$211,'ESTIMASI FORECAST &amp; ORDER-STOK'!$A9,'REALISASI PO &amp; forecast mgr1'!EX$149:EX$211))+(SUMIF('REALISASI PO &amp; forecast mgr1'!$A$149:$A$211,'ESTIMASI FORECAST &amp; ORDER-STOK'!$A9,'REALISASI PO &amp; forecast mgr1'!EY$149:EY$211))</f>
        <v>0</v>
      </c>
      <c r="DC9" s="88">
        <f>SUMIF('REALISASI PO &amp; forecast mgr1'!$A$149:$A$211,'ESTIMASI FORECAST &amp; ORDER-STOK'!$A9,'REALISASI PO &amp; forecast mgr1'!FB$149:FB$211)</f>
        <v>0</v>
      </c>
      <c r="DD9" s="88">
        <f t="shared" si="55"/>
        <v>0</v>
      </c>
      <c r="DE9" s="88">
        <f t="shared" si="56"/>
        <v>0</v>
      </c>
      <c r="DF9" s="88">
        <f t="shared" si="57"/>
        <v>0</v>
      </c>
      <c r="DG9" s="88">
        <f>(SUMIF('REALISASI PO &amp; forecast mgr1'!$A$149:$A$211,'ESTIMASI FORECAST &amp; ORDER-STOK'!$A9,'REALISASI PO &amp; forecast mgr1'!FE$149:FE$211))+(SUMIF('REALISASI PO &amp; forecast mgr1'!$A$149:$A$211,'ESTIMASI FORECAST &amp; ORDER-STOK'!$A9,'REALISASI PO &amp; forecast mgr1'!FF$149:FF$211))</f>
        <v>0</v>
      </c>
      <c r="DH9" s="88">
        <f>SUMIF('REALISASI PO &amp; forecast mgr1'!$A$149:$A$211,'ESTIMASI FORECAST &amp; ORDER-STOK'!$A9,'REALISASI PO &amp; forecast mgr1'!FI$149:FI$211)</f>
        <v>0</v>
      </c>
      <c r="DI9" s="88">
        <f t="shared" si="58"/>
        <v>0</v>
      </c>
      <c r="DJ9" s="88">
        <f t="shared" si="59"/>
        <v>0</v>
      </c>
      <c r="DK9" s="88">
        <f t="shared" si="60"/>
        <v>0</v>
      </c>
      <c r="DL9" s="88">
        <f>(SUMIF('REALISASI PO &amp; forecast mgr1'!$A$149:$A$211,'ESTIMASI FORECAST &amp; ORDER-STOK'!$A9,'REALISASI PO &amp; forecast mgr1'!FL$149:FL$211))+(SUMIF('REALISASI PO &amp; forecast mgr1'!$A$149:$A$211,'ESTIMASI FORECAST &amp; ORDER-STOK'!$A9,'REALISASI PO &amp; forecast mgr1'!FM$149:FM$211))</f>
        <v>0</v>
      </c>
      <c r="DM9" s="88">
        <f>SUMIF('REALISASI PO &amp; forecast mgr1'!$A$149:$A$211,'ESTIMASI FORECAST &amp; ORDER-STOK'!$A9,'REALISASI PO &amp; forecast mgr1'!FP$149:FP$211)</f>
        <v>0</v>
      </c>
      <c r="DN9" s="88">
        <f t="shared" si="61"/>
        <v>0</v>
      </c>
      <c r="DO9" s="88">
        <f t="shared" si="62"/>
        <v>0</v>
      </c>
      <c r="DP9" s="88">
        <f t="shared" si="63"/>
        <v>0</v>
      </c>
      <c r="DQ9" s="88">
        <f>(SUMIF('REALISASI PO &amp; forecast mgr1'!$A$149:$A$211,'ESTIMASI FORECAST &amp; ORDER-STOK'!$A9,'REALISASI PO &amp; forecast mgr1'!FS$149:FS$211))+(SUMIF('REALISASI PO &amp; forecast mgr1'!$A$149:$A$211,'ESTIMASI FORECAST &amp; ORDER-STOK'!$A9,'REALISASI PO &amp; forecast mgr1'!FT$149:FT$211))</f>
        <v>0</v>
      </c>
      <c r="DR9" s="88">
        <f>SUMIF('REALISASI PO &amp; forecast mgr1'!$A$149:$A$211,'ESTIMASI FORECAST &amp; ORDER-STOK'!$A9,'REALISASI PO &amp; forecast mgr1'!FW$149:FW$211)</f>
        <v>0</v>
      </c>
      <c r="DS9" s="88">
        <f t="shared" si="64"/>
        <v>0</v>
      </c>
      <c r="DT9" s="88">
        <f t="shared" si="65"/>
        <v>0</v>
      </c>
      <c r="DU9" s="88">
        <f t="shared" si="66"/>
        <v>0</v>
      </c>
      <c r="DV9" s="88">
        <f>(SUMIF('REALISASI PO &amp; forecast mgr1'!$A$149:$A$211,'ESTIMASI FORECAST &amp; ORDER-STOK'!$A9,'REALISASI PO &amp; forecast mgr1'!FZ$149:FZ$211))+(SUMIF('REALISASI PO &amp; forecast mgr1'!$A$149:$A$211,'ESTIMASI FORECAST &amp; ORDER-STOK'!$A9,'REALISASI PO &amp; forecast mgr1'!FY$149:FY$211))</f>
        <v>0</v>
      </c>
      <c r="DW9" s="88">
        <f>SUMIF('REALISASI PO &amp; forecast mgr1'!$A$149:$A$211,'ESTIMASI FORECAST &amp; ORDER-STOK'!$A9,'REALISASI PO &amp; forecast mgr1'!GC$149:GC$211)</f>
        <v>0</v>
      </c>
      <c r="DX9" s="88">
        <f t="shared" si="67"/>
        <v>0</v>
      </c>
      <c r="DY9" s="88">
        <f t="shared" si="68"/>
        <v>0</v>
      </c>
      <c r="DZ9" s="88">
        <f t="shared" si="69"/>
        <v>0</v>
      </c>
      <c r="EA9" s="88">
        <f>(SUMIF('REALISASI PO &amp; forecast mgr1'!$A$149:$A$211,'ESTIMASI FORECAST &amp; ORDER-STOK'!$A9,'REALISASI PO &amp; forecast mgr1'!GE$149:GE$211))+(SUMIF('REALISASI PO &amp; forecast mgr1'!$A$149:$A$211,'ESTIMASI FORECAST &amp; ORDER-STOK'!$A9,'REALISASI PO &amp; forecast mgr1'!GF$149:GF$211))</f>
        <v>0</v>
      </c>
      <c r="EB9" s="88">
        <f>SUMIF('REALISASI PO &amp; forecast mgr1'!$A$149:$A$211,'ESTIMASI FORECAST &amp; ORDER-STOK'!$A9,'REALISASI PO &amp; forecast mgr1'!GI$149:GI$211)</f>
        <v>0</v>
      </c>
      <c r="EC9" s="88">
        <f t="shared" si="70"/>
        <v>0</v>
      </c>
      <c r="ED9" s="88">
        <f t="shared" si="71"/>
        <v>0</v>
      </c>
      <c r="EE9" s="88">
        <f t="shared" si="72"/>
        <v>0</v>
      </c>
      <c r="EF9" s="88">
        <f>(SUMIF('REALISASI PO &amp; forecast mgr1'!$A$149:$A$211,'ESTIMASI FORECAST &amp; ORDER-STOK'!$A9,'REALISASI PO &amp; forecast mgr1'!GQ$149:GQ$211))+(SUMIF('REALISASI PO &amp; forecast mgr1'!$A$149:$A$211,'ESTIMASI FORECAST &amp; ORDER-STOK'!$A9,'REALISASI PO &amp; forecast mgr1'!GR$149:GR$211))</f>
        <v>0</v>
      </c>
      <c r="EG9" s="88">
        <f>SUMIF('REALISASI PO &amp; forecast mgr1'!$A$149:$A$211,'ESTIMASI FORECAST &amp; ORDER-STOK'!$A9,'REALISASI PO &amp; forecast mgr1'!GU$149:GU$211)</f>
        <v>0</v>
      </c>
      <c r="EH9" s="88">
        <f t="shared" si="73"/>
        <v>0</v>
      </c>
      <c r="EI9" s="88">
        <f t="shared" si="74"/>
        <v>0</v>
      </c>
      <c r="EJ9" s="88">
        <f t="shared" si="75"/>
        <v>0</v>
      </c>
      <c r="EK9" s="88">
        <f>(SUMIF('REALISASI PO &amp; forecast mgr1'!$A$149:$A$211,'ESTIMASI FORECAST &amp; ORDER-STOK'!$A9,'REALISASI PO &amp; forecast mgr1'!GX$149:GX$211))+(SUMIF('REALISASI PO &amp; forecast mgr1'!$A$149:$A$211,'ESTIMASI FORECAST &amp; ORDER-STOK'!$A9,'REALISASI PO &amp; forecast mgr1'!GY$149:GY$211))</f>
        <v>0</v>
      </c>
      <c r="EL9" s="88">
        <f>SUMIF('REALISASI PO &amp; forecast mgr1'!$A$149:$A$211,'ESTIMASI FORECAST &amp; ORDER-STOK'!$A9,'REALISASI PO &amp; forecast mgr1'!HB$149:HB$211)</f>
        <v>0</v>
      </c>
      <c r="EM9" s="88">
        <f t="shared" si="76"/>
        <v>0</v>
      </c>
      <c r="EN9" s="88">
        <f t="shared" si="77"/>
        <v>0</v>
      </c>
      <c r="EO9" s="88">
        <f t="shared" si="78"/>
        <v>0</v>
      </c>
      <c r="EP9" s="88">
        <f>(SUMIF('REALISASI PO &amp; forecast mgr1'!$A$149:$A$211,'ESTIMASI FORECAST &amp; ORDER-STOK'!$A9,'REALISASI PO &amp; forecast mgr1'!HE$149:HE$211))+(SUMIF('REALISASI PO &amp; forecast mgr1'!$A$149:$A$211,'ESTIMASI FORECAST &amp; ORDER-STOK'!$A9,'REALISASI PO &amp; forecast mgr1'!HF$149:HF$211))</f>
        <v>0</v>
      </c>
      <c r="EQ9" s="88">
        <f>SUMIF('REALISASI PO &amp; forecast mgr1'!$A$149:$A$211,'ESTIMASI FORECAST &amp; ORDER-STOK'!$A9,'REALISASI PO &amp; forecast mgr1'!HI$149:HI$211)</f>
        <v>0</v>
      </c>
      <c r="ER9" s="88">
        <f t="shared" si="79"/>
        <v>0</v>
      </c>
      <c r="ES9" s="88">
        <f t="shared" si="80"/>
        <v>0</v>
      </c>
      <c r="ET9" s="88">
        <f t="shared" si="81"/>
        <v>0</v>
      </c>
      <c r="EU9" s="88">
        <f>(SUMIF('REALISASI PO &amp; forecast mgr1'!$A$149:$A$211,'ESTIMASI FORECAST &amp; ORDER-STOK'!$A9,'REALISASI PO &amp; forecast mgr1'!HL$149:HL$211))+(SUMIF('REALISASI PO &amp; forecast mgr1'!$A$149:$A$211,'ESTIMASI FORECAST &amp; ORDER-STOK'!$A9,'REALISASI PO &amp; forecast mgr1'!HM$149:HM$211))</f>
        <v>0</v>
      </c>
      <c r="EV9" s="88">
        <f>SUMIF('REALISASI PO &amp; forecast mgr1'!$A$149:$A$211,'ESTIMASI FORECAST &amp; ORDER-STOK'!$A9,'REALISASI PO &amp; forecast mgr1'!HP$149:HP$211)</f>
        <v>0</v>
      </c>
      <c r="EW9" s="88">
        <f t="shared" si="82"/>
        <v>0</v>
      </c>
      <c r="EX9" s="88">
        <f t="shared" si="83"/>
        <v>0</v>
      </c>
      <c r="EY9" s="88">
        <f t="shared" si="84"/>
        <v>0</v>
      </c>
      <c r="EZ9" s="88">
        <f>(SUMIF('REALISASI PO &amp; forecast mgr1'!$A$149:$A$211,'ESTIMASI FORECAST &amp; ORDER-STOK'!$A9,'REALISASI PO &amp; forecast mgr1'!HS$149:HS$211))+(SUMIF('REALISASI PO &amp; forecast mgr1'!$A$149:$A$211,'ESTIMASI FORECAST &amp; ORDER-STOK'!$A9,'REALISASI PO &amp; forecast mgr1'!HT$149:HT$211))</f>
        <v>0</v>
      </c>
      <c r="FA9" s="88">
        <f>SUMIF('REALISASI PO &amp; forecast mgr1'!$A$149:$A$211,'ESTIMASI FORECAST &amp; ORDER-STOK'!$A9,'REALISASI PO &amp; forecast mgr1'!HW$149:HW$211)</f>
        <v>0</v>
      </c>
      <c r="FB9" s="88">
        <f t="shared" si="85"/>
        <v>0</v>
      </c>
      <c r="FC9" s="88">
        <f t="shared" si="86"/>
        <v>0</v>
      </c>
      <c r="FD9" s="88">
        <f t="shared" si="87"/>
        <v>0</v>
      </c>
      <c r="FE9" s="88"/>
      <c r="FF9" s="88"/>
      <c r="FG9" s="88"/>
      <c r="FH9" s="88"/>
      <c r="FI9" s="88"/>
      <c r="FJ9" s="88"/>
      <c r="FK9" s="88">
        <f t="shared" si="88"/>
        <v>0</v>
      </c>
      <c r="FL9" s="88"/>
      <c r="FM9" s="88"/>
      <c r="FN9" s="88">
        <f t="shared" si="89"/>
        <v>0</v>
      </c>
      <c r="FO9" s="88">
        <f t="shared" si="106"/>
        <v>0</v>
      </c>
      <c r="FP9" s="101"/>
      <c r="FQ9" s="88"/>
      <c r="FR9" s="88">
        <f>SUMIF('REALISASI FORECAST manager 2'!$A$217:$A$281,'ESTIMASI FORECAST &amp; ORDER-STOK'!$A9,'REALISASI FORECAST manager 2'!$AS$217:$AS$281)</f>
        <v>0</v>
      </c>
      <c r="FS9" s="88">
        <f t="shared" si="90"/>
        <v>0</v>
      </c>
      <c r="FT9" s="88">
        <f t="shared" si="91"/>
        <v>0</v>
      </c>
      <c r="FU9" s="88">
        <f t="shared" si="92"/>
        <v>0</v>
      </c>
      <c r="FV9" s="101"/>
      <c r="FW9" s="88"/>
      <c r="FX9" s="88">
        <f>SUMIF('REALISASI FORECAST manager 3'!$A$147:$A$211,'ESTIMASI FORECAST &amp; ORDER-STOK'!$A9,'REALISASI FORECAST manager 3'!$AS$147:$AS$211)</f>
        <v>0</v>
      </c>
      <c r="FY9" s="88">
        <f t="shared" si="93"/>
        <v>0</v>
      </c>
      <c r="FZ9" s="88">
        <f t="shared" si="94"/>
        <v>0</v>
      </c>
      <c r="GA9" s="88">
        <f t="shared" si="95"/>
        <v>0</v>
      </c>
      <c r="GB9" s="101"/>
      <c r="GC9" s="88">
        <f t="shared" si="107"/>
        <v>0</v>
      </c>
      <c r="GD9" s="101"/>
      <c r="GE9" s="88">
        <f>SUMIF('REALISASI PO &amp; forecast mgr1'!$A$148:$A$211,'ESTIMASI FORECAST &amp; ORDER-STOK'!$A9,'REALISASI PO &amp; forecast mgr1'!IQ$148:IQ$211)</f>
        <v>0</v>
      </c>
      <c r="GF9" s="88">
        <f>SUMIF('REALISASI PO &amp; forecast mgr1'!$A$148:$A$211,'ESTIMASI FORECAST &amp; ORDER-STOK'!$A9,'REALISASI PO &amp; forecast mgr1'!IR$148:IR$211)</f>
        <v>0</v>
      </c>
      <c r="GG9" s="88">
        <f>SUMIF('REALISASI PO &amp; forecast mgr1'!$A$148:$A$211,'ESTIMASI FORECAST &amp; ORDER-STOK'!$A9,'REALISASI PO &amp; forecast mgr1'!IS$148:IS$211)</f>
        <v>0</v>
      </c>
      <c r="GH9" s="88">
        <f>SUMIF('REALISASI PO &amp; forecast mgr1'!$A$148:$A$211,'ESTIMASI FORECAST &amp; ORDER-STOK'!$A9,'REALISASI PO &amp; forecast mgr1'!IT$148:IT$211)</f>
        <v>0</v>
      </c>
      <c r="GI9" s="88">
        <f>SUMIF('REALISASI PO &amp; forecast mgr1'!$A$148:$A$211,'ESTIMASI FORECAST &amp; ORDER-STOK'!$A9,'REALISASI PO &amp; forecast mgr1'!IU$148:IU$211)</f>
        <v>0</v>
      </c>
      <c r="GJ9" s="88"/>
      <c r="GK9" s="88">
        <f t="shared" si="108"/>
        <v>0</v>
      </c>
      <c r="GL9" s="88">
        <f t="shared" si="96"/>
        <v>0</v>
      </c>
      <c r="GM9" s="102">
        <f>GC9-GL9</f>
        <v>0</v>
      </c>
      <c r="GN9" s="88">
        <f>GM9/$C9</f>
        <v>0</v>
      </c>
      <c r="GO9" s="88">
        <f t="shared" si="99"/>
        <v>0</v>
      </c>
      <c r="GP9" s="102">
        <f t="shared" si="100"/>
        <v>0</v>
      </c>
      <c r="GQ9" s="88" t="str">
        <f t="shared" si="101"/>
        <v>STOCK KOSONG</v>
      </c>
      <c r="GR9" s="101"/>
      <c r="GS9" s="102">
        <f t="shared" si="109"/>
        <v>0</v>
      </c>
      <c r="GT9" s="102">
        <f t="shared" si="110"/>
        <v>0</v>
      </c>
      <c r="GU9" s="102">
        <f t="shared" si="111"/>
        <v>0</v>
      </c>
      <c r="GV9" s="102">
        <f t="shared" si="102"/>
        <v>0</v>
      </c>
      <c r="GW9" s="7"/>
      <c r="GX9" s="7"/>
      <c r="GY9" s="7"/>
    </row>
    <row r="10" spans="1:207">
      <c r="A10" s="108"/>
      <c r="B10" s="87"/>
      <c r="C10" s="103">
        <v>54</v>
      </c>
      <c r="D10" s="100">
        <v>0</v>
      </c>
      <c r="E10" s="88"/>
      <c r="F10" s="88"/>
      <c r="G10" s="88"/>
      <c r="H10" s="88"/>
      <c r="I10" s="88"/>
      <c r="J10" s="88">
        <f t="shared" si="0"/>
        <v>0</v>
      </c>
      <c r="K10" s="88">
        <f t="shared" si="103"/>
        <v>0</v>
      </c>
      <c r="L10" s="88">
        <f t="shared" si="104"/>
        <v>0</v>
      </c>
      <c r="M10" s="88"/>
      <c r="N10" s="88">
        <f t="shared" si="105"/>
        <v>0</v>
      </c>
      <c r="O10" s="88"/>
      <c r="P10" s="88">
        <f>(SUMIF('REALISASI PO &amp; forecast mgr1'!$A$149:$A$211,'ESTIMASI FORECAST &amp; ORDER-STOK'!$A10,'REALISASI PO &amp; forecast mgr1'!J$149:J$211))+(SUMIF('REALISASI PO &amp; forecast mgr1'!$A$149:$A$211,'ESTIMASI FORECAST &amp; ORDER-STOK'!$A10,'REALISASI PO &amp; forecast mgr1'!K$149:K$211))</f>
        <v>0</v>
      </c>
      <c r="Q10" s="88">
        <f>SUMIF('REALISASI PO &amp; forecast mgr1'!$A$149:$A$211,'ESTIMASI FORECAST &amp; ORDER-STOK'!$A10,'REALISASI PO &amp; forecast mgr1'!N$149:N$211)</f>
        <v>0</v>
      </c>
      <c r="R10" s="88">
        <f t="shared" si="1"/>
        <v>0</v>
      </c>
      <c r="S10" s="88">
        <f t="shared" si="2"/>
        <v>0</v>
      </c>
      <c r="T10" s="88">
        <f t="shared" si="3"/>
        <v>0</v>
      </c>
      <c r="U10" s="88">
        <f>(SUMIF('REALISASI PO &amp; forecast mgr1'!$A$149:$A$211,'ESTIMASI FORECAST &amp; ORDER-STOK'!$A10,'REALISASI PO &amp; forecast mgr1'!P$149:P$211))+(SUMIF('REALISASI PO &amp; forecast mgr1'!$A$149:$A$211,'ESTIMASI FORECAST &amp; ORDER-STOK'!$A10,'REALISASI PO &amp; forecast mgr1'!Q$149:Q$211))</f>
        <v>0</v>
      </c>
      <c r="V10" s="88">
        <f>SUMIF('REALISASI PO &amp; forecast mgr1'!$A$149:$A$211,'ESTIMASI FORECAST &amp; ORDER-STOK'!$A10,'REALISASI PO &amp; forecast mgr1'!T$149:T$211)</f>
        <v>0</v>
      </c>
      <c r="W10" s="88">
        <f t="shared" si="4"/>
        <v>0</v>
      </c>
      <c r="X10" s="88">
        <f t="shared" si="5"/>
        <v>0</v>
      </c>
      <c r="Y10" s="88">
        <f t="shared" si="6"/>
        <v>0</v>
      </c>
      <c r="Z10" s="88">
        <f>(SUMIF('REALISASI PO &amp; forecast mgr1'!$A$149:$A$211,'ESTIMASI FORECAST &amp; ORDER-STOK'!$A10,'REALISASI PO &amp; forecast mgr1'!W$149:W$211))+(SUMIF('REALISASI PO &amp; forecast mgr1'!$A$149:$A$211,'ESTIMASI FORECAST &amp; ORDER-STOK'!$A10,'REALISASI PO &amp; forecast mgr1'!V$149:V$211))</f>
        <v>0</v>
      </c>
      <c r="AA10" s="88">
        <f>SUMIF('REALISASI PO &amp; forecast mgr1'!$A$149:$A$211,'ESTIMASI FORECAST &amp; ORDER-STOK'!$A10,'REALISASI PO &amp; forecast mgr1'!Z$149:Z$211)</f>
        <v>0</v>
      </c>
      <c r="AB10" s="88">
        <f t="shared" si="7"/>
        <v>0</v>
      </c>
      <c r="AC10" s="88">
        <f t="shared" si="8"/>
        <v>0</v>
      </c>
      <c r="AD10" s="88">
        <f t="shared" si="9"/>
        <v>0</v>
      </c>
      <c r="AE10" s="88">
        <f>(SUMIF('REALISASI PO &amp; forecast mgr1'!$A$149:$A$211,'ESTIMASI FORECAST &amp; ORDER-STOK'!$A10,'REALISASI PO &amp; forecast mgr1'!AB$149:AB$211))+(SUMIF('REALISASI PO &amp; forecast mgr1'!$A$149:$A$211,'ESTIMASI FORECAST &amp; ORDER-STOK'!$A10,'REALISASI PO &amp; forecast mgr1'!AC$149:AC$211))</f>
        <v>0</v>
      </c>
      <c r="AF10" s="88">
        <f>SUMIF('REALISASI PO &amp; forecast mgr1'!$A$149:$A$211,'ESTIMASI FORECAST &amp; ORDER-STOK'!$A10,'REALISASI PO &amp; forecast mgr1'!AF$149:AF$211)</f>
        <v>0</v>
      </c>
      <c r="AG10" s="88">
        <f t="shared" si="10"/>
        <v>0</v>
      </c>
      <c r="AH10" s="88">
        <f t="shared" si="11"/>
        <v>0</v>
      </c>
      <c r="AI10" s="88">
        <f t="shared" si="12"/>
        <v>0</v>
      </c>
      <c r="AJ10" s="88">
        <f>(SUMIF('REALISASI PO &amp; forecast mgr1'!$A$149:$A$211,'ESTIMASI FORECAST &amp; ORDER-STOK'!$A10,'REALISASI PO &amp; forecast mgr1'!AN$149:AN$211))+(SUMIF('REALISASI PO &amp; forecast mgr1'!$A$149:$A$211,'ESTIMASI FORECAST &amp; ORDER-STOK'!$A10,'REALISASI PO &amp; forecast mgr1'!AO$149:AO$211))</f>
        <v>0</v>
      </c>
      <c r="AK10" s="88">
        <f>SUMIF('REALISASI PO &amp; forecast mgr1'!$A$149:$A$211,'ESTIMASI FORECAST &amp; ORDER-STOK'!$A10,'REALISASI PO &amp; forecast mgr1'!AR$149:AR$211)</f>
        <v>0</v>
      </c>
      <c r="AL10" s="88">
        <f t="shared" si="13"/>
        <v>0</v>
      </c>
      <c r="AM10" s="88">
        <f t="shared" si="14"/>
        <v>0</v>
      </c>
      <c r="AN10" s="88">
        <f t="shared" si="15"/>
        <v>0</v>
      </c>
      <c r="AO10" s="88">
        <f>(SUMIF('REALISASI PO &amp; forecast mgr1'!$A$149:$A$211,'ESTIMASI FORECAST &amp; ORDER-STOK'!$A10,'REALISASI PO &amp; forecast mgr1'!AU$149:AU$211))+(SUMIF('REALISASI PO &amp; forecast mgr1'!$A$149:$A$211,'ESTIMASI FORECAST &amp; ORDER-STOK'!$A10,'REALISASI PO &amp; forecast mgr1'!AT$149:AT$211))</f>
        <v>0</v>
      </c>
      <c r="AP10" s="88">
        <f>SUMIF('REALISASI PO &amp; forecast mgr1'!$A$149:$A$211,'ESTIMASI FORECAST &amp; ORDER-STOK'!$A10,'REALISASI PO &amp; forecast mgr1'!AX$149:AX$211)</f>
        <v>0</v>
      </c>
      <c r="AQ10" s="88">
        <f t="shared" si="16"/>
        <v>0</v>
      </c>
      <c r="AR10" s="88">
        <f t="shared" si="17"/>
        <v>0</v>
      </c>
      <c r="AS10" s="88">
        <f t="shared" si="18"/>
        <v>0</v>
      </c>
      <c r="AT10" s="88">
        <f>(SUMIF('REALISASI PO &amp; forecast mgr1'!$A$149:$A$211,'ESTIMASI FORECAST &amp; ORDER-STOK'!$A10,'REALISASI PO &amp; forecast mgr1'!AZ$149:AZ$211))+(SUMIF('REALISASI PO &amp; forecast mgr1'!$A$149:$A$211,'ESTIMASI FORECAST &amp; ORDER-STOK'!$A10,'REALISASI PO &amp; forecast mgr1'!BA$149:BA$211))</f>
        <v>0</v>
      </c>
      <c r="AU10" s="88">
        <f>SUMIF('REALISASI PO &amp; forecast mgr1'!$A$149:$A$211,'ESTIMASI FORECAST &amp; ORDER-STOK'!$A10,'REALISASI PO &amp; forecast mgr1'!BD$149:BD$211)</f>
        <v>0</v>
      </c>
      <c r="AV10" s="88">
        <f t="shared" si="19"/>
        <v>0</v>
      </c>
      <c r="AW10" s="88">
        <f t="shared" si="20"/>
        <v>0</v>
      </c>
      <c r="AX10" s="88">
        <f t="shared" si="21"/>
        <v>0</v>
      </c>
      <c r="AY10" s="88">
        <f>(SUMIF('REALISASI PO &amp; forecast mgr1'!$A$149:$A$211,'ESTIMASI FORECAST &amp; ORDER-STOK'!$A10,'REALISASI PO &amp; forecast mgr1'!BL$149:BL$211))+(SUMIF('REALISASI PO &amp; forecast mgr1'!$A$149:$A$211,'ESTIMASI FORECAST &amp; ORDER-STOK'!$A10,'REALISASI PO &amp; forecast mgr1'!BM$149:BM$211))</f>
        <v>0</v>
      </c>
      <c r="AZ10" s="88">
        <f>SUMIF('REALISASI PO &amp; forecast mgr1'!$A$149:$A$211,'ESTIMASI FORECAST &amp; ORDER-STOK'!$A10,'REALISASI PO &amp; forecast mgr1'!BP$149:BP$211)</f>
        <v>0</v>
      </c>
      <c r="BA10" s="88">
        <f t="shared" si="22"/>
        <v>0</v>
      </c>
      <c r="BB10" s="88">
        <f t="shared" si="23"/>
        <v>0</v>
      </c>
      <c r="BC10" s="88">
        <f t="shared" si="24"/>
        <v>0</v>
      </c>
      <c r="BD10" s="88">
        <f>(SUMIF('REALISASI PO &amp; forecast mgr1'!$A$149:$A$211,'ESTIMASI FORECAST &amp; ORDER-STOK'!$A10,'REALISASI PO &amp; forecast mgr1'!BS$149:BS$211))+(SUMIF('REALISASI PO &amp; forecast mgr1'!$A$149:$A$211,'ESTIMASI FORECAST &amp; ORDER-STOK'!$A10,'REALISASI PO &amp; forecast mgr1'!BR$149:BR$211))</f>
        <v>0</v>
      </c>
      <c r="BE10" s="88">
        <f>SUMIF('REALISASI PO &amp; forecast mgr1'!$A$149:$A$211,'ESTIMASI FORECAST &amp; ORDER-STOK'!$A10,'REALISASI PO &amp; forecast mgr1'!BV$149:BV$211)</f>
        <v>0</v>
      </c>
      <c r="BF10" s="88">
        <f t="shared" si="25"/>
        <v>0</v>
      </c>
      <c r="BG10" s="88">
        <f t="shared" si="26"/>
        <v>0</v>
      </c>
      <c r="BH10" s="88">
        <f t="shared" si="27"/>
        <v>0</v>
      </c>
      <c r="BI10" s="88">
        <f>(SUMIF('REALISASI PO &amp; forecast mgr1'!$A$149:$A$211,'ESTIMASI FORECAST &amp; ORDER-STOK'!$A10,'REALISASI PO &amp; forecast mgr1'!CI$149:CI$211))+(SUMIF('REALISASI PO &amp; forecast mgr1'!$A$149:$A$211,'ESTIMASI FORECAST &amp; ORDER-STOK'!$A10,'REALISASI PO &amp; forecast mgr1'!CJ$149:CJ$211))</f>
        <v>0</v>
      </c>
      <c r="BJ10" s="88">
        <f>SUMIF('REALISASI PO &amp; forecast mgr1'!$A$149:$A$211,'ESTIMASI FORECAST &amp; ORDER-STOK'!$A10,'REALISASI PO &amp; forecast mgr1'!CM$149:CM$211)</f>
        <v>0</v>
      </c>
      <c r="BK10" s="88">
        <f t="shared" si="28"/>
        <v>0</v>
      </c>
      <c r="BL10" s="88">
        <f t="shared" si="29"/>
        <v>0</v>
      </c>
      <c r="BM10" s="88">
        <f t="shared" si="30"/>
        <v>0</v>
      </c>
      <c r="BN10" s="88">
        <f>(SUMIF('REALISASI PO &amp; forecast mgr1'!$A$149:$A$211,'ESTIMASI FORECAST &amp; ORDER-STOK'!$A10,'REALISASI PO &amp; forecast mgr1'!CP$149:CP$211))+(SUMIF('REALISASI PO &amp; forecast mgr1'!$A$149:$A$211,'ESTIMASI FORECAST &amp; ORDER-STOK'!$A10,'REALISASI PO &amp; forecast mgr1'!CO$149:CO$211))</f>
        <v>0</v>
      </c>
      <c r="BO10" s="88">
        <f>SUMIF('REALISASI PO &amp; forecast mgr1'!$A$149:$A$211,'ESTIMASI FORECAST &amp; ORDER-STOK'!$A10,'REALISASI PO &amp; forecast mgr1'!CS$149:CS$211)</f>
        <v>0</v>
      </c>
      <c r="BP10" s="88">
        <f t="shared" si="31"/>
        <v>0</v>
      </c>
      <c r="BQ10" s="88">
        <f t="shared" si="32"/>
        <v>0</v>
      </c>
      <c r="BR10" s="88">
        <f t="shared" si="33"/>
        <v>0</v>
      </c>
      <c r="BS10" s="88">
        <f>(SUMIF('REALISASI PO &amp; forecast mgr1'!$A$149:$A$211,'ESTIMASI FORECAST &amp; ORDER-STOK'!$A10,'REALISASI PO &amp; forecast mgr1'!CU$149:CU$211))+(SUMIF('REALISASI PO &amp; forecast mgr1'!$A$149:$A$211,'ESTIMASI FORECAST &amp; ORDER-STOK'!$A10,'REALISASI PO &amp; forecast mgr1'!CV$149:CV$211))</f>
        <v>0</v>
      </c>
      <c r="BT10" s="88">
        <f>SUMIF('REALISASI PO &amp; forecast mgr1'!$A$149:$A$211,'ESTIMASI FORECAST &amp; ORDER-STOK'!$A10,'REALISASI PO &amp; forecast mgr1'!CY$149:CY$211)</f>
        <v>0</v>
      </c>
      <c r="BU10" s="88">
        <f t="shared" si="34"/>
        <v>0</v>
      </c>
      <c r="BV10" s="88">
        <f t="shared" si="35"/>
        <v>0</v>
      </c>
      <c r="BW10" s="88">
        <f t="shared" si="36"/>
        <v>0</v>
      </c>
      <c r="BX10" s="88">
        <f>(SUMIF('REALISASI PO &amp; forecast mgr1'!$A$149:$A$211,'ESTIMASI FORECAST &amp; ORDER-STOK'!$A10,'REALISASI PO &amp; forecast mgr1'!DB$149:DB$211))+(SUMIF('REALISASI PO &amp; forecast mgr1'!$A$149:$A$211,'ESTIMASI FORECAST &amp; ORDER-STOK'!$A10,'REALISASI PO &amp; forecast mgr1'!DA$149:DA$211))</f>
        <v>0</v>
      </c>
      <c r="BY10" s="88">
        <f>SUMIF('REALISASI PO &amp; forecast mgr1'!$A$149:$A$211,'ESTIMASI FORECAST &amp; ORDER-STOK'!$A10,'REALISASI PO &amp; forecast mgr1'!DE$149:DE$211)</f>
        <v>0</v>
      </c>
      <c r="BZ10" s="88">
        <f t="shared" si="37"/>
        <v>0</v>
      </c>
      <c r="CA10" s="88">
        <f t="shared" si="38"/>
        <v>0</v>
      </c>
      <c r="CB10" s="88">
        <f t="shared" si="39"/>
        <v>0</v>
      </c>
      <c r="CC10" s="88">
        <f>(SUMIF('REALISASI PO &amp; forecast mgr1'!$A$149:$A$211,'ESTIMASI FORECAST &amp; ORDER-STOK'!$A10,'REALISASI PO &amp; forecast mgr1'!DG$149:DG$211))+(SUMIF('REALISASI PO &amp; forecast mgr1'!$A$149:$A$211,'ESTIMASI FORECAST &amp; ORDER-STOK'!$A10,'REALISASI PO &amp; forecast mgr1'!DH$149:DH$211))</f>
        <v>0</v>
      </c>
      <c r="CD10" s="88">
        <f>SUMIF('REALISASI PO &amp; forecast mgr1'!$A$149:$A$211,'ESTIMASI FORECAST &amp; ORDER-STOK'!$A10,'REALISASI PO &amp; forecast mgr1'!DK$149:DK$211)</f>
        <v>0</v>
      </c>
      <c r="CE10" s="88">
        <f t="shared" si="40"/>
        <v>0</v>
      </c>
      <c r="CF10" s="88">
        <f t="shared" si="41"/>
        <v>0</v>
      </c>
      <c r="CG10" s="88">
        <f t="shared" si="42"/>
        <v>0</v>
      </c>
      <c r="CH10" s="88">
        <f>(SUMIF('REALISASI PO &amp; forecast mgr1'!$A$149:$A$211,'ESTIMASI FORECAST &amp; ORDER-STOK'!$A10,'REALISASI PO &amp; forecast mgr1'!DN$149:DN$211))+(SUMIF('REALISASI PO &amp; forecast mgr1'!$A$149:$A$211,'ESTIMASI FORECAST &amp; ORDER-STOK'!$A10,'REALISASI PO &amp; forecast mgr1'!DM$149:DM$211))</f>
        <v>0</v>
      </c>
      <c r="CI10" s="88">
        <f>SUMIF('REALISASI PO &amp; forecast mgr1'!$A$149:$A$211,'ESTIMASI FORECAST &amp; ORDER-STOK'!$A10,'REALISASI PO &amp; forecast mgr1'!DQ$149:DQ$211)</f>
        <v>0</v>
      </c>
      <c r="CJ10" s="88">
        <f t="shared" si="43"/>
        <v>0</v>
      </c>
      <c r="CK10" s="88">
        <f t="shared" si="44"/>
        <v>0</v>
      </c>
      <c r="CL10" s="88">
        <f t="shared" si="45"/>
        <v>0</v>
      </c>
      <c r="CM10" s="88">
        <f>(SUMIF('REALISASI PO &amp; forecast mgr1'!$A$149:$A$211,'ESTIMASI FORECAST &amp; ORDER-STOK'!$A10,'REALISASI PO &amp; forecast mgr1'!DY$149:DY$211))+(SUMIF('REALISASI PO &amp; forecast mgr1'!$A$149:$A$211,'ESTIMASI FORECAST &amp; ORDER-STOK'!$A10,'REALISASI PO &amp; forecast mgr1'!DZ$149:DZ$211))</f>
        <v>0</v>
      </c>
      <c r="CN10" s="88">
        <f>SUMIF('REALISASI PO &amp; forecast mgr1'!$A$149:$A$211,'ESTIMASI FORECAST &amp; ORDER-STOK'!$A10,'REALISASI PO &amp; forecast mgr1'!EC$149:EC$211)</f>
        <v>0</v>
      </c>
      <c r="CO10" s="88">
        <f t="shared" si="46"/>
        <v>0</v>
      </c>
      <c r="CP10" s="88">
        <f t="shared" si="47"/>
        <v>0</v>
      </c>
      <c r="CQ10" s="88">
        <f t="shared" si="48"/>
        <v>0</v>
      </c>
      <c r="CR10" s="88">
        <f>(SUMIF('REALISASI PO &amp; forecast mgr1'!$A$149:$A$211,'ESTIMASI FORECAST &amp; ORDER-STOK'!$A10,'REALISASI PO &amp; forecast mgr1'!EF$149:EF$211))+(SUMIF('REALISASI PO &amp; forecast mgr1'!$A$149:$A$211,'ESTIMASI FORECAST &amp; ORDER-STOK'!$A10,'REALISASI PO &amp; forecast mgr1'!EE$149:EE$211))</f>
        <v>0</v>
      </c>
      <c r="CS10" s="88">
        <f>SUMIF('REALISASI PO &amp; forecast mgr1'!$A$149:$A$211,'ESTIMASI FORECAST &amp; ORDER-STOK'!$A10,'REALISASI PO &amp; forecast mgr1'!EI$149:EI$211)</f>
        <v>0</v>
      </c>
      <c r="CT10" s="88">
        <f t="shared" si="49"/>
        <v>0</v>
      </c>
      <c r="CU10" s="88">
        <f t="shared" si="50"/>
        <v>0</v>
      </c>
      <c r="CV10" s="88">
        <f t="shared" si="51"/>
        <v>0</v>
      </c>
      <c r="CW10" s="88">
        <f>(SUMIF('REALISASI PO &amp; forecast mgr1'!$A$149:$A$211,'ESTIMASI FORECAST &amp; ORDER-STOK'!$A10,'REALISASI PO &amp; forecast mgr1'!EQ$149:EQ$211))+(SUMIF('REALISASI PO &amp; forecast mgr1'!$A$149:$A$211,'ESTIMASI FORECAST &amp; ORDER-STOK'!$A10,'REALISASI PO &amp; forecast mgr1'!ER$149:ER$211))</f>
        <v>0</v>
      </c>
      <c r="CX10" s="88">
        <f>SUMIF('REALISASI PO &amp; forecast mgr1'!$A$149:$A$211,'ESTIMASI FORECAST &amp; ORDER-STOK'!$A10,'REALISASI PO &amp; forecast mgr1'!EU$149:EU$211)</f>
        <v>0</v>
      </c>
      <c r="CY10" s="88">
        <f t="shared" si="52"/>
        <v>0</v>
      </c>
      <c r="CZ10" s="88">
        <f t="shared" si="53"/>
        <v>0</v>
      </c>
      <c r="DA10" s="88">
        <f t="shared" si="54"/>
        <v>0</v>
      </c>
      <c r="DB10" s="88">
        <f>(SUMIF('REALISASI PO &amp; forecast mgr1'!$A$149:$A$211,'ESTIMASI FORECAST &amp; ORDER-STOK'!$A10,'REALISASI PO &amp; forecast mgr1'!EX$149:EX$211))+(SUMIF('REALISASI PO &amp; forecast mgr1'!$A$149:$A$211,'ESTIMASI FORECAST &amp; ORDER-STOK'!$A10,'REALISASI PO &amp; forecast mgr1'!EY$149:EY$211))</f>
        <v>0</v>
      </c>
      <c r="DC10" s="88">
        <f>SUMIF('REALISASI PO &amp; forecast mgr1'!$A$149:$A$211,'ESTIMASI FORECAST &amp; ORDER-STOK'!$A10,'REALISASI PO &amp; forecast mgr1'!FB$149:FB$211)</f>
        <v>0</v>
      </c>
      <c r="DD10" s="88">
        <f t="shared" si="55"/>
        <v>0</v>
      </c>
      <c r="DE10" s="88">
        <f t="shared" si="56"/>
        <v>0</v>
      </c>
      <c r="DF10" s="88">
        <f t="shared" si="57"/>
        <v>0</v>
      </c>
      <c r="DG10" s="88">
        <f>(SUMIF('REALISASI PO &amp; forecast mgr1'!$A$149:$A$211,'ESTIMASI FORECAST &amp; ORDER-STOK'!$A10,'REALISASI PO &amp; forecast mgr1'!FE$149:FE$211))+(SUMIF('REALISASI PO &amp; forecast mgr1'!$A$149:$A$211,'ESTIMASI FORECAST &amp; ORDER-STOK'!$A10,'REALISASI PO &amp; forecast mgr1'!FF$149:FF$211))</f>
        <v>0</v>
      </c>
      <c r="DH10" s="88">
        <f>SUMIF('REALISASI PO &amp; forecast mgr1'!$A$149:$A$211,'ESTIMASI FORECAST &amp; ORDER-STOK'!$A10,'REALISASI PO &amp; forecast mgr1'!FI$149:FI$211)</f>
        <v>0</v>
      </c>
      <c r="DI10" s="88">
        <f t="shared" si="58"/>
        <v>0</v>
      </c>
      <c r="DJ10" s="88">
        <f t="shared" si="59"/>
        <v>0</v>
      </c>
      <c r="DK10" s="88">
        <f t="shared" si="60"/>
        <v>0</v>
      </c>
      <c r="DL10" s="88">
        <f>(SUMIF('REALISASI PO &amp; forecast mgr1'!$A$149:$A$211,'ESTIMASI FORECAST &amp; ORDER-STOK'!$A10,'REALISASI PO &amp; forecast mgr1'!FL$149:FL$211))+(SUMIF('REALISASI PO &amp; forecast mgr1'!$A$149:$A$211,'ESTIMASI FORECAST &amp; ORDER-STOK'!$A10,'REALISASI PO &amp; forecast mgr1'!FM$149:FM$211))</f>
        <v>0</v>
      </c>
      <c r="DM10" s="88">
        <f>SUMIF('REALISASI PO &amp; forecast mgr1'!$A$149:$A$211,'ESTIMASI FORECAST &amp; ORDER-STOK'!$A10,'REALISASI PO &amp; forecast mgr1'!FP$149:FP$211)</f>
        <v>0</v>
      </c>
      <c r="DN10" s="88">
        <f t="shared" si="61"/>
        <v>0</v>
      </c>
      <c r="DO10" s="88">
        <f t="shared" si="62"/>
        <v>0</v>
      </c>
      <c r="DP10" s="88">
        <f t="shared" si="63"/>
        <v>0</v>
      </c>
      <c r="DQ10" s="88">
        <f>(SUMIF('REALISASI PO &amp; forecast mgr1'!$A$149:$A$211,'ESTIMASI FORECAST &amp; ORDER-STOK'!$A10,'REALISASI PO &amp; forecast mgr1'!FS$149:FS$211))+(SUMIF('REALISASI PO &amp; forecast mgr1'!$A$149:$A$211,'ESTIMASI FORECAST &amp; ORDER-STOK'!$A10,'REALISASI PO &amp; forecast mgr1'!FT$149:FT$211))</f>
        <v>0</v>
      </c>
      <c r="DR10" s="88">
        <f>SUMIF('REALISASI PO &amp; forecast mgr1'!$A$149:$A$211,'ESTIMASI FORECAST &amp; ORDER-STOK'!$A10,'REALISASI PO &amp; forecast mgr1'!FW$149:FW$211)</f>
        <v>0</v>
      </c>
      <c r="DS10" s="88">
        <f t="shared" si="64"/>
        <v>0</v>
      </c>
      <c r="DT10" s="88">
        <f t="shared" si="65"/>
        <v>0</v>
      </c>
      <c r="DU10" s="88">
        <f t="shared" si="66"/>
        <v>0</v>
      </c>
      <c r="DV10" s="88">
        <f>(SUMIF('REALISASI PO &amp; forecast mgr1'!$A$149:$A$211,'ESTIMASI FORECAST &amp; ORDER-STOK'!$A10,'REALISASI PO &amp; forecast mgr1'!FZ$149:FZ$211))+(SUMIF('REALISASI PO &amp; forecast mgr1'!$A$149:$A$211,'ESTIMASI FORECAST &amp; ORDER-STOK'!$A10,'REALISASI PO &amp; forecast mgr1'!FY$149:FY$211))</f>
        <v>0</v>
      </c>
      <c r="DW10" s="88">
        <f>SUMIF('REALISASI PO &amp; forecast mgr1'!$A$149:$A$211,'ESTIMASI FORECAST &amp; ORDER-STOK'!$A10,'REALISASI PO &amp; forecast mgr1'!GC$149:GC$211)</f>
        <v>0</v>
      </c>
      <c r="DX10" s="88">
        <f t="shared" si="67"/>
        <v>0</v>
      </c>
      <c r="DY10" s="88">
        <f t="shared" si="68"/>
        <v>0</v>
      </c>
      <c r="DZ10" s="88">
        <f t="shared" si="69"/>
        <v>0</v>
      </c>
      <c r="EA10" s="88">
        <f>(SUMIF('REALISASI PO &amp; forecast mgr1'!$A$149:$A$211,'ESTIMASI FORECAST &amp; ORDER-STOK'!$A10,'REALISASI PO &amp; forecast mgr1'!GE$149:GE$211))+(SUMIF('REALISASI PO &amp; forecast mgr1'!$A$149:$A$211,'ESTIMASI FORECAST &amp; ORDER-STOK'!$A10,'REALISASI PO &amp; forecast mgr1'!GF$149:GF$211))</f>
        <v>0</v>
      </c>
      <c r="EB10" s="88">
        <f>SUMIF('REALISASI PO &amp; forecast mgr1'!$A$149:$A$211,'ESTIMASI FORECAST &amp; ORDER-STOK'!$A10,'REALISASI PO &amp; forecast mgr1'!GI$149:GI$211)</f>
        <v>0</v>
      </c>
      <c r="EC10" s="88">
        <f t="shared" si="70"/>
        <v>0</v>
      </c>
      <c r="ED10" s="88">
        <f t="shared" si="71"/>
        <v>0</v>
      </c>
      <c r="EE10" s="88">
        <f t="shared" si="72"/>
        <v>0</v>
      </c>
      <c r="EF10" s="88">
        <f>(SUMIF('REALISASI PO &amp; forecast mgr1'!$A$149:$A$211,'ESTIMASI FORECAST &amp; ORDER-STOK'!$A10,'REALISASI PO &amp; forecast mgr1'!GQ$149:GQ$211))+(SUMIF('REALISASI PO &amp; forecast mgr1'!$A$149:$A$211,'ESTIMASI FORECAST &amp; ORDER-STOK'!$A10,'REALISASI PO &amp; forecast mgr1'!GR$149:GR$211))</f>
        <v>0</v>
      </c>
      <c r="EG10" s="88">
        <f>SUMIF('REALISASI PO &amp; forecast mgr1'!$A$149:$A$211,'ESTIMASI FORECAST &amp; ORDER-STOK'!$A10,'REALISASI PO &amp; forecast mgr1'!GU$149:GU$211)</f>
        <v>0</v>
      </c>
      <c r="EH10" s="88">
        <f t="shared" si="73"/>
        <v>0</v>
      </c>
      <c r="EI10" s="88">
        <f t="shared" si="74"/>
        <v>0</v>
      </c>
      <c r="EJ10" s="88">
        <f t="shared" si="75"/>
        <v>0</v>
      </c>
      <c r="EK10" s="88">
        <f>(SUMIF('REALISASI PO &amp; forecast mgr1'!$A$149:$A$211,'ESTIMASI FORECAST &amp; ORDER-STOK'!$A10,'REALISASI PO &amp; forecast mgr1'!GX$149:GX$211))+(SUMIF('REALISASI PO &amp; forecast mgr1'!$A$149:$A$211,'ESTIMASI FORECAST &amp; ORDER-STOK'!$A10,'REALISASI PO &amp; forecast mgr1'!GY$149:GY$211))</f>
        <v>0</v>
      </c>
      <c r="EL10" s="88">
        <f>SUMIF('REALISASI PO &amp; forecast mgr1'!$A$149:$A$211,'ESTIMASI FORECAST &amp; ORDER-STOK'!$A10,'REALISASI PO &amp; forecast mgr1'!HB$149:HB$211)</f>
        <v>0</v>
      </c>
      <c r="EM10" s="88">
        <f t="shared" si="76"/>
        <v>0</v>
      </c>
      <c r="EN10" s="88">
        <f t="shared" si="77"/>
        <v>0</v>
      </c>
      <c r="EO10" s="88">
        <f t="shared" si="78"/>
        <v>0</v>
      </c>
      <c r="EP10" s="88">
        <f>(SUMIF('REALISASI PO &amp; forecast mgr1'!$A$149:$A$211,'ESTIMASI FORECAST &amp; ORDER-STOK'!$A10,'REALISASI PO &amp; forecast mgr1'!HE$149:HE$211))+(SUMIF('REALISASI PO &amp; forecast mgr1'!$A$149:$A$211,'ESTIMASI FORECAST &amp; ORDER-STOK'!$A10,'REALISASI PO &amp; forecast mgr1'!HF$149:HF$211))</f>
        <v>0</v>
      </c>
      <c r="EQ10" s="88">
        <f>SUMIF('REALISASI PO &amp; forecast mgr1'!$A$149:$A$211,'ESTIMASI FORECAST &amp; ORDER-STOK'!$A10,'REALISASI PO &amp; forecast mgr1'!HI$149:HI$211)</f>
        <v>0</v>
      </c>
      <c r="ER10" s="88">
        <f t="shared" si="79"/>
        <v>0</v>
      </c>
      <c r="ES10" s="88">
        <f t="shared" si="80"/>
        <v>0</v>
      </c>
      <c r="ET10" s="88">
        <f t="shared" si="81"/>
        <v>0</v>
      </c>
      <c r="EU10" s="88">
        <f>(SUMIF('REALISASI PO &amp; forecast mgr1'!$A$149:$A$211,'ESTIMASI FORECAST &amp; ORDER-STOK'!$A10,'REALISASI PO &amp; forecast mgr1'!HL$149:HL$211))+(SUMIF('REALISASI PO &amp; forecast mgr1'!$A$149:$A$211,'ESTIMASI FORECAST &amp; ORDER-STOK'!$A10,'REALISASI PO &amp; forecast mgr1'!HM$149:HM$211))</f>
        <v>0</v>
      </c>
      <c r="EV10" s="88">
        <f>SUMIF('REALISASI PO &amp; forecast mgr1'!$A$149:$A$211,'ESTIMASI FORECAST &amp; ORDER-STOK'!$A10,'REALISASI PO &amp; forecast mgr1'!HP$149:HP$211)</f>
        <v>0</v>
      </c>
      <c r="EW10" s="88">
        <f t="shared" si="82"/>
        <v>0</v>
      </c>
      <c r="EX10" s="88">
        <f t="shared" si="83"/>
        <v>0</v>
      </c>
      <c r="EY10" s="88">
        <f t="shared" si="84"/>
        <v>0</v>
      </c>
      <c r="EZ10" s="88">
        <f>(SUMIF('REALISASI PO &amp; forecast mgr1'!$A$149:$A$211,'ESTIMASI FORECAST &amp; ORDER-STOK'!$A10,'REALISASI PO &amp; forecast mgr1'!HS$149:HS$211))+(SUMIF('REALISASI PO &amp; forecast mgr1'!$A$149:$A$211,'ESTIMASI FORECAST &amp; ORDER-STOK'!$A10,'REALISASI PO &amp; forecast mgr1'!HT$149:HT$211))</f>
        <v>0</v>
      </c>
      <c r="FA10" s="88">
        <f>SUMIF('REALISASI PO &amp; forecast mgr1'!$A$149:$A$211,'ESTIMASI FORECAST &amp; ORDER-STOK'!$A10,'REALISASI PO &amp; forecast mgr1'!HW$149:HW$211)</f>
        <v>0</v>
      </c>
      <c r="FB10" s="88">
        <f t="shared" si="85"/>
        <v>0</v>
      </c>
      <c r="FC10" s="88">
        <f t="shared" si="86"/>
        <v>0</v>
      </c>
      <c r="FD10" s="88">
        <f t="shared" si="87"/>
        <v>0</v>
      </c>
      <c r="FE10" s="88"/>
      <c r="FF10" s="88"/>
      <c r="FG10" s="88"/>
      <c r="FH10" s="88"/>
      <c r="FI10" s="88"/>
      <c r="FJ10" s="88"/>
      <c r="FK10" s="88">
        <f t="shared" si="88"/>
        <v>0</v>
      </c>
      <c r="FL10" s="88"/>
      <c r="FM10" s="88"/>
      <c r="FN10" s="88">
        <f t="shared" si="89"/>
        <v>0</v>
      </c>
      <c r="FO10" s="88">
        <f t="shared" si="106"/>
        <v>0</v>
      </c>
      <c r="FP10" s="101"/>
      <c r="FQ10" s="88"/>
      <c r="FR10" s="88">
        <f>SUMIF('REALISASI FORECAST manager 2'!$A$217:$A$281,'ESTIMASI FORECAST &amp; ORDER-STOK'!$A10,'REALISASI FORECAST manager 2'!$AS$217:$AS$281)</f>
        <v>0</v>
      </c>
      <c r="FS10" s="88">
        <f t="shared" si="90"/>
        <v>0</v>
      </c>
      <c r="FT10" s="88">
        <f t="shared" si="91"/>
        <v>0</v>
      </c>
      <c r="FU10" s="88">
        <f t="shared" si="92"/>
        <v>0</v>
      </c>
      <c r="FV10" s="101"/>
      <c r="FW10" s="88"/>
      <c r="FX10" s="88">
        <f>SUMIF('REALISASI FORECAST manager 3'!$A$147:$A$211,'ESTIMASI FORECAST &amp; ORDER-STOK'!$A10,'REALISASI FORECAST manager 3'!$AS$147:$AS$211)</f>
        <v>0</v>
      </c>
      <c r="FY10" s="88">
        <f t="shared" si="93"/>
        <v>0</v>
      </c>
      <c r="FZ10" s="88">
        <f t="shared" si="94"/>
        <v>0</v>
      </c>
      <c r="GA10" s="88">
        <f t="shared" si="95"/>
        <v>0</v>
      </c>
      <c r="GB10" s="101"/>
      <c r="GC10" s="88">
        <f t="shared" si="107"/>
        <v>0</v>
      </c>
      <c r="GD10" s="101"/>
      <c r="GE10" s="88">
        <f>SUMIF('REALISASI PO &amp; forecast mgr1'!$A$148:$A$211,'ESTIMASI FORECAST &amp; ORDER-STOK'!$A10,'REALISASI PO &amp; forecast mgr1'!IQ$148:IQ$211)</f>
        <v>0</v>
      </c>
      <c r="GF10" s="88">
        <f>SUMIF('REALISASI PO &amp; forecast mgr1'!$A$148:$A$211,'ESTIMASI FORECAST &amp; ORDER-STOK'!$A10,'REALISASI PO &amp; forecast mgr1'!IR$148:IR$211)</f>
        <v>0</v>
      </c>
      <c r="GG10" s="88">
        <f>SUMIF('REALISASI PO &amp; forecast mgr1'!$A$148:$A$211,'ESTIMASI FORECAST &amp; ORDER-STOK'!$A10,'REALISASI PO &amp; forecast mgr1'!IS$148:IS$211)</f>
        <v>0</v>
      </c>
      <c r="GH10" s="88">
        <f>SUMIF('REALISASI PO &amp; forecast mgr1'!$A$148:$A$211,'ESTIMASI FORECAST &amp; ORDER-STOK'!$A10,'REALISASI PO &amp; forecast mgr1'!IT$148:IT$211)</f>
        <v>0</v>
      </c>
      <c r="GI10" s="88">
        <f>SUMIF('REALISASI PO &amp; forecast mgr1'!$A$148:$A$211,'ESTIMASI FORECAST &amp; ORDER-STOK'!$A10,'REALISASI PO &amp; forecast mgr1'!IU$148:IU$211)</f>
        <v>0</v>
      </c>
      <c r="GJ10" s="88"/>
      <c r="GK10" s="88">
        <f t="shared" si="108"/>
        <v>0</v>
      </c>
      <c r="GL10" s="88">
        <f t="shared" si="96"/>
        <v>0</v>
      </c>
      <c r="GM10" s="102">
        <f t="shared" si="97"/>
        <v>0</v>
      </c>
      <c r="GN10" s="88">
        <f>GM10/$C10</f>
        <v>0</v>
      </c>
      <c r="GO10" s="88">
        <f>GM10*$D10</f>
        <v>0</v>
      </c>
      <c r="GP10" s="102">
        <f t="shared" si="100"/>
        <v>0</v>
      </c>
      <c r="GQ10" s="88" t="str">
        <f t="shared" si="101"/>
        <v>STOCK KOSONG</v>
      </c>
      <c r="GR10" s="101"/>
      <c r="GS10" s="102">
        <f>GP10-GM10</f>
        <v>0</v>
      </c>
      <c r="GT10" s="102">
        <f t="shared" si="110"/>
        <v>0</v>
      </c>
      <c r="GU10" s="102">
        <f t="shared" si="111"/>
        <v>0</v>
      </c>
      <c r="GV10" s="102">
        <f t="shared" si="102"/>
        <v>0</v>
      </c>
      <c r="GW10" s="7"/>
      <c r="GX10" s="7"/>
      <c r="GY10" s="7"/>
    </row>
    <row r="11" spans="1:207">
      <c r="A11" s="108"/>
      <c r="B11" s="87"/>
      <c r="C11" s="99">
        <v>75</v>
      </c>
      <c r="D11" s="100">
        <v>0</v>
      </c>
      <c r="E11" s="88"/>
      <c r="F11" s="88"/>
      <c r="G11" s="88"/>
      <c r="H11" s="88"/>
      <c r="I11" s="88"/>
      <c r="J11" s="88">
        <f t="shared" si="0"/>
        <v>0</v>
      </c>
      <c r="K11" s="88">
        <f t="shared" si="103"/>
        <v>0</v>
      </c>
      <c r="L11" s="88">
        <f t="shared" si="104"/>
        <v>0</v>
      </c>
      <c r="M11" s="88"/>
      <c r="N11" s="88">
        <f t="shared" si="105"/>
        <v>0</v>
      </c>
      <c r="O11" s="88"/>
      <c r="P11" s="88">
        <f>(SUMIF('REALISASI PO &amp; forecast mgr1'!$A$149:$A$211,'ESTIMASI FORECAST &amp; ORDER-STOK'!$A11,'REALISASI PO &amp; forecast mgr1'!J$149:J$211))+(SUMIF('REALISASI PO &amp; forecast mgr1'!$A$149:$A$211,'ESTIMASI FORECAST &amp; ORDER-STOK'!$A11,'REALISASI PO &amp; forecast mgr1'!K$149:K$211))</f>
        <v>0</v>
      </c>
      <c r="Q11" s="88">
        <f>SUMIF('REALISASI PO &amp; forecast mgr1'!$A$149:$A$211,'ESTIMASI FORECAST &amp; ORDER-STOK'!$A11,'REALISASI PO &amp; forecast mgr1'!N$149:N$211)</f>
        <v>0</v>
      </c>
      <c r="R11" s="88">
        <f t="shared" si="1"/>
        <v>0</v>
      </c>
      <c r="S11" s="88">
        <f t="shared" si="2"/>
        <v>0</v>
      </c>
      <c r="T11" s="88">
        <f t="shared" si="3"/>
        <v>0</v>
      </c>
      <c r="U11" s="88">
        <f>(SUMIF('REALISASI PO &amp; forecast mgr1'!$A$149:$A$211,'ESTIMASI FORECAST &amp; ORDER-STOK'!$A11,'REALISASI PO &amp; forecast mgr1'!P$149:P$211))+(SUMIF('REALISASI PO &amp; forecast mgr1'!$A$149:$A$211,'ESTIMASI FORECAST &amp; ORDER-STOK'!$A11,'REALISASI PO &amp; forecast mgr1'!Q$149:Q$211))</f>
        <v>0</v>
      </c>
      <c r="V11" s="88">
        <f>SUMIF('REALISASI PO &amp; forecast mgr1'!$A$149:$A$211,'ESTIMASI FORECAST &amp; ORDER-STOK'!$A11,'REALISASI PO &amp; forecast mgr1'!T$149:T$211)</f>
        <v>0</v>
      </c>
      <c r="W11" s="88">
        <f t="shared" si="4"/>
        <v>0</v>
      </c>
      <c r="X11" s="88">
        <f t="shared" si="5"/>
        <v>0</v>
      </c>
      <c r="Y11" s="88">
        <f t="shared" si="6"/>
        <v>0</v>
      </c>
      <c r="Z11" s="88">
        <f>(SUMIF('REALISASI PO &amp; forecast mgr1'!$A$149:$A$211,'ESTIMASI FORECAST &amp; ORDER-STOK'!$A11,'REALISASI PO &amp; forecast mgr1'!W$149:W$211))+(SUMIF('REALISASI PO &amp; forecast mgr1'!$A$149:$A$211,'ESTIMASI FORECAST &amp; ORDER-STOK'!$A11,'REALISASI PO &amp; forecast mgr1'!V$149:V$211))</f>
        <v>0</v>
      </c>
      <c r="AA11" s="88">
        <f>SUMIF('REALISASI PO &amp; forecast mgr1'!$A$149:$A$211,'ESTIMASI FORECAST &amp; ORDER-STOK'!$A11,'REALISASI PO &amp; forecast mgr1'!Z$149:Z$211)</f>
        <v>0</v>
      </c>
      <c r="AB11" s="88">
        <f t="shared" si="7"/>
        <v>0</v>
      </c>
      <c r="AC11" s="88">
        <f t="shared" si="8"/>
        <v>0</v>
      </c>
      <c r="AD11" s="88">
        <f t="shared" si="9"/>
        <v>0</v>
      </c>
      <c r="AE11" s="88">
        <f>(SUMIF('REALISASI PO &amp; forecast mgr1'!$A$149:$A$211,'ESTIMASI FORECAST &amp; ORDER-STOK'!$A11,'REALISASI PO &amp; forecast mgr1'!AB$149:AB$211))+(SUMIF('REALISASI PO &amp; forecast mgr1'!$A$149:$A$211,'ESTIMASI FORECAST &amp; ORDER-STOK'!$A11,'REALISASI PO &amp; forecast mgr1'!AC$149:AC$211))</f>
        <v>0</v>
      </c>
      <c r="AF11" s="88">
        <f>SUMIF('REALISASI PO &amp; forecast mgr1'!$A$149:$A$211,'ESTIMASI FORECAST &amp; ORDER-STOK'!$A11,'REALISASI PO &amp; forecast mgr1'!AF$149:AF$211)</f>
        <v>0</v>
      </c>
      <c r="AG11" s="88">
        <f t="shared" si="10"/>
        <v>0</v>
      </c>
      <c r="AH11" s="88">
        <f t="shared" si="11"/>
        <v>0</v>
      </c>
      <c r="AI11" s="88">
        <f t="shared" si="12"/>
        <v>0</v>
      </c>
      <c r="AJ11" s="88">
        <f>(SUMIF('REALISASI PO &amp; forecast mgr1'!$A$149:$A$211,'ESTIMASI FORECAST &amp; ORDER-STOK'!$A11,'REALISASI PO &amp; forecast mgr1'!AN$149:AN$211))+(SUMIF('REALISASI PO &amp; forecast mgr1'!$A$149:$A$211,'ESTIMASI FORECAST &amp; ORDER-STOK'!$A11,'REALISASI PO &amp; forecast mgr1'!AO$149:AO$211))</f>
        <v>0</v>
      </c>
      <c r="AK11" s="88">
        <f>SUMIF('REALISASI PO &amp; forecast mgr1'!$A$149:$A$211,'ESTIMASI FORECAST &amp; ORDER-STOK'!$A11,'REALISASI PO &amp; forecast mgr1'!AR$149:AR$211)</f>
        <v>0</v>
      </c>
      <c r="AL11" s="88">
        <f t="shared" si="13"/>
        <v>0</v>
      </c>
      <c r="AM11" s="88">
        <f t="shared" si="14"/>
        <v>0</v>
      </c>
      <c r="AN11" s="88">
        <f t="shared" si="15"/>
        <v>0</v>
      </c>
      <c r="AO11" s="88">
        <f>(SUMIF('REALISASI PO &amp; forecast mgr1'!$A$149:$A$211,'ESTIMASI FORECAST &amp; ORDER-STOK'!$A11,'REALISASI PO &amp; forecast mgr1'!AU$149:AU$211))+(SUMIF('REALISASI PO &amp; forecast mgr1'!$A$149:$A$211,'ESTIMASI FORECAST &amp; ORDER-STOK'!$A11,'REALISASI PO &amp; forecast mgr1'!AT$149:AT$211))</f>
        <v>0</v>
      </c>
      <c r="AP11" s="88">
        <f>SUMIF('REALISASI PO &amp; forecast mgr1'!$A$149:$A$211,'ESTIMASI FORECAST &amp; ORDER-STOK'!$A11,'REALISASI PO &amp; forecast mgr1'!AX$149:AX$211)</f>
        <v>0</v>
      </c>
      <c r="AQ11" s="88">
        <f t="shared" si="16"/>
        <v>0</v>
      </c>
      <c r="AR11" s="88">
        <f t="shared" si="17"/>
        <v>0</v>
      </c>
      <c r="AS11" s="88">
        <f t="shared" si="18"/>
        <v>0</v>
      </c>
      <c r="AT11" s="88">
        <f>(SUMIF('REALISASI PO &amp; forecast mgr1'!$A$149:$A$211,'ESTIMASI FORECAST &amp; ORDER-STOK'!$A11,'REALISASI PO &amp; forecast mgr1'!AZ$149:AZ$211))+(SUMIF('REALISASI PO &amp; forecast mgr1'!$A$149:$A$211,'ESTIMASI FORECAST &amp; ORDER-STOK'!$A11,'REALISASI PO &amp; forecast mgr1'!BA$149:BA$211))</f>
        <v>0</v>
      </c>
      <c r="AU11" s="88">
        <f>SUMIF('REALISASI PO &amp; forecast mgr1'!$A$149:$A$211,'ESTIMASI FORECAST &amp; ORDER-STOK'!$A11,'REALISASI PO &amp; forecast mgr1'!BD$149:BD$211)</f>
        <v>0</v>
      </c>
      <c r="AV11" s="88">
        <f t="shared" si="19"/>
        <v>0</v>
      </c>
      <c r="AW11" s="88">
        <f t="shared" si="20"/>
        <v>0</v>
      </c>
      <c r="AX11" s="88">
        <f t="shared" si="21"/>
        <v>0</v>
      </c>
      <c r="AY11" s="88">
        <f>(SUMIF('REALISASI PO &amp; forecast mgr1'!$A$149:$A$211,'ESTIMASI FORECAST &amp; ORDER-STOK'!$A11,'REALISASI PO &amp; forecast mgr1'!BL$149:BL$211))+(SUMIF('REALISASI PO &amp; forecast mgr1'!$A$149:$A$211,'ESTIMASI FORECAST &amp; ORDER-STOK'!$A11,'REALISASI PO &amp; forecast mgr1'!BM$149:BM$211))</f>
        <v>0</v>
      </c>
      <c r="AZ11" s="88">
        <f>SUMIF('REALISASI PO &amp; forecast mgr1'!$A$149:$A$211,'ESTIMASI FORECAST &amp; ORDER-STOK'!$A11,'REALISASI PO &amp; forecast mgr1'!BP$149:BP$211)</f>
        <v>0</v>
      </c>
      <c r="BA11" s="88">
        <f t="shared" si="22"/>
        <v>0</v>
      </c>
      <c r="BB11" s="88">
        <f t="shared" si="23"/>
        <v>0</v>
      </c>
      <c r="BC11" s="88">
        <f t="shared" si="24"/>
        <v>0</v>
      </c>
      <c r="BD11" s="88">
        <f>(SUMIF('REALISASI PO &amp; forecast mgr1'!$A$149:$A$211,'ESTIMASI FORECAST &amp; ORDER-STOK'!$A11,'REALISASI PO &amp; forecast mgr1'!BS$149:BS$211))+(SUMIF('REALISASI PO &amp; forecast mgr1'!$A$149:$A$211,'ESTIMASI FORECAST &amp; ORDER-STOK'!$A11,'REALISASI PO &amp; forecast mgr1'!BR$149:BR$211))</f>
        <v>0</v>
      </c>
      <c r="BE11" s="88">
        <f>SUMIF('REALISASI PO &amp; forecast mgr1'!$A$149:$A$211,'ESTIMASI FORECAST &amp; ORDER-STOK'!$A11,'REALISASI PO &amp; forecast mgr1'!BV$149:BV$211)</f>
        <v>0</v>
      </c>
      <c r="BF11" s="88">
        <f t="shared" si="25"/>
        <v>0</v>
      </c>
      <c r="BG11" s="88">
        <f t="shared" si="26"/>
        <v>0</v>
      </c>
      <c r="BH11" s="88">
        <f t="shared" si="27"/>
        <v>0</v>
      </c>
      <c r="BI11" s="88">
        <f>(SUMIF('REALISASI PO &amp; forecast mgr1'!$A$149:$A$211,'ESTIMASI FORECAST &amp; ORDER-STOK'!$A11,'REALISASI PO &amp; forecast mgr1'!CI$149:CI$211))+(SUMIF('REALISASI PO &amp; forecast mgr1'!$A$149:$A$211,'ESTIMASI FORECAST &amp; ORDER-STOK'!$A11,'REALISASI PO &amp; forecast mgr1'!CJ$149:CJ$211))</f>
        <v>0</v>
      </c>
      <c r="BJ11" s="88">
        <f>SUMIF('REALISASI PO &amp; forecast mgr1'!$A$149:$A$211,'ESTIMASI FORECAST &amp; ORDER-STOK'!$A11,'REALISASI PO &amp; forecast mgr1'!CM$149:CM$211)</f>
        <v>0</v>
      </c>
      <c r="BK11" s="88">
        <f t="shared" si="28"/>
        <v>0</v>
      </c>
      <c r="BL11" s="88">
        <f t="shared" si="29"/>
        <v>0</v>
      </c>
      <c r="BM11" s="88">
        <f t="shared" si="30"/>
        <v>0</v>
      </c>
      <c r="BN11" s="88">
        <f>(SUMIF('REALISASI PO &amp; forecast mgr1'!$A$149:$A$211,'ESTIMASI FORECAST &amp; ORDER-STOK'!$A11,'REALISASI PO &amp; forecast mgr1'!CP$149:CP$211))+(SUMIF('REALISASI PO &amp; forecast mgr1'!$A$149:$A$211,'ESTIMASI FORECAST &amp; ORDER-STOK'!$A11,'REALISASI PO &amp; forecast mgr1'!CO$149:CO$211))</f>
        <v>0</v>
      </c>
      <c r="BO11" s="88">
        <f>SUMIF('REALISASI PO &amp; forecast mgr1'!$A$149:$A$211,'ESTIMASI FORECAST &amp; ORDER-STOK'!$A11,'REALISASI PO &amp; forecast mgr1'!CS$149:CS$211)</f>
        <v>0</v>
      </c>
      <c r="BP11" s="88">
        <f t="shared" si="31"/>
        <v>0</v>
      </c>
      <c r="BQ11" s="88">
        <f t="shared" si="32"/>
        <v>0</v>
      </c>
      <c r="BR11" s="88">
        <f t="shared" si="33"/>
        <v>0</v>
      </c>
      <c r="BS11" s="88">
        <f>(SUMIF('REALISASI PO &amp; forecast mgr1'!$A$149:$A$211,'ESTIMASI FORECAST &amp; ORDER-STOK'!$A11,'REALISASI PO &amp; forecast mgr1'!CU$149:CU$211))+(SUMIF('REALISASI PO &amp; forecast mgr1'!$A$149:$A$211,'ESTIMASI FORECAST &amp; ORDER-STOK'!$A11,'REALISASI PO &amp; forecast mgr1'!CV$149:CV$211))</f>
        <v>0</v>
      </c>
      <c r="BT11" s="88">
        <f>SUMIF('REALISASI PO &amp; forecast mgr1'!$A$149:$A$211,'ESTIMASI FORECAST &amp; ORDER-STOK'!$A11,'REALISASI PO &amp; forecast mgr1'!CY$149:CY$211)</f>
        <v>0</v>
      </c>
      <c r="BU11" s="88">
        <f t="shared" si="34"/>
        <v>0</v>
      </c>
      <c r="BV11" s="88">
        <f t="shared" si="35"/>
        <v>0</v>
      </c>
      <c r="BW11" s="88">
        <f t="shared" si="36"/>
        <v>0</v>
      </c>
      <c r="BX11" s="88">
        <f>(SUMIF('REALISASI PO &amp; forecast mgr1'!$A$149:$A$211,'ESTIMASI FORECAST &amp; ORDER-STOK'!$A11,'REALISASI PO &amp; forecast mgr1'!DB$149:DB$211))+(SUMIF('REALISASI PO &amp; forecast mgr1'!$A$149:$A$211,'ESTIMASI FORECAST &amp; ORDER-STOK'!$A11,'REALISASI PO &amp; forecast mgr1'!DA$149:DA$211))</f>
        <v>0</v>
      </c>
      <c r="BY11" s="88">
        <f>SUMIF('REALISASI PO &amp; forecast mgr1'!$A$149:$A$211,'ESTIMASI FORECAST &amp; ORDER-STOK'!$A11,'REALISASI PO &amp; forecast mgr1'!DE$149:DE$211)</f>
        <v>0</v>
      </c>
      <c r="BZ11" s="88">
        <f t="shared" si="37"/>
        <v>0</v>
      </c>
      <c r="CA11" s="88">
        <f t="shared" si="38"/>
        <v>0</v>
      </c>
      <c r="CB11" s="88">
        <f t="shared" si="39"/>
        <v>0</v>
      </c>
      <c r="CC11" s="88">
        <f>(SUMIF('REALISASI PO &amp; forecast mgr1'!$A$149:$A$211,'ESTIMASI FORECAST &amp; ORDER-STOK'!$A11,'REALISASI PO &amp; forecast mgr1'!DG$149:DG$211))+(SUMIF('REALISASI PO &amp; forecast mgr1'!$A$149:$A$211,'ESTIMASI FORECAST &amp; ORDER-STOK'!$A11,'REALISASI PO &amp; forecast mgr1'!DH$149:DH$211))</f>
        <v>0</v>
      </c>
      <c r="CD11" s="88">
        <f>SUMIF('REALISASI PO &amp; forecast mgr1'!$A$149:$A$211,'ESTIMASI FORECAST &amp; ORDER-STOK'!$A11,'REALISASI PO &amp; forecast mgr1'!DK$149:DK$211)</f>
        <v>0</v>
      </c>
      <c r="CE11" s="88">
        <f t="shared" si="40"/>
        <v>0</v>
      </c>
      <c r="CF11" s="88">
        <f t="shared" si="41"/>
        <v>0</v>
      </c>
      <c r="CG11" s="88">
        <f t="shared" si="42"/>
        <v>0</v>
      </c>
      <c r="CH11" s="88">
        <f>(SUMIF('REALISASI PO &amp; forecast mgr1'!$A$149:$A$211,'ESTIMASI FORECAST &amp; ORDER-STOK'!$A11,'REALISASI PO &amp; forecast mgr1'!DN$149:DN$211))+(SUMIF('REALISASI PO &amp; forecast mgr1'!$A$149:$A$211,'ESTIMASI FORECAST &amp; ORDER-STOK'!$A11,'REALISASI PO &amp; forecast mgr1'!DM$149:DM$211))</f>
        <v>0</v>
      </c>
      <c r="CI11" s="88">
        <f>SUMIF('REALISASI PO &amp; forecast mgr1'!$A$149:$A$211,'ESTIMASI FORECAST &amp; ORDER-STOK'!$A11,'REALISASI PO &amp; forecast mgr1'!DQ$149:DQ$211)</f>
        <v>0</v>
      </c>
      <c r="CJ11" s="88">
        <f t="shared" si="43"/>
        <v>0</v>
      </c>
      <c r="CK11" s="88">
        <f t="shared" si="44"/>
        <v>0</v>
      </c>
      <c r="CL11" s="88">
        <f t="shared" si="45"/>
        <v>0</v>
      </c>
      <c r="CM11" s="88">
        <f>(SUMIF('REALISASI PO &amp; forecast mgr1'!$A$149:$A$211,'ESTIMASI FORECAST &amp; ORDER-STOK'!$A11,'REALISASI PO &amp; forecast mgr1'!DY$149:DY$211))+(SUMIF('REALISASI PO &amp; forecast mgr1'!$A$149:$A$211,'ESTIMASI FORECAST &amp; ORDER-STOK'!$A11,'REALISASI PO &amp; forecast mgr1'!DZ$149:DZ$211))</f>
        <v>0</v>
      </c>
      <c r="CN11" s="88">
        <f>SUMIF('REALISASI PO &amp; forecast mgr1'!$A$149:$A$211,'ESTIMASI FORECAST &amp; ORDER-STOK'!$A11,'REALISASI PO &amp; forecast mgr1'!EC$149:EC$211)</f>
        <v>0</v>
      </c>
      <c r="CO11" s="88">
        <f t="shared" si="46"/>
        <v>0</v>
      </c>
      <c r="CP11" s="88">
        <f t="shared" si="47"/>
        <v>0</v>
      </c>
      <c r="CQ11" s="88">
        <f t="shared" si="48"/>
        <v>0</v>
      </c>
      <c r="CR11" s="88">
        <f>(SUMIF('REALISASI PO &amp; forecast mgr1'!$A$149:$A$211,'ESTIMASI FORECAST &amp; ORDER-STOK'!$A11,'REALISASI PO &amp; forecast mgr1'!EF$149:EF$211))+(SUMIF('REALISASI PO &amp; forecast mgr1'!$A$149:$A$211,'ESTIMASI FORECAST &amp; ORDER-STOK'!$A11,'REALISASI PO &amp; forecast mgr1'!EE$149:EE$211))</f>
        <v>0</v>
      </c>
      <c r="CS11" s="88">
        <f>SUMIF('REALISASI PO &amp; forecast mgr1'!$A$149:$A$211,'ESTIMASI FORECAST &amp; ORDER-STOK'!$A11,'REALISASI PO &amp; forecast mgr1'!EI$149:EI$211)</f>
        <v>0</v>
      </c>
      <c r="CT11" s="88">
        <f t="shared" si="49"/>
        <v>0</v>
      </c>
      <c r="CU11" s="88">
        <f t="shared" si="50"/>
        <v>0</v>
      </c>
      <c r="CV11" s="88">
        <f t="shared" si="51"/>
        <v>0</v>
      </c>
      <c r="CW11" s="88">
        <f>(SUMIF('REALISASI PO &amp; forecast mgr1'!$A$149:$A$211,'ESTIMASI FORECAST &amp; ORDER-STOK'!$A11,'REALISASI PO &amp; forecast mgr1'!EQ$149:EQ$211))+(SUMIF('REALISASI PO &amp; forecast mgr1'!$A$149:$A$211,'ESTIMASI FORECAST &amp; ORDER-STOK'!$A11,'REALISASI PO &amp; forecast mgr1'!ER$149:ER$211))</f>
        <v>0</v>
      </c>
      <c r="CX11" s="88">
        <f>SUMIF('REALISASI PO &amp; forecast mgr1'!$A$149:$A$211,'ESTIMASI FORECAST &amp; ORDER-STOK'!$A11,'REALISASI PO &amp; forecast mgr1'!EU$149:EU$211)</f>
        <v>0</v>
      </c>
      <c r="CY11" s="88">
        <f t="shared" si="52"/>
        <v>0</v>
      </c>
      <c r="CZ11" s="88">
        <f t="shared" si="53"/>
        <v>0</v>
      </c>
      <c r="DA11" s="88">
        <f t="shared" si="54"/>
        <v>0</v>
      </c>
      <c r="DB11" s="88">
        <f>(SUMIF('REALISASI PO &amp; forecast mgr1'!$A$149:$A$211,'ESTIMASI FORECAST &amp; ORDER-STOK'!$A11,'REALISASI PO &amp; forecast mgr1'!EX$149:EX$211))+(SUMIF('REALISASI PO &amp; forecast mgr1'!$A$149:$A$211,'ESTIMASI FORECAST &amp; ORDER-STOK'!$A11,'REALISASI PO &amp; forecast mgr1'!EY$149:EY$211))</f>
        <v>0</v>
      </c>
      <c r="DC11" s="88">
        <f>SUMIF('REALISASI PO &amp; forecast mgr1'!$A$149:$A$211,'ESTIMASI FORECAST &amp; ORDER-STOK'!$A11,'REALISASI PO &amp; forecast mgr1'!FB$149:FB$211)</f>
        <v>0</v>
      </c>
      <c r="DD11" s="88">
        <f t="shared" si="55"/>
        <v>0</v>
      </c>
      <c r="DE11" s="88">
        <f t="shared" si="56"/>
        <v>0</v>
      </c>
      <c r="DF11" s="88">
        <f t="shared" si="57"/>
        <v>0</v>
      </c>
      <c r="DG11" s="88">
        <f>(SUMIF('REALISASI PO &amp; forecast mgr1'!$A$149:$A$211,'ESTIMASI FORECAST &amp; ORDER-STOK'!$A11,'REALISASI PO &amp; forecast mgr1'!FE$149:FE$211))+(SUMIF('REALISASI PO &amp; forecast mgr1'!$A$149:$A$211,'ESTIMASI FORECAST &amp; ORDER-STOK'!$A11,'REALISASI PO &amp; forecast mgr1'!FF$149:FF$211))</f>
        <v>0</v>
      </c>
      <c r="DH11" s="88">
        <f>SUMIF('REALISASI PO &amp; forecast mgr1'!$A$149:$A$211,'ESTIMASI FORECAST &amp; ORDER-STOK'!$A11,'REALISASI PO &amp; forecast mgr1'!FI$149:FI$211)</f>
        <v>0</v>
      </c>
      <c r="DI11" s="88">
        <f t="shared" si="58"/>
        <v>0</v>
      </c>
      <c r="DJ11" s="88">
        <f t="shared" si="59"/>
        <v>0</v>
      </c>
      <c r="DK11" s="88">
        <f t="shared" si="60"/>
        <v>0</v>
      </c>
      <c r="DL11" s="88">
        <f>(SUMIF('REALISASI PO &amp; forecast mgr1'!$A$149:$A$211,'ESTIMASI FORECAST &amp; ORDER-STOK'!$A11,'REALISASI PO &amp; forecast mgr1'!FL$149:FL$211))+(SUMIF('REALISASI PO &amp; forecast mgr1'!$A$149:$A$211,'ESTIMASI FORECAST &amp; ORDER-STOK'!$A11,'REALISASI PO &amp; forecast mgr1'!FM$149:FM$211))</f>
        <v>0</v>
      </c>
      <c r="DM11" s="88">
        <f>SUMIF('REALISASI PO &amp; forecast mgr1'!$A$149:$A$211,'ESTIMASI FORECAST &amp; ORDER-STOK'!$A11,'REALISASI PO &amp; forecast mgr1'!FP$149:FP$211)</f>
        <v>0</v>
      </c>
      <c r="DN11" s="88">
        <f t="shared" si="61"/>
        <v>0</v>
      </c>
      <c r="DO11" s="88">
        <f t="shared" si="62"/>
        <v>0</v>
      </c>
      <c r="DP11" s="88">
        <f t="shared" si="63"/>
        <v>0</v>
      </c>
      <c r="DQ11" s="88">
        <f>(SUMIF('REALISASI PO &amp; forecast mgr1'!$A$149:$A$211,'ESTIMASI FORECAST &amp; ORDER-STOK'!$A11,'REALISASI PO &amp; forecast mgr1'!FS$149:FS$211))+(SUMIF('REALISASI PO &amp; forecast mgr1'!$A$149:$A$211,'ESTIMASI FORECAST &amp; ORDER-STOK'!$A11,'REALISASI PO &amp; forecast mgr1'!FT$149:FT$211))</f>
        <v>0</v>
      </c>
      <c r="DR11" s="88">
        <f>SUMIF('REALISASI PO &amp; forecast mgr1'!$A$149:$A$211,'ESTIMASI FORECAST &amp; ORDER-STOK'!$A11,'REALISASI PO &amp; forecast mgr1'!FW$149:FW$211)</f>
        <v>0</v>
      </c>
      <c r="DS11" s="88">
        <f t="shared" si="64"/>
        <v>0</v>
      </c>
      <c r="DT11" s="88">
        <f t="shared" si="65"/>
        <v>0</v>
      </c>
      <c r="DU11" s="88">
        <f t="shared" si="66"/>
        <v>0</v>
      </c>
      <c r="DV11" s="88">
        <f>(SUMIF('REALISASI PO &amp; forecast mgr1'!$A$149:$A$211,'ESTIMASI FORECAST &amp; ORDER-STOK'!$A11,'REALISASI PO &amp; forecast mgr1'!FZ$149:FZ$211))+(SUMIF('REALISASI PO &amp; forecast mgr1'!$A$149:$A$211,'ESTIMASI FORECAST &amp; ORDER-STOK'!$A11,'REALISASI PO &amp; forecast mgr1'!FY$149:FY$211))</f>
        <v>0</v>
      </c>
      <c r="DW11" s="88">
        <f>SUMIF('REALISASI PO &amp; forecast mgr1'!$A$149:$A$211,'ESTIMASI FORECAST &amp; ORDER-STOK'!$A11,'REALISASI PO &amp; forecast mgr1'!GC$149:GC$211)</f>
        <v>0</v>
      </c>
      <c r="DX11" s="88">
        <f t="shared" si="67"/>
        <v>0</v>
      </c>
      <c r="DY11" s="88">
        <f t="shared" si="68"/>
        <v>0</v>
      </c>
      <c r="DZ11" s="88">
        <f t="shared" si="69"/>
        <v>0</v>
      </c>
      <c r="EA11" s="88">
        <f>(SUMIF('REALISASI PO &amp; forecast mgr1'!$A$149:$A$211,'ESTIMASI FORECAST &amp; ORDER-STOK'!$A11,'REALISASI PO &amp; forecast mgr1'!GE$149:GE$211))+(SUMIF('REALISASI PO &amp; forecast mgr1'!$A$149:$A$211,'ESTIMASI FORECAST &amp; ORDER-STOK'!$A11,'REALISASI PO &amp; forecast mgr1'!GF$149:GF$211))</f>
        <v>0</v>
      </c>
      <c r="EB11" s="88">
        <f>SUMIF('REALISASI PO &amp; forecast mgr1'!$A$149:$A$211,'ESTIMASI FORECAST &amp; ORDER-STOK'!$A11,'REALISASI PO &amp; forecast mgr1'!GI$149:GI$211)</f>
        <v>0</v>
      </c>
      <c r="EC11" s="88">
        <f t="shared" si="70"/>
        <v>0</v>
      </c>
      <c r="ED11" s="88">
        <f t="shared" si="71"/>
        <v>0</v>
      </c>
      <c r="EE11" s="88">
        <f t="shared" si="72"/>
        <v>0</v>
      </c>
      <c r="EF11" s="88">
        <f>(SUMIF('REALISASI PO &amp; forecast mgr1'!$A$149:$A$211,'ESTIMASI FORECAST &amp; ORDER-STOK'!$A11,'REALISASI PO &amp; forecast mgr1'!GQ$149:GQ$211))+(SUMIF('REALISASI PO &amp; forecast mgr1'!$A$149:$A$211,'ESTIMASI FORECAST &amp; ORDER-STOK'!$A11,'REALISASI PO &amp; forecast mgr1'!GR$149:GR$211))</f>
        <v>0</v>
      </c>
      <c r="EG11" s="88">
        <f>SUMIF('REALISASI PO &amp; forecast mgr1'!$A$149:$A$211,'ESTIMASI FORECAST &amp; ORDER-STOK'!$A11,'REALISASI PO &amp; forecast mgr1'!GU$149:GU$211)</f>
        <v>0</v>
      </c>
      <c r="EH11" s="88">
        <f t="shared" si="73"/>
        <v>0</v>
      </c>
      <c r="EI11" s="88">
        <f t="shared" si="74"/>
        <v>0</v>
      </c>
      <c r="EJ11" s="88">
        <f t="shared" si="75"/>
        <v>0</v>
      </c>
      <c r="EK11" s="88">
        <f>(SUMIF('REALISASI PO &amp; forecast mgr1'!$A$149:$A$211,'ESTIMASI FORECAST &amp; ORDER-STOK'!$A11,'REALISASI PO &amp; forecast mgr1'!GX$149:GX$211))+(SUMIF('REALISASI PO &amp; forecast mgr1'!$A$149:$A$211,'ESTIMASI FORECAST &amp; ORDER-STOK'!$A11,'REALISASI PO &amp; forecast mgr1'!GY$149:GY$211))</f>
        <v>0</v>
      </c>
      <c r="EL11" s="88">
        <f>SUMIF('REALISASI PO &amp; forecast mgr1'!$A$149:$A$211,'ESTIMASI FORECAST &amp; ORDER-STOK'!$A11,'REALISASI PO &amp; forecast mgr1'!HB$149:HB$211)</f>
        <v>0</v>
      </c>
      <c r="EM11" s="88">
        <f t="shared" si="76"/>
        <v>0</v>
      </c>
      <c r="EN11" s="88">
        <f t="shared" si="77"/>
        <v>0</v>
      </c>
      <c r="EO11" s="88">
        <f t="shared" si="78"/>
        <v>0</v>
      </c>
      <c r="EP11" s="88">
        <f>(SUMIF('REALISASI PO &amp; forecast mgr1'!$A$149:$A$211,'ESTIMASI FORECAST &amp; ORDER-STOK'!$A11,'REALISASI PO &amp; forecast mgr1'!HE$149:HE$211))+(SUMIF('REALISASI PO &amp; forecast mgr1'!$A$149:$A$211,'ESTIMASI FORECAST &amp; ORDER-STOK'!$A11,'REALISASI PO &amp; forecast mgr1'!HF$149:HF$211))</f>
        <v>0</v>
      </c>
      <c r="EQ11" s="88">
        <f>SUMIF('REALISASI PO &amp; forecast mgr1'!$A$149:$A$211,'ESTIMASI FORECAST &amp; ORDER-STOK'!$A11,'REALISASI PO &amp; forecast mgr1'!HI$149:HI$211)</f>
        <v>0</v>
      </c>
      <c r="ER11" s="88">
        <f t="shared" si="79"/>
        <v>0</v>
      </c>
      <c r="ES11" s="88">
        <f t="shared" si="80"/>
        <v>0</v>
      </c>
      <c r="ET11" s="88">
        <f t="shared" si="81"/>
        <v>0</v>
      </c>
      <c r="EU11" s="88">
        <f>(SUMIF('REALISASI PO &amp; forecast mgr1'!$A$149:$A$211,'ESTIMASI FORECAST &amp; ORDER-STOK'!$A11,'REALISASI PO &amp; forecast mgr1'!HL$149:HL$211))+(SUMIF('REALISASI PO &amp; forecast mgr1'!$A$149:$A$211,'ESTIMASI FORECAST &amp; ORDER-STOK'!$A11,'REALISASI PO &amp; forecast mgr1'!HM$149:HM$211))</f>
        <v>0</v>
      </c>
      <c r="EV11" s="88">
        <f>SUMIF('REALISASI PO &amp; forecast mgr1'!$A$149:$A$211,'ESTIMASI FORECAST &amp; ORDER-STOK'!$A11,'REALISASI PO &amp; forecast mgr1'!HP$149:HP$211)</f>
        <v>0</v>
      </c>
      <c r="EW11" s="88">
        <f t="shared" si="82"/>
        <v>0</v>
      </c>
      <c r="EX11" s="88">
        <f t="shared" si="83"/>
        <v>0</v>
      </c>
      <c r="EY11" s="88">
        <f t="shared" si="84"/>
        <v>0</v>
      </c>
      <c r="EZ11" s="88">
        <f>(SUMIF('REALISASI PO &amp; forecast mgr1'!$A$149:$A$211,'ESTIMASI FORECAST &amp; ORDER-STOK'!$A11,'REALISASI PO &amp; forecast mgr1'!HS$149:HS$211))+(SUMIF('REALISASI PO &amp; forecast mgr1'!$A$149:$A$211,'ESTIMASI FORECAST &amp; ORDER-STOK'!$A11,'REALISASI PO &amp; forecast mgr1'!HT$149:HT$211))</f>
        <v>0</v>
      </c>
      <c r="FA11" s="88">
        <f>SUMIF('REALISASI PO &amp; forecast mgr1'!$A$149:$A$211,'ESTIMASI FORECAST &amp; ORDER-STOK'!$A11,'REALISASI PO &amp; forecast mgr1'!HW$149:HW$211)</f>
        <v>0</v>
      </c>
      <c r="FB11" s="88">
        <f t="shared" si="85"/>
        <v>0</v>
      </c>
      <c r="FC11" s="88">
        <f t="shared" si="86"/>
        <v>0</v>
      </c>
      <c r="FD11" s="88">
        <f t="shared" si="87"/>
        <v>0</v>
      </c>
      <c r="FE11" s="88"/>
      <c r="FF11" s="88"/>
      <c r="FG11" s="88"/>
      <c r="FH11" s="88"/>
      <c r="FI11" s="88"/>
      <c r="FJ11" s="88"/>
      <c r="FK11" s="88">
        <f t="shared" si="88"/>
        <v>0</v>
      </c>
      <c r="FL11" s="88"/>
      <c r="FM11" s="88"/>
      <c r="FN11" s="88">
        <f t="shared" si="89"/>
        <v>0</v>
      </c>
      <c r="FO11" s="88">
        <f t="shared" si="106"/>
        <v>0</v>
      </c>
      <c r="FP11" s="101"/>
      <c r="FQ11" s="88"/>
      <c r="FR11" s="88">
        <f>SUMIF('REALISASI FORECAST manager 2'!$A$217:$A$281,'ESTIMASI FORECAST &amp; ORDER-STOK'!$A11,'REALISASI FORECAST manager 2'!$AS$217:$AS$281)</f>
        <v>0</v>
      </c>
      <c r="FS11" s="88">
        <f t="shared" si="90"/>
        <v>0</v>
      </c>
      <c r="FT11" s="88">
        <f t="shared" si="91"/>
        <v>0</v>
      </c>
      <c r="FU11" s="88">
        <f t="shared" si="92"/>
        <v>0</v>
      </c>
      <c r="FV11" s="101"/>
      <c r="FW11" s="88"/>
      <c r="FX11" s="88">
        <f>SUMIF('REALISASI FORECAST manager 3'!$A$147:$A$211,'ESTIMASI FORECAST &amp; ORDER-STOK'!$A11,'REALISASI FORECAST manager 3'!$AS$147:$AS$211)</f>
        <v>0</v>
      </c>
      <c r="FY11" s="88">
        <f t="shared" si="93"/>
        <v>0</v>
      </c>
      <c r="FZ11" s="88">
        <f t="shared" si="94"/>
        <v>0</v>
      </c>
      <c r="GA11" s="88">
        <f t="shared" si="95"/>
        <v>0</v>
      </c>
      <c r="GB11" s="101"/>
      <c r="GC11" s="88">
        <f t="shared" si="107"/>
        <v>0</v>
      </c>
      <c r="GD11" s="101"/>
      <c r="GE11" s="88">
        <f>SUMIF('REALISASI PO &amp; forecast mgr1'!$A$148:$A$211,'ESTIMASI FORECAST &amp; ORDER-STOK'!$A11,'REALISASI PO &amp; forecast mgr1'!IQ$148:IQ$211)</f>
        <v>0</v>
      </c>
      <c r="GF11" s="88">
        <f>SUMIF('REALISASI PO &amp; forecast mgr1'!$A$148:$A$211,'ESTIMASI FORECAST &amp; ORDER-STOK'!$A11,'REALISASI PO &amp; forecast mgr1'!IR$148:IR$211)</f>
        <v>0</v>
      </c>
      <c r="GG11" s="88">
        <f>SUMIF('REALISASI PO &amp; forecast mgr1'!$A$148:$A$211,'ESTIMASI FORECAST &amp; ORDER-STOK'!$A11,'REALISASI PO &amp; forecast mgr1'!IS$148:IS$211)</f>
        <v>0</v>
      </c>
      <c r="GH11" s="88">
        <f>SUMIF('REALISASI PO &amp; forecast mgr1'!$A$148:$A$211,'ESTIMASI FORECAST &amp; ORDER-STOK'!$A11,'REALISASI PO &amp; forecast mgr1'!IT$148:IT$211)</f>
        <v>0</v>
      </c>
      <c r="GI11" s="88">
        <f>SUMIF('REALISASI PO &amp; forecast mgr1'!$A$148:$A$211,'ESTIMASI FORECAST &amp; ORDER-STOK'!$A11,'REALISASI PO &amp; forecast mgr1'!IU$148:IU$211)</f>
        <v>0</v>
      </c>
      <c r="GJ11" s="88"/>
      <c r="GK11" s="88">
        <f t="shared" si="108"/>
        <v>0</v>
      </c>
      <c r="GL11" s="88">
        <f t="shared" si="96"/>
        <v>0</v>
      </c>
      <c r="GM11" s="102">
        <f t="shared" si="97"/>
        <v>0</v>
      </c>
      <c r="GN11" s="88">
        <f t="shared" si="98"/>
        <v>0</v>
      </c>
      <c r="GO11" s="88">
        <f t="shared" si="99"/>
        <v>0</v>
      </c>
      <c r="GP11" s="102">
        <f>GE11+GK11-GL11</f>
        <v>0</v>
      </c>
      <c r="GQ11" s="88" t="str">
        <f t="shared" si="101"/>
        <v>STOCK KOSONG</v>
      </c>
      <c r="GR11" s="101"/>
      <c r="GS11" s="102">
        <f t="shared" si="109"/>
        <v>0</v>
      </c>
      <c r="GT11" s="102">
        <f>(GE11+GK11)-J11</f>
        <v>0</v>
      </c>
      <c r="GU11" s="102">
        <f t="shared" si="111"/>
        <v>0</v>
      </c>
      <c r="GV11" s="102">
        <f t="shared" si="102"/>
        <v>0</v>
      </c>
      <c r="GW11" s="7"/>
      <c r="GX11" s="7"/>
      <c r="GY11" s="7"/>
    </row>
    <row r="12" spans="1:207">
      <c r="A12" s="108"/>
      <c r="B12" s="87"/>
      <c r="C12" s="103">
        <v>59</v>
      </c>
      <c r="D12" s="100">
        <v>0</v>
      </c>
      <c r="E12" s="88"/>
      <c r="F12" s="88"/>
      <c r="G12" s="88"/>
      <c r="H12" s="88"/>
      <c r="I12" s="88"/>
      <c r="J12" s="88">
        <f t="shared" si="0"/>
        <v>0</v>
      </c>
      <c r="K12" s="88">
        <f t="shared" si="103"/>
        <v>0</v>
      </c>
      <c r="L12" s="88">
        <f t="shared" si="104"/>
        <v>0</v>
      </c>
      <c r="M12" s="88"/>
      <c r="N12" s="88">
        <f t="shared" si="105"/>
        <v>0</v>
      </c>
      <c r="O12" s="88"/>
      <c r="P12" s="88">
        <f>(SUMIF('REALISASI PO &amp; forecast mgr1'!$A$149:$A$211,'ESTIMASI FORECAST &amp; ORDER-STOK'!$A12,'REALISASI PO &amp; forecast mgr1'!J$149:J$211))+(SUMIF('REALISASI PO &amp; forecast mgr1'!$A$149:$A$211,'ESTIMASI FORECAST &amp; ORDER-STOK'!$A12,'REALISASI PO &amp; forecast mgr1'!K$149:K$211))</f>
        <v>0</v>
      </c>
      <c r="Q12" s="88">
        <f>SUMIF('REALISASI PO &amp; forecast mgr1'!$A$149:$A$211,'ESTIMASI FORECAST &amp; ORDER-STOK'!$A12,'REALISASI PO &amp; forecast mgr1'!N$149:N$211)</f>
        <v>0</v>
      </c>
      <c r="R12" s="88">
        <f t="shared" si="1"/>
        <v>0</v>
      </c>
      <c r="S12" s="88">
        <f t="shared" si="2"/>
        <v>0</v>
      </c>
      <c r="T12" s="88">
        <f t="shared" si="3"/>
        <v>0</v>
      </c>
      <c r="U12" s="88">
        <f>(SUMIF('REALISASI PO &amp; forecast mgr1'!$A$149:$A$211,'ESTIMASI FORECAST &amp; ORDER-STOK'!$A12,'REALISASI PO &amp; forecast mgr1'!P$149:P$211))+(SUMIF('REALISASI PO &amp; forecast mgr1'!$A$149:$A$211,'ESTIMASI FORECAST &amp; ORDER-STOK'!$A12,'REALISASI PO &amp; forecast mgr1'!Q$149:Q$211))</f>
        <v>0</v>
      </c>
      <c r="V12" s="88">
        <f>SUMIF('REALISASI PO &amp; forecast mgr1'!$A$149:$A$211,'ESTIMASI FORECAST &amp; ORDER-STOK'!$A12,'REALISASI PO &amp; forecast mgr1'!T$149:T$211)</f>
        <v>0</v>
      </c>
      <c r="W12" s="88">
        <f t="shared" si="4"/>
        <v>0</v>
      </c>
      <c r="X12" s="88">
        <f t="shared" si="5"/>
        <v>0</v>
      </c>
      <c r="Y12" s="88">
        <f t="shared" si="6"/>
        <v>0</v>
      </c>
      <c r="Z12" s="88">
        <f>(SUMIF('REALISASI PO &amp; forecast mgr1'!$A$149:$A$211,'ESTIMASI FORECAST &amp; ORDER-STOK'!$A12,'REALISASI PO &amp; forecast mgr1'!W$149:W$211))+(SUMIF('REALISASI PO &amp; forecast mgr1'!$A$149:$A$211,'ESTIMASI FORECAST &amp; ORDER-STOK'!$A12,'REALISASI PO &amp; forecast mgr1'!V$149:V$211))</f>
        <v>0</v>
      </c>
      <c r="AA12" s="88">
        <f>SUMIF('REALISASI PO &amp; forecast mgr1'!$A$149:$A$211,'ESTIMASI FORECAST &amp; ORDER-STOK'!$A12,'REALISASI PO &amp; forecast mgr1'!Z$149:Z$211)</f>
        <v>0</v>
      </c>
      <c r="AB12" s="88">
        <f t="shared" si="7"/>
        <v>0</v>
      </c>
      <c r="AC12" s="88">
        <f t="shared" si="8"/>
        <v>0</v>
      </c>
      <c r="AD12" s="88">
        <f t="shared" si="9"/>
        <v>0</v>
      </c>
      <c r="AE12" s="88">
        <f>(SUMIF('REALISASI PO &amp; forecast mgr1'!$A$149:$A$211,'ESTIMASI FORECAST &amp; ORDER-STOK'!$A12,'REALISASI PO &amp; forecast mgr1'!AB$149:AB$211))+(SUMIF('REALISASI PO &amp; forecast mgr1'!$A$149:$A$211,'ESTIMASI FORECAST &amp; ORDER-STOK'!$A12,'REALISASI PO &amp; forecast mgr1'!AC$149:AC$211))</f>
        <v>0</v>
      </c>
      <c r="AF12" s="88">
        <f>SUMIF('REALISASI PO &amp; forecast mgr1'!$A$149:$A$211,'ESTIMASI FORECAST &amp; ORDER-STOK'!$A12,'REALISASI PO &amp; forecast mgr1'!AF$149:AF$211)</f>
        <v>0</v>
      </c>
      <c r="AG12" s="88">
        <f t="shared" si="10"/>
        <v>0</v>
      </c>
      <c r="AH12" s="88">
        <f t="shared" si="11"/>
        <v>0</v>
      </c>
      <c r="AI12" s="88">
        <f t="shared" si="12"/>
        <v>0</v>
      </c>
      <c r="AJ12" s="88">
        <f>(SUMIF('REALISASI PO &amp; forecast mgr1'!$A$149:$A$211,'ESTIMASI FORECAST &amp; ORDER-STOK'!$A12,'REALISASI PO &amp; forecast mgr1'!AN$149:AN$211))+(SUMIF('REALISASI PO &amp; forecast mgr1'!$A$149:$A$211,'ESTIMASI FORECAST &amp; ORDER-STOK'!$A12,'REALISASI PO &amp; forecast mgr1'!AO$149:AO$211))</f>
        <v>0</v>
      </c>
      <c r="AK12" s="88">
        <f>SUMIF('REALISASI PO &amp; forecast mgr1'!$A$149:$A$211,'ESTIMASI FORECAST &amp; ORDER-STOK'!$A12,'REALISASI PO &amp; forecast mgr1'!AR$149:AR$211)</f>
        <v>0</v>
      </c>
      <c r="AL12" s="88">
        <f t="shared" si="13"/>
        <v>0</v>
      </c>
      <c r="AM12" s="88">
        <f t="shared" si="14"/>
        <v>0</v>
      </c>
      <c r="AN12" s="88">
        <f t="shared" si="15"/>
        <v>0</v>
      </c>
      <c r="AO12" s="88">
        <f>(SUMIF('REALISASI PO &amp; forecast mgr1'!$A$149:$A$211,'ESTIMASI FORECAST &amp; ORDER-STOK'!$A12,'REALISASI PO &amp; forecast mgr1'!AU$149:AU$211))+(SUMIF('REALISASI PO &amp; forecast mgr1'!$A$149:$A$211,'ESTIMASI FORECAST &amp; ORDER-STOK'!$A12,'REALISASI PO &amp; forecast mgr1'!AT$149:AT$211))</f>
        <v>0</v>
      </c>
      <c r="AP12" s="88">
        <f>SUMIF('REALISASI PO &amp; forecast mgr1'!$A$149:$A$211,'ESTIMASI FORECAST &amp; ORDER-STOK'!$A12,'REALISASI PO &amp; forecast mgr1'!AX$149:AX$211)</f>
        <v>0</v>
      </c>
      <c r="AQ12" s="88">
        <f t="shared" si="16"/>
        <v>0</v>
      </c>
      <c r="AR12" s="88">
        <f t="shared" si="17"/>
        <v>0</v>
      </c>
      <c r="AS12" s="88">
        <f t="shared" si="18"/>
        <v>0</v>
      </c>
      <c r="AT12" s="88">
        <f>(SUMIF('REALISASI PO &amp; forecast mgr1'!$A$149:$A$211,'ESTIMASI FORECAST &amp; ORDER-STOK'!$A12,'REALISASI PO &amp; forecast mgr1'!AZ$149:AZ$211))+(SUMIF('REALISASI PO &amp; forecast mgr1'!$A$149:$A$211,'ESTIMASI FORECAST &amp; ORDER-STOK'!$A12,'REALISASI PO &amp; forecast mgr1'!BA$149:BA$211))</f>
        <v>0</v>
      </c>
      <c r="AU12" s="88">
        <f>SUMIF('REALISASI PO &amp; forecast mgr1'!$A$149:$A$211,'ESTIMASI FORECAST &amp; ORDER-STOK'!$A12,'REALISASI PO &amp; forecast mgr1'!BD$149:BD$211)</f>
        <v>0</v>
      </c>
      <c r="AV12" s="88">
        <f t="shared" si="19"/>
        <v>0</v>
      </c>
      <c r="AW12" s="88">
        <f t="shared" si="20"/>
        <v>0</v>
      </c>
      <c r="AX12" s="88">
        <f t="shared" si="21"/>
        <v>0</v>
      </c>
      <c r="AY12" s="88">
        <f>(SUMIF('REALISASI PO &amp; forecast mgr1'!$A$149:$A$211,'ESTIMASI FORECAST &amp; ORDER-STOK'!$A12,'REALISASI PO &amp; forecast mgr1'!BL$149:BL$211))+(SUMIF('REALISASI PO &amp; forecast mgr1'!$A$149:$A$211,'ESTIMASI FORECAST &amp; ORDER-STOK'!$A12,'REALISASI PO &amp; forecast mgr1'!BM$149:BM$211))</f>
        <v>0</v>
      </c>
      <c r="AZ12" s="88">
        <f>SUMIF('REALISASI PO &amp; forecast mgr1'!$A$149:$A$211,'ESTIMASI FORECAST &amp; ORDER-STOK'!$A12,'REALISASI PO &amp; forecast mgr1'!BP$149:BP$211)</f>
        <v>0</v>
      </c>
      <c r="BA12" s="88">
        <f t="shared" si="22"/>
        <v>0</v>
      </c>
      <c r="BB12" s="88">
        <f t="shared" si="23"/>
        <v>0</v>
      </c>
      <c r="BC12" s="88">
        <f t="shared" si="24"/>
        <v>0</v>
      </c>
      <c r="BD12" s="88">
        <f>(SUMIF('REALISASI PO &amp; forecast mgr1'!$A$149:$A$211,'ESTIMASI FORECAST &amp; ORDER-STOK'!$A12,'REALISASI PO &amp; forecast mgr1'!BS$149:BS$211))+(SUMIF('REALISASI PO &amp; forecast mgr1'!$A$149:$A$211,'ESTIMASI FORECAST &amp; ORDER-STOK'!$A12,'REALISASI PO &amp; forecast mgr1'!BR$149:BR$211))</f>
        <v>0</v>
      </c>
      <c r="BE12" s="88">
        <f>SUMIF('REALISASI PO &amp; forecast mgr1'!$A$149:$A$211,'ESTIMASI FORECAST &amp; ORDER-STOK'!$A12,'REALISASI PO &amp; forecast mgr1'!BV$149:BV$211)</f>
        <v>0</v>
      </c>
      <c r="BF12" s="88">
        <f t="shared" si="25"/>
        <v>0</v>
      </c>
      <c r="BG12" s="88">
        <f t="shared" si="26"/>
        <v>0</v>
      </c>
      <c r="BH12" s="88">
        <f t="shared" si="27"/>
        <v>0</v>
      </c>
      <c r="BI12" s="88">
        <f>(SUMIF('REALISASI PO &amp; forecast mgr1'!$A$149:$A$211,'ESTIMASI FORECAST &amp; ORDER-STOK'!$A12,'REALISASI PO &amp; forecast mgr1'!CI$149:CI$211))+(SUMIF('REALISASI PO &amp; forecast mgr1'!$A$149:$A$211,'ESTIMASI FORECAST &amp; ORDER-STOK'!$A12,'REALISASI PO &amp; forecast mgr1'!CJ$149:CJ$211))</f>
        <v>0</v>
      </c>
      <c r="BJ12" s="88">
        <f>SUMIF('REALISASI PO &amp; forecast mgr1'!$A$149:$A$211,'ESTIMASI FORECAST &amp; ORDER-STOK'!$A12,'REALISASI PO &amp; forecast mgr1'!CM$149:CM$211)</f>
        <v>0</v>
      </c>
      <c r="BK12" s="88">
        <f t="shared" si="28"/>
        <v>0</v>
      </c>
      <c r="BL12" s="88">
        <f t="shared" si="29"/>
        <v>0</v>
      </c>
      <c r="BM12" s="88">
        <f t="shared" si="30"/>
        <v>0</v>
      </c>
      <c r="BN12" s="88">
        <f>(SUMIF('REALISASI PO &amp; forecast mgr1'!$A$149:$A$211,'ESTIMASI FORECAST &amp; ORDER-STOK'!$A12,'REALISASI PO &amp; forecast mgr1'!CP$149:CP$211))+(SUMIF('REALISASI PO &amp; forecast mgr1'!$A$149:$A$211,'ESTIMASI FORECAST &amp; ORDER-STOK'!$A12,'REALISASI PO &amp; forecast mgr1'!CO$149:CO$211))</f>
        <v>0</v>
      </c>
      <c r="BO12" s="88">
        <f>SUMIF('REALISASI PO &amp; forecast mgr1'!$A$149:$A$211,'ESTIMASI FORECAST &amp; ORDER-STOK'!$A12,'REALISASI PO &amp; forecast mgr1'!CS$149:CS$211)</f>
        <v>0</v>
      </c>
      <c r="BP12" s="88">
        <f t="shared" si="31"/>
        <v>0</v>
      </c>
      <c r="BQ12" s="88">
        <f t="shared" si="32"/>
        <v>0</v>
      </c>
      <c r="BR12" s="88">
        <f t="shared" si="33"/>
        <v>0</v>
      </c>
      <c r="BS12" s="88">
        <f>(SUMIF('REALISASI PO &amp; forecast mgr1'!$A$149:$A$211,'ESTIMASI FORECAST &amp; ORDER-STOK'!$A12,'REALISASI PO &amp; forecast mgr1'!CU$149:CU$211))+(SUMIF('REALISASI PO &amp; forecast mgr1'!$A$149:$A$211,'ESTIMASI FORECAST &amp; ORDER-STOK'!$A12,'REALISASI PO &amp; forecast mgr1'!CV$149:CV$211))</f>
        <v>0</v>
      </c>
      <c r="BT12" s="88">
        <f>SUMIF('REALISASI PO &amp; forecast mgr1'!$A$149:$A$211,'ESTIMASI FORECAST &amp; ORDER-STOK'!$A12,'REALISASI PO &amp; forecast mgr1'!CY$149:CY$211)</f>
        <v>0</v>
      </c>
      <c r="BU12" s="88">
        <f t="shared" si="34"/>
        <v>0</v>
      </c>
      <c r="BV12" s="88">
        <f t="shared" si="35"/>
        <v>0</v>
      </c>
      <c r="BW12" s="88">
        <f t="shared" si="36"/>
        <v>0</v>
      </c>
      <c r="BX12" s="88">
        <f>(SUMIF('REALISASI PO &amp; forecast mgr1'!$A$149:$A$211,'ESTIMASI FORECAST &amp; ORDER-STOK'!$A12,'REALISASI PO &amp; forecast mgr1'!DB$149:DB$211))+(SUMIF('REALISASI PO &amp; forecast mgr1'!$A$149:$A$211,'ESTIMASI FORECAST &amp; ORDER-STOK'!$A12,'REALISASI PO &amp; forecast mgr1'!DA$149:DA$211))</f>
        <v>0</v>
      </c>
      <c r="BY12" s="88">
        <f>SUMIF('REALISASI PO &amp; forecast mgr1'!$A$149:$A$211,'ESTIMASI FORECAST &amp; ORDER-STOK'!$A12,'REALISASI PO &amp; forecast mgr1'!DE$149:DE$211)</f>
        <v>0</v>
      </c>
      <c r="BZ12" s="88">
        <f t="shared" si="37"/>
        <v>0</v>
      </c>
      <c r="CA12" s="88">
        <f t="shared" si="38"/>
        <v>0</v>
      </c>
      <c r="CB12" s="88">
        <f t="shared" si="39"/>
        <v>0</v>
      </c>
      <c r="CC12" s="88">
        <f>(SUMIF('REALISASI PO &amp; forecast mgr1'!$A$149:$A$211,'ESTIMASI FORECAST &amp; ORDER-STOK'!$A12,'REALISASI PO &amp; forecast mgr1'!DG$149:DG$211))+(SUMIF('REALISASI PO &amp; forecast mgr1'!$A$149:$A$211,'ESTIMASI FORECAST &amp; ORDER-STOK'!$A12,'REALISASI PO &amp; forecast mgr1'!DH$149:DH$211))</f>
        <v>0</v>
      </c>
      <c r="CD12" s="88">
        <f>SUMIF('REALISASI PO &amp; forecast mgr1'!$A$149:$A$211,'ESTIMASI FORECAST &amp; ORDER-STOK'!$A12,'REALISASI PO &amp; forecast mgr1'!DK$149:DK$211)</f>
        <v>0</v>
      </c>
      <c r="CE12" s="88">
        <f t="shared" si="40"/>
        <v>0</v>
      </c>
      <c r="CF12" s="88">
        <f t="shared" si="41"/>
        <v>0</v>
      </c>
      <c r="CG12" s="88">
        <f t="shared" si="42"/>
        <v>0</v>
      </c>
      <c r="CH12" s="88">
        <f>(SUMIF('REALISASI PO &amp; forecast mgr1'!$A$149:$A$211,'ESTIMASI FORECAST &amp; ORDER-STOK'!$A12,'REALISASI PO &amp; forecast mgr1'!DN$149:DN$211))+(SUMIF('REALISASI PO &amp; forecast mgr1'!$A$149:$A$211,'ESTIMASI FORECAST &amp; ORDER-STOK'!$A12,'REALISASI PO &amp; forecast mgr1'!DM$149:DM$211))</f>
        <v>0</v>
      </c>
      <c r="CI12" s="88">
        <f>SUMIF('REALISASI PO &amp; forecast mgr1'!$A$149:$A$211,'ESTIMASI FORECAST &amp; ORDER-STOK'!$A12,'REALISASI PO &amp; forecast mgr1'!DQ$149:DQ$211)</f>
        <v>0</v>
      </c>
      <c r="CJ12" s="88">
        <f t="shared" si="43"/>
        <v>0</v>
      </c>
      <c r="CK12" s="88">
        <f t="shared" si="44"/>
        <v>0</v>
      </c>
      <c r="CL12" s="88">
        <f t="shared" si="45"/>
        <v>0</v>
      </c>
      <c r="CM12" s="88">
        <f>(SUMIF('REALISASI PO &amp; forecast mgr1'!$A$149:$A$211,'ESTIMASI FORECAST &amp; ORDER-STOK'!$A12,'REALISASI PO &amp; forecast mgr1'!DY$149:DY$211))+(SUMIF('REALISASI PO &amp; forecast mgr1'!$A$149:$A$211,'ESTIMASI FORECAST &amp; ORDER-STOK'!$A12,'REALISASI PO &amp; forecast mgr1'!DZ$149:DZ$211))</f>
        <v>0</v>
      </c>
      <c r="CN12" s="88">
        <f>SUMIF('REALISASI PO &amp; forecast mgr1'!$A$149:$A$211,'ESTIMASI FORECAST &amp; ORDER-STOK'!$A12,'REALISASI PO &amp; forecast mgr1'!EC$149:EC$211)</f>
        <v>0</v>
      </c>
      <c r="CO12" s="88">
        <f t="shared" si="46"/>
        <v>0</v>
      </c>
      <c r="CP12" s="88">
        <f t="shared" si="47"/>
        <v>0</v>
      </c>
      <c r="CQ12" s="88">
        <f t="shared" si="48"/>
        <v>0</v>
      </c>
      <c r="CR12" s="88">
        <f>(SUMIF('REALISASI PO &amp; forecast mgr1'!$A$149:$A$211,'ESTIMASI FORECAST &amp; ORDER-STOK'!$A12,'REALISASI PO &amp; forecast mgr1'!EF$149:EF$211))+(SUMIF('REALISASI PO &amp; forecast mgr1'!$A$149:$A$211,'ESTIMASI FORECAST &amp; ORDER-STOK'!$A12,'REALISASI PO &amp; forecast mgr1'!EE$149:EE$211))</f>
        <v>0</v>
      </c>
      <c r="CS12" s="88">
        <f>SUMIF('REALISASI PO &amp; forecast mgr1'!$A$149:$A$211,'ESTIMASI FORECAST &amp; ORDER-STOK'!$A12,'REALISASI PO &amp; forecast mgr1'!EI$149:EI$211)</f>
        <v>0</v>
      </c>
      <c r="CT12" s="88">
        <f t="shared" si="49"/>
        <v>0</v>
      </c>
      <c r="CU12" s="88">
        <f t="shared" si="50"/>
        <v>0</v>
      </c>
      <c r="CV12" s="88">
        <f t="shared" si="51"/>
        <v>0</v>
      </c>
      <c r="CW12" s="88">
        <f>(SUMIF('REALISASI PO &amp; forecast mgr1'!$A$149:$A$211,'ESTIMASI FORECAST &amp; ORDER-STOK'!$A12,'REALISASI PO &amp; forecast mgr1'!EQ$149:EQ$211))+(SUMIF('REALISASI PO &amp; forecast mgr1'!$A$149:$A$211,'ESTIMASI FORECAST &amp; ORDER-STOK'!$A12,'REALISASI PO &amp; forecast mgr1'!ER$149:ER$211))</f>
        <v>0</v>
      </c>
      <c r="CX12" s="88">
        <f>SUMIF('REALISASI PO &amp; forecast mgr1'!$A$149:$A$211,'ESTIMASI FORECAST &amp; ORDER-STOK'!$A12,'REALISASI PO &amp; forecast mgr1'!EU$149:EU$211)</f>
        <v>0</v>
      </c>
      <c r="CY12" s="88">
        <f t="shared" si="52"/>
        <v>0</v>
      </c>
      <c r="CZ12" s="88">
        <f t="shared" si="53"/>
        <v>0</v>
      </c>
      <c r="DA12" s="88">
        <f t="shared" si="54"/>
        <v>0</v>
      </c>
      <c r="DB12" s="88">
        <f>(SUMIF('REALISASI PO &amp; forecast mgr1'!$A$149:$A$211,'ESTIMASI FORECAST &amp; ORDER-STOK'!$A12,'REALISASI PO &amp; forecast mgr1'!EX$149:EX$211))+(SUMIF('REALISASI PO &amp; forecast mgr1'!$A$149:$A$211,'ESTIMASI FORECAST &amp; ORDER-STOK'!$A12,'REALISASI PO &amp; forecast mgr1'!EY$149:EY$211))</f>
        <v>0</v>
      </c>
      <c r="DC12" s="88">
        <f>SUMIF('REALISASI PO &amp; forecast mgr1'!$A$149:$A$211,'ESTIMASI FORECAST &amp; ORDER-STOK'!$A12,'REALISASI PO &amp; forecast mgr1'!FB$149:FB$211)</f>
        <v>0</v>
      </c>
      <c r="DD12" s="88">
        <f t="shared" si="55"/>
        <v>0</v>
      </c>
      <c r="DE12" s="88">
        <f t="shared" si="56"/>
        <v>0</v>
      </c>
      <c r="DF12" s="88">
        <f t="shared" si="57"/>
        <v>0</v>
      </c>
      <c r="DG12" s="88">
        <f>(SUMIF('REALISASI PO &amp; forecast mgr1'!$A$149:$A$211,'ESTIMASI FORECAST &amp; ORDER-STOK'!$A12,'REALISASI PO &amp; forecast mgr1'!FE$149:FE$211))+(SUMIF('REALISASI PO &amp; forecast mgr1'!$A$149:$A$211,'ESTIMASI FORECAST &amp; ORDER-STOK'!$A12,'REALISASI PO &amp; forecast mgr1'!FF$149:FF$211))</f>
        <v>0</v>
      </c>
      <c r="DH12" s="88">
        <f>SUMIF('REALISASI PO &amp; forecast mgr1'!$A$149:$A$211,'ESTIMASI FORECAST &amp; ORDER-STOK'!$A12,'REALISASI PO &amp; forecast mgr1'!FI$149:FI$211)</f>
        <v>0</v>
      </c>
      <c r="DI12" s="88">
        <f t="shared" si="58"/>
        <v>0</v>
      </c>
      <c r="DJ12" s="88">
        <f t="shared" si="59"/>
        <v>0</v>
      </c>
      <c r="DK12" s="88">
        <f t="shared" si="60"/>
        <v>0</v>
      </c>
      <c r="DL12" s="88">
        <f>(SUMIF('REALISASI PO &amp; forecast mgr1'!$A$149:$A$211,'ESTIMASI FORECAST &amp; ORDER-STOK'!$A12,'REALISASI PO &amp; forecast mgr1'!FL$149:FL$211))+(SUMIF('REALISASI PO &amp; forecast mgr1'!$A$149:$A$211,'ESTIMASI FORECAST &amp; ORDER-STOK'!$A12,'REALISASI PO &amp; forecast mgr1'!FM$149:FM$211))</f>
        <v>0</v>
      </c>
      <c r="DM12" s="88">
        <f>SUMIF('REALISASI PO &amp; forecast mgr1'!$A$149:$A$211,'ESTIMASI FORECAST &amp; ORDER-STOK'!$A12,'REALISASI PO &amp; forecast mgr1'!FP$149:FP$211)</f>
        <v>0</v>
      </c>
      <c r="DN12" s="88">
        <f t="shared" si="61"/>
        <v>0</v>
      </c>
      <c r="DO12" s="88">
        <f t="shared" si="62"/>
        <v>0</v>
      </c>
      <c r="DP12" s="88">
        <f t="shared" si="63"/>
        <v>0</v>
      </c>
      <c r="DQ12" s="88">
        <f>(SUMIF('REALISASI PO &amp; forecast mgr1'!$A$149:$A$211,'ESTIMASI FORECAST &amp; ORDER-STOK'!$A12,'REALISASI PO &amp; forecast mgr1'!FS$149:FS$211))+(SUMIF('REALISASI PO &amp; forecast mgr1'!$A$149:$A$211,'ESTIMASI FORECAST &amp; ORDER-STOK'!$A12,'REALISASI PO &amp; forecast mgr1'!FT$149:FT$211))</f>
        <v>0</v>
      </c>
      <c r="DR12" s="88">
        <f>SUMIF('REALISASI PO &amp; forecast mgr1'!$A$149:$A$211,'ESTIMASI FORECAST &amp; ORDER-STOK'!$A12,'REALISASI PO &amp; forecast mgr1'!FW$149:FW$211)</f>
        <v>0</v>
      </c>
      <c r="DS12" s="88">
        <f t="shared" si="64"/>
        <v>0</v>
      </c>
      <c r="DT12" s="88">
        <f t="shared" si="65"/>
        <v>0</v>
      </c>
      <c r="DU12" s="88">
        <f t="shared" si="66"/>
        <v>0</v>
      </c>
      <c r="DV12" s="88">
        <f>(SUMIF('REALISASI PO &amp; forecast mgr1'!$A$149:$A$211,'ESTIMASI FORECAST &amp; ORDER-STOK'!$A12,'REALISASI PO &amp; forecast mgr1'!FZ$149:FZ$211))+(SUMIF('REALISASI PO &amp; forecast mgr1'!$A$149:$A$211,'ESTIMASI FORECAST &amp; ORDER-STOK'!$A12,'REALISASI PO &amp; forecast mgr1'!FY$149:FY$211))</f>
        <v>0</v>
      </c>
      <c r="DW12" s="88">
        <f>SUMIF('REALISASI PO &amp; forecast mgr1'!$A$149:$A$211,'ESTIMASI FORECAST &amp; ORDER-STOK'!$A12,'REALISASI PO &amp; forecast mgr1'!GC$149:GC$211)</f>
        <v>0</v>
      </c>
      <c r="DX12" s="88">
        <f t="shared" si="67"/>
        <v>0</v>
      </c>
      <c r="DY12" s="88">
        <f t="shared" si="68"/>
        <v>0</v>
      </c>
      <c r="DZ12" s="88">
        <f t="shared" si="69"/>
        <v>0</v>
      </c>
      <c r="EA12" s="88">
        <f>(SUMIF('REALISASI PO &amp; forecast mgr1'!$A$149:$A$211,'ESTIMASI FORECAST &amp; ORDER-STOK'!$A12,'REALISASI PO &amp; forecast mgr1'!GE$149:GE$211))+(SUMIF('REALISASI PO &amp; forecast mgr1'!$A$149:$A$211,'ESTIMASI FORECAST &amp; ORDER-STOK'!$A12,'REALISASI PO &amp; forecast mgr1'!GF$149:GF$211))</f>
        <v>0</v>
      </c>
      <c r="EB12" s="88">
        <f>SUMIF('REALISASI PO &amp; forecast mgr1'!$A$149:$A$211,'ESTIMASI FORECAST &amp; ORDER-STOK'!$A12,'REALISASI PO &amp; forecast mgr1'!GI$149:GI$211)</f>
        <v>0</v>
      </c>
      <c r="EC12" s="88">
        <f t="shared" si="70"/>
        <v>0</v>
      </c>
      <c r="ED12" s="88">
        <f t="shared" si="71"/>
        <v>0</v>
      </c>
      <c r="EE12" s="88">
        <f t="shared" si="72"/>
        <v>0</v>
      </c>
      <c r="EF12" s="88">
        <f>(SUMIF('REALISASI PO &amp; forecast mgr1'!$A$149:$A$211,'ESTIMASI FORECAST &amp; ORDER-STOK'!$A12,'REALISASI PO &amp; forecast mgr1'!GQ$149:GQ$211))+(SUMIF('REALISASI PO &amp; forecast mgr1'!$A$149:$A$211,'ESTIMASI FORECAST &amp; ORDER-STOK'!$A12,'REALISASI PO &amp; forecast mgr1'!GR$149:GR$211))</f>
        <v>0</v>
      </c>
      <c r="EG12" s="88">
        <f>SUMIF('REALISASI PO &amp; forecast mgr1'!$A$149:$A$211,'ESTIMASI FORECAST &amp; ORDER-STOK'!$A12,'REALISASI PO &amp; forecast mgr1'!GU$149:GU$211)</f>
        <v>0</v>
      </c>
      <c r="EH12" s="88">
        <f t="shared" si="73"/>
        <v>0</v>
      </c>
      <c r="EI12" s="88">
        <f t="shared" si="74"/>
        <v>0</v>
      </c>
      <c r="EJ12" s="88">
        <f t="shared" si="75"/>
        <v>0</v>
      </c>
      <c r="EK12" s="88">
        <f>(SUMIF('REALISASI PO &amp; forecast mgr1'!$A$149:$A$211,'ESTIMASI FORECAST &amp; ORDER-STOK'!$A12,'REALISASI PO &amp; forecast mgr1'!GX$149:GX$211))+(SUMIF('REALISASI PO &amp; forecast mgr1'!$A$149:$A$211,'ESTIMASI FORECAST &amp; ORDER-STOK'!$A12,'REALISASI PO &amp; forecast mgr1'!GY$149:GY$211))</f>
        <v>0</v>
      </c>
      <c r="EL12" s="88">
        <f>SUMIF('REALISASI PO &amp; forecast mgr1'!$A$149:$A$211,'ESTIMASI FORECAST &amp; ORDER-STOK'!$A12,'REALISASI PO &amp; forecast mgr1'!HB$149:HB$211)</f>
        <v>0</v>
      </c>
      <c r="EM12" s="88">
        <f t="shared" si="76"/>
        <v>0</v>
      </c>
      <c r="EN12" s="88">
        <f t="shared" si="77"/>
        <v>0</v>
      </c>
      <c r="EO12" s="88">
        <f t="shared" si="78"/>
        <v>0</v>
      </c>
      <c r="EP12" s="88">
        <f>(SUMIF('REALISASI PO &amp; forecast mgr1'!$A$149:$A$211,'ESTIMASI FORECAST &amp; ORDER-STOK'!$A12,'REALISASI PO &amp; forecast mgr1'!HE$149:HE$211))+(SUMIF('REALISASI PO &amp; forecast mgr1'!$A$149:$A$211,'ESTIMASI FORECAST &amp; ORDER-STOK'!$A12,'REALISASI PO &amp; forecast mgr1'!HF$149:HF$211))</f>
        <v>0</v>
      </c>
      <c r="EQ12" s="88">
        <f>SUMIF('REALISASI PO &amp; forecast mgr1'!$A$149:$A$211,'ESTIMASI FORECAST &amp; ORDER-STOK'!$A12,'REALISASI PO &amp; forecast mgr1'!HI$149:HI$211)</f>
        <v>0</v>
      </c>
      <c r="ER12" s="88">
        <f t="shared" si="79"/>
        <v>0</v>
      </c>
      <c r="ES12" s="88">
        <f t="shared" si="80"/>
        <v>0</v>
      </c>
      <c r="ET12" s="88">
        <f t="shared" si="81"/>
        <v>0</v>
      </c>
      <c r="EU12" s="88">
        <f>(SUMIF('REALISASI PO &amp; forecast mgr1'!$A$149:$A$211,'ESTIMASI FORECAST &amp; ORDER-STOK'!$A12,'REALISASI PO &amp; forecast mgr1'!HL$149:HL$211))+(SUMIF('REALISASI PO &amp; forecast mgr1'!$A$149:$A$211,'ESTIMASI FORECAST &amp; ORDER-STOK'!$A12,'REALISASI PO &amp; forecast mgr1'!HM$149:HM$211))</f>
        <v>0</v>
      </c>
      <c r="EV12" s="88">
        <f>SUMIF('REALISASI PO &amp; forecast mgr1'!$A$149:$A$211,'ESTIMASI FORECAST &amp; ORDER-STOK'!$A12,'REALISASI PO &amp; forecast mgr1'!HP$149:HP$211)</f>
        <v>0</v>
      </c>
      <c r="EW12" s="88">
        <f t="shared" si="82"/>
        <v>0</v>
      </c>
      <c r="EX12" s="88">
        <f t="shared" si="83"/>
        <v>0</v>
      </c>
      <c r="EY12" s="88">
        <f t="shared" si="84"/>
        <v>0</v>
      </c>
      <c r="EZ12" s="88">
        <f>(SUMIF('REALISASI PO &amp; forecast mgr1'!$A$149:$A$211,'ESTIMASI FORECAST &amp; ORDER-STOK'!$A12,'REALISASI PO &amp; forecast mgr1'!HS$149:HS$211))+(SUMIF('REALISASI PO &amp; forecast mgr1'!$A$149:$A$211,'ESTIMASI FORECAST &amp; ORDER-STOK'!$A12,'REALISASI PO &amp; forecast mgr1'!HT$149:HT$211))</f>
        <v>0</v>
      </c>
      <c r="FA12" s="88">
        <f>SUMIF('REALISASI PO &amp; forecast mgr1'!$A$149:$A$211,'ESTIMASI FORECAST &amp; ORDER-STOK'!$A12,'REALISASI PO &amp; forecast mgr1'!HW$149:HW$211)</f>
        <v>0</v>
      </c>
      <c r="FB12" s="88">
        <f t="shared" si="85"/>
        <v>0</v>
      </c>
      <c r="FC12" s="88">
        <f t="shared" si="86"/>
        <v>0</v>
      </c>
      <c r="FD12" s="88">
        <f t="shared" si="87"/>
        <v>0</v>
      </c>
      <c r="FE12" s="88"/>
      <c r="FF12" s="88"/>
      <c r="FG12" s="88"/>
      <c r="FH12" s="88"/>
      <c r="FI12" s="88"/>
      <c r="FJ12" s="88"/>
      <c r="FK12" s="88">
        <f t="shared" si="88"/>
        <v>0</v>
      </c>
      <c r="FL12" s="88"/>
      <c r="FM12" s="88"/>
      <c r="FN12" s="88">
        <f t="shared" si="89"/>
        <v>0</v>
      </c>
      <c r="FO12" s="88">
        <f t="shared" si="106"/>
        <v>0</v>
      </c>
      <c r="FP12" s="101"/>
      <c r="FQ12" s="88"/>
      <c r="FR12" s="88">
        <f>SUMIF('REALISASI FORECAST manager 2'!$A$217:$A$281,'ESTIMASI FORECAST &amp; ORDER-STOK'!$A12,'REALISASI FORECAST manager 2'!$AS$217:$AS$281)</f>
        <v>0</v>
      </c>
      <c r="FS12" s="88">
        <f t="shared" si="90"/>
        <v>0</v>
      </c>
      <c r="FT12" s="88">
        <f t="shared" si="91"/>
        <v>0</v>
      </c>
      <c r="FU12" s="88">
        <f t="shared" si="92"/>
        <v>0</v>
      </c>
      <c r="FV12" s="101"/>
      <c r="FW12" s="88"/>
      <c r="FX12" s="88">
        <f>SUMIF('REALISASI FORECAST manager 3'!$A$147:$A$211,'ESTIMASI FORECAST &amp; ORDER-STOK'!$A12,'REALISASI FORECAST manager 3'!$AS$147:$AS$211)</f>
        <v>0</v>
      </c>
      <c r="FY12" s="88">
        <f t="shared" si="93"/>
        <v>0</v>
      </c>
      <c r="FZ12" s="88">
        <f t="shared" si="94"/>
        <v>0</v>
      </c>
      <c r="GA12" s="88">
        <f t="shared" si="95"/>
        <v>0</v>
      </c>
      <c r="GB12" s="101"/>
      <c r="GC12" s="88">
        <f t="shared" si="107"/>
        <v>0</v>
      </c>
      <c r="GD12" s="101"/>
      <c r="GE12" s="88">
        <f>SUMIF('REALISASI PO &amp; forecast mgr1'!$A$148:$A$211,'ESTIMASI FORECAST &amp; ORDER-STOK'!$A12,'REALISASI PO &amp; forecast mgr1'!IQ$148:IQ$211)</f>
        <v>0</v>
      </c>
      <c r="GF12" s="88">
        <f>SUMIF('REALISASI PO &amp; forecast mgr1'!$A$148:$A$211,'ESTIMASI FORECAST &amp; ORDER-STOK'!$A12,'REALISASI PO &amp; forecast mgr1'!IR$148:IR$211)</f>
        <v>0</v>
      </c>
      <c r="GG12" s="88">
        <f>SUMIF('REALISASI PO &amp; forecast mgr1'!$A$148:$A$211,'ESTIMASI FORECAST &amp; ORDER-STOK'!$A12,'REALISASI PO &amp; forecast mgr1'!IS$148:IS$211)</f>
        <v>0</v>
      </c>
      <c r="GH12" s="88">
        <f>SUMIF('REALISASI PO &amp; forecast mgr1'!$A$148:$A$211,'ESTIMASI FORECAST &amp; ORDER-STOK'!$A12,'REALISASI PO &amp; forecast mgr1'!IT$148:IT$211)</f>
        <v>0</v>
      </c>
      <c r="GI12" s="88">
        <f>SUMIF('REALISASI PO &amp; forecast mgr1'!$A$148:$A$211,'ESTIMASI FORECAST &amp; ORDER-STOK'!$A12,'REALISASI PO &amp; forecast mgr1'!IU$148:IU$211)</f>
        <v>0</v>
      </c>
      <c r="GJ12" s="88"/>
      <c r="GK12" s="88">
        <f t="shared" si="108"/>
        <v>0</v>
      </c>
      <c r="GL12" s="88">
        <f t="shared" si="96"/>
        <v>0</v>
      </c>
      <c r="GM12" s="102">
        <f>GC12-GL12</f>
        <v>0</v>
      </c>
      <c r="GN12" s="88">
        <f t="shared" si="98"/>
        <v>0</v>
      </c>
      <c r="GO12" s="88">
        <f t="shared" si="99"/>
        <v>0</v>
      </c>
      <c r="GP12" s="102">
        <f t="shared" si="100"/>
        <v>0</v>
      </c>
      <c r="GQ12" s="88" t="str">
        <f t="shared" si="101"/>
        <v>STOCK KOSONG</v>
      </c>
      <c r="GR12" s="101"/>
      <c r="GS12" s="102">
        <f>GP12-GM12</f>
        <v>0</v>
      </c>
      <c r="GT12" s="102">
        <f>(GE12+GK12)-J12</f>
        <v>0</v>
      </c>
      <c r="GU12" s="102">
        <f>(GE12+GK12)-FK12</f>
        <v>0</v>
      </c>
      <c r="GV12" s="102">
        <f t="shared" si="102"/>
        <v>0</v>
      </c>
      <c r="GW12" s="7"/>
      <c r="GX12" s="7"/>
      <c r="GY12" s="7"/>
    </row>
    <row r="13" spans="1:207">
      <c r="A13" s="108"/>
      <c r="B13" s="87"/>
      <c r="C13" s="99">
        <v>59</v>
      </c>
      <c r="D13" s="100">
        <v>0</v>
      </c>
      <c r="E13" s="88"/>
      <c r="F13" s="88"/>
      <c r="G13" s="88"/>
      <c r="H13" s="88"/>
      <c r="I13" s="88"/>
      <c r="J13" s="88">
        <f t="shared" si="0"/>
        <v>0</v>
      </c>
      <c r="K13" s="88">
        <f t="shared" si="103"/>
        <v>0</v>
      </c>
      <c r="L13" s="88">
        <f t="shared" si="104"/>
        <v>0</v>
      </c>
      <c r="M13" s="88"/>
      <c r="N13" s="88">
        <f t="shared" si="105"/>
        <v>0</v>
      </c>
      <c r="O13" s="88"/>
      <c r="P13" s="88">
        <f>(SUMIF('REALISASI PO &amp; forecast mgr1'!$A$149:$A$211,'ESTIMASI FORECAST &amp; ORDER-STOK'!$A13,'REALISASI PO &amp; forecast mgr1'!J$149:J$211))+(SUMIF('REALISASI PO &amp; forecast mgr1'!$A$149:$A$211,'ESTIMASI FORECAST &amp; ORDER-STOK'!$A13,'REALISASI PO &amp; forecast mgr1'!K$149:K$211))</f>
        <v>0</v>
      </c>
      <c r="Q13" s="88">
        <f>SUMIF('REALISASI PO &amp; forecast mgr1'!$A$149:$A$211,'ESTIMASI FORECAST &amp; ORDER-STOK'!$A13,'REALISASI PO &amp; forecast mgr1'!N$149:N$211)</f>
        <v>0</v>
      </c>
      <c r="R13" s="88">
        <f t="shared" si="1"/>
        <v>0</v>
      </c>
      <c r="S13" s="88">
        <f t="shared" si="2"/>
        <v>0</v>
      </c>
      <c r="T13" s="88">
        <f t="shared" si="3"/>
        <v>0</v>
      </c>
      <c r="U13" s="88">
        <f>(SUMIF('REALISASI PO &amp; forecast mgr1'!$A$149:$A$211,'ESTIMASI FORECAST &amp; ORDER-STOK'!$A13,'REALISASI PO &amp; forecast mgr1'!P$149:P$211))+(SUMIF('REALISASI PO &amp; forecast mgr1'!$A$149:$A$211,'ESTIMASI FORECAST &amp; ORDER-STOK'!$A13,'REALISASI PO &amp; forecast mgr1'!Q$149:Q$211))</f>
        <v>0</v>
      </c>
      <c r="V13" s="88">
        <f>SUMIF('REALISASI PO &amp; forecast mgr1'!$A$149:$A$211,'ESTIMASI FORECAST &amp; ORDER-STOK'!$A13,'REALISASI PO &amp; forecast mgr1'!T$149:T$211)</f>
        <v>0</v>
      </c>
      <c r="W13" s="88">
        <f t="shared" si="4"/>
        <v>0</v>
      </c>
      <c r="X13" s="88">
        <f t="shared" si="5"/>
        <v>0</v>
      </c>
      <c r="Y13" s="88">
        <f t="shared" si="6"/>
        <v>0</v>
      </c>
      <c r="Z13" s="88">
        <f>(SUMIF('REALISASI PO &amp; forecast mgr1'!$A$149:$A$211,'ESTIMASI FORECAST &amp; ORDER-STOK'!$A13,'REALISASI PO &amp; forecast mgr1'!W$149:W$211))+(SUMIF('REALISASI PO &amp; forecast mgr1'!$A$149:$A$211,'ESTIMASI FORECAST &amp; ORDER-STOK'!$A13,'REALISASI PO &amp; forecast mgr1'!V$149:V$211))</f>
        <v>0</v>
      </c>
      <c r="AA13" s="88">
        <f>SUMIF('REALISASI PO &amp; forecast mgr1'!$A$149:$A$211,'ESTIMASI FORECAST &amp; ORDER-STOK'!$A13,'REALISASI PO &amp; forecast mgr1'!Z$149:Z$211)</f>
        <v>0</v>
      </c>
      <c r="AB13" s="88">
        <f t="shared" si="7"/>
        <v>0</v>
      </c>
      <c r="AC13" s="88">
        <f t="shared" si="8"/>
        <v>0</v>
      </c>
      <c r="AD13" s="88">
        <f t="shared" si="9"/>
        <v>0</v>
      </c>
      <c r="AE13" s="88">
        <f>(SUMIF('REALISASI PO &amp; forecast mgr1'!$A$149:$A$211,'ESTIMASI FORECAST &amp; ORDER-STOK'!$A13,'REALISASI PO &amp; forecast mgr1'!AB$149:AB$211))+(SUMIF('REALISASI PO &amp; forecast mgr1'!$A$149:$A$211,'ESTIMASI FORECAST &amp; ORDER-STOK'!$A13,'REALISASI PO &amp; forecast mgr1'!AC$149:AC$211))</f>
        <v>0</v>
      </c>
      <c r="AF13" s="88">
        <f>SUMIF('REALISASI PO &amp; forecast mgr1'!$A$149:$A$211,'ESTIMASI FORECAST &amp; ORDER-STOK'!$A13,'REALISASI PO &amp; forecast mgr1'!AF$149:AF$211)</f>
        <v>0</v>
      </c>
      <c r="AG13" s="88">
        <f t="shared" si="10"/>
        <v>0</v>
      </c>
      <c r="AH13" s="88">
        <f t="shared" si="11"/>
        <v>0</v>
      </c>
      <c r="AI13" s="88">
        <f t="shared" si="12"/>
        <v>0</v>
      </c>
      <c r="AJ13" s="88">
        <f>(SUMIF('REALISASI PO &amp; forecast mgr1'!$A$149:$A$211,'ESTIMASI FORECAST &amp; ORDER-STOK'!$A13,'REALISASI PO &amp; forecast mgr1'!AN$149:AN$211))+(SUMIF('REALISASI PO &amp; forecast mgr1'!$A$149:$A$211,'ESTIMASI FORECAST &amp; ORDER-STOK'!$A13,'REALISASI PO &amp; forecast mgr1'!AO$149:AO$211))</f>
        <v>0</v>
      </c>
      <c r="AK13" s="88">
        <f>SUMIF('REALISASI PO &amp; forecast mgr1'!$A$149:$A$211,'ESTIMASI FORECAST &amp; ORDER-STOK'!$A13,'REALISASI PO &amp; forecast mgr1'!AR$149:AR$211)</f>
        <v>0</v>
      </c>
      <c r="AL13" s="88">
        <f t="shared" si="13"/>
        <v>0</v>
      </c>
      <c r="AM13" s="88">
        <f t="shared" si="14"/>
        <v>0</v>
      </c>
      <c r="AN13" s="88">
        <f t="shared" si="15"/>
        <v>0</v>
      </c>
      <c r="AO13" s="88">
        <f>(SUMIF('REALISASI PO &amp; forecast mgr1'!$A$149:$A$211,'ESTIMASI FORECAST &amp; ORDER-STOK'!$A13,'REALISASI PO &amp; forecast mgr1'!AU$149:AU$211))+(SUMIF('REALISASI PO &amp; forecast mgr1'!$A$149:$A$211,'ESTIMASI FORECAST &amp; ORDER-STOK'!$A13,'REALISASI PO &amp; forecast mgr1'!AT$149:AT$211))</f>
        <v>0</v>
      </c>
      <c r="AP13" s="88">
        <f>SUMIF('REALISASI PO &amp; forecast mgr1'!$A$149:$A$211,'ESTIMASI FORECAST &amp; ORDER-STOK'!$A13,'REALISASI PO &amp; forecast mgr1'!AX$149:AX$211)</f>
        <v>0</v>
      </c>
      <c r="AQ13" s="88">
        <f t="shared" si="16"/>
        <v>0</v>
      </c>
      <c r="AR13" s="88">
        <f t="shared" si="17"/>
        <v>0</v>
      </c>
      <c r="AS13" s="88">
        <f t="shared" si="18"/>
        <v>0</v>
      </c>
      <c r="AT13" s="88">
        <f>(SUMIF('REALISASI PO &amp; forecast mgr1'!$A$149:$A$211,'ESTIMASI FORECAST &amp; ORDER-STOK'!$A13,'REALISASI PO &amp; forecast mgr1'!AZ$149:AZ$211))+(SUMIF('REALISASI PO &amp; forecast mgr1'!$A$149:$A$211,'ESTIMASI FORECAST &amp; ORDER-STOK'!$A13,'REALISASI PO &amp; forecast mgr1'!BA$149:BA$211))</f>
        <v>0</v>
      </c>
      <c r="AU13" s="88">
        <f>SUMIF('REALISASI PO &amp; forecast mgr1'!$A$149:$A$211,'ESTIMASI FORECAST &amp; ORDER-STOK'!$A13,'REALISASI PO &amp; forecast mgr1'!BD$149:BD$211)</f>
        <v>0</v>
      </c>
      <c r="AV13" s="88">
        <f t="shared" si="19"/>
        <v>0</v>
      </c>
      <c r="AW13" s="88">
        <f t="shared" si="20"/>
        <v>0</v>
      </c>
      <c r="AX13" s="88">
        <f t="shared" si="21"/>
        <v>0</v>
      </c>
      <c r="AY13" s="88">
        <f>(SUMIF('REALISASI PO &amp; forecast mgr1'!$A$149:$A$211,'ESTIMASI FORECAST &amp; ORDER-STOK'!$A13,'REALISASI PO &amp; forecast mgr1'!BL$149:BL$211))+(SUMIF('REALISASI PO &amp; forecast mgr1'!$A$149:$A$211,'ESTIMASI FORECAST &amp; ORDER-STOK'!$A13,'REALISASI PO &amp; forecast mgr1'!BM$149:BM$211))</f>
        <v>0</v>
      </c>
      <c r="AZ13" s="88">
        <f>SUMIF('REALISASI PO &amp; forecast mgr1'!$A$149:$A$211,'ESTIMASI FORECAST &amp; ORDER-STOK'!$A13,'REALISASI PO &amp; forecast mgr1'!BP$149:BP$211)</f>
        <v>0</v>
      </c>
      <c r="BA13" s="88">
        <f t="shared" si="22"/>
        <v>0</v>
      </c>
      <c r="BB13" s="88">
        <f t="shared" si="23"/>
        <v>0</v>
      </c>
      <c r="BC13" s="88">
        <f t="shared" si="24"/>
        <v>0</v>
      </c>
      <c r="BD13" s="88">
        <f>(SUMIF('REALISASI PO &amp; forecast mgr1'!$A$149:$A$211,'ESTIMASI FORECAST &amp; ORDER-STOK'!$A13,'REALISASI PO &amp; forecast mgr1'!BS$149:BS$211))+(SUMIF('REALISASI PO &amp; forecast mgr1'!$A$149:$A$211,'ESTIMASI FORECAST &amp; ORDER-STOK'!$A13,'REALISASI PO &amp; forecast mgr1'!BR$149:BR$211))</f>
        <v>0</v>
      </c>
      <c r="BE13" s="88">
        <f>SUMIF('REALISASI PO &amp; forecast mgr1'!$A$149:$A$211,'ESTIMASI FORECAST &amp; ORDER-STOK'!$A13,'REALISASI PO &amp; forecast mgr1'!BV$149:BV$211)</f>
        <v>0</v>
      </c>
      <c r="BF13" s="88">
        <f t="shared" si="25"/>
        <v>0</v>
      </c>
      <c r="BG13" s="88">
        <f t="shared" si="26"/>
        <v>0</v>
      </c>
      <c r="BH13" s="88">
        <f t="shared" si="27"/>
        <v>0</v>
      </c>
      <c r="BI13" s="88">
        <f>(SUMIF('REALISASI PO &amp; forecast mgr1'!$A$149:$A$211,'ESTIMASI FORECAST &amp; ORDER-STOK'!$A13,'REALISASI PO &amp; forecast mgr1'!CI$149:CI$211))+(SUMIF('REALISASI PO &amp; forecast mgr1'!$A$149:$A$211,'ESTIMASI FORECAST &amp; ORDER-STOK'!$A13,'REALISASI PO &amp; forecast mgr1'!CJ$149:CJ$211))</f>
        <v>0</v>
      </c>
      <c r="BJ13" s="88">
        <f>SUMIF('REALISASI PO &amp; forecast mgr1'!$A$149:$A$211,'ESTIMASI FORECAST &amp; ORDER-STOK'!$A13,'REALISASI PO &amp; forecast mgr1'!CM$149:CM$211)</f>
        <v>0</v>
      </c>
      <c r="BK13" s="88">
        <f t="shared" si="28"/>
        <v>0</v>
      </c>
      <c r="BL13" s="88">
        <f t="shared" si="29"/>
        <v>0</v>
      </c>
      <c r="BM13" s="88">
        <f t="shared" si="30"/>
        <v>0</v>
      </c>
      <c r="BN13" s="88">
        <f>(SUMIF('REALISASI PO &amp; forecast mgr1'!$A$149:$A$211,'ESTIMASI FORECAST &amp; ORDER-STOK'!$A13,'REALISASI PO &amp; forecast mgr1'!CP$149:CP$211))+(SUMIF('REALISASI PO &amp; forecast mgr1'!$A$149:$A$211,'ESTIMASI FORECAST &amp; ORDER-STOK'!$A13,'REALISASI PO &amp; forecast mgr1'!CO$149:CO$211))</f>
        <v>0</v>
      </c>
      <c r="BO13" s="88">
        <f>SUMIF('REALISASI PO &amp; forecast mgr1'!$A$149:$A$211,'ESTIMASI FORECAST &amp; ORDER-STOK'!$A13,'REALISASI PO &amp; forecast mgr1'!CS$149:CS$211)</f>
        <v>0</v>
      </c>
      <c r="BP13" s="88">
        <f t="shared" si="31"/>
        <v>0</v>
      </c>
      <c r="BQ13" s="88">
        <f t="shared" si="32"/>
        <v>0</v>
      </c>
      <c r="BR13" s="88">
        <f t="shared" si="33"/>
        <v>0</v>
      </c>
      <c r="BS13" s="88">
        <f>(SUMIF('REALISASI PO &amp; forecast mgr1'!$A$149:$A$211,'ESTIMASI FORECAST &amp; ORDER-STOK'!$A13,'REALISASI PO &amp; forecast mgr1'!CU$149:CU$211))+(SUMIF('REALISASI PO &amp; forecast mgr1'!$A$149:$A$211,'ESTIMASI FORECAST &amp; ORDER-STOK'!$A13,'REALISASI PO &amp; forecast mgr1'!CV$149:CV$211))</f>
        <v>0</v>
      </c>
      <c r="BT13" s="88">
        <f>SUMIF('REALISASI PO &amp; forecast mgr1'!$A$149:$A$211,'ESTIMASI FORECAST &amp; ORDER-STOK'!$A13,'REALISASI PO &amp; forecast mgr1'!CY$149:CY$211)</f>
        <v>0</v>
      </c>
      <c r="BU13" s="88">
        <f t="shared" si="34"/>
        <v>0</v>
      </c>
      <c r="BV13" s="88">
        <f t="shared" si="35"/>
        <v>0</v>
      </c>
      <c r="BW13" s="88">
        <f t="shared" si="36"/>
        <v>0</v>
      </c>
      <c r="BX13" s="88">
        <f>(SUMIF('REALISASI PO &amp; forecast mgr1'!$A$149:$A$211,'ESTIMASI FORECAST &amp; ORDER-STOK'!$A13,'REALISASI PO &amp; forecast mgr1'!DB$149:DB$211))+(SUMIF('REALISASI PO &amp; forecast mgr1'!$A$149:$A$211,'ESTIMASI FORECAST &amp; ORDER-STOK'!$A13,'REALISASI PO &amp; forecast mgr1'!DA$149:DA$211))</f>
        <v>0</v>
      </c>
      <c r="BY13" s="88">
        <f>SUMIF('REALISASI PO &amp; forecast mgr1'!$A$149:$A$211,'ESTIMASI FORECAST &amp; ORDER-STOK'!$A13,'REALISASI PO &amp; forecast mgr1'!DE$149:DE$211)</f>
        <v>0</v>
      </c>
      <c r="BZ13" s="88">
        <f t="shared" si="37"/>
        <v>0</v>
      </c>
      <c r="CA13" s="88">
        <f t="shared" si="38"/>
        <v>0</v>
      </c>
      <c r="CB13" s="88">
        <f t="shared" si="39"/>
        <v>0</v>
      </c>
      <c r="CC13" s="88">
        <f>(SUMIF('REALISASI PO &amp; forecast mgr1'!$A$149:$A$211,'ESTIMASI FORECAST &amp; ORDER-STOK'!$A13,'REALISASI PO &amp; forecast mgr1'!DG$149:DG$211))+(SUMIF('REALISASI PO &amp; forecast mgr1'!$A$149:$A$211,'ESTIMASI FORECAST &amp; ORDER-STOK'!$A13,'REALISASI PO &amp; forecast mgr1'!DH$149:DH$211))</f>
        <v>0</v>
      </c>
      <c r="CD13" s="88">
        <f>SUMIF('REALISASI PO &amp; forecast mgr1'!$A$149:$A$211,'ESTIMASI FORECAST &amp; ORDER-STOK'!$A13,'REALISASI PO &amp; forecast mgr1'!DK$149:DK$211)</f>
        <v>0</v>
      </c>
      <c r="CE13" s="88">
        <f t="shared" si="40"/>
        <v>0</v>
      </c>
      <c r="CF13" s="88">
        <f t="shared" si="41"/>
        <v>0</v>
      </c>
      <c r="CG13" s="88">
        <f t="shared" si="42"/>
        <v>0</v>
      </c>
      <c r="CH13" s="88">
        <f>(SUMIF('REALISASI PO &amp; forecast mgr1'!$A$149:$A$211,'ESTIMASI FORECAST &amp; ORDER-STOK'!$A13,'REALISASI PO &amp; forecast mgr1'!DN$149:DN$211))+(SUMIF('REALISASI PO &amp; forecast mgr1'!$A$149:$A$211,'ESTIMASI FORECAST &amp; ORDER-STOK'!$A13,'REALISASI PO &amp; forecast mgr1'!DM$149:DM$211))</f>
        <v>0</v>
      </c>
      <c r="CI13" s="88">
        <f>SUMIF('REALISASI PO &amp; forecast mgr1'!$A$149:$A$211,'ESTIMASI FORECAST &amp; ORDER-STOK'!$A13,'REALISASI PO &amp; forecast mgr1'!DQ$149:DQ$211)</f>
        <v>0</v>
      </c>
      <c r="CJ13" s="88">
        <f t="shared" si="43"/>
        <v>0</v>
      </c>
      <c r="CK13" s="88">
        <f t="shared" si="44"/>
        <v>0</v>
      </c>
      <c r="CL13" s="88">
        <f t="shared" si="45"/>
        <v>0</v>
      </c>
      <c r="CM13" s="88">
        <f>(SUMIF('REALISASI PO &amp; forecast mgr1'!$A$149:$A$211,'ESTIMASI FORECAST &amp; ORDER-STOK'!$A13,'REALISASI PO &amp; forecast mgr1'!DY$149:DY$211))+(SUMIF('REALISASI PO &amp; forecast mgr1'!$A$149:$A$211,'ESTIMASI FORECAST &amp; ORDER-STOK'!$A13,'REALISASI PO &amp; forecast mgr1'!DZ$149:DZ$211))</f>
        <v>0</v>
      </c>
      <c r="CN13" s="88">
        <f>SUMIF('REALISASI PO &amp; forecast mgr1'!$A$149:$A$211,'ESTIMASI FORECAST &amp; ORDER-STOK'!$A13,'REALISASI PO &amp; forecast mgr1'!EC$149:EC$211)</f>
        <v>0</v>
      </c>
      <c r="CO13" s="88">
        <f t="shared" si="46"/>
        <v>0</v>
      </c>
      <c r="CP13" s="88">
        <f t="shared" si="47"/>
        <v>0</v>
      </c>
      <c r="CQ13" s="88">
        <f t="shared" si="48"/>
        <v>0</v>
      </c>
      <c r="CR13" s="88">
        <f>(SUMIF('REALISASI PO &amp; forecast mgr1'!$A$149:$A$211,'ESTIMASI FORECAST &amp; ORDER-STOK'!$A13,'REALISASI PO &amp; forecast mgr1'!EF$149:EF$211))+(SUMIF('REALISASI PO &amp; forecast mgr1'!$A$149:$A$211,'ESTIMASI FORECAST &amp; ORDER-STOK'!$A13,'REALISASI PO &amp; forecast mgr1'!EE$149:EE$211))</f>
        <v>0</v>
      </c>
      <c r="CS13" s="88">
        <f>SUMIF('REALISASI PO &amp; forecast mgr1'!$A$149:$A$211,'ESTIMASI FORECAST &amp; ORDER-STOK'!$A13,'REALISASI PO &amp; forecast mgr1'!EI$149:EI$211)</f>
        <v>0</v>
      </c>
      <c r="CT13" s="88">
        <f t="shared" si="49"/>
        <v>0</v>
      </c>
      <c r="CU13" s="88">
        <f t="shared" si="50"/>
        <v>0</v>
      </c>
      <c r="CV13" s="88">
        <f t="shared" si="51"/>
        <v>0</v>
      </c>
      <c r="CW13" s="88">
        <f>(SUMIF('REALISASI PO &amp; forecast mgr1'!$A$149:$A$211,'ESTIMASI FORECAST &amp; ORDER-STOK'!$A13,'REALISASI PO &amp; forecast mgr1'!EQ$149:EQ$211))+(SUMIF('REALISASI PO &amp; forecast mgr1'!$A$149:$A$211,'ESTIMASI FORECAST &amp; ORDER-STOK'!$A13,'REALISASI PO &amp; forecast mgr1'!ER$149:ER$211))</f>
        <v>0</v>
      </c>
      <c r="CX13" s="88">
        <f>SUMIF('REALISASI PO &amp; forecast mgr1'!$A$149:$A$211,'ESTIMASI FORECAST &amp; ORDER-STOK'!$A13,'REALISASI PO &amp; forecast mgr1'!EU$149:EU$211)</f>
        <v>0</v>
      </c>
      <c r="CY13" s="88">
        <f t="shared" si="52"/>
        <v>0</v>
      </c>
      <c r="CZ13" s="88">
        <f t="shared" si="53"/>
        <v>0</v>
      </c>
      <c r="DA13" s="88">
        <f t="shared" si="54"/>
        <v>0</v>
      </c>
      <c r="DB13" s="88">
        <f>(SUMIF('REALISASI PO &amp; forecast mgr1'!$A$149:$A$211,'ESTIMASI FORECAST &amp; ORDER-STOK'!$A13,'REALISASI PO &amp; forecast mgr1'!EX$149:EX$211))+(SUMIF('REALISASI PO &amp; forecast mgr1'!$A$149:$A$211,'ESTIMASI FORECAST &amp; ORDER-STOK'!$A13,'REALISASI PO &amp; forecast mgr1'!EY$149:EY$211))</f>
        <v>0</v>
      </c>
      <c r="DC13" s="88">
        <f>SUMIF('REALISASI PO &amp; forecast mgr1'!$A$149:$A$211,'ESTIMASI FORECAST &amp; ORDER-STOK'!$A13,'REALISASI PO &amp; forecast mgr1'!FB$149:FB$211)</f>
        <v>0</v>
      </c>
      <c r="DD13" s="88">
        <f t="shared" si="55"/>
        <v>0</v>
      </c>
      <c r="DE13" s="88">
        <f t="shared" si="56"/>
        <v>0</v>
      </c>
      <c r="DF13" s="88">
        <f t="shared" si="57"/>
        <v>0</v>
      </c>
      <c r="DG13" s="88">
        <f>(SUMIF('REALISASI PO &amp; forecast mgr1'!$A$149:$A$211,'ESTIMASI FORECAST &amp; ORDER-STOK'!$A13,'REALISASI PO &amp; forecast mgr1'!FE$149:FE$211))+(SUMIF('REALISASI PO &amp; forecast mgr1'!$A$149:$A$211,'ESTIMASI FORECAST &amp; ORDER-STOK'!$A13,'REALISASI PO &amp; forecast mgr1'!FF$149:FF$211))</f>
        <v>0</v>
      </c>
      <c r="DH13" s="88">
        <f>SUMIF('REALISASI PO &amp; forecast mgr1'!$A$149:$A$211,'ESTIMASI FORECAST &amp; ORDER-STOK'!$A13,'REALISASI PO &amp; forecast mgr1'!FI$149:FI$211)</f>
        <v>0</v>
      </c>
      <c r="DI13" s="88">
        <f t="shared" si="58"/>
        <v>0</v>
      </c>
      <c r="DJ13" s="88">
        <f t="shared" si="59"/>
        <v>0</v>
      </c>
      <c r="DK13" s="88">
        <f t="shared" si="60"/>
        <v>0</v>
      </c>
      <c r="DL13" s="88">
        <f>(SUMIF('REALISASI PO &amp; forecast mgr1'!$A$149:$A$211,'ESTIMASI FORECAST &amp; ORDER-STOK'!$A13,'REALISASI PO &amp; forecast mgr1'!FL$149:FL$211))+(SUMIF('REALISASI PO &amp; forecast mgr1'!$A$149:$A$211,'ESTIMASI FORECAST &amp; ORDER-STOK'!$A13,'REALISASI PO &amp; forecast mgr1'!FM$149:FM$211))</f>
        <v>0</v>
      </c>
      <c r="DM13" s="88">
        <f>SUMIF('REALISASI PO &amp; forecast mgr1'!$A$149:$A$211,'ESTIMASI FORECAST &amp; ORDER-STOK'!$A13,'REALISASI PO &amp; forecast mgr1'!FP$149:FP$211)</f>
        <v>0</v>
      </c>
      <c r="DN13" s="88">
        <f t="shared" si="61"/>
        <v>0</v>
      </c>
      <c r="DO13" s="88">
        <f t="shared" si="62"/>
        <v>0</v>
      </c>
      <c r="DP13" s="88">
        <f t="shared" si="63"/>
        <v>0</v>
      </c>
      <c r="DQ13" s="88">
        <f>(SUMIF('REALISASI PO &amp; forecast mgr1'!$A$149:$A$211,'ESTIMASI FORECAST &amp; ORDER-STOK'!$A13,'REALISASI PO &amp; forecast mgr1'!FS$149:FS$211))+(SUMIF('REALISASI PO &amp; forecast mgr1'!$A$149:$A$211,'ESTIMASI FORECAST &amp; ORDER-STOK'!$A13,'REALISASI PO &amp; forecast mgr1'!FT$149:FT$211))</f>
        <v>0</v>
      </c>
      <c r="DR13" s="88">
        <f>SUMIF('REALISASI PO &amp; forecast mgr1'!$A$149:$A$211,'ESTIMASI FORECAST &amp; ORDER-STOK'!$A13,'REALISASI PO &amp; forecast mgr1'!FW$149:FW$211)</f>
        <v>0</v>
      </c>
      <c r="DS13" s="88">
        <f t="shared" si="64"/>
        <v>0</v>
      </c>
      <c r="DT13" s="88">
        <f t="shared" si="65"/>
        <v>0</v>
      </c>
      <c r="DU13" s="88">
        <f t="shared" si="66"/>
        <v>0</v>
      </c>
      <c r="DV13" s="88">
        <f>(SUMIF('REALISASI PO &amp; forecast mgr1'!$A$149:$A$211,'ESTIMASI FORECAST &amp; ORDER-STOK'!$A13,'REALISASI PO &amp; forecast mgr1'!FZ$149:FZ$211))+(SUMIF('REALISASI PO &amp; forecast mgr1'!$A$149:$A$211,'ESTIMASI FORECAST &amp; ORDER-STOK'!$A13,'REALISASI PO &amp; forecast mgr1'!FY$149:FY$211))</f>
        <v>0</v>
      </c>
      <c r="DW13" s="88">
        <f>SUMIF('REALISASI PO &amp; forecast mgr1'!$A$149:$A$211,'ESTIMASI FORECAST &amp; ORDER-STOK'!$A13,'REALISASI PO &amp; forecast mgr1'!GC$149:GC$211)</f>
        <v>0</v>
      </c>
      <c r="DX13" s="88">
        <f t="shared" si="67"/>
        <v>0</v>
      </c>
      <c r="DY13" s="88">
        <f t="shared" si="68"/>
        <v>0</v>
      </c>
      <c r="DZ13" s="88">
        <f t="shared" si="69"/>
        <v>0</v>
      </c>
      <c r="EA13" s="88">
        <f>(SUMIF('REALISASI PO &amp; forecast mgr1'!$A$149:$A$211,'ESTIMASI FORECAST &amp; ORDER-STOK'!$A13,'REALISASI PO &amp; forecast mgr1'!GE$149:GE$211))+(SUMIF('REALISASI PO &amp; forecast mgr1'!$A$149:$A$211,'ESTIMASI FORECAST &amp; ORDER-STOK'!$A13,'REALISASI PO &amp; forecast mgr1'!GF$149:GF$211))</f>
        <v>0</v>
      </c>
      <c r="EB13" s="88">
        <f>SUMIF('REALISASI PO &amp; forecast mgr1'!$A$149:$A$211,'ESTIMASI FORECAST &amp; ORDER-STOK'!$A13,'REALISASI PO &amp; forecast mgr1'!GI$149:GI$211)</f>
        <v>0</v>
      </c>
      <c r="EC13" s="88">
        <f t="shared" si="70"/>
        <v>0</v>
      </c>
      <c r="ED13" s="88">
        <f t="shared" si="71"/>
        <v>0</v>
      </c>
      <c r="EE13" s="88">
        <f t="shared" si="72"/>
        <v>0</v>
      </c>
      <c r="EF13" s="88">
        <f>(SUMIF('REALISASI PO &amp; forecast mgr1'!$A$149:$A$211,'ESTIMASI FORECAST &amp; ORDER-STOK'!$A13,'REALISASI PO &amp; forecast mgr1'!GQ$149:GQ$211))+(SUMIF('REALISASI PO &amp; forecast mgr1'!$A$149:$A$211,'ESTIMASI FORECAST &amp; ORDER-STOK'!$A13,'REALISASI PO &amp; forecast mgr1'!GR$149:GR$211))</f>
        <v>0</v>
      </c>
      <c r="EG13" s="88">
        <f>SUMIF('REALISASI PO &amp; forecast mgr1'!$A$149:$A$211,'ESTIMASI FORECAST &amp; ORDER-STOK'!$A13,'REALISASI PO &amp; forecast mgr1'!GU$149:GU$211)</f>
        <v>0</v>
      </c>
      <c r="EH13" s="88">
        <f t="shared" si="73"/>
        <v>0</v>
      </c>
      <c r="EI13" s="88">
        <f t="shared" si="74"/>
        <v>0</v>
      </c>
      <c r="EJ13" s="88">
        <f t="shared" si="75"/>
        <v>0</v>
      </c>
      <c r="EK13" s="88">
        <f>(SUMIF('REALISASI PO &amp; forecast mgr1'!$A$149:$A$211,'ESTIMASI FORECAST &amp; ORDER-STOK'!$A13,'REALISASI PO &amp; forecast mgr1'!GX$149:GX$211))+(SUMIF('REALISASI PO &amp; forecast mgr1'!$A$149:$A$211,'ESTIMASI FORECAST &amp; ORDER-STOK'!$A13,'REALISASI PO &amp; forecast mgr1'!GY$149:GY$211))</f>
        <v>0</v>
      </c>
      <c r="EL13" s="88">
        <f>SUMIF('REALISASI PO &amp; forecast mgr1'!$A$149:$A$211,'ESTIMASI FORECAST &amp; ORDER-STOK'!$A13,'REALISASI PO &amp; forecast mgr1'!HB$149:HB$211)</f>
        <v>0</v>
      </c>
      <c r="EM13" s="88">
        <f t="shared" si="76"/>
        <v>0</v>
      </c>
      <c r="EN13" s="88">
        <f t="shared" si="77"/>
        <v>0</v>
      </c>
      <c r="EO13" s="88">
        <f t="shared" si="78"/>
        <v>0</v>
      </c>
      <c r="EP13" s="88">
        <f>(SUMIF('REALISASI PO &amp; forecast mgr1'!$A$149:$A$211,'ESTIMASI FORECAST &amp; ORDER-STOK'!$A13,'REALISASI PO &amp; forecast mgr1'!HE$149:HE$211))+(SUMIF('REALISASI PO &amp; forecast mgr1'!$A$149:$A$211,'ESTIMASI FORECAST &amp; ORDER-STOK'!$A13,'REALISASI PO &amp; forecast mgr1'!HF$149:HF$211))</f>
        <v>0</v>
      </c>
      <c r="EQ13" s="88">
        <f>SUMIF('REALISASI PO &amp; forecast mgr1'!$A$149:$A$211,'ESTIMASI FORECAST &amp; ORDER-STOK'!$A13,'REALISASI PO &amp; forecast mgr1'!HI$149:HI$211)</f>
        <v>0</v>
      </c>
      <c r="ER13" s="88">
        <f t="shared" si="79"/>
        <v>0</v>
      </c>
      <c r="ES13" s="88">
        <f t="shared" si="80"/>
        <v>0</v>
      </c>
      <c r="ET13" s="88">
        <f t="shared" si="81"/>
        <v>0</v>
      </c>
      <c r="EU13" s="88">
        <f>(SUMIF('REALISASI PO &amp; forecast mgr1'!$A$149:$A$211,'ESTIMASI FORECAST &amp; ORDER-STOK'!$A13,'REALISASI PO &amp; forecast mgr1'!HL$149:HL$211))+(SUMIF('REALISASI PO &amp; forecast mgr1'!$A$149:$A$211,'ESTIMASI FORECAST &amp; ORDER-STOK'!$A13,'REALISASI PO &amp; forecast mgr1'!HM$149:HM$211))</f>
        <v>0</v>
      </c>
      <c r="EV13" s="88">
        <f>SUMIF('REALISASI PO &amp; forecast mgr1'!$A$149:$A$211,'ESTIMASI FORECAST &amp; ORDER-STOK'!$A13,'REALISASI PO &amp; forecast mgr1'!HP$149:HP$211)</f>
        <v>0</v>
      </c>
      <c r="EW13" s="88">
        <f t="shared" si="82"/>
        <v>0</v>
      </c>
      <c r="EX13" s="88">
        <f t="shared" si="83"/>
        <v>0</v>
      </c>
      <c r="EY13" s="88">
        <f t="shared" si="84"/>
        <v>0</v>
      </c>
      <c r="EZ13" s="88">
        <f>(SUMIF('REALISASI PO &amp; forecast mgr1'!$A$149:$A$211,'ESTIMASI FORECAST &amp; ORDER-STOK'!$A13,'REALISASI PO &amp; forecast mgr1'!HS$149:HS$211))+(SUMIF('REALISASI PO &amp; forecast mgr1'!$A$149:$A$211,'ESTIMASI FORECAST &amp; ORDER-STOK'!$A13,'REALISASI PO &amp; forecast mgr1'!HT$149:HT$211))</f>
        <v>0</v>
      </c>
      <c r="FA13" s="88">
        <f>SUMIF('REALISASI PO &amp; forecast mgr1'!$A$149:$A$211,'ESTIMASI FORECAST &amp; ORDER-STOK'!$A13,'REALISASI PO &amp; forecast mgr1'!HW$149:HW$211)</f>
        <v>0</v>
      </c>
      <c r="FB13" s="88">
        <f t="shared" si="85"/>
        <v>0</v>
      </c>
      <c r="FC13" s="88">
        <f t="shared" si="86"/>
        <v>0</v>
      </c>
      <c r="FD13" s="88">
        <f t="shared" si="87"/>
        <v>0</v>
      </c>
      <c r="FE13" s="88"/>
      <c r="FF13" s="88"/>
      <c r="FG13" s="88"/>
      <c r="FH13" s="88"/>
      <c r="FI13" s="88"/>
      <c r="FJ13" s="88"/>
      <c r="FK13" s="88">
        <f t="shared" si="88"/>
        <v>0</v>
      </c>
      <c r="FL13" s="88"/>
      <c r="FM13" s="88"/>
      <c r="FN13" s="88">
        <f t="shared" si="89"/>
        <v>0</v>
      </c>
      <c r="FO13" s="88">
        <f t="shared" si="106"/>
        <v>0</v>
      </c>
      <c r="FP13" s="101"/>
      <c r="FQ13" s="88"/>
      <c r="FR13" s="88">
        <f>SUMIF('REALISASI FORECAST manager 2'!$A$217:$A$281,'ESTIMASI FORECAST &amp; ORDER-STOK'!$A13,'REALISASI FORECAST manager 2'!$AS$217:$AS$281)</f>
        <v>0</v>
      </c>
      <c r="FS13" s="88">
        <f t="shared" si="90"/>
        <v>0</v>
      </c>
      <c r="FT13" s="88">
        <f t="shared" si="91"/>
        <v>0</v>
      </c>
      <c r="FU13" s="88">
        <f t="shared" si="92"/>
        <v>0</v>
      </c>
      <c r="FV13" s="101"/>
      <c r="FW13" s="88"/>
      <c r="FX13" s="88">
        <f>SUMIF('REALISASI FORECAST manager 3'!$A$147:$A$211,'ESTIMASI FORECAST &amp; ORDER-STOK'!$A13,'REALISASI FORECAST manager 3'!$AS$147:$AS$211)</f>
        <v>0</v>
      </c>
      <c r="FY13" s="88">
        <f t="shared" si="93"/>
        <v>0</v>
      </c>
      <c r="FZ13" s="88">
        <f t="shared" si="94"/>
        <v>0</v>
      </c>
      <c r="GA13" s="88">
        <f t="shared" si="95"/>
        <v>0</v>
      </c>
      <c r="GB13" s="101"/>
      <c r="GC13" s="88">
        <f t="shared" si="107"/>
        <v>0</v>
      </c>
      <c r="GD13" s="101"/>
      <c r="GE13" s="88">
        <f>SUMIF('REALISASI PO &amp; forecast mgr1'!$A$148:$A$211,'ESTIMASI FORECAST &amp; ORDER-STOK'!$A13,'REALISASI PO &amp; forecast mgr1'!IQ$148:IQ$211)</f>
        <v>0</v>
      </c>
      <c r="GF13" s="88">
        <f>SUMIF('REALISASI PO &amp; forecast mgr1'!$A$148:$A$211,'ESTIMASI FORECAST &amp; ORDER-STOK'!$A13,'REALISASI PO &amp; forecast mgr1'!IR$148:IR$211)</f>
        <v>0</v>
      </c>
      <c r="GG13" s="88">
        <f>SUMIF('REALISASI PO &amp; forecast mgr1'!$A$148:$A$211,'ESTIMASI FORECAST &amp; ORDER-STOK'!$A13,'REALISASI PO &amp; forecast mgr1'!IS$148:IS$211)</f>
        <v>0</v>
      </c>
      <c r="GH13" s="88">
        <f>SUMIF('REALISASI PO &amp; forecast mgr1'!$A$148:$A$211,'ESTIMASI FORECAST &amp; ORDER-STOK'!$A13,'REALISASI PO &amp; forecast mgr1'!IT$148:IT$211)</f>
        <v>0</v>
      </c>
      <c r="GI13" s="88">
        <f>SUMIF('REALISASI PO &amp; forecast mgr1'!$A$148:$A$211,'ESTIMASI FORECAST &amp; ORDER-STOK'!$A13,'REALISASI PO &amp; forecast mgr1'!IU$148:IU$211)</f>
        <v>0</v>
      </c>
      <c r="GJ13" s="88"/>
      <c r="GK13" s="88">
        <f t="shared" si="108"/>
        <v>0</v>
      </c>
      <c r="GL13" s="88">
        <f t="shared" si="96"/>
        <v>0</v>
      </c>
      <c r="GM13" s="102">
        <f t="shared" si="97"/>
        <v>0</v>
      </c>
      <c r="GN13" s="88">
        <f t="shared" si="98"/>
        <v>0</v>
      </c>
      <c r="GO13" s="88">
        <f t="shared" si="99"/>
        <v>0</v>
      </c>
      <c r="GP13" s="102">
        <f t="shared" si="100"/>
        <v>0</v>
      </c>
      <c r="GQ13" s="88" t="str">
        <f t="shared" si="101"/>
        <v>STOCK KOSONG</v>
      </c>
      <c r="GR13" s="101"/>
      <c r="GS13" s="102">
        <f t="shared" si="109"/>
        <v>0</v>
      </c>
      <c r="GT13" s="102">
        <f>(GE13+GK13)-J13</f>
        <v>0</v>
      </c>
      <c r="GU13" s="102">
        <f>(GE13+GK13)-FK13</f>
        <v>0</v>
      </c>
      <c r="GV13" s="102">
        <f>J13-FK13</f>
        <v>0</v>
      </c>
      <c r="GW13" s="7"/>
      <c r="GX13" s="7"/>
      <c r="GY13" s="7"/>
    </row>
    <row r="14" spans="1:207">
      <c r="A14" s="108"/>
      <c r="B14" s="87"/>
      <c r="C14" s="99">
        <v>128</v>
      </c>
      <c r="D14" s="100">
        <v>0</v>
      </c>
      <c r="E14" s="88"/>
      <c r="F14" s="88"/>
      <c r="G14" s="88"/>
      <c r="H14" s="88"/>
      <c r="I14" s="88"/>
      <c r="J14" s="88">
        <f t="shared" si="0"/>
        <v>0</v>
      </c>
      <c r="K14" s="88">
        <f t="shared" si="103"/>
        <v>0</v>
      </c>
      <c r="L14" s="88">
        <f t="shared" si="104"/>
        <v>0</v>
      </c>
      <c r="M14" s="88"/>
      <c r="N14" s="88">
        <f t="shared" si="105"/>
        <v>0</v>
      </c>
      <c r="O14" s="88"/>
      <c r="P14" s="88">
        <f>(SUMIF('REALISASI PO &amp; forecast mgr1'!$A$149:$A$211,'ESTIMASI FORECAST &amp; ORDER-STOK'!$A14,'REALISASI PO &amp; forecast mgr1'!J$149:J$211))+(SUMIF('REALISASI PO &amp; forecast mgr1'!$A$149:$A$211,'ESTIMASI FORECAST &amp; ORDER-STOK'!$A14,'REALISASI PO &amp; forecast mgr1'!K$149:K$211))</f>
        <v>0</v>
      </c>
      <c r="Q14" s="88">
        <f>SUMIF('REALISASI PO &amp; forecast mgr1'!$A$149:$A$211,'ESTIMASI FORECAST &amp; ORDER-STOK'!$A14,'REALISASI PO &amp; forecast mgr1'!N$149:N$211)</f>
        <v>0</v>
      </c>
      <c r="R14" s="88">
        <f t="shared" si="1"/>
        <v>0</v>
      </c>
      <c r="S14" s="88">
        <f t="shared" si="2"/>
        <v>0</v>
      </c>
      <c r="T14" s="88">
        <f t="shared" si="3"/>
        <v>0</v>
      </c>
      <c r="U14" s="88">
        <f>(SUMIF('REALISASI PO &amp; forecast mgr1'!$A$149:$A$211,'ESTIMASI FORECAST &amp; ORDER-STOK'!$A14,'REALISASI PO &amp; forecast mgr1'!P$149:P$211))+(SUMIF('REALISASI PO &amp; forecast mgr1'!$A$149:$A$211,'ESTIMASI FORECAST &amp; ORDER-STOK'!$A14,'REALISASI PO &amp; forecast mgr1'!Q$149:Q$211))</f>
        <v>0</v>
      </c>
      <c r="V14" s="88">
        <f>SUMIF('REALISASI PO &amp; forecast mgr1'!$A$149:$A$211,'ESTIMASI FORECAST &amp; ORDER-STOK'!$A14,'REALISASI PO &amp; forecast mgr1'!T$149:T$211)</f>
        <v>0</v>
      </c>
      <c r="W14" s="88">
        <f t="shared" si="4"/>
        <v>0</v>
      </c>
      <c r="X14" s="88">
        <f t="shared" si="5"/>
        <v>0</v>
      </c>
      <c r="Y14" s="88">
        <f t="shared" si="6"/>
        <v>0</v>
      </c>
      <c r="Z14" s="88">
        <f>(SUMIF('REALISASI PO &amp; forecast mgr1'!$A$149:$A$211,'ESTIMASI FORECAST &amp; ORDER-STOK'!$A14,'REALISASI PO &amp; forecast mgr1'!W$149:W$211))+(SUMIF('REALISASI PO &amp; forecast mgr1'!$A$149:$A$211,'ESTIMASI FORECAST &amp; ORDER-STOK'!$A14,'REALISASI PO &amp; forecast mgr1'!V$149:V$211))</f>
        <v>0</v>
      </c>
      <c r="AA14" s="88">
        <f>SUMIF('REALISASI PO &amp; forecast mgr1'!$A$149:$A$211,'ESTIMASI FORECAST &amp; ORDER-STOK'!$A14,'REALISASI PO &amp; forecast mgr1'!Z$149:Z$211)</f>
        <v>0</v>
      </c>
      <c r="AB14" s="88">
        <f t="shared" si="7"/>
        <v>0</v>
      </c>
      <c r="AC14" s="88">
        <f t="shared" si="8"/>
        <v>0</v>
      </c>
      <c r="AD14" s="88">
        <f t="shared" si="9"/>
        <v>0</v>
      </c>
      <c r="AE14" s="88">
        <f>(SUMIF('REALISASI PO &amp; forecast mgr1'!$A$149:$A$211,'ESTIMASI FORECAST &amp; ORDER-STOK'!$A14,'REALISASI PO &amp; forecast mgr1'!AB$149:AB$211))+(SUMIF('REALISASI PO &amp; forecast mgr1'!$A$149:$A$211,'ESTIMASI FORECAST &amp; ORDER-STOK'!$A14,'REALISASI PO &amp; forecast mgr1'!AC$149:AC$211))</f>
        <v>0</v>
      </c>
      <c r="AF14" s="88">
        <f>SUMIF('REALISASI PO &amp; forecast mgr1'!$A$149:$A$211,'ESTIMASI FORECAST &amp; ORDER-STOK'!$A14,'REALISASI PO &amp; forecast mgr1'!AF$149:AF$211)</f>
        <v>0</v>
      </c>
      <c r="AG14" s="88">
        <f t="shared" si="10"/>
        <v>0</v>
      </c>
      <c r="AH14" s="88">
        <f t="shared" si="11"/>
        <v>0</v>
      </c>
      <c r="AI14" s="88">
        <f t="shared" si="12"/>
        <v>0</v>
      </c>
      <c r="AJ14" s="88">
        <f>(SUMIF('REALISASI PO &amp; forecast mgr1'!$A$149:$A$211,'ESTIMASI FORECAST &amp; ORDER-STOK'!$A14,'REALISASI PO &amp; forecast mgr1'!AN$149:AN$211))+(SUMIF('REALISASI PO &amp; forecast mgr1'!$A$149:$A$211,'ESTIMASI FORECAST &amp; ORDER-STOK'!$A14,'REALISASI PO &amp; forecast mgr1'!AO$149:AO$211))</f>
        <v>0</v>
      </c>
      <c r="AK14" s="88">
        <f>SUMIF('REALISASI PO &amp; forecast mgr1'!$A$149:$A$211,'ESTIMASI FORECAST &amp; ORDER-STOK'!$A14,'REALISASI PO &amp; forecast mgr1'!AR$149:AR$211)</f>
        <v>0</v>
      </c>
      <c r="AL14" s="88">
        <f t="shared" si="13"/>
        <v>0</v>
      </c>
      <c r="AM14" s="88">
        <f t="shared" si="14"/>
        <v>0</v>
      </c>
      <c r="AN14" s="88">
        <f t="shared" si="15"/>
        <v>0</v>
      </c>
      <c r="AO14" s="88">
        <f>(SUMIF('REALISASI PO &amp; forecast mgr1'!$A$149:$A$211,'ESTIMASI FORECAST &amp; ORDER-STOK'!$A14,'REALISASI PO &amp; forecast mgr1'!AU$149:AU$211))+(SUMIF('REALISASI PO &amp; forecast mgr1'!$A$149:$A$211,'ESTIMASI FORECAST &amp; ORDER-STOK'!$A14,'REALISASI PO &amp; forecast mgr1'!AT$149:AT$211))</f>
        <v>0</v>
      </c>
      <c r="AP14" s="88">
        <f>SUMIF('REALISASI PO &amp; forecast mgr1'!$A$149:$A$211,'ESTIMASI FORECAST &amp; ORDER-STOK'!$A14,'REALISASI PO &amp; forecast mgr1'!AX$149:AX$211)</f>
        <v>0</v>
      </c>
      <c r="AQ14" s="88">
        <f t="shared" si="16"/>
        <v>0</v>
      </c>
      <c r="AR14" s="88">
        <f t="shared" si="17"/>
        <v>0</v>
      </c>
      <c r="AS14" s="88">
        <f t="shared" si="18"/>
        <v>0</v>
      </c>
      <c r="AT14" s="88">
        <f>(SUMIF('REALISASI PO &amp; forecast mgr1'!$A$149:$A$211,'ESTIMASI FORECAST &amp; ORDER-STOK'!$A14,'REALISASI PO &amp; forecast mgr1'!AZ$149:AZ$211))+(SUMIF('REALISASI PO &amp; forecast mgr1'!$A$149:$A$211,'ESTIMASI FORECAST &amp; ORDER-STOK'!$A14,'REALISASI PO &amp; forecast mgr1'!BA$149:BA$211))</f>
        <v>0</v>
      </c>
      <c r="AU14" s="88">
        <f>SUMIF('REALISASI PO &amp; forecast mgr1'!$A$149:$A$211,'ESTIMASI FORECAST &amp; ORDER-STOK'!$A14,'REALISASI PO &amp; forecast mgr1'!BD$149:BD$211)</f>
        <v>0</v>
      </c>
      <c r="AV14" s="88">
        <f t="shared" si="19"/>
        <v>0</v>
      </c>
      <c r="AW14" s="88">
        <f t="shared" si="20"/>
        <v>0</v>
      </c>
      <c r="AX14" s="88">
        <f t="shared" si="21"/>
        <v>0</v>
      </c>
      <c r="AY14" s="88">
        <f>(SUMIF('REALISASI PO &amp; forecast mgr1'!$A$149:$A$211,'ESTIMASI FORECAST &amp; ORDER-STOK'!$A14,'REALISASI PO &amp; forecast mgr1'!BL$149:BL$211))+(SUMIF('REALISASI PO &amp; forecast mgr1'!$A$149:$A$211,'ESTIMASI FORECAST &amp; ORDER-STOK'!$A14,'REALISASI PO &amp; forecast mgr1'!BM$149:BM$211))</f>
        <v>0</v>
      </c>
      <c r="AZ14" s="88">
        <f>SUMIF('REALISASI PO &amp; forecast mgr1'!$A$149:$A$211,'ESTIMASI FORECAST &amp; ORDER-STOK'!$A14,'REALISASI PO &amp; forecast mgr1'!BP$149:BP$211)</f>
        <v>0</v>
      </c>
      <c r="BA14" s="88">
        <f t="shared" si="22"/>
        <v>0</v>
      </c>
      <c r="BB14" s="88">
        <f t="shared" si="23"/>
        <v>0</v>
      </c>
      <c r="BC14" s="88">
        <f t="shared" si="24"/>
        <v>0</v>
      </c>
      <c r="BD14" s="88">
        <f>(SUMIF('REALISASI PO &amp; forecast mgr1'!$A$149:$A$211,'ESTIMASI FORECAST &amp; ORDER-STOK'!$A14,'REALISASI PO &amp; forecast mgr1'!BS$149:BS$211))+(SUMIF('REALISASI PO &amp; forecast mgr1'!$A$149:$A$211,'ESTIMASI FORECAST &amp; ORDER-STOK'!$A14,'REALISASI PO &amp; forecast mgr1'!BR$149:BR$211))</f>
        <v>0</v>
      </c>
      <c r="BE14" s="88">
        <f>SUMIF('REALISASI PO &amp; forecast mgr1'!$A$149:$A$211,'ESTIMASI FORECAST &amp; ORDER-STOK'!$A14,'REALISASI PO &amp; forecast mgr1'!BV$149:BV$211)</f>
        <v>0</v>
      </c>
      <c r="BF14" s="88">
        <f t="shared" si="25"/>
        <v>0</v>
      </c>
      <c r="BG14" s="88">
        <f t="shared" si="26"/>
        <v>0</v>
      </c>
      <c r="BH14" s="88">
        <f t="shared" si="27"/>
        <v>0</v>
      </c>
      <c r="BI14" s="88">
        <f>(SUMIF('REALISASI PO &amp; forecast mgr1'!$A$149:$A$211,'ESTIMASI FORECAST &amp; ORDER-STOK'!$A14,'REALISASI PO &amp; forecast mgr1'!CI$149:CI$211))+(SUMIF('REALISASI PO &amp; forecast mgr1'!$A$149:$A$211,'ESTIMASI FORECAST &amp; ORDER-STOK'!$A14,'REALISASI PO &amp; forecast mgr1'!CJ$149:CJ$211))</f>
        <v>0</v>
      </c>
      <c r="BJ14" s="88">
        <f>SUMIF('REALISASI PO &amp; forecast mgr1'!$A$149:$A$211,'ESTIMASI FORECAST &amp; ORDER-STOK'!$A14,'REALISASI PO &amp; forecast mgr1'!CM$149:CM$211)</f>
        <v>0</v>
      </c>
      <c r="BK14" s="88">
        <f t="shared" si="28"/>
        <v>0</v>
      </c>
      <c r="BL14" s="88">
        <f t="shared" si="29"/>
        <v>0</v>
      </c>
      <c r="BM14" s="88">
        <f t="shared" si="30"/>
        <v>0</v>
      </c>
      <c r="BN14" s="88">
        <f>(SUMIF('REALISASI PO &amp; forecast mgr1'!$A$149:$A$211,'ESTIMASI FORECAST &amp; ORDER-STOK'!$A14,'REALISASI PO &amp; forecast mgr1'!CP$149:CP$211))+(SUMIF('REALISASI PO &amp; forecast mgr1'!$A$149:$A$211,'ESTIMASI FORECAST &amp; ORDER-STOK'!$A14,'REALISASI PO &amp; forecast mgr1'!CO$149:CO$211))</f>
        <v>0</v>
      </c>
      <c r="BO14" s="88">
        <f>SUMIF('REALISASI PO &amp; forecast mgr1'!$A$149:$A$211,'ESTIMASI FORECAST &amp; ORDER-STOK'!$A14,'REALISASI PO &amp; forecast mgr1'!CS$149:CS$211)</f>
        <v>0</v>
      </c>
      <c r="BP14" s="88">
        <f t="shared" si="31"/>
        <v>0</v>
      </c>
      <c r="BQ14" s="88">
        <f t="shared" si="32"/>
        <v>0</v>
      </c>
      <c r="BR14" s="88">
        <f t="shared" si="33"/>
        <v>0</v>
      </c>
      <c r="BS14" s="88">
        <f>(SUMIF('REALISASI PO &amp; forecast mgr1'!$A$149:$A$211,'ESTIMASI FORECAST &amp; ORDER-STOK'!$A14,'REALISASI PO &amp; forecast mgr1'!CU$149:CU$211))+(SUMIF('REALISASI PO &amp; forecast mgr1'!$A$149:$A$211,'ESTIMASI FORECAST &amp; ORDER-STOK'!$A14,'REALISASI PO &amp; forecast mgr1'!CV$149:CV$211))</f>
        <v>0</v>
      </c>
      <c r="BT14" s="88">
        <f>SUMIF('REALISASI PO &amp; forecast mgr1'!$A$149:$A$211,'ESTIMASI FORECAST &amp; ORDER-STOK'!$A14,'REALISASI PO &amp; forecast mgr1'!CY$149:CY$211)</f>
        <v>0</v>
      </c>
      <c r="BU14" s="88">
        <f t="shared" si="34"/>
        <v>0</v>
      </c>
      <c r="BV14" s="88">
        <f t="shared" si="35"/>
        <v>0</v>
      </c>
      <c r="BW14" s="88">
        <f t="shared" si="36"/>
        <v>0</v>
      </c>
      <c r="BX14" s="88">
        <f>(SUMIF('REALISASI PO &amp; forecast mgr1'!$A$149:$A$211,'ESTIMASI FORECAST &amp; ORDER-STOK'!$A14,'REALISASI PO &amp; forecast mgr1'!DB$149:DB$211))+(SUMIF('REALISASI PO &amp; forecast mgr1'!$A$149:$A$211,'ESTIMASI FORECAST &amp; ORDER-STOK'!$A14,'REALISASI PO &amp; forecast mgr1'!DA$149:DA$211))</f>
        <v>0</v>
      </c>
      <c r="BY14" s="88">
        <f>SUMIF('REALISASI PO &amp; forecast mgr1'!$A$149:$A$211,'ESTIMASI FORECAST &amp; ORDER-STOK'!$A14,'REALISASI PO &amp; forecast mgr1'!DE$149:DE$211)</f>
        <v>0</v>
      </c>
      <c r="BZ14" s="88">
        <f t="shared" si="37"/>
        <v>0</v>
      </c>
      <c r="CA14" s="88">
        <f t="shared" si="38"/>
        <v>0</v>
      </c>
      <c r="CB14" s="88">
        <f t="shared" si="39"/>
        <v>0</v>
      </c>
      <c r="CC14" s="88">
        <f>(SUMIF('REALISASI PO &amp; forecast mgr1'!$A$149:$A$211,'ESTIMASI FORECAST &amp; ORDER-STOK'!$A14,'REALISASI PO &amp; forecast mgr1'!DG$149:DG$211))+(SUMIF('REALISASI PO &amp; forecast mgr1'!$A$149:$A$211,'ESTIMASI FORECAST &amp; ORDER-STOK'!$A14,'REALISASI PO &amp; forecast mgr1'!DH$149:DH$211))</f>
        <v>0</v>
      </c>
      <c r="CD14" s="88">
        <f>SUMIF('REALISASI PO &amp; forecast mgr1'!$A$149:$A$211,'ESTIMASI FORECAST &amp; ORDER-STOK'!$A14,'REALISASI PO &amp; forecast mgr1'!DK$149:DK$211)</f>
        <v>0</v>
      </c>
      <c r="CE14" s="88">
        <f t="shared" si="40"/>
        <v>0</v>
      </c>
      <c r="CF14" s="88">
        <f t="shared" si="41"/>
        <v>0</v>
      </c>
      <c r="CG14" s="88">
        <f t="shared" si="42"/>
        <v>0</v>
      </c>
      <c r="CH14" s="88">
        <f>(SUMIF('REALISASI PO &amp; forecast mgr1'!$A$149:$A$211,'ESTIMASI FORECAST &amp; ORDER-STOK'!$A14,'REALISASI PO &amp; forecast mgr1'!DN$149:DN$211))+(SUMIF('REALISASI PO &amp; forecast mgr1'!$A$149:$A$211,'ESTIMASI FORECAST &amp; ORDER-STOK'!$A14,'REALISASI PO &amp; forecast mgr1'!DM$149:DM$211))</f>
        <v>0</v>
      </c>
      <c r="CI14" s="88">
        <f>SUMIF('REALISASI PO &amp; forecast mgr1'!$A$149:$A$211,'ESTIMASI FORECAST &amp; ORDER-STOK'!$A14,'REALISASI PO &amp; forecast mgr1'!DQ$149:DQ$211)</f>
        <v>0</v>
      </c>
      <c r="CJ14" s="88">
        <f t="shared" si="43"/>
        <v>0</v>
      </c>
      <c r="CK14" s="88">
        <f t="shared" si="44"/>
        <v>0</v>
      </c>
      <c r="CL14" s="88">
        <f t="shared" si="45"/>
        <v>0</v>
      </c>
      <c r="CM14" s="88">
        <f>(SUMIF('REALISASI PO &amp; forecast mgr1'!$A$149:$A$211,'ESTIMASI FORECAST &amp; ORDER-STOK'!$A14,'REALISASI PO &amp; forecast mgr1'!DY$149:DY$211))+(SUMIF('REALISASI PO &amp; forecast mgr1'!$A$149:$A$211,'ESTIMASI FORECAST &amp; ORDER-STOK'!$A14,'REALISASI PO &amp; forecast mgr1'!DZ$149:DZ$211))</f>
        <v>0</v>
      </c>
      <c r="CN14" s="88">
        <f>SUMIF('REALISASI PO &amp; forecast mgr1'!$A$149:$A$211,'ESTIMASI FORECAST &amp; ORDER-STOK'!$A14,'REALISASI PO &amp; forecast mgr1'!EC$149:EC$211)</f>
        <v>0</v>
      </c>
      <c r="CO14" s="88">
        <f t="shared" si="46"/>
        <v>0</v>
      </c>
      <c r="CP14" s="88">
        <f t="shared" si="47"/>
        <v>0</v>
      </c>
      <c r="CQ14" s="88">
        <f t="shared" si="48"/>
        <v>0</v>
      </c>
      <c r="CR14" s="88">
        <f>(SUMIF('REALISASI PO &amp; forecast mgr1'!$A$149:$A$211,'ESTIMASI FORECAST &amp; ORDER-STOK'!$A14,'REALISASI PO &amp; forecast mgr1'!EF$149:EF$211))+(SUMIF('REALISASI PO &amp; forecast mgr1'!$A$149:$A$211,'ESTIMASI FORECAST &amp; ORDER-STOK'!$A14,'REALISASI PO &amp; forecast mgr1'!EE$149:EE$211))</f>
        <v>0</v>
      </c>
      <c r="CS14" s="88">
        <f>SUMIF('REALISASI PO &amp; forecast mgr1'!$A$149:$A$211,'ESTIMASI FORECAST &amp; ORDER-STOK'!$A14,'REALISASI PO &amp; forecast mgr1'!EI$149:EI$211)</f>
        <v>0</v>
      </c>
      <c r="CT14" s="88">
        <f t="shared" si="49"/>
        <v>0</v>
      </c>
      <c r="CU14" s="88">
        <f t="shared" si="50"/>
        <v>0</v>
      </c>
      <c r="CV14" s="88">
        <f t="shared" si="51"/>
        <v>0</v>
      </c>
      <c r="CW14" s="88">
        <f>(SUMIF('REALISASI PO &amp; forecast mgr1'!$A$149:$A$211,'ESTIMASI FORECAST &amp; ORDER-STOK'!$A14,'REALISASI PO &amp; forecast mgr1'!EQ$149:EQ$211))+(SUMIF('REALISASI PO &amp; forecast mgr1'!$A$149:$A$211,'ESTIMASI FORECAST &amp; ORDER-STOK'!$A14,'REALISASI PO &amp; forecast mgr1'!ER$149:ER$211))</f>
        <v>0</v>
      </c>
      <c r="CX14" s="88">
        <f>SUMIF('REALISASI PO &amp; forecast mgr1'!$A$149:$A$211,'ESTIMASI FORECAST &amp; ORDER-STOK'!$A14,'REALISASI PO &amp; forecast mgr1'!EU$149:EU$211)</f>
        <v>0</v>
      </c>
      <c r="CY14" s="88">
        <f t="shared" si="52"/>
        <v>0</v>
      </c>
      <c r="CZ14" s="88">
        <f t="shared" si="53"/>
        <v>0</v>
      </c>
      <c r="DA14" s="88">
        <f t="shared" si="54"/>
        <v>0</v>
      </c>
      <c r="DB14" s="88">
        <f>(SUMIF('REALISASI PO &amp; forecast mgr1'!$A$149:$A$211,'ESTIMASI FORECAST &amp; ORDER-STOK'!$A14,'REALISASI PO &amp; forecast mgr1'!EX$149:EX$211))+(SUMIF('REALISASI PO &amp; forecast mgr1'!$A$149:$A$211,'ESTIMASI FORECAST &amp; ORDER-STOK'!$A14,'REALISASI PO &amp; forecast mgr1'!EY$149:EY$211))</f>
        <v>0</v>
      </c>
      <c r="DC14" s="88">
        <f>SUMIF('REALISASI PO &amp; forecast mgr1'!$A$149:$A$211,'ESTIMASI FORECAST &amp; ORDER-STOK'!$A14,'REALISASI PO &amp; forecast mgr1'!FB$149:FB$211)</f>
        <v>0</v>
      </c>
      <c r="DD14" s="88">
        <f t="shared" si="55"/>
        <v>0</v>
      </c>
      <c r="DE14" s="88">
        <f t="shared" si="56"/>
        <v>0</v>
      </c>
      <c r="DF14" s="88">
        <f t="shared" si="57"/>
        <v>0</v>
      </c>
      <c r="DG14" s="88">
        <f>(SUMIF('REALISASI PO &amp; forecast mgr1'!$A$149:$A$211,'ESTIMASI FORECAST &amp; ORDER-STOK'!$A14,'REALISASI PO &amp; forecast mgr1'!FE$149:FE$211))+(SUMIF('REALISASI PO &amp; forecast mgr1'!$A$149:$A$211,'ESTIMASI FORECAST &amp; ORDER-STOK'!$A14,'REALISASI PO &amp; forecast mgr1'!FF$149:FF$211))</f>
        <v>0</v>
      </c>
      <c r="DH14" s="88">
        <f>SUMIF('REALISASI PO &amp; forecast mgr1'!$A$149:$A$211,'ESTIMASI FORECAST &amp; ORDER-STOK'!$A14,'REALISASI PO &amp; forecast mgr1'!FI$149:FI$211)</f>
        <v>0</v>
      </c>
      <c r="DI14" s="88">
        <f t="shared" si="58"/>
        <v>0</v>
      </c>
      <c r="DJ14" s="88">
        <f t="shared" si="59"/>
        <v>0</v>
      </c>
      <c r="DK14" s="88">
        <f t="shared" si="60"/>
        <v>0</v>
      </c>
      <c r="DL14" s="88">
        <f>(SUMIF('REALISASI PO &amp; forecast mgr1'!$A$149:$A$211,'ESTIMASI FORECAST &amp; ORDER-STOK'!$A14,'REALISASI PO &amp; forecast mgr1'!FL$149:FL$211))+(SUMIF('REALISASI PO &amp; forecast mgr1'!$A$149:$A$211,'ESTIMASI FORECAST &amp; ORDER-STOK'!$A14,'REALISASI PO &amp; forecast mgr1'!FM$149:FM$211))</f>
        <v>0</v>
      </c>
      <c r="DM14" s="88">
        <f>SUMIF('REALISASI PO &amp; forecast mgr1'!$A$149:$A$211,'ESTIMASI FORECAST &amp; ORDER-STOK'!$A14,'REALISASI PO &amp; forecast mgr1'!FP$149:FP$211)</f>
        <v>0</v>
      </c>
      <c r="DN14" s="88">
        <f t="shared" si="61"/>
        <v>0</v>
      </c>
      <c r="DO14" s="88">
        <f t="shared" si="62"/>
        <v>0</v>
      </c>
      <c r="DP14" s="88">
        <f t="shared" si="63"/>
        <v>0</v>
      </c>
      <c r="DQ14" s="88">
        <f>(SUMIF('REALISASI PO &amp; forecast mgr1'!$A$149:$A$211,'ESTIMASI FORECAST &amp; ORDER-STOK'!$A14,'REALISASI PO &amp; forecast mgr1'!FS$149:FS$211))+(SUMIF('REALISASI PO &amp; forecast mgr1'!$A$149:$A$211,'ESTIMASI FORECAST &amp; ORDER-STOK'!$A14,'REALISASI PO &amp; forecast mgr1'!FT$149:FT$211))</f>
        <v>0</v>
      </c>
      <c r="DR14" s="88">
        <f>SUMIF('REALISASI PO &amp; forecast mgr1'!$A$149:$A$211,'ESTIMASI FORECAST &amp; ORDER-STOK'!$A14,'REALISASI PO &amp; forecast mgr1'!FW$149:FW$211)</f>
        <v>0</v>
      </c>
      <c r="DS14" s="88">
        <f t="shared" si="64"/>
        <v>0</v>
      </c>
      <c r="DT14" s="88">
        <f t="shared" si="65"/>
        <v>0</v>
      </c>
      <c r="DU14" s="88">
        <f t="shared" si="66"/>
        <v>0</v>
      </c>
      <c r="DV14" s="88">
        <f>(SUMIF('REALISASI PO &amp; forecast mgr1'!$A$149:$A$211,'ESTIMASI FORECAST &amp; ORDER-STOK'!$A14,'REALISASI PO &amp; forecast mgr1'!FZ$149:FZ$211))+(SUMIF('REALISASI PO &amp; forecast mgr1'!$A$149:$A$211,'ESTIMASI FORECAST &amp; ORDER-STOK'!$A14,'REALISASI PO &amp; forecast mgr1'!FY$149:FY$211))</f>
        <v>0</v>
      </c>
      <c r="DW14" s="88">
        <f>SUMIF('REALISASI PO &amp; forecast mgr1'!$A$149:$A$211,'ESTIMASI FORECAST &amp; ORDER-STOK'!$A14,'REALISASI PO &amp; forecast mgr1'!GC$149:GC$211)</f>
        <v>0</v>
      </c>
      <c r="DX14" s="88">
        <f t="shared" si="67"/>
        <v>0</v>
      </c>
      <c r="DY14" s="88">
        <f t="shared" si="68"/>
        <v>0</v>
      </c>
      <c r="DZ14" s="88">
        <f t="shared" si="69"/>
        <v>0</v>
      </c>
      <c r="EA14" s="88">
        <f>(SUMIF('REALISASI PO &amp; forecast mgr1'!$A$149:$A$211,'ESTIMASI FORECAST &amp; ORDER-STOK'!$A14,'REALISASI PO &amp; forecast mgr1'!GE$149:GE$211))+(SUMIF('REALISASI PO &amp; forecast mgr1'!$A$149:$A$211,'ESTIMASI FORECAST &amp; ORDER-STOK'!$A14,'REALISASI PO &amp; forecast mgr1'!GF$149:GF$211))</f>
        <v>0</v>
      </c>
      <c r="EB14" s="88">
        <f>SUMIF('REALISASI PO &amp; forecast mgr1'!$A$149:$A$211,'ESTIMASI FORECAST &amp; ORDER-STOK'!$A14,'REALISASI PO &amp; forecast mgr1'!GI$149:GI$211)</f>
        <v>0</v>
      </c>
      <c r="EC14" s="88">
        <f t="shared" si="70"/>
        <v>0</v>
      </c>
      <c r="ED14" s="88">
        <f t="shared" si="71"/>
        <v>0</v>
      </c>
      <c r="EE14" s="88">
        <f t="shared" si="72"/>
        <v>0</v>
      </c>
      <c r="EF14" s="88">
        <f>(SUMIF('REALISASI PO &amp; forecast mgr1'!$A$149:$A$211,'ESTIMASI FORECAST &amp; ORDER-STOK'!$A14,'REALISASI PO &amp; forecast mgr1'!GQ$149:GQ$211))+(SUMIF('REALISASI PO &amp; forecast mgr1'!$A$149:$A$211,'ESTIMASI FORECAST &amp; ORDER-STOK'!$A14,'REALISASI PO &amp; forecast mgr1'!GR$149:GR$211))</f>
        <v>0</v>
      </c>
      <c r="EG14" s="88">
        <f>SUMIF('REALISASI PO &amp; forecast mgr1'!$A$149:$A$211,'ESTIMASI FORECAST &amp; ORDER-STOK'!$A14,'REALISASI PO &amp; forecast mgr1'!GU$149:GU$211)</f>
        <v>0</v>
      </c>
      <c r="EH14" s="88">
        <f t="shared" si="73"/>
        <v>0</v>
      </c>
      <c r="EI14" s="88">
        <f t="shared" si="74"/>
        <v>0</v>
      </c>
      <c r="EJ14" s="88">
        <f t="shared" si="75"/>
        <v>0</v>
      </c>
      <c r="EK14" s="88">
        <f>(SUMIF('REALISASI PO &amp; forecast mgr1'!$A$149:$A$211,'ESTIMASI FORECAST &amp; ORDER-STOK'!$A14,'REALISASI PO &amp; forecast mgr1'!GX$149:GX$211))+(SUMIF('REALISASI PO &amp; forecast mgr1'!$A$149:$A$211,'ESTIMASI FORECAST &amp; ORDER-STOK'!$A14,'REALISASI PO &amp; forecast mgr1'!GY$149:GY$211))</f>
        <v>0</v>
      </c>
      <c r="EL14" s="88">
        <f>SUMIF('REALISASI PO &amp; forecast mgr1'!$A$149:$A$211,'ESTIMASI FORECAST &amp; ORDER-STOK'!$A14,'REALISASI PO &amp; forecast mgr1'!HB$149:HB$211)</f>
        <v>0</v>
      </c>
      <c r="EM14" s="88">
        <f t="shared" si="76"/>
        <v>0</v>
      </c>
      <c r="EN14" s="88">
        <f t="shared" si="77"/>
        <v>0</v>
      </c>
      <c r="EO14" s="88">
        <f t="shared" si="78"/>
        <v>0</v>
      </c>
      <c r="EP14" s="88">
        <f>(SUMIF('REALISASI PO &amp; forecast mgr1'!$A$149:$A$211,'ESTIMASI FORECAST &amp; ORDER-STOK'!$A14,'REALISASI PO &amp; forecast mgr1'!HE$149:HE$211))+(SUMIF('REALISASI PO &amp; forecast mgr1'!$A$149:$A$211,'ESTIMASI FORECAST &amp; ORDER-STOK'!$A14,'REALISASI PO &amp; forecast mgr1'!HF$149:HF$211))</f>
        <v>0</v>
      </c>
      <c r="EQ14" s="88">
        <f>SUMIF('REALISASI PO &amp; forecast mgr1'!$A$149:$A$211,'ESTIMASI FORECAST &amp; ORDER-STOK'!$A14,'REALISASI PO &amp; forecast mgr1'!HI$149:HI$211)</f>
        <v>0</v>
      </c>
      <c r="ER14" s="88">
        <f t="shared" si="79"/>
        <v>0</v>
      </c>
      <c r="ES14" s="88">
        <f t="shared" si="80"/>
        <v>0</v>
      </c>
      <c r="ET14" s="88">
        <f t="shared" si="81"/>
        <v>0</v>
      </c>
      <c r="EU14" s="88">
        <f>(SUMIF('REALISASI PO &amp; forecast mgr1'!$A$149:$A$211,'ESTIMASI FORECAST &amp; ORDER-STOK'!$A14,'REALISASI PO &amp; forecast mgr1'!HL$149:HL$211))+(SUMIF('REALISASI PO &amp; forecast mgr1'!$A$149:$A$211,'ESTIMASI FORECAST &amp; ORDER-STOK'!$A14,'REALISASI PO &amp; forecast mgr1'!HM$149:HM$211))</f>
        <v>0</v>
      </c>
      <c r="EV14" s="88">
        <f>SUMIF('REALISASI PO &amp; forecast mgr1'!$A$149:$A$211,'ESTIMASI FORECAST &amp; ORDER-STOK'!$A14,'REALISASI PO &amp; forecast mgr1'!HP$149:HP$211)</f>
        <v>0</v>
      </c>
      <c r="EW14" s="88">
        <f t="shared" si="82"/>
        <v>0</v>
      </c>
      <c r="EX14" s="88">
        <f t="shared" si="83"/>
        <v>0</v>
      </c>
      <c r="EY14" s="88">
        <f t="shared" si="84"/>
        <v>0</v>
      </c>
      <c r="EZ14" s="88">
        <f>(SUMIF('REALISASI PO &amp; forecast mgr1'!$A$149:$A$211,'ESTIMASI FORECAST &amp; ORDER-STOK'!$A14,'REALISASI PO &amp; forecast mgr1'!HS$149:HS$211))+(SUMIF('REALISASI PO &amp; forecast mgr1'!$A$149:$A$211,'ESTIMASI FORECAST &amp; ORDER-STOK'!$A14,'REALISASI PO &amp; forecast mgr1'!HT$149:HT$211))</f>
        <v>0</v>
      </c>
      <c r="FA14" s="88">
        <f>SUMIF('REALISASI PO &amp; forecast mgr1'!$A$149:$A$211,'ESTIMASI FORECAST &amp; ORDER-STOK'!$A14,'REALISASI PO &amp; forecast mgr1'!HW$149:HW$211)</f>
        <v>0</v>
      </c>
      <c r="FB14" s="88">
        <f t="shared" si="85"/>
        <v>0</v>
      </c>
      <c r="FC14" s="88">
        <f t="shared" si="86"/>
        <v>0</v>
      </c>
      <c r="FD14" s="88">
        <f t="shared" si="87"/>
        <v>0</v>
      </c>
      <c r="FE14" s="88"/>
      <c r="FF14" s="88"/>
      <c r="FG14" s="88"/>
      <c r="FH14" s="88"/>
      <c r="FI14" s="88"/>
      <c r="FJ14" s="88"/>
      <c r="FK14" s="88">
        <f t="shared" si="88"/>
        <v>0</v>
      </c>
      <c r="FL14" s="88"/>
      <c r="FM14" s="88"/>
      <c r="FN14" s="88">
        <f t="shared" si="89"/>
        <v>0</v>
      </c>
      <c r="FO14" s="88">
        <f t="shared" si="106"/>
        <v>0</v>
      </c>
      <c r="FP14" s="101"/>
      <c r="FQ14" s="88"/>
      <c r="FR14" s="88">
        <f>SUMIF('REALISASI FORECAST manager 2'!$A$217:$A$281,'ESTIMASI FORECAST &amp; ORDER-STOK'!$A14,'REALISASI FORECAST manager 2'!$AS$217:$AS$281)</f>
        <v>0</v>
      </c>
      <c r="FS14" s="88">
        <f t="shared" si="90"/>
        <v>0</v>
      </c>
      <c r="FT14" s="88">
        <f t="shared" si="91"/>
        <v>0</v>
      </c>
      <c r="FU14" s="88">
        <f t="shared" si="92"/>
        <v>0</v>
      </c>
      <c r="FV14" s="101"/>
      <c r="FW14" s="88"/>
      <c r="FX14" s="88">
        <f>SUMIF('REALISASI FORECAST manager 3'!$A$147:$A$211,'ESTIMASI FORECAST &amp; ORDER-STOK'!$A14,'REALISASI FORECAST manager 3'!$AS$147:$AS$211)</f>
        <v>0</v>
      </c>
      <c r="FY14" s="88">
        <f t="shared" si="93"/>
        <v>0</v>
      </c>
      <c r="FZ14" s="88">
        <f t="shared" si="94"/>
        <v>0</v>
      </c>
      <c r="GA14" s="88">
        <f t="shared" si="95"/>
        <v>0</v>
      </c>
      <c r="GB14" s="101"/>
      <c r="GC14" s="88">
        <f t="shared" si="107"/>
        <v>0</v>
      </c>
      <c r="GD14" s="101"/>
      <c r="GE14" s="88">
        <f>SUMIF('REALISASI PO &amp; forecast mgr1'!$A$148:$A$211,'ESTIMASI FORECAST &amp; ORDER-STOK'!$A14,'REALISASI PO &amp; forecast mgr1'!IQ$148:IQ$211)</f>
        <v>0</v>
      </c>
      <c r="GF14" s="88">
        <f>SUMIF('REALISASI PO &amp; forecast mgr1'!$A$148:$A$211,'ESTIMASI FORECAST &amp; ORDER-STOK'!$A14,'REALISASI PO &amp; forecast mgr1'!IR$148:IR$211)</f>
        <v>0</v>
      </c>
      <c r="GG14" s="88">
        <f>SUMIF('REALISASI PO &amp; forecast mgr1'!$A$148:$A$211,'ESTIMASI FORECAST &amp; ORDER-STOK'!$A14,'REALISASI PO &amp; forecast mgr1'!IS$148:IS$211)</f>
        <v>0</v>
      </c>
      <c r="GH14" s="88">
        <f>SUMIF('REALISASI PO &amp; forecast mgr1'!$A$148:$A$211,'ESTIMASI FORECAST &amp; ORDER-STOK'!$A14,'REALISASI PO &amp; forecast mgr1'!IT$148:IT$211)</f>
        <v>0</v>
      </c>
      <c r="GI14" s="88">
        <f>SUMIF('REALISASI PO &amp; forecast mgr1'!$A$148:$A$211,'ESTIMASI FORECAST &amp; ORDER-STOK'!$A14,'REALISASI PO &amp; forecast mgr1'!IU$148:IU$211)</f>
        <v>0</v>
      </c>
      <c r="GJ14" s="88"/>
      <c r="GK14" s="88">
        <f t="shared" si="108"/>
        <v>0</v>
      </c>
      <c r="GL14" s="88">
        <f t="shared" si="96"/>
        <v>0</v>
      </c>
      <c r="GM14" s="102">
        <f t="shared" si="97"/>
        <v>0</v>
      </c>
      <c r="GN14" s="88">
        <f t="shared" si="98"/>
        <v>0</v>
      </c>
      <c r="GO14" s="88">
        <f t="shared" si="99"/>
        <v>0</v>
      </c>
      <c r="GP14" s="102">
        <f t="shared" si="100"/>
        <v>0</v>
      </c>
      <c r="GQ14" s="88" t="str">
        <f t="shared" si="101"/>
        <v>STOCK KOSONG</v>
      </c>
      <c r="GR14" s="101"/>
      <c r="GS14" s="102">
        <f>GP14-GM14</f>
        <v>0</v>
      </c>
      <c r="GT14" s="102">
        <f t="shared" si="110"/>
        <v>0</v>
      </c>
      <c r="GU14" s="102">
        <f t="shared" si="111"/>
        <v>0</v>
      </c>
      <c r="GV14" s="102">
        <f>J14-FK14</f>
        <v>0</v>
      </c>
      <c r="GW14" s="7"/>
      <c r="GX14" s="7"/>
      <c r="GY14" s="7"/>
    </row>
    <row r="15" spans="1:207">
      <c r="A15" s="108"/>
      <c r="B15" s="87"/>
      <c r="C15" s="99">
        <v>43</v>
      </c>
      <c r="D15" s="100">
        <v>0</v>
      </c>
      <c r="E15" s="88"/>
      <c r="F15" s="88"/>
      <c r="G15" s="88"/>
      <c r="H15" s="88"/>
      <c r="I15" s="88"/>
      <c r="J15" s="88">
        <f t="shared" si="0"/>
        <v>0</v>
      </c>
      <c r="K15" s="88">
        <f t="shared" si="103"/>
        <v>0</v>
      </c>
      <c r="L15" s="88">
        <f t="shared" si="104"/>
        <v>0</v>
      </c>
      <c r="M15" s="88"/>
      <c r="N15" s="88">
        <f t="shared" si="105"/>
        <v>0</v>
      </c>
      <c r="O15" s="88"/>
      <c r="P15" s="88">
        <f>(SUMIF('REALISASI PO &amp; forecast mgr1'!$A$149:$A$211,'ESTIMASI FORECAST &amp; ORDER-STOK'!$A15,'REALISASI PO &amp; forecast mgr1'!J$149:J$211))+(SUMIF('REALISASI PO &amp; forecast mgr1'!$A$149:$A$211,'ESTIMASI FORECAST &amp; ORDER-STOK'!$A15,'REALISASI PO &amp; forecast mgr1'!K$149:K$211))</f>
        <v>0</v>
      </c>
      <c r="Q15" s="88">
        <f>SUMIF('REALISASI PO &amp; forecast mgr1'!$A$149:$A$211,'ESTIMASI FORECAST &amp; ORDER-STOK'!$A15,'REALISASI PO &amp; forecast mgr1'!N$149:N$211)</f>
        <v>0</v>
      </c>
      <c r="R15" s="88">
        <f t="shared" si="1"/>
        <v>0</v>
      </c>
      <c r="S15" s="88">
        <f t="shared" si="2"/>
        <v>0</v>
      </c>
      <c r="T15" s="88">
        <f t="shared" si="3"/>
        <v>0</v>
      </c>
      <c r="U15" s="88">
        <f>(SUMIF('REALISASI PO &amp; forecast mgr1'!$A$149:$A$211,'ESTIMASI FORECAST &amp; ORDER-STOK'!$A15,'REALISASI PO &amp; forecast mgr1'!P$149:P$211))+(SUMIF('REALISASI PO &amp; forecast mgr1'!$A$149:$A$211,'ESTIMASI FORECAST &amp; ORDER-STOK'!$A15,'REALISASI PO &amp; forecast mgr1'!Q$149:Q$211))</f>
        <v>0</v>
      </c>
      <c r="V15" s="88">
        <f>SUMIF('REALISASI PO &amp; forecast mgr1'!$A$149:$A$211,'ESTIMASI FORECAST &amp; ORDER-STOK'!$A15,'REALISASI PO &amp; forecast mgr1'!T$149:T$211)</f>
        <v>0</v>
      </c>
      <c r="W15" s="88">
        <f t="shared" si="4"/>
        <v>0</v>
      </c>
      <c r="X15" s="88">
        <f t="shared" si="5"/>
        <v>0</v>
      </c>
      <c r="Y15" s="88">
        <f t="shared" si="6"/>
        <v>0</v>
      </c>
      <c r="Z15" s="88">
        <f>(SUMIF('REALISASI PO &amp; forecast mgr1'!$A$149:$A$211,'ESTIMASI FORECAST &amp; ORDER-STOK'!$A15,'REALISASI PO &amp; forecast mgr1'!W$149:W$211))+(SUMIF('REALISASI PO &amp; forecast mgr1'!$A$149:$A$211,'ESTIMASI FORECAST &amp; ORDER-STOK'!$A15,'REALISASI PO &amp; forecast mgr1'!V$149:V$211))</f>
        <v>0</v>
      </c>
      <c r="AA15" s="88">
        <f>SUMIF('REALISASI PO &amp; forecast mgr1'!$A$149:$A$211,'ESTIMASI FORECAST &amp; ORDER-STOK'!$A15,'REALISASI PO &amp; forecast mgr1'!Z$149:Z$211)</f>
        <v>0</v>
      </c>
      <c r="AB15" s="88">
        <f t="shared" si="7"/>
        <v>0</v>
      </c>
      <c r="AC15" s="88">
        <f t="shared" si="8"/>
        <v>0</v>
      </c>
      <c r="AD15" s="88">
        <f t="shared" si="9"/>
        <v>0</v>
      </c>
      <c r="AE15" s="88">
        <f>(SUMIF('REALISASI PO &amp; forecast mgr1'!$A$149:$A$211,'ESTIMASI FORECAST &amp; ORDER-STOK'!$A15,'REALISASI PO &amp; forecast mgr1'!AB$149:AB$211))+(SUMIF('REALISASI PO &amp; forecast mgr1'!$A$149:$A$211,'ESTIMASI FORECAST &amp; ORDER-STOK'!$A15,'REALISASI PO &amp; forecast mgr1'!AC$149:AC$211))</f>
        <v>0</v>
      </c>
      <c r="AF15" s="88">
        <f>SUMIF('REALISASI PO &amp; forecast mgr1'!$A$149:$A$211,'ESTIMASI FORECAST &amp; ORDER-STOK'!$A15,'REALISASI PO &amp; forecast mgr1'!AF$149:AF$211)</f>
        <v>0</v>
      </c>
      <c r="AG15" s="88">
        <f t="shared" si="10"/>
        <v>0</v>
      </c>
      <c r="AH15" s="88">
        <f t="shared" si="11"/>
        <v>0</v>
      </c>
      <c r="AI15" s="88">
        <f t="shared" si="12"/>
        <v>0</v>
      </c>
      <c r="AJ15" s="88">
        <f>(SUMIF('REALISASI PO &amp; forecast mgr1'!$A$149:$A$211,'ESTIMASI FORECAST &amp; ORDER-STOK'!$A15,'REALISASI PO &amp; forecast mgr1'!AN$149:AN$211))+(SUMIF('REALISASI PO &amp; forecast mgr1'!$A$149:$A$211,'ESTIMASI FORECAST &amp; ORDER-STOK'!$A15,'REALISASI PO &amp; forecast mgr1'!AO$149:AO$211))</f>
        <v>0</v>
      </c>
      <c r="AK15" s="88">
        <f>SUMIF('REALISASI PO &amp; forecast mgr1'!$A$149:$A$211,'ESTIMASI FORECAST &amp; ORDER-STOK'!$A15,'REALISASI PO &amp; forecast mgr1'!AR$149:AR$211)</f>
        <v>0</v>
      </c>
      <c r="AL15" s="88">
        <f t="shared" si="13"/>
        <v>0</v>
      </c>
      <c r="AM15" s="88">
        <f t="shared" si="14"/>
        <v>0</v>
      </c>
      <c r="AN15" s="88">
        <f t="shared" si="15"/>
        <v>0</v>
      </c>
      <c r="AO15" s="88">
        <f>(SUMIF('REALISASI PO &amp; forecast mgr1'!$A$149:$A$211,'ESTIMASI FORECAST &amp; ORDER-STOK'!$A15,'REALISASI PO &amp; forecast mgr1'!AU$149:AU$211))+(SUMIF('REALISASI PO &amp; forecast mgr1'!$A$149:$A$211,'ESTIMASI FORECAST &amp; ORDER-STOK'!$A15,'REALISASI PO &amp; forecast mgr1'!AT$149:AT$211))</f>
        <v>0</v>
      </c>
      <c r="AP15" s="88">
        <f>SUMIF('REALISASI PO &amp; forecast mgr1'!$A$149:$A$211,'ESTIMASI FORECAST &amp; ORDER-STOK'!$A15,'REALISASI PO &amp; forecast mgr1'!AX$149:AX$211)</f>
        <v>0</v>
      </c>
      <c r="AQ15" s="88">
        <f t="shared" si="16"/>
        <v>0</v>
      </c>
      <c r="AR15" s="88">
        <f t="shared" si="17"/>
        <v>0</v>
      </c>
      <c r="AS15" s="88">
        <f t="shared" si="18"/>
        <v>0</v>
      </c>
      <c r="AT15" s="88">
        <f>(SUMIF('REALISASI PO &amp; forecast mgr1'!$A$149:$A$211,'ESTIMASI FORECAST &amp; ORDER-STOK'!$A15,'REALISASI PO &amp; forecast mgr1'!AZ$149:AZ$211))+(SUMIF('REALISASI PO &amp; forecast mgr1'!$A$149:$A$211,'ESTIMASI FORECAST &amp; ORDER-STOK'!$A15,'REALISASI PO &amp; forecast mgr1'!BA$149:BA$211))</f>
        <v>0</v>
      </c>
      <c r="AU15" s="88">
        <f>SUMIF('REALISASI PO &amp; forecast mgr1'!$A$149:$A$211,'ESTIMASI FORECAST &amp; ORDER-STOK'!$A15,'REALISASI PO &amp; forecast mgr1'!BD$149:BD$211)</f>
        <v>0</v>
      </c>
      <c r="AV15" s="88">
        <f t="shared" si="19"/>
        <v>0</v>
      </c>
      <c r="AW15" s="88">
        <f t="shared" si="20"/>
        <v>0</v>
      </c>
      <c r="AX15" s="88">
        <f t="shared" si="21"/>
        <v>0</v>
      </c>
      <c r="AY15" s="88">
        <f>(SUMIF('REALISASI PO &amp; forecast mgr1'!$A$149:$A$211,'ESTIMASI FORECAST &amp; ORDER-STOK'!$A15,'REALISASI PO &amp; forecast mgr1'!BL$149:BL$211))+(SUMIF('REALISASI PO &amp; forecast mgr1'!$A$149:$A$211,'ESTIMASI FORECAST &amp; ORDER-STOK'!$A15,'REALISASI PO &amp; forecast mgr1'!BM$149:BM$211))</f>
        <v>0</v>
      </c>
      <c r="AZ15" s="88">
        <f>SUMIF('REALISASI PO &amp; forecast mgr1'!$A$149:$A$211,'ESTIMASI FORECAST &amp; ORDER-STOK'!$A15,'REALISASI PO &amp; forecast mgr1'!BP$149:BP$211)</f>
        <v>0</v>
      </c>
      <c r="BA15" s="88">
        <f t="shared" si="22"/>
        <v>0</v>
      </c>
      <c r="BB15" s="88">
        <f t="shared" si="23"/>
        <v>0</v>
      </c>
      <c r="BC15" s="88">
        <f t="shared" si="24"/>
        <v>0</v>
      </c>
      <c r="BD15" s="88">
        <f>(SUMIF('REALISASI PO &amp; forecast mgr1'!$A$149:$A$211,'ESTIMASI FORECAST &amp; ORDER-STOK'!$A15,'REALISASI PO &amp; forecast mgr1'!BS$149:BS$211))+(SUMIF('REALISASI PO &amp; forecast mgr1'!$A$149:$A$211,'ESTIMASI FORECAST &amp; ORDER-STOK'!$A15,'REALISASI PO &amp; forecast mgr1'!BR$149:BR$211))</f>
        <v>0</v>
      </c>
      <c r="BE15" s="88">
        <f>SUMIF('REALISASI PO &amp; forecast mgr1'!$A$149:$A$211,'ESTIMASI FORECAST &amp; ORDER-STOK'!$A15,'REALISASI PO &amp; forecast mgr1'!BV$149:BV$211)</f>
        <v>0</v>
      </c>
      <c r="BF15" s="88">
        <f t="shared" si="25"/>
        <v>0</v>
      </c>
      <c r="BG15" s="88">
        <f t="shared" si="26"/>
        <v>0</v>
      </c>
      <c r="BH15" s="88">
        <f t="shared" si="27"/>
        <v>0</v>
      </c>
      <c r="BI15" s="88">
        <f>(SUMIF('REALISASI PO &amp; forecast mgr1'!$A$149:$A$211,'ESTIMASI FORECAST &amp; ORDER-STOK'!$A15,'REALISASI PO &amp; forecast mgr1'!CI$149:CI$211))+(SUMIF('REALISASI PO &amp; forecast mgr1'!$A$149:$A$211,'ESTIMASI FORECAST &amp; ORDER-STOK'!$A15,'REALISASI PO &amp; forecast mgr1'!CJ$149:CJ$211))</f>
        <v>0</v>
      </c>
      <c r="BJ15" s="88">
        <f>SUMIF('REALISASI PO &amp; forecast mgr1'!$A$149:$A$211,'ESTIMASI FORECAST &amp; ORDER-STOK'!$A15,'REALISASI PO &amp; forecast mgr1'!CM$149:CM$211)</f>
        <v>0</v>
      </c>
      <c r="BK15" s="88">
        <f t="shared" si="28"/>
        <v>0</v>
      </c>
      <c r="BL15" s="88">
        <f t="shared" si="29"/>
        <v>0</v>
      </c>
      <c r="BM15" s="88">
        <f t="shared" si="30"/>
        <v>0</v>
      </c>
      <c r="BN15" s="88">
        <f>(SUMIF('REALISASI PO &amp; forecast mgr1'!$A$149:$A$211,'ESTIMASI FORECAST &amp; ORDER-STOK'!$A15,'REALISASI PO &amp; forecast mgr1'!CP$149:CP$211))+(SUMIF('REALISASI PO &amp; forecast mgr1'!$A$149:$A$211,'ESTIMASI FORECAST &amp; ORDER-STOK'!$A15,'REALISASI PO &amp; forecast mgr1'!CO$149:CO$211))</f>
        <v>0</v>
      </c>
      <c r="BO15" s="88">
        <f>SUMIF('REALISASI PO &amp; forecast mgr1'!$A$149:$A$211,'ESTIMASI FORECAST &amp; ORDER-STOK'!$A15,'REALISASI PO &amp; forecast mgr1'!CS$149:CS$211)</f>
        <v>0</v>
      </c>
      <c r="BP15" s="88">
        <f t="shared" si="31"/>
        <v>0</v>
      </c>
      <c r="BQ15" s="88">
        <f t="shared" si="32"/>
        <v>0</v>
      </c>
      <c r="BR15" s="88">
        <f t="shared" si="33"/>
        <v>0</v>
      </c>
      <c r="BS15" s="88">
        <f>(SUMIF('REALISASI PO &amp; forecast mgr1'!$A$149:$A$211,'ESTIMASI FORECAST &amp; ORDER-STOK'!$A15,'REALISASI PO &amp; forecast mgr1'!CU$149:CU$211))+(SUMIF('REALISASI PO &amp; forecast mgr1'!$A$149:$A$211,'ESTIMASI FORECAST &amp; ORDER-STOK'!$A15,'REALISASI PO &amp; forecast mgr1'!CV$149:CV$211))</f>
        <v>0</v>
      </c>
      <c r="BT15" s="88">
        <f>SUMIF('REALISASI PO &amp; forecast mgr1'!$A$149:$A$211,'ESTIMASI FORECAST &amp; ORDER-STOK'!$A15,'REALISASI PO &amp; forecast mgr1'!CY$149:CY$211)</f>
        <v>0</v>
      </c>
      <c r="BU15" s="88">
        <f t="shared" si="34"/>
        <v>0</v>
      </c>
      <c r="BV15" s="88">
        <f t="shared" si="35"/>
        <v>0</v>
      </c>
      <c r="BW15" s="88">
        <f t="shared" si="36"/>
        <v>0</v>
      </c>
      <c r="BX15" s="88">
        <f>(SUMIF('REALISASI PO &amp; forecast mgr1'!$A$149:$A$211,'ESTIMASI FORECAST &amp; ORDER-STOK'!$A15,'REALISASI PO &amp; forecast mgr1'!DB$149:DB$211))+(SUMIF('REALISASI PO &amp; forecast mgr1'!$A$149:$A$211,'ESTIMASI FORECAST &amp; ORDER-STOK'!$A15,'REALISASI PO &amp; forecast mgr1'!DA$149:DA$211))</f>
        <v>0</v>
      </c>
      <c r="BY15" s="88">
        <f>SUMIF('REALISASI PO &amp; forecast mgr1'!$A$149:$A$211,'ESTIMASI FORECAST &amp; ORDER-STOK'!$A15,'REALISASI PO &amp; forecast mgr1'!DE$149:DE$211)</f>
        <v>0</v>
      </c>
      <c r="BZ15" s="88">
        <f t="shared" si="37"/>
        <v>0</v>
      </c>
      <c r="CA15" s="88">
        <f t="shared" si="38"/>
        <v>0</v>
      </c>
      <c r="CB15" s="88">
        <f t="shared" si="39"/>
        <v>0</v>
      </c>
      <c r="CC15" s="88">
        <f>(SUMIF('REALISASI PO &amp; forecast mgr1'!$A$149:$A$211,'ESTIMASI FORECAST &amp; ORDER-STOK'!$A15,'REALISASI PO &amp; forecast mgr1'!DG$149:DG$211))+(SUMIF('REALISASI PO &amp; forecast mgr1'!$A$149:$A$211,'ESTIMASI FORECAST &amp; ORDER-STOK'!$A15,'REALISASI PO &amp; forecast mgr1'!DH$149:DH$211))</f>
        <v>0</v>
      </c>
      <c r="CD15" s="88">
        <f>SUMIF('REALISASI PO &amp; forecast mgr1'!$A$149:$A$211,'ESTIMASI FORECAST &amp; ORDER-STOK'!$A15,'REALISASI PO &amp; forecast mgr1'!DK$149:DK$211)</f>
        <v>0</v>
      </c>
      <c r="CE15" s="88">
        <f t="shared" si="40"/>
        <v>0</v>
      </c>
      <c r="CF15" s="88">
        <f t="shared" si="41"/>
        <v>0</v>
      </c>
      <c r="CG15" s="88">
        <f t="shared" si="42"/>
        <v>0</v>
      </c>
      <c r="CH15" s="88">
        <f>(SUMIF('REALISASI PO &amp; forecast mgr1'!$A$149:$A$211,'ESTIMASI FORECAST &amp; ORDER-STOK'!$A15,'REALISASI PO &amp; forecast mgr1'!DN$149:DN$211))+(SUMIF('REALISASI PO &amp; forecast mgr1'!$A$149:$A$211,'ESTIMASI FORECAST &amp; ORDER-STOK'!$A15,'REALISASI PO &amp; forecast mgr1'!DM$149:DM$211))</f>
        <v>0</v>
      </c>
      <c r="CI15" s="88">
        <f>SUMIF('REALISASI PO &amp; forecast mgr1'!$A$149:$A$211,'ESTIMASI FORECAST &amp; ORDER-STOK'!$A15,'REALISASI PO &amp; forecast mgr1'!DQ$149:DQ$211)</f>
        <v>0</v>
      </c>
      <c r="CJ15" s="88">
        <f t="shared" si="43"/>
        <v>0</v>
      </c>
      <c r="CK15" s="88">
        <f t="shared" si="44"/>
        <v>0</v>
      </c>
      <c r="CL15" s="88">
        <f t="shared" si="45"/>
        <v>0</v>
      </c>
      <c r="CM15" s="88">
        <f>(SUMIF('REALISASI PO &amp; forecast mgr1'!$A$149:$A$211,'ESTIMASI FORECAST &amp; ORDER-STOK'!$A15,'REALISASI PO &amp; forecast mgr1'!DY$149:DY$211))+(SUMIF('REALISASI PO &amp; forecast mgr1'!$A$149:$A$211,'ESTIMASI FORECAST &amp; ORDER-STOK'!$A15,'REALISASI PO &amp; forecast mgr1'!DZ$149:DZ$211))</f>
        <v>0</v>
      </c>
      <c r="CN15" s="88">
        <f>SUMIF('REALISASI PO &amp; forecast mgr1'!$A$149:$A$211,'ESTIMASI FORECAST &amp; ORDER-STOK'!$A15,'REALISASI PO &amp; forecast mgr1'!EC$149:EC$211)</f>
        <v>0</v>
      </c>
      <c r="CO15" s="88">
        <f t="shared" si="46"/>
        <v>0</v>
      </c>
      <c r="CP15" s="88">
        <f t="shared" si="47"/>
        <v>0</v>
      </c>
      <c r="CQ15" s="88">
        <f t="shared" si="48"/>
        <v>0</v>
      </c>
      <c r="CR15" s="88">
        <f>(SUMIF('REALISASI PO &amp; forecast mgr1'!$A$149:$A$211,'ESTIMASI FORECAST &amp; ORDER-STOK'!$A15,'REALISASI PO &amp; forecast mgr1'!EF$149:EF$211))+(SUMIF('REALISASI PO &amp; forecast mgr1'!$A$149:$A$211,'ESTIMASI FORECAST &amp; ORDER-STOK'!$A15,'REALISASI PO &amp; forecast mgr1'!EE$149:EE$211))</f>
        <v>0</v>
      </c>
      <c r="CS15" s="88">
        <f>SUMIF('REALISASI PO &amp; forecast mgr1'!$A$149:$A$211,'ESTIMASI FORECAST &amp; ORDER-STOK'!$A15,'REALISASI PO &amp; forecast mgr1'!EI$149:EI$211)</f>
        <v>0</v>
      </c>
      <c r="CT15" s="88">
        <f t="shared" si="49"/>
        <v>0</v>
      </c>
      <c r="CU15" s="88">
        <f t="shared" si="50"/>
        <v>0</v>
      </c>
      <c r="CV15" s="88">
        <f t="shared" si="51"/>
        <v>0</v>
      </c>
      <c r="CW15" s="88">
        <f>(SUMIF('REALISASI PO &amp; forecast mgr1'!$A$149:$A$211,'ESTIMASI FORECAST &amp; ORDER-STOK'!$A15,'REALISASI PO &amp; forecast mgr1'!EQ$149:EQ$211))+(SUMIF('REALISASI PO &amp; forecast mgr1'!$A$149:$A$211,'ESTIMASI FORECAST &amp; ORDER-STOK'!$A15,'REALISASI PO &amp; forecast mgr1'!ER$149:ER$211))</f>
        <v>0</v>
      </c>
      <c r="CX15" s="88">
        <f>SUMIF('REALISASI PO &amp; forecast mgr1'!$A$149:$A$211,'ESTIMASI FORECAST &amp; ORDER-STOK'!$A15,'REALISASI PO &amp; forecast mgr1'!EU$149:EU$211)</f>
        <v>0</v>
      </c>
      <c r="CY15" s="88">
        <f t="shared" si="52"/>
        <v>0</v>
      </c>
      <c r="CZ15" s="88">
        <f t="shared" si="53"/>
        <v>0</v>
      </c>
      <c r="DA15" s="88">
        <f t="shared" si="54"/>
        <v>0</v>
      </c>
      <c r="DB15" s="88">
        <f>(SUMIF('REALISASI PO &amp; forecast mgr1'!$A$149:$A$211,'ESTIMASI FORECAST &amp; ORDER-STOK'!$A15,'REALISASI PO &amp; forecast mgr1'!EX$149:EX$211))+(SUMIF('REALISASI PO &amp; forecast mgr1'!$A$149:$A$211,'ESTIMASI FORECAST &amp; ORDER-STOK'!$A15,'REALISASI PO &amp; forecast mgr1'!EY$149:EY$211))</f>
        <v>0</v>
      </c>
      <c r="DC15" s="88">
        <f>SUMIF('REALISASI PO &amp; forecast mgr1'!$A$149:$A$211,'ESTIMASI FORECAST &amp; ORDER-STOK'!$A15,'REALISASI PO &amp; forecast mgr1'!FB$149:FB$211)</f>
        <v>0</v>
      </c>
      <c r="DD15" s="88">
        <f t="shared" si="55"/>
        <v>0</v>
      </c>
      <c r="DE15" s="88">
        <f t="shared" si="56"/>
        <v>0</v>
      </c>
      <c r="DF15" s="88">
        <f t="shared" si="57"/>
        <v>0</v>
      </c>
      <c r="DG15" s="88">
        <f>(SUMIF('REALISASI PO &amp; forecast mgr1'!$A$149:$A$211,'ESTIMASI FORECAST &amp; ORDER-STOK'!$A15,'REALISASI PO &amp; forecast mgr1'!FE$149:FE$211))+(SUMIF('REALISASI PO &amp; forecast mgr1'!$A$149:$A$211,'ESTIMASI FORECAST &amp; ORDER-STOK'!$A15,'REALISASI PO &amp; forecast mgr1'!FF$149:FF$211))</f>
        <v>0</v>
      </c>
      <c r="DH15" s="88">
        <f>SUMIF('REALISASI PO &amp; forecast mgr1'!$A$149:$A$211,'ESTIMASI FORECAST &amp; ORDER-STOK'!$A15,'REALISASI PO &amp; forecast mgr1'!FI$149:FI$211)</f>
        <v>0</v>
      </c>
      <c r="DI15" s="88">
        <f t="shared" si="58"/>
        <v>0</v>
      </c>
      <c r="DJ15" s="88">
        <f t="shared" si="59"/>
        <v>0</v>
      </c>
      <c r="DK15" s="88">
        <f t="shared" si="60"/>
        <v>0</v>
      </c>
      <c r="DL15" s="88">
        <f>(SUMIF('REALISASI PO &amp; forecast mgr1'!$A$149:$A$211,'ESTIMASI FORECAST &amp; ORDER-STOK'!$A15,'REALISASI PO &amp; forecast mgr1'!FL$149:FL$211))+(SUMIF('REALISASI PO &amp; forecast mgr1'!$A$149:$A$211,'ESTIMASI FORECAST &amp; ORDER-STOK'!$A15,'REALISASI PO &amp; forecast mgr1'!FM$149:FM$211))</f>
        <v>0</v>
      </c>
      <c r="DM15" s="88">
        <f>SUMIF('REALISASI PO &amp; forecast mgr1'!$A$149:$A$211,'ESTIMASI FORECAST &amp; ORDER-STOK'!$A15,'REALISASI PO &amp; forecast mgr1'!FP$149:FP$211)</f>
        <v>0</v>
      </c>
      <c r="DN15" s="88">
        <f t="shared" si="61"/>
        <v>0</v>
      </c>
      <c r="DO15" s="88">
        <f t="shared" si="62"/>
        <v>0</v>
      </c>
      <c r="DP15" s="88">
        <f t="shared" si="63"/>
        <v>0</v>
      </c>
      <c r="DQ15" s="88">
        <f>(SUMIF('REALISASI PO &amp; forecast mgr1'!$A$149:$A$211,'ESTIMASI FORECAST &amp; ORDER-STOK'!$A15,'REALISASI PO &amp; forecast mgr1'!FS$149:FS$211))+(SUMIF('REALISASI PO &amp; forecast mgr1'!$A$149:$A$211,'ESTIMASI FORECAST &amp; ORDER-STOK'!$A15,'REALISASI PO &amp; forecast mgr1'!FT$149:FT$211))</f>
        <v>0</v>
      </c>
      <c r="DR15" s="88">
        <f>SUMIF('REALISASI PO &amp; forecast mgr1'!$A$149:$A$211,'ESTIMASI FORECAST &amp; ORDER-STOK'!$A15,'REALISASI PO &amp; forecast mgr1'!FW$149:FW$211)</f>
        <v>0</v>
      </c>
      <c r="DS15" s="88">
        <f t="shared" si="64"/>
        <v>0</v>
      </c>
      <c r="DT15" s="88">
        <f t="shared" si="65"/>
        <v>0</v>
      </c>
      <c r="DU15" s="88">
        <f t="shared" si="66"/>
        <v>0</v>
      </c>
      <c r="DV15" s="88">
        <f>(SUMIF('REALISASI PO &amp; forecast mgr1'!$A$149:$A$211,'ESTIMASI FORECAST &amp; ORDER-STOK'!$A15,'REALISASI PO &amp; forecast mgr1'!FZ$149:FZ$211))+(SUMIF('REALISASI PO &amp; forecast mgr1'!$A$149:$A$211,'ESTIMASI FORECAST &amp; ORDER-STOK'!$A15,'REALISASI PO &amp; forecast mgr1'!FY$149:FY$211))</f>
        <v>0</v>
      </c>
      <c r="DW15" s="88">
        <f>SUMIF('REALISASI PO &amp; forecast mgr1'!$A$149:$A$211,'ESTIMASI FORECAST &amp; ORDER-STOK'!$A15,'REALISASI PO &amp; forecast mgr1'!GC$149:GC$211)</f>
        <v>0</v>
      </c>
      <c r="DX15" s="88">
        <f t="shared" si="67"/>
        <v>0</v>
      </c>
      <c r="DY15" s="88">
        <f t="shared" si="68"/>
        <v>0</v>
      </c>
      <c r="DZ15" s="88">
        <f t="shared" si="69"/>
        <v>0</v>
      </c>
      <c r="EA15" s="88">
        <f>(SUMIF('REALISASI PO &amp; forecast mgr1'!$A$149:$A$211,'ESTIMASI FORECAST &amp; ORDER-STOK'!$A15,'REALISASI PO &amp; forecast mgr1'!GE$149:GE$211))+(SUMIF('REALISASI PO &amp; forecast mgr1'!$A$149:$A$211,'ESTIMASI FORECAST &amp; ORDER-STOK'!$A15,'REALISASI PO &amp; forecast mgr1'!GF$149:GF$211))</f>
        <v>0</v>
      </c>
      <c r="EB15" s="88">
        <f>SUMIF('REALISASI PO &amp; forecast mgr1'!$A$149:$A$211,'ESTIMASI FORECAST &amp; ORDER-STOK'!$A15,'REALISASI PO &amp; forecast mgr1'!GI$149:GI$211)</f>
        <v>0</v>
      </c>
      <c r="EC15" s="88">
        <f t="shared" si="70"/>
        <v>0</v>
      </c>
      <c r="ED15" s="88">
        <f t="shared" si="71"/>
        <v>0</v>
      </c>
      <c r="EE15" s="88">
        <f t="shared" si="72"/>
        <v>0</v>
      </c>
      <c r="EF15" s="88">
        <f>(SUMIF('REALISASI PO &amp; forecast mgr1'!$A$149:$A$211,'ESTIMASI FORECAST &amp; ORDER-STOK'!$A15,'REALISASI PO &amp; forecast mgr1'!GQ$149:GQ$211))+(SUMIF('REALISASI PO &amp; forecast mgr1'!$A$149:$A$211,'ESTIMASI FORECAST &amp; ORDER-STOK'!$A15,'REALISASI PO &amp; forecast mgr1'!GR$149:GR$211))</f>
        <v>0</v>
      </c>
      <c r="EG15" s="88">
        <f>SUMIF('REALISASI PO &amp; forecast mgr1'!$A$149:$A$211,'ESTIMASI FORECAST &amp; ORDER-STOK'!$A15,'REALISASI PO &amp; forecast mgr1'!GU$149:GU$211)</f>
        <v>0</v>
      </c>
      <c r="EH15" s="88">
        <f t="shared" si="73"/>
        <v>0</v>
      </c>
      <c r="EI15" s="88">
        <f t="shared" si="74"/>
        <v>0</v>
      </c>
      <c r="EJ15" s="88">
        <f t="shared" si="75"/>
        <v>0</v>
      </c>
      <c r="EK15" s="88">
        <f>(SUMIF('REALISASI PO &amp; forecast mgr1'!$A$149:$A$211,'ESTIMASI FORECAST &amp; ORDER-STOK'!$A15,'REALISASI PO &amp; forecast mgr1'!GX$149:GX$211))+(SUMIF('REALISASI PO &amp; forecast mgr1'!$A$149:$A$211,'ESTIMASI FORECAST &amp; ORDER-STOK'!$A15,'REALISASI PO &amp; forecast mgr1'!GY$149:GY$211))</f>
        <v>0</v>
      </c>
      <c r="EL15" s="88">
        <f>SUMIF('REALISASI PO &amp; forecast mgr1'!$A$149:$A$211,'ESTIMASI FORECAST &amp; ORDER-STOK'!$A15,'REALISASI PO &amp; forecast mgr1'!HB$149:HB$211)</f>
        <v>0</v>
      </c>
      <c r="EM15" s="88">
        <f t="shared" si="76"/>
        <v>0</v>
      </c>
      <c r="EN15" s="88">
        <f t="shared" si="77"/>
        <v>0</v>
      </c>
      <c r="EO15" s="88">
        <f t="shared" si="78"/>
        <v>0</v>
      </c>
      <c r="EP15" s="88">
        <f>(SUMIF('REALISASI PO &amp; forecast mgr1'!$A$149:$A$211,'ESTIMASI FORECAST &amp; ORDER-STOK'!$A15,'REALISASI PO &amp; forecast mgr1'!HE$149:HE$211))+(SUMIF('REALISASI PO &amp; forecast mgr1'!$A$149:$A$211,'ESTIMASI FORECAST &amp; ORDER-STOK'!$A15,'REALISASI PO &amp; forecast mgr1'!HF$149:HF$211))</f>
        <v>0</v>
      </c>
      <c r="EQ15" s="88">
        <f>SUMIF('REALISASI PO &amp; forecast mgr1'!$A$149:$A$211,'ESTIMASI FORECAST &amp; ORDER-STOK'!$A15,'REALISASI PO &amp; forecast mgr1'!HI$149:HI$211)</f>
        <v>0</v>
      </c>
      <c r="ER15" s="88">
        <f t="shared" si="79"/>
        <v>0</v>
      </c>
      <c r="ES15" s="88">
        <f t="shared" si="80"/>
        <v>0</v>
      </c>
      <c r="ET15" s="88">
        <f t="shared" si="81"/>
        <v>0</v>
      </c>
      <c r="EU15" s="88">
        <f>(SUMIF('REALISASI PO &amp; forecast mgr1'!$A$149:$A$211,'ESTIMASI FORECAST &amp; ORDER-STOK'!$A15,'REALISASI PO &amp; forecast mgr1'!HL$149:HL$211))+(SUMIF('REALISASI PO &amp; forecast mgr1'!$A$149:$A$211,'ESTIMASI FORECAST &amp; ORDER-STOK'!$A15,'REALISASI PO &amp; forecast mgr1'!HM$149:HM$211))</f>
        <v>0</v>
      </c>
      <c r="EV15" s="88">
        <f>SUMIF('REALISASI PO &amp; forecast mgr1'!$A$149:$A$211,'ESTIMASI FORECAST &amp; ORDER-STOK'!$A15,'REALISASI PO &amp; forecast mgr1'!HP$149:HP$211)</f>
        <v>0</v>
      </c>
      <c r="EW15" s="88">
        <f t="shared" si="82"/>
        <v>0</v>
      </c>
      <c r="EX15" s="88">
        <f t="shared" si="83"/>
        <v>0</v>
      </c>
      <c r="EY15" s="88">
        <f t="shared" si="84"/>
        <v>0</v>
      </c>
      <c r="EZ15" s="88">
        <f>(SUMIF('REALISASI PO &amp; forecast mgr1'!$A$149:$A$211,'ESTIMASI FORECAST &amp; ORDER-STOK'!$A15,'REALISASI PO &amp; forecast mgr1'!HS$149:HS$211))+(SUMIF('REALISASI PO &amp; forecast mgr1'!$A$149:$A$211,'ESTIMASI FORECAST &amp; ORDER-STOK'!$A15,'REALISASI PO &amp; forecast mgr1'!HT$149:HT$211))</f>
        <v>0</v>
      </c>
      <c r="FA15" s="88">
        <f>SUMIF('REALISASI PO &amp; forecast mgr1'!$A$149:$A$211,'ESTIMASI FORECAST &amp; ORDER-STOK'!$A15,'REALISASI PO &amp; forecast mgr1'!HW$149:HW$211)</f>
        <v>0</v>
      </c>
      <c r="FB15" s="88">
        <f t="shared" si="85"/>
        <v>0</v>
      </c>
      <c r="FC15" s="88">
        <f t="shared" si="86"/>
        <v>0</v>
      </c>
      <c r="FD15" s="88">
        <f t="shared" si="87"/>
        <v>0</v>
      </c>
      <c r="FE15" s="88"/>
      <c r="FF15" s="88"/>
      <c r="FG15" s="88"/>
      <c r="FH15" s="88"/>
      <c r="FI15" s="88"/>
      <c r="FJ15" s="88"/>
      <c r="FK15" s="88">
        <f t="shared" si="88"/>
        <v>0</v>
      </c>
      <c r="FL15" s="88"/>
      <c r="FM15" s="88"/>
      <c r="FN15" s="88">
        <f t="shared" si="89"/>
        <v>0</v>
      </c>
      <c r="FO15" s="88">
        <f t="shared" si="106"/>
        <v>0</v>
      </c>
      <c r="FP15" s="101"/>
      <c r="FQ15" s="88"/>
      <c r="FR15" s="88">
        <f>SUMIF('REALISASI FORECAST manager 2'!$A$217:$A$281,'ESTIMASI FORECAST &amp; ORDER-STOK'!$A15,'REALISASI FORECAST manager 2'!$AS$217:$AS$281)</f>
        <v>0</v>
      </c>
      <c r="FS15" s="88">
        <f t="shared" si="90"/>
        <v>0</v>
      </c>
      <c r="FT15" s="88">
        <f t="shared" si="91"/>
        <v>0</v>
      </c>
      <c r="FU15" s="88">
        <f t="shared" si="92"/>
        <v>0</v>
      </c>
      <c r="FV15" s="101"/>
      <c r="FW15" s="88"/>
      <c r="FX15" s="88">
        <f>SUMIF('REALISASI FORECAST manager 3'!$A$147:$A$211,'ESTIMASI FORECAST &amp; ORDER-STOK'!$A15,'REALISASI FORECAST manager 3'!$AS$147:$AS$211)</f>
        <v>0</v>
      </c>
      <c r="FY15" s="88">
        <f t="shared" si="93"/>
        <v>0</v>
      </c>
      <c r="FZ15" s="88">
        <f t="shared" si="94"/>
        <v>0</v>
      </c>
      <c r="GA15" s="88">
        <f t="shared" si="95"/>
        <v>0</v>
      </c>
      <c r="GB15" s="101"/>
      <c r="GC15" s="88">
        <f t="shared" si="107"/>
        <v>0</v>
      </c>
      <c r="GD15" s="101"/>
      <c r="GE15" s="88">
        <f>SUMIF('REALISASI PO &amp; forecast mgr1'!$A$148:$A$211,'ESTIMASI FORECAST &amp; ORDER-STOK'!$A15,'REALISASI PO &amp; forecast mgr1'!IQ$148:IQ$211)</f>
        <v>0</v>
      </c>
      <c r="GF15" s="88">
        <f>SUMIF('REALISASI PO &amp; forecast mgr1'!$A$148:$A$211,'ESTIMASI FORECAST &amp; ORDER-STOK'!$A15,'REALISASI PO &amp; forecast mgr1'!IR$148:IR$211)</f>
        <v>0</v>
      </c>
      <c r="GG15" s="88">
        <f>SUMIF('REALISASI PO &amp; forecast mgr1'!$A$148:$A$211,'ESTIMASI FORECAST &amp; ORDER-STOK'!$A15,'REALISASI PO &amp; forecast mgr1'!IS$148:IS$211)</f>
        <v>0</v>
      </c>
      <c r="GH15" s="88">
        <f>SUMIF('REALISASI PO &amp; forecast mgr1'!$A$148:$A$211,'ESTIMASI FORECAST &amp; ORDER-STOK'!$A15,'REALISASI PO &amp; forecast mgr1'!IT$148:IT$211)</f>
        <v>0</v>
      </c>
      <c r="GI15" s="88">
        <f>SUMIF('REALISASI PO &amp; forecast mgr1'!$A$148:$A$211,'ESTIMASI FORECAST &amp; ORDER-STOK'!$A15,'REALISASI PO &amp; forecast mgr1'!IU$148:IU$211)</f>
        <v>0</v>
      </c>
      <c r="GJ15" s="88"/>
      <c r="GK15" s="88">
        <f t="shared" si="108"/>
        <v>0</v>
      </c>
      <c r="GL15" s="88">
        <f t="shared" si="96"/>
        <v>0</v>
      </c>
      <c r="GM15" s="102">
        <f t="shared" si="97"/>
        <v>0</v>
      </c>
      <c r="GN15" s="88">
        <f t="shared" si="98"/>
        <v>0</v>
      </c>
      <c r="GO15" s="88">
        <f t="shared" si="99"/>
        <v>0</v>
      </c>
      <c r="GP15" s="102">
        <f t="shared" si="100"/>
        <v>0</v>
      </c>
      <c r="GQ15" s="88" t="str">
        <f t="shared" si="101"/>
        <v>STOCK KOSONG</v>
      </c>
      <c r="GR15" s="101"/>
      <c r="GS15" s="102">
        <f t="shared" si="109"/>
        <v>0</v>
      </c>
      <c r="GT15" s="102">
        <f>(GE15+GK15)-J15</f>
        <v>0</v>
      </c>
      <c r="GU15" s="102">
        <f>(GE15+GK15)-FK15</f>
        <v>0</v>
      </c>
      <c r="GV15" s="102">
        <f t="shared" si="102"/>
        <v>0</v>
      </c>
      <c r="GW15" s="7"/>
      <c r="GX15" s="7"/>
      <c r="GY15" s="7"/>
    </row>
    <row r="16" spans="1:207">
      <c r="A16" s="108"/>
      <c r="B16" s="87"/>
      <c r="C16" s="99">
        <v>79</v>
      </c>
      <c r="D16" s="100">
        <v>0</v>
      </c>
      <c r="E16" s="88"/>
      <c r="F16" s="88"/>
      <c r="G16" s="88"/>
      <c r="H16" s="88"/>
      <c r="I16" s="88"/>
      <c r="J16" s="88">
        <f t="shared" si="0"/>
        <v>0</v>
      </c>
      <c r="K16" s="88">
        <f t="shared" si="103"/>
        <v>0</v>
      </c>
      <c r="L16" s="88">
        <f t="shared" si="104"/>
        <v>0</v>
      </c>
      <c r="M16" s="88"/>
      <c r="N16" s="88">
        <f t="shared" si="105"/>
        <v>0</v>
      </c>
      <c r="O16" s="88"/>
      <c r="P16" s="88">
        <f>(SUMIF('REALISASI PO &amp; forecast mgr1'!$A$149:$A$211,'ESTIMASI FORECAST &amp; ORDER-STOK'!$A16,'REALISASI PO &amp; forecast mgr1'!J$149:J$211))+(SUMIF('REALISASI PO &amp; forecast mgr1'!$A$149:$A$211,'ESTIMASI FORECAST &amp; ORDER-STOK'!$A16,'REALISASI PO &amp; forecast mgr1'!K$149:K$211))</f>
        <v>0</v>
      </c>
      <c r="Q16" s="88">
        <f>SUMIF('REALISASI PO &amp; forecast mgr1'!$A$149:$A$211,'ESTIMASI FORECAST &amp; ORDER-STOK'!$A16,'REALISASI PO &amp; forecast mgr1'!N$149:N$211)</f>
        <v>0</v>
      </c>
      <c r="R16" s="88">
        <f t="shared" si="1"/>
        <v>0</v>
      </c>
      <c r="S16" s="88">
        <f t="shared" si="2"/>
        <v>0</v>
      </c>
      <c r="T16" s="88">
        <f t="shared" si="3"/>
        <v>0</v>
      </c>
      <c r="U16" s="88">
        <f>(SUMIF('REALISASI PO &amp; forecast mgr1'!$A$149:$A$211,'ESTIMASI FORECAST &amp; ORDER-STOK'!$A16,'REALISASI PO &amp; forecast mgr1'!P$149:P$211))+(SUMIF('REALISASI PO &amp; forecast mgr1'!$A$149:$A$211,'ESTIMASI FORECAST &amp; ORDER-STOK'!$A16,'REALISASI PO &amp; forecast mgr1'!Q$149:Q$211))</f>
        <v>0</v>
      </c>
      <c r="V16" s="88">
        <f>SUMIF('REALISASI PO &amp; forecast mgr1'!$A$149:$A$211,'ESTIMASI FORECAST &amp; ORDER-STOK'!$A16,'REALISASI PO &amp; forecast mgr1'!T$149:T$211)</f>
        <v>0</v>
      </c>
      <c r="W16" s="88">
        <f t="shared" si="4"/>
        <v>0</v>
      </c>
      <c r="X16" s="88">
        <f t="shared" si="5"/>
        <v>0</v>
      </c>
      <c r="Y16" s="88">
        <f t="shared" si="6"/>
        <v>0</v>
      </c>
      <c r="Z16" s="88">
        <f>(SUMIF('REALISASI PO &amp; forecast mgr1'!$A$149:$A$211,'ESTIMASI FORECAST &amp; ORDER-STOK'!$A16,'REALISASI PO &amp; forecast mgr1'!W$149:W$211))+(SUMIF('REALISASI PO &amp; forecast mgr1'!$A$149:$A$211,'ESTIMASI FORECAST &amp; ORDER-STOK'!$A16,'REALISASI PO &amp; forecast mgr1'!V$149:V$211))</f>
        <v>0</v>
      </c>
      <c r="AA16" s="88">
        <f>SUMIF('REALISASI PO &amp; forecast mgr1'!$A$149:$A$211,'ESTIMASI FORECAST &amp; ORDER-STOK'!$A16,'REALISASI PO &amp; forecast mgr1'!Z$149:Z$211)</f>
        <v>0</v>
      </c>
      <c r="AB16" s="88">
        <f t="shared" si="7"/>
        <v>0</v>
      </c>
      <c r="AC16" s="88">
        <f t="shared" si="8"/>
        <v>0</v>
      </c>
      <c r="AD16" s="88">
        <f t="shared" si="9"/>
        <v>0</v>
      </c>
      <c r="AE16" s="88">
        <f>(SUMIF('REALISASI PO &amp; forecast mgr1'!$A$149:$A$211,'ESTIMASI FORECAST &amp; ORDER-STOK'!$A16,'REALISASI PO &amp; forecast mgr1'!AB$149:AB$211))+(SUMIF('REALISASI PO &amp; forecast mgr1'!$A$149:$A$211,'ESTIMASI FORECAST &amp; ORDER-STOK'!$A16,'REALISASI PO &amp; forecast mgr1'!AC$149:AC$211))</f>
        <v>0</v>
      </c>
      <c r="AF16" s="88">
        <f>SUMIF('REALISASI PO &amp; forecast mgr1'!$A$149:$A$211,'ESTIMASI FORECAST &amp; ORDER-STOK'!$A16,'REALISASI PO &amp; forecast mgr1'!AF$149:AF$211)</f>
        <v>0</v>
      </c>
      <c r="AG16" s="88">
        <f t="shared" si="10"/>
        <v>0</v>
      </c>
      <c r="AH16" s="88">
        <f t="shared" si="11"/>
        <v>0</v>
      </c>
      <c r="AI16" s="88">
        <f t="shared" si="12"/>
        <v>0</v>
      </c>
      <c r="AJ16" s="88">
        <f>(SUMIF('REALISASI PO &amp; forecast mgr1'!$A$149:$A$211,'ESTIMASI FORECAST &amp; ORDER-STOK'!$A16,'REALISASI PO &amp; forecast mgr1'!AN$149:AN$211))+(SUMIF('REALISASI PO &amp; forecast mgr1'!$A$149:$A$211,'ESTIMASI FORECAST &amp; ORDER-STOK'!$A16,'REALISASI PO &amp; forecast mgr1'!AO$149:AO$211))</f>
        <v>0</v>
      </c>
      <c r="AK16" s="88">
        <f>SUMIF('REALISASI PO &amp; forecast mgr1'!$A$149:$A$211,'ESTIMASI FORECAST &amp; ORDER-STOK'!$A16,'REALISASI PO &amp; forecast mgr1'!AR$149:AR$211)</f>
        <v>0</v>
      </c>
      <c r="AL16" s="88">
        <f t="shared" si="13"/>
        <v>0</v>
      </c>
      <c r="AM16" s="88">
        <f t="shared" si="14"/>
        <v>0</v>
      </c>
      <c r="AN16" s="88">
        <f t="shared" si="15"/>
        <v>0</v>
      </c>
      <c r="AO16" s="88">
        <f>(SUMIF('REALISASI PO &amp; forecast mgr1'!$A$149:$A$211,'ESTIMASI FORECAST &amp; ORDER-STOK'!$A16,'REALISASI PO &amp; forecast mgr1'!AU$149:AU$211))+(SUMIF('REALISASI PO &amp; forecast mgr1'!$A$149:$A$211,'ESTIMASI FORECAST &amp; ORDER-STOK'!$A16,'REALISASI PO &amp; forecast mgr1'!AT$149:AT$211))</f>
        <v>0</v>
      </c>
      <c r="AP16" s="88">
        <f>SUMIF('REALISASI PO &amp; forecast mgr1'!$A$149:$A$211,'ESTIMASI FORECAST &amp; ORDER-STOK'!$A16,'REALISASI PO &amp; forecast mgr1'!AX$149:AX$211)</f>
        <v>0</v>
      </c>
      <c r="AQ16" s="88">
        <f t="shared" si="16"/>
        <v>0</v>
      </c>
      <c r="AR16" s="88">
        <f t="shared" si="17"/>
        <v>0</v>
      </c>
      <c r="AS16" s="88">
        <f t="shared" si="18"/>
        <v>0</v>
      </c>
      <c r="AT16" s="88">
        <f>(SUMIF('REALISASI PO &amp; forecast mgr1'!$A$149:$A$211,'ESTIMASI FORECAST &amp; ORDER-STOK'!$A16,'REALISASI PO &amp; forecast mgr1'!AZ$149:AZ$211))+(SUMIF('REALISASI PO &amp; forecast mgr1'!$A$149:$A$211,'ESTIMASI FORECAST &amp; ORDER-STOK'!$A16,'REALISASI PO &amp; forecast mgr1'!BA$149:BA$211))</f>
        <v>0</v>
      </c>
      <c r="AU16" s="88">
        <f>SUMIF('REALISASI PO &amp; forecast mgr1'!$A$149:$A$211,'ESTIMASI FORECAST &amp; ORDER-STOK'!$A16,'REALISASI PO &amp; forecast mgr1'!BD$149:BD$211)</f>
        <v>0</v>
      </c>
      <c r="AV16" s="88">
        <f t="shared" si="19"/>
        <v>0</v>
      </c>
      <c r="AW16" s="88">
        <f t="shared" si="20"/>
        <v>0</v>
      </c>
      <c r="AX16" s="88">
        <f t="shared" si="21"/>
        <v>0</v>
      </c>
      <c r="AY16" s="88">
        <f>(SUMIF('REALISASI PO &amp; forecast mgr1'!$A$149:$A$211,'ESTIMASI FORECAST &amp; ORDER-STOK'!$A16,'REALISASI PO &amp; forecast mgr1'!BL$149:BL$211))+(SUMIF('REALISASI PO &amp; forecast mgr1'!$A$149:$A$211,'ESTIMASI FORECAST &amp; ORDER-STOK'!$A16,'REALISASI PO &amp; forecast mgr1'!BM$149:BM$211))</f>
        <v>0</v>
      </c>
      <c r="AZ16" s="88">
        <f>SUMIF('REALISASI PO &amp; forecast mgr1'!$A$149:$A$211,'ESTIMASI FORECAST &amp; ORDER-STOK'!$A16,'REALISASI PO &amp; forecast mgr1'!BP$149:BP$211)</f>
        <v>0</v>
      </c>
      <c r="BA16" s="88">
        <f t="shared" si="22"/>
        <v>0</v>
      </c>
      <c r="BB16" s="88">
        <f t="shared" si="23"/>
        <v>0</v>
      </c>
      <c r="BC16" s="88">
        <f t="shared" si="24"/>
        <v>0</v>
      </c>
      <c r="BD16" s="88">
        <f>(SUMIF('REALISASI PO &amp; forecast mgr1'!$A$149:$A$211,'ESTIMASI FORECAST &amp; ORDER-STOK'!$A16,'REALISASI PO &amp; forecast mgr1'!BS$149:BS$211))+(SUMIF('REALISASI PO &amp; forecast mgr1'!$A$149:$A$211,'ESTIMASI FORECAST &amp; ORDER-STOK'!$A16,'REALISASI PO &amp; forecast mgr1'!BR$149:BR$211))</f>
        <v>0</v>
      </c>
      <c r="BE16" s="88">
        <f>SUMIF('REALISASI PO &amp; forecast mgr1'!$A$149:$A$211,'ESTIMASI FORECAST &amp; ORDER-STOK'!$A16,'REALISASI PO &amp; forecast mgr1'!BV$149:BV$211)</f>
        <v>0</v>
      </c>
      <c r="BF16" s="88">
        <f t="shared" si="25"/>
        <v>0</v>
      </c>
      <c r="BG16" s="88">
        <f t="shared" si="26"/>
        <v>0</v>
      </c>
      <c r="BH16" s="88">
        <f t="shared" si="27"/>
        <v>0</v>
      </c>
      <c r="BI16" s="88">
        <f>(SUMIF('REALISASI PO &amp; forecast mgr1'!$A$149:$A$211,'ESTIMASI FORECAST &amp; ORDER-STOK'!$A16,'REALISASI PO &amp; forecast mgr1'!CI$149:CI$211))+(SUMIF('REALISASI PO &amp; forecast mgr1'!$A$149:$A$211,'ESTIMASI FORECAST &amp; ORDER-STOK'!$A16,'REALISASI PO &amp; forecast mgr1'!CJ$149:CJ$211))</f>
        <v>0</v>
      </c>
      <c r="BJ16" s="88">
        <f>SUMIF('REALISASI PO &amp; forecast mgr1'!$A$149:$A$211,'ESTIMASI FORECAST &amp; ORDER-STOK'!$A16,'REALISASI PO &amp; forecast mgr1'!CM$149:CM$211)</f>
        <v>0</v>
      </c>
      <c r="BK16" s="88">
        <f t="shared" si="28"/>
        <v>0</v>
      </c>
      <c r="BL16" s="88">
        <f t="shared" si="29"/>
        <v>0</v>
      </c>
      <c r="BM16" s="88">
        <f t="shared" si="30"/>
        <v>0</v>
      </c>
      <c r="BN16" s="88">
        <f>(SUMIF('REALISASI PO &amp; forecast mgr1'!$A$149:$A$211,'ESTIMASI FORECAST &amp; ORDER-STOK'!$A16,'REALISASI PO &amp; forecast mgr1'!CP$149:CP$211))+(SUMIF('REALISASI PO &amp; forecast mgr1'!$A$149:$A$211,'ESTIMASI FORECAST &amp; ORDER-STOK'!$A16,'REALISASI PO &amp; forecast mgr1'!CO$149:CO$211))</f>
        <v>0</v>
      </c>
      <c r="BO16" s="88">
        <f>SUMIF('REALISASI PO &amp; forecast mgr1'!$A$149:$A$211,'ESTIMASI FORECAST &amp; ORDER-STOK'!$A16,'REALISASI PO &amp; forecast mgr1'!CS$149:CS$211)</f>
        <v>0</v>
      </c>
      <c r="BP16" s="88">
        <f t="shared" si="31"/>
        <v>0</v>
      </c>
      <c r="BQ16" s="88">
        <f t="shared" si="32"/>
        <v>0</v>
      </c>
      <c r="BR16" s="88">
        <f t="shared" si="33"/>
        <v>0</v>
      </c>
      <c r="BS16" s="88">
        <f>(SUMIF('REALISASI PO &amp; forecast mgr1'!$A$149:$A$211,'ESTIMASI FORECAST &amp; ORDER-STOK'!$A16,'REALISASI PO &amp; forecast mgr1'!CU$149:CU$211))+(SUMIF('REALISASI PO &amp; forecast mgr1'!$A$149:$A$211,'ESTIMASI FORECAST &amp; ORDER-STOK'!$A16,'REALISASI PO &amp; forecast mgr1'!CV$149:CV$211))</f>
        <v>0</v>
      </c>
      <c r="BT16" s="88">
        <f>SUMIF('REALISASI PO &amp; forecast mgr1'!$A$149:$A$211,'ESTIMASI FORECAST &amp; ORDER-STOK'!$A16,'REALISASI PO &amp; forecast mgr1'!CY$149:CY$211)</f>
        <v>0</v>
      </c>
      <c r="BU16" s="88">
        <f t="shared" si="34"/>
        <v>0</v>
      </c>
      <c r="BV16" s="88">
        <f t="shared" si="35"/>
        <v>0</v>
      </c>
      <c r="BW16" s="88">
        <f t="shared" si="36"/>
        <v>0</v>
      </c>
      <c r="BX16" s="88">
        <f>(SUMIF('REALISASI PO &amp; forecast mgr1'!$A$149:$A$211,'ESTIMASI FORECAST &amp; ORDER-STOK'!$A16,'REALISASI PO &amp; forecast mgr1'!DB$149:DB$211))+(SUMIF('REALISASI PO &amp; forecast mgr1'!$A$149:$A$211,'ESTIMASI FORECAST &amp; ORDER-STOK'!$A16,'REALISASI PO &amp; forecast mgr1'!DA$149:DA$211))</f>
        <v>0</v>
      </c>
      <c r="BY16" s="88">
        <f>SUMIF('REALISASI PO &amp; forecast mgr1'!$A$149:$A$211,'ESTIMASI FORECAST &amp; ORDER-STOK'!$A16,'REALISASI PO &amp; forecast mgr1'!DE$149:DE$211)</f>
        <v>0</v>
      </c>
      <c r="BZ16" s="88">
        <f t="shared" si="37"/>
        <v>0</v>
      </c>
      <c r="CA16" s="88">
        <f t="shared" si="38"/>
        <v>0</v>
      </c>
      <c r="CB16" s="88">
        <f t="shared" si="39"/>
        <v>0</v>
      </c>
      <c r="CC16" s="88">
        <f>(SUMIF('REALISASI PO &amp; forecast mgr1'!$A$149:$A$211,'ESTIMASI FORECAST &amp; ORDER-STOK'!$A16,'REALISASI PO &amp; forecast mgr1'!DG$149:DG$211))+(SUMIF('REALISASI PO &amp; forecast mgr1'!$A$149:$A$211,'ESTIMASI FORECAST &amp; ORDER-STOK'!$A16,'REALISASI PO &amp; forecast mgr1'!DH$149:DH$211))</f>
        <v>0</v>
      </c>
      <c r="CD16" s="88">
        <f>SUMIF('REALISASI PO &amp; forecast mgr1'!$A$149:$A$211,'ESTIMASI FORECAST &amp; ORDER-STOK'!$A16,'REALISASI PO &amp; forecast mgr1'!DK$149:DK$211)</f>
        <v>0</v>
      </c>
      <c r="CE16" s="88">
        <f t="shared" si="40"/>
        <v>0</v>
      </c>
      <c r="CF16" s="88">
        <f t="shared" si="41"/>
        <v>0</v>
      </c>
      <c r="CG16" s="88">
        <f t="shared" si="42"/>
        <v>0</v>
      </c>
      <c r="CH16" s="88">
        <f>(SUMIF('REALISASI PO &amp; forecast mgr1'!$A$149:$A$211,'ESTIMASI FORECAST &amp; ORDER-STOK'!$A16,'REALISASI PO &amp; forecast mgr1'!DN$149:DN$211))+(SUMIF('REALISASI PO &amp; forecast mgr1'!$A$149:$A$211,'ESTIMASI FORECAST &amp; ORDER-STOK'!$A16,'REALISASI PO &amp; forecast mgr1'!DM$149:DM$211))</f>
        <v>0</v>
      </c>
      <c r="CI16" s="88">
        <f>SUMIF('REALISASI PO &amp; forecast mgr1'!$A$149:$A$211,'ESTIMASI FORECAST &amp; ORDER-STOK'!$A16,'REALISASI PO &amp; forecast mgr1'!DQ$149:DQ$211)</f>
        <v>0</v>
      </c>
      <c r="CJ16" s="88">
        <f t="shared" si="43"/>
        <v>0</v>
      </c>
      <c r="CK16" s="88">
        <f t="shared" si="44"/>
        <v>0</v>
      </c>
      <c r="CL16" s="88">
        <f t="shared" si="45"/>
        <v>0</v>
      </c>
      <c r="CM16" s="88">
        <f>(SUMIF('REALISASI PO &amp; forecast mgr1'!$A$149:$A$211,'ESTIMASI FORECAST &amp; ORDER-STOK'!$A16,'REALISASI PO &amp; forecast mgr1'!DY$149:DY$211))+(SUMIF('REALISASI PO &amp; forecast mgr1'!$A$149:$A$211,'ESTIMASI FORECAST &amp; ORDER-STOK'!$A16,'REALISASI PO &amp; forecast mgr1'!DZ$149:DZ$211))</f>
        <v>0</v>
      </c>
      <c r="CN16" s="88">
        <f>SUMIF('REALISASI PO &amp; forecast mgr1'!$A$149:$A$211,'ESTIMASI FORECAST &amp; ORDER-STOK'!$A16,'REALISASI PO &amp; forecast mgr1'!EC$149:EC$211)</f>
        <v>0</v>
      </c>
      <c r="CO16" s="88">
        <f t="shared" si="46"/>
        <v>0</v>
      </c>
      <c r="CP16" s="88">
        <f t="shared" si="47"/>
        <v>0</v>
      </c>
      <c r="CQ16" s="88">
        <f t="shared" si="48"/>
        <v>0</v>
      </c>
      <c r="CR16" s="88">
        <f>(SUMIF('REALISASI PO &amp; forecast mgr1'!$A$149:$A$211,'ESTIMASI FORECAST &amp; ORDER-STOK'!$A16,'REALISASI PO &amp; forecast mgr1'!EF$149:EF$211))+(SUMIF('REALISASI PO &amp; forecast mgr1'!$A$149:$A$211,'ESTIMASI FORECAST &amp; ORDER-STOK'!$A16,'REALISASI PO &amp; forecast mgr1'!EE$149:EE$211))</f>
        <v>0</v>
      </c>
      <c r="CS16" s="88">
        <f>SUMIF('REALISASI PO &amp; forecast mgr1'!$A$149:$A$211,'ESTIMASI FORECAST &amp; ORDER-STOK'!$A16,'REALISASI PO &amp; forecast mgr1'!EI$149:EI$211)</f>
        <v>0</v>
      </c>
      <c r="CT16" s="88">
        <f t="shared" si="49"/>
        <v>0</v>
      </c>
      <c r="CU16" s="88">
        <f t="shared" si="50"/>
        <v>0</v>
      </c>
      <c r="CV16" s="88">
        <f t="shared" si="51"/>
        <v>0</v>
      </c>
      <c r="CW16" s="88">
        <f>(SUMIF('REALISASI PO &amp; forecast mgr1'!$A$149:$A$211,'ESTIMASI FORECAST &amp; ORDER-STOK'!$A16,'REALISASI PO &amp; forecast mgr1'!EQ$149:EQ$211))+(SUMIF('REALISASI PO &amp; forecast mgr1'!$A$149:$A$211,'ESTIMASI FORECAST &amp; ORDER-STOK'!$A16,'REALISASI PO &amp; forecast mgr1'!ER$149:ER$211))</f>
        <v>0</v>
      </c>
      <c r="CX16" s="88">
        <f>SUMIF('REALISASI PO &amp; forecast mgr1'!$A$149:$A$211,'ESTIMASI FORECAST &amp; ORDER-STOK'!$A16,'REALISASI PO &amp; forecast mgr1'!EU$149:EU$211)</f>
        <v>0</v>
      </c>
      <c r="CY16" s="88">
        <f t="shared" si="52"/>
        <v>0</v>
      </c>
      <c r="CZ16" s="88">
        <f t="shared" si="53"/>
        <v>0</v>
      </c>
      <c r="DA16" s="88">
        <f t="shared" si="54"/>
        <v>0</v>
      </c>
      <c r="DB16" s="88">
        <f>(SUMIF('REALISASI PO &amp; forecast mgr1'!$A$149:$A$211,'ESTIMASI FORECAST &amp; ORDER-STOK'!$A16,'REALISASI PO &amp; forecast mgr1'!EX$149:EX$211))+(SUMIF('REALISASI PO &amp; forecast mgr1'!$A$149:$A$211,'ESTIMASI FORECAST &amp; ORDER-STOK'!$A16,'REALISASI PO &amp; forecast mgr1'!EY$149:EY$211))</f>
        <v>0</v>
      </c>
      <c r="DC16" s="88">
        <f>SUMIF('REALISASI PO &amp; forecast mgr1'!$A$149:$A$211,'ESTIMASI FORECAST &amp; ORDER-STOK'!$A16,'REALISASI PO &amp; forecast mgr1'!FB$149:FB$211)</f>
        <v>0</v>
      </c>
      <c r="DD16" s="88">
        <f t="shared" si="55"/>
        <v>0</v>
      </c>
      <c r="DE16" s="88">
        <f t="shared" si="56"/>
        <v>0</v>
      </c>
      <c r="DF16" s="88">
        <f t="shared" si="57"/>
        <v>0</v>
      </c>
      <c r="DG16" s="88">
        <f>(SUMIF('REALISASI PO &amp; forecast mgr1'!$A$149:$A$211,'ESTIMASI FORECAST &amp; ORDER-STOK'!$A16,'REALISASI PO &amp; forecast mgr1'!FE$149:FE$211))+(SUMIF('REALISASI PO &amp; forecast mgr1'!$A$149:$A$211,'ESTIMASI FORECAST &amp; ORDER-STOK'!$A16,'REALISASI PO &amp; forecast mgr1'!FF$149:FF$211))</f>
        <v>0</v>
      </c>
      <c r="DH16" s="88">
        <f>SUMIF('REALISASI PO &amp; forecast mgr1'!$A$149:$A$211,'ESTIMASI FORECAST &amp; ORDER-STOK'!$A16,'REALISASI PO &amp; forecast mgr1'!FI$149:FI$211)</f>
        <v>0</v>
      </c>
      <c r="DI16" s="88">
        <f t="shared" si="58"/>
        <v>0</v>
      </c>
      <c r="DJ16" s="88">
        <f t="shared" si="59"/>
        <v>0</v>
      </c>
      <c r="DK16" s="88">
        <f t="shared" si="60"/>
        <v>0</v>
      </c>
      <c r="DL16" s="88">
        <f>(SUMIF('REALISASI PO &amp; forecast mgr1'!$A$149:$A$211,'ESTIMASI FORECAST &amp; ORDER-STOK'!$A16,'REALISASI PO &amp; forecast mgr1'!FL$149:FL$211))+(SUMIF('REALISASI PO &amp; forecast mgr1'!$A$149:$A$211,'ESTIMASI FORECAST &amp; ORDER-STOK'!$A16,'REALISASI PO &amp; forecast mgr1'!FM$149:FM$211))</f>
        <v>0</v>
      </c>
      <c r="DM16" s="88">
        <f>SUMIF('REALISASI PO &amp; forecast mgr1'!$A$149:$A$211,'ESTIMASI FORECAST &amp; ORDER-STOK'!$A16,'REALISASI PO &amp; forecast mgr1'!FP$149:FP$211)</f>
        <v>0</v>
      </c>
      <c r="DN16" s="88">
        <f t="shared" si="61"/>
        <v>0</v>
      </c>
      <c r="DO16" s="88">
        <f t="shared" si="62"/>
        <v>0</v>
      </c>
      <c r="DP16" s="88">
        <f t="shared" si="63"/>
        <v>0</v>
      </c>
      <c r="DQ16" s="88">
        <f>(SUMIF('REALISASI PO &amp; forecast mgr1'!$A$149:$A$211,'ESTIMASI FORECAST &amp; ORDER-STOK'!$A16,'REALISASI PO &amp; forecast mgr1'!FS$149:FS$211))+(SUMIF('REALISASI PO &amp; forecast mgr1'!$A$149:$A$211,'ESTIMASI FORECAST &amp; ORDER-STOK'!$A16,'REALISASI PO &amp; forecast mgr1'!FT$149:FT$211))</f>
        <v>0</v>
      </c>
      <c r="DR16" s="88">
        <f>SUMIF('REALISASI PO &amp; forecast mgr1'!$A$149:$A$211,'ESTIMASI FORECAST &amp; ORDER-STOK'!$A16,'REALISASI PO &amp; forecast mgr1'!FW$149:FW$211)</f>
        <v>0</v>
      </c>
      <c r="DS16" s="88">
        <f t="shared" si="64"/>
        <v>0</v>
      </c>
      <c r="DT16" s="88">
        <f t="shared" si="65"/>
        <v>0</v>
      </c>
      <c r="DU16" s="88">
        <f t="shared" si="66"/>
        <v>0</v>
      </c>
      <c r="DV16" s="88">
        <f>(SUMIF('REALISASI PO &amp; forecast mgr1'!$A$149:$A$211,'ESTIMASI FORECAST &amp; ORDER-STOK'!$A16,'REALISASI PO &amp; forecast mgr1'!FZ$149:FZ$211))+(SUMIF('REALISASI PO &amp; forecast mgr1'!$A$149:$A$211,'ESTIMASI FORECAST &amp; ORDER-STOK'!$A16,'REALISASI PO &amp; forecast mgr1'!FY$149:FY$211))</f>
        <v>0</v>
      </c>
      <c r="DW16" s="88">
        <f>SUMIF('REALISASI PO &amp; forecast mgr1'!$A$149:$A$211,'ESTIMASI FORECAST &amp; ORDER-STOK'!$A16,'REALISASI PO &amp; forecast mgr1'!GC$149:GC$211)</f>
        <v>0</v>
      </c>
      <c r="DX16" s="88">
        <f t="shared" si="67"/>
        <v>0</v>
      </c>
      <c r="DY16" s="88">
        <f t="shared" si="68"/>
        <v>0</v>
      </c>
      <c r="DZ16" s="88">
        <f t="shared" si="69"/>
        <v>0</v>
      </c>
      <c r="EA16" s="88">
        <f>(SUMIF('REALISASI PO &amp; forecast mgr1'!$A$149:$A$211,'ESTIMASI FORECAST &amp; ORDER-STOK'!$A16,'REALISASI PO &amp; forecast mgr1'!GE$149:GE$211))+(SUMIF('REALISASI PO &amp; forecast mgr1'!$A$149:$A$211,'ESTIMASI FORECAST &amp; ORDER-STOK'!$A16,'REALISASI PO &amp; forecast mgr1'!GF$149:GF$211))</f>
        <v>0</v>
      </c>
      <c r="EB16" s="88">
        <f>SUMIF('REALISASI PO &amp; forecast mgr1'!$A$149:$A$211,'ESTIMASI FORECAST &amp; ORDER-STOK'!$A16,'REALISASI PO &amp; forecast mgr1'!GI$149:GI$211)</f>
        <v>0</v>
      </c>
      <c r="EC16" s="88">
        <f t="shared" si="70"/>
        <v>0</v>
      </c>
      <c r="ED16" s="88">
        <f t="shared" si="71"/>
        <v>0</v>
      </c>
      <c r="EE16" s="88">
        <f t="shared" si="72"/>
        <v>0</v>
      </c>
      <c r="EF16" s="88">
        <f>(SUMIF('REALISASI PO &amp; forecast mgr1'!$A$149:$A$211,'ESTIMASI FORECAST &amp; ORDER-STOK'!$A16,'REALISASI PO &amp; forecast mgr1'!GQ$149:GQ$211))+(SUMIF('REALISASI PO &amp; forecast mgr1'!$A$149:$A$211,'ESTIMASI FORECAST &amp; ORDER-STOK'!$A16,'REALISASI PO &amp; forecast mgr1'!GR$149:GR$211))</f>
        <v>0</v>
      </c>
      <c r="EG16" s="88">
        <f>SUMIF('REALISASI PO &amp; forecast mgr1'!$A$149:$A$211,'ESTIMASI FORECAST &amp; ORDER-STOK'!$A16,'REALISASI PO &amp; forecast mgr1'!GU$149:GU$211)</f>
        <v>0</v>
      </c>
      <c r="EH16" s="88">
        <f t="shared" si="73"/>
        <v>0</v>
      </c>
      <c r="EI16" s="88">
        <f t="shared" si="74"/>
        <v>0</v>
      </c>
      <c r="EJ16" s="88">
        <f t="shared" si="75"/>
        <v>0</v>
      </c>
      <c r="EK16" s="88">
        <f>(SUMIF('REALISASI PO &amp; forecast mgr1'!$A$149:$A$211,'ESTIMASI FORECAST &amp; ORDER-STOK'!$A16,'REALISASI PO &amp; forecast mgr1'!GX$149:GX$211))+(SUMIF('REALISASI PO &amp; forecast mgr1'!$A$149:$A$211,'ESTIMASI FORECAST &amp; ORDER-STOK'!$A16,'REALISASI PO &amp; forecast mgr1'!GY$149:GY$211))</f>
        <v>0</v>
      </c>
      <c r="EL16" s="88">
        <f>SUMIF('REALISASI PO &amp; forecast mgr1'!$A$149:$A$211,'ESTIMASI FORECAST &amp; ORDER-STOK'!$A16,'REALISASI PO &amp; forecast mgr1'!HB$149:HB$211)</f>
        <v>0</v>
      </c>
      <c r="EM16" s="88">
        <f t="shared" si="76"/>
        <v>0</v>
      </c>
      <c r="EN16" s="88">
        <f t="shared" si="77"/>
        <v>0</v>
      </c>
      <c r="EO16" s="88">
        <f t="shared" si="78"/>
        <v>0</v>
      </c>
      <c r="EP16" s="88">
        <f>(SUMIF('REALISASI PO &amp; forecast mgr1'!$A$149:$A$211,'ESTIMASI FORECAST &amp; ORDER-STOK'!$A16,'REALISASI PO &amp; forecast mgr1'!HE$149:HE$211))+(SUMIF('REALISASI PO &amp; forecast mgr1'!$A$149:$A$211,'ESTIMASI FORECAST &amp; ORDER-STOK'!$A16,'REALISASI PO &amp; forecast mgr1'!HF$149:HF$211))</f>
        <v>0</v>
      </c>
      <c r="EQ16" s="88">
        <f>SUMIF('REALISASI PO &amp; forecast mgr1'!$A$149:$A$211,'ESTIMASI FORECAST &amp; ORDER-STOK'!$A16,'REALISASI PO &amp; forecast mgr1'!HI$149:HI$211)</f>
        <v>0</v>
      </c>
      <c r="ER16" s="88">
        <f t="shared" si="79"/>
        <v>0</v>
      </c>
      <c r="ES16" s="88">
        <f t="shared" si="80"/>
        <v>0</v>
      </c>
      <c r="ET16" s="88">
        <f t="shared" si="81"/>
        <v>0</v>
      </c>
      <c r="EU16" s="88">
        <f>(SUMIF('REALISASI PO &amp; forecast mgr1'!$A$149:$A$211,'ESTIMASI FORECAST &amp; ORDER-STOK'!$A16,'REALISASI PO &amp; forecast mgr1'!HL$149:HL$211))+(SUMIF('REALISASI PO &amp; forecast mgr1'!$A$149:$A$211,'ESTIMASI FORECAST &amp; ORDER-STOK'!$A16,'REALISASI PO &amp; forecast mgr1'!HM$149:HM$211))</f>
        <v>0</v>
      </c>
      <c r="EV16" s="88">
        <f>SUMIF('REALISASI PO &amp; forecast mgr1'!$A$149:$A$211,'ESTIMASI FORECAST &amp; ORDER-STOK'!$A16,'REALISASI PO &amp; forecast mgr1'!HP$149:HP$211)</f>
        <v>0</v>
      </c>
      <c r="EW16" s="88">
        <f t="shared" si="82"/>
        <v>0</v>
      </c>
      <c r="EX16" s="88">
        <f t="shared" si="83"/>
        <v>0</v>
      </c>
      <c r="EY16" s="88">
        <f t="shared" si="84"/>
        <v>0</v>
      </c>
      <c r="EZ16" s="88">
        <f>(SUMIF('REALISASI PO &amp; forecast mgr1'!$A$149:$A$211,'ESTIMASI FORECAST &amp; ORDER-STOK'!$A16,'REALISASI PO &amp; forecast mgr1'!HS$149:HS$211))+(SUMIF('REALISASI PO &amp; forecast mgr1'!$A$149:$A$211,'ESTIMASI FORECAST &amp; ORDER-STOK'!$A16,'REALISASI PO &amp; forecast mgr1'!HT$149:HT$211))</f>
        <v>0</v>
      </c>
      <c r="FA16" s="88">
        <f>SUMIF('REALISASI PO &amp; forecast mgr1'!$A$149:$A$211,'ESTIMASI FORECAST &amp; ORDER-STOK'!$A16,'REALISASI PO &amp; forecast mgr1'!HW$149:HW$211)</f>
        <v>0</v>
      </c>
      <c r="FB16" s="88">
        <f t="shared" si="85"/>
        <v>0</v>
      </c>
      <c r="FC16" s="88">
        <f t="shared" si="86"/>
        <v>0</v>
      </c>
      <c r="FD16" s="88">
        <f t="shared" si="87"/>
        <v>0</v>
      </c>
      <c r="FE16" s="88"/>
      <c r="FF16" s="88"/>
      <c r="FG16" s="88"/>
      <c r="FH16" s="88"/>
      <c r="FI16" s="88"/>
      <c r="FJ16" s="88"/>
      <c r="FK16" s="88">
        <f t="shared" si="88"/>
        <v>0</v>
      </c>
      <c r="FL16" s="88"/>
      <c r="FM16" s="88"/>
      <c r="FN16" s="88">
        <f t="shared" si="89"/>
        <v>0</v>
      </c>
      <c r="FO16" s="88">
        <f t="shared" si="106"/>
        <v>0</v>
      </c>
      <c r="FP16" s="101"/>
      <c r="FQ16" s="88"/>
      <c r="FR16" s="88">
        <f>SUMIF('REALISASI FORECAST manager 2'!$A$217:$A$281,'ESTIMASI FORECAST &amp; ORDER-STOK'!$A16,'REALISASI FORECAST manager 2'!$AS$217:$AS$281)</f>
        <v>0</v>
      </c>
      <c r="FS16" s="88">
        <f t="shared" si="90"/>
        <v>0</v>
      </c>
      <c r="FT16" s="88">
        <f t="shared" si="91"/>
        <v>0</v>
      </c>
      <c r="FU16" s="88">
        <f t="shared" si="92"/>
        <v>0</v>
      </c>
      <c r="FV16" s="101"/>
      <c r="FW16" s="88"/>
      <c r="FX16" s="88">
        <f>SUMIF('REALISASI FORECAST manager 3'!$A$147:$A$211,'ESTIMASI FORECAST &amp; ORDER-STOK'!$A16,'REALISASI FORECAST manager 3'!$AS$147:$AS$211)</f>
        <v>0</v>
      </c>
      <c r="FY16" s="88">
        <f t="shared" si="93"/>
        <v>0</v>
      </c>
      <c r="FZ16" s="88">
        <f t="shared" si="94"/>
        <v>0</v>
      </c>
      <c r="GA16" s="88">
        <f t="shared" si="95"/>
        <v>0</v>
      </c>
      <c r="GB16" s="101"/>
      <c r="GC16" s="88">
        <f t="shared" si="107"/>
        <v>0</v>
      </c>
      <c r="GD16" s="101"/>
      <c r="GE16" s="88">
        <f>SUMIF('REALISASI PO &amp; forecast mgr1'!$A$148:$A$211,'ESTIMASI FORECAST &amp; ORDER-STOK'!$A16,'REALISASI PO &amp; forecast mgr1'!IQ$148:IQ$211)</f>
        <v>0</v>
      </c>
      <c r="GF16" s="88">
        <f>SUMIF('REALISASI PO &amp; forecast mgr1'!$A$148:$A$211,'ESTIMASI FORECAST &amp; ORDER-STOK'!$A16,'REALISASI PO &amp; forecast mgr1'!IR$148:IR$211)</f>
        <v>0</v>
      </c>
      <c r="GG16" s="88">
        <f>SUMIF('REALISASI PO &amp; forecast mgr1'!$A$148:$A$211,'ESTIMASI FORECAST &amp; ORDER-STOK'!$A16,'REALISASI PO &amp; forecast mgr1'!IS$148:IS$211)</f>
        <v>0</v>
      </c>
      <c r="GH16" s="88">
        <f>SUMIF('REALISASI PO &amp; forecast mgr1'!$A$148:$A$211,'ESTIMASI FORECAST &amp; ORDER-STOK'!$A16,'REALISASI PO &amp; forecast mgr1'!IT$148:IT$211)</f>
        <v>0</v>
      </c>
      <c r="GI16" s="88">
        <f>SUMIF('REALISASI PO &amp; forecast mgr1'!$A$148:$A$211,'ESTIMASI FORECAST &amp; ORDER-STOK'!$A16,'REALISASI PO &amp; forecast mgr1'!IU$148:IU$211)</f>
        <v>0</v>
      </c>
      <c r="GJ16" s="88"/>
      <c r="GK16" s="88">
        <f t="shared" si="108"/>
        <v>0</v>
      </c>
      <c r="GL16" s="88">
        <f t="shared" si="96"/>
        <v>0</v>
      </c>
      <c r="GM16" s="102">
        <f t="shared" si="97"/>
        <v>0</v>
      </c>
      <c r="GN16" s="88">
        <f t="shared" si="98"/>
        <v>0</v>
      </c>
      <c r="GO16" s="88">
        <f t="shared" si="99"/>
        <v>0</v>
      </c>
      <c r="GP16" s="102">
        <f t="shared" si="100"/>
        <v>0</v>
      </c>
      <c r="GQ16" s="88" t="str">
        <f t="shared" si="101"/>
        <v>STOCK KOSONG</v>
      </c>
      <c r="GR16" s="101"/>
      <c r="GS16" s="102">
        <f t="shared" si="109"/>
        <v>0</v>
      </c>
      <c r="GT16" s="102">
        <f t="shared" si="110"/>
        <v>0</v>
      </c>
      <c r="GU16" s="102">
        <f>(GE16+GK16)-FK16</f>
        <v>0</v>
      </c>
      <c r="GV16" s="102">
        <f t="shared" si="102"/>
        <v>0</v>
      </c>
      <c r="GW16" s="7"/>
      <c r="GX16" s="7"/>
      <c r="GY16" s="7"/>
    </row>
    <row r="17" spans="1:207">
      <c r="A17" s="108"/>
      <c r="B17" s="89"/>
      <c r="C17" s="104">
        <v>54</v>
      </c>
      <c r="D17" s="105">
        <v>0</v>
      </c>
      <c r="E17" s="90"/>
      <c r="F17" s="90"/>
      <c r="G17" s="90"/>
      <c r="H17" s="90"/>
      <c r="I17" s="90"/>
      <c r="J17" s="90">
        <f t="shared" si="0"/>
        <v>0</v>
      </c>
      <c r="K17" s="90">
        <f t="shared" si="103"/>
        <v>0</v>
      </c>
      <c r="L17" s="90">
        <f t="shared" si="104"/>
        <v>0</v>
      </c>
      <c r="M17" s="90"/>
      <c r="N17" s="90">
        <f t="shared" si="105"/>
        <v>0</v>
      </c>
      <c r="O17" s="90"/>
      <c r="P17" s="90">
        <f>(SUMIF('REALISASI PO &amp; forecast mgr1'!$A$149:$A$211,'ESTIMASI FORECAST &amp; ORDER-STOK'!$A17,'REALISASI PO &amp; forecast mgr1'!J$149:J$211))+(SUMIF('REALISASI PO &amp; forecast mgr1'!$A$149:$A$211,'ESTIMASI FORECAST &amp; ORDER-STOK'!$A17,'REALISASI PO &amp; forecast mgr1'!K$149:K$211))</f>
        <v>0</v>
      </c>
      <c r="Q17" s="90">
        <f>SUMIF('REALISASI PO &amp; forecast mgr1'!$A$149:$A$211,'ESTIMASI FORECAST &amp; ORDER-STOK'!$A17,'REALISASI PO &amp; forecast mgr1'!N$149:N$211)</f>
        <v>0</v>
      </c>
      <c r="R17" s="90">
        <f t="shared" si="1"/>
        <v>0</v>
      </c>
      <c r="S17" s="90">
        <f t="shared" si="2"/>
        <v>0</v>
      </c>
      <c r="T17" s="90">
        <f t="shared" si="3"/>
        <v>0</v>
      </c>
      <c r="U17" s="90">
        <f>(SUMIF('REALISASI PO &amp; forecast mgr1'!$A$149:$A$211,'ESTIMASI FORECAST &amp; ORDER-STOK'!$A17,'REALISASI PO &amp; forecast mgr1'!P$149:P$211))+(SUMIF('REALISASI PO &amp; forecast mgr1'!$A$149:$A$211,'ESTIMASI FORECAST &amp; ORDER-STOK'!$A17,'REALISASI PO &amp; forecast mgr1'!Q$149:Q$211))</f>
        <v>0</v>
      </c>
      <c r="V17" s="90">
        <f>SUMIF('REALISASI PO &amp; forecast mgr1'!$A$149:$A$211,'ESTIMASI FORECAST &amp; ORDER-STOK'!$A17,'REALISASI PO &amp; forecast mgr1'!T$149:T$211)</f>
        <v>0</v>
      </c>
      <c r="W17" s="90">
        <f t="shared" si="4"/>
        <v>0</v>
      </c>
      <c r="X17" s="90">
        <f t="shared" si="5"/>
        <v>0</v>
      </c>
      <c r="Y17" s="90">
        <f t="shared" si="6"/>
        <v>0</v>
      </c>
      <c r="Z17" s="90">
        <f>(SUMIF('REALISASI PO &amp; forecast mgr1'!$A$149:$A$211,'ESTIMASI FORECAST &amp; ORDER-STOK'!$A17,'REALISASI PO &amp; forecast mgr1'!W$149:W$211))+(SUMIF('REALISASI PO &amp; forecast mgr1'!$A$149:$A$211,'ESTIMASI FORECAST &amp; ORDER-STOK'!$A17,'REALISASI PO &amp; forecast mgr1'!V$149:V$211))</f>
        <v>0</v>
      </c>
      <c r="AA17" s="90">
        <f>SUMIF('REALISASI PO &amp; forecast mgr1'!$A$149:$A$211,'ESTIMASI FORECAST &amp; ORDER-STOK'!$A17,'REALISASI PO &amp; forecast mgr1'!Z$149:Z$211)</f>
        <v>0</v>
      </c>
      <c r="AB17" s="90">
        <f t="shared" si="7"/>
        <v>0</v>
      </c>
      <c r="AC17" s="90">
        <f t="shared" si="8"/>
        <v>0</v>
      </c>
      <c r="AD17" s="90">
        <f t="shared" si="9"/>
        <v>0</v>
      </c>
      <c r="AE17" s="90">
        <f>(SUMIF('REALISASI PO &amp; forecast mgr1'!$A$149:$A$211,'ESTIMASI FORECAST &amp; ORDER-STOK'!$A17,'REALISASI PO &amp; forecast mgr1'!AB$149:AB$211))+(SUMIF('REALISASI PO &amp; forecast mgr1'!$A$149:$A$211,'ESTIMASI FORECAST &amp; ORDER-STOK'!$A17,'REALISASI PO &amp; forecast mgr1'!AC$149:AC$211))</f>
        <v>0</v>
      </c>
      <c r="AF17" s="90">
        <f>SUMIF('REALISASI PO &amp; forecast mgr1'!$A$149:$A$211,'ESTIMASI FORECAST &amp; ORDER-STOK'!$A17,'REALISASI PO &amp; forecast mgr1'!AF$149:AF$211)</f>
        <v>0</v>
      </c>
      <c r="AG17" s="90">
        <f t="shared" si="10"/>
        <v>0</v>
      </c>
      <c r="AH17" s="90">
        <f t="shared" si="11"/>
        <v>0</v>
      </c>
      <c r="AI17" s="90">
        <f t="shared" si="12"/>
        <v>0</v>
      </c>
      <c r="AJ17" s="90">
        <f>(SUMIF('REALISASI PO &amp; forecast mgr1'!$A$149:$A$211,'ESTIMASI FORECAST &amp; ORDER-STOK'!$A17,'REALISASI PO &amp; forecast mgr1'!AN$149:AN$211))+(SUMIF('REALISASI PO &amp; forecast mgr1'!$A$149:$A$211,'ESTIMASI FORECAST &amp; ORDER-STOK'!$A17,'REALISASI PO &amp; forecast mgr1'!AO$149:AO$211))</f>
        <v>0</v>
      </c>
      <c r="AK17" s="90">
        <f>SUMIF('REALISASI PO &amp; forecast mgr1'!$A$149:$A$211,'ESTIMASI FORECAST &amp; ORDER-STOK'!$A17,'REALISASI PO &amp; forecast mgr1'!AR$149:AR$211)</f>
        <v>0</v>
      </c>
      <c r="AL17" s="90">
        <f t="shared" si="13"/>
        <v>0</v>
      </c>
      <c r="AM17" s="90">
        <f t="shared" si="14"/>
        <v>0</v>
      </c>
      <c r="AN17" s="90">
        <f t="shared" si="15"/>
        <v>0</v>
      </c>
      <c r="AO17" s="90">
        <f>(SUMIF('REALISASI PO &amp; forecast mgr1'!$A$149:$A$211,'ESTIMASI FORECAST &amp; ORDER-STOK'!$A17,'REALISASI PO &amp; forecast mgr1'!AU$149:AU$211))+(SUMIF('REALISASI PO &amp; forecast mgr1'!$A$149:$A$211,'ESTIMASI FORECAST &amp; ORDER-STOK'!$A17,'REALISASI PO &amp; forecast mgr1'!AT$149:AT$211))</f>
        <v>0</v>
      </c>
      <c r="AP17" s="90">
        <f>SUMIF('REALISASI PO &amp; forecast mgr1'!$A$149:$A$211,'ESTIMASI FORECAST &amp; ORDER-STOK'!$A17,'REALISASI PO &amp; forecast mgr1'!AX$149:AX$211)</f>
        <v>0</v>
      </c>
      <c r="AQ17" s="90">
        <f t="shared" si="16"/>
        <v>0</v>
      </c>
      <c r="AR17" s="90">
        <f t="shared" si="17"/>
        <v>0</v>
      </c>
      <c r="AS17" s="90">
        <f t="shared" si="18"/>
        <v>0</v>
      </c>
      <c r="AT17" s="90">
        <f>(SUMIF('REALISASI PO &amp; forecast mgr1'!$A$149:$A$211,'ESTIMASI FORECAST &amp; ORDER-STOK'!$A17,'REALISASI PO &amp; forecast mgr1'!AZ$149:AZ$211))+(SUMIF('REALISASI PO &amp; forecast mgr1'!$A$149:$A$211,'ESTIMASI FORECAST &amp; ORDER-STOK'!$A17,'REALISASI PO &amp; forecast mgr1'!BA$149:BA$211))</f>
        <v>0</v>
      </c>
      <c r="AU17" s="90">
        <f>SUMIF('REALISASI PO &amp; forecast mgr1'!$A$149:$A$211,'ESTIMASI FORECAST &amp; ORDER-STOK'!$A17,'REALISASI PO &amp; forecast mgr1'!BD$149:BD$211)</f>
        <v>0</v>
      </c>
      <c r="AV17" s="90">
        <f t="shared" si="19"/>
        <v>0</v>
      </c>
      <c r="AW17" s="90">
        <f t="shared" si="20"/>
        <v>0</v>
      </c>
      <c r="AX17" s="90">
        <f t="shared" si="21"/>
        <v>0</v>
      </c>
      <c r="AY17" s="90">
        <f>(SUMIF('REALISASI PO &amp; forecast mgr1'!$A$149:$A$211,'ESTIMASI FORECAST &amp; ORDER-STOK'!$A17,'REALISASI PO &amp; forecast mgr1'!BL$149:BL$211))+(SUMIF('REALISASI PO &amp; forecast mgr1'!$A$149:$A$211,'ESTIMASI FORECAST &amp; ORDER-STOK'!$A17,'REALISASI PO &amp; forecast mgr1'!BM$149:BM$211))</f>
        <v>0</v>
      </c>
      <c r="AZ17" s="90">
        <f>SUMIF('REALISASI PO &amp; forecast mgr1'!$A$149:$A$211,'ESTIMASI FORECAST &amp; ORDER-STOK'!$A17,'REALISASI PO &amp; forecast mgr1'!BP$149:BP$211)</f>
        <v>0</v>
      </c>
      <c r="BA17" s="90">
        <f t="shared" si="22"/>
        <v>0</v>
      </c>
      <c r="BB17" s="90">
        <f t="shared" si="23"/>
        <v>0</v>
      </c>
      <c r="BC17" s="90">
        <f t="shared" si="24"/>
        <v>0</v>
      </c>
      <c r="BD17" s="90">
        <f>(SUMIF('REALISASI PO &amp; forecast mgr1'!$A$149:$A$211,'ESTIMASI FORECAST &amp; ORDER-STOK'!$A17,'REALISASI PO &amp; forecast mgr1'!BS$149:BS$211))+(SUMIF('REALISASI PO &amp; forecast mgr1'!$A$149:$A$211,'ESTIMASI FORECAST &amp; ORDER-STOK'!$A17,'REALISASI PO &amp; forecast mgr1'!BR$149:BR$211))</f>
        <v>0</v>
      </c>
      <c r="BE17" s="90">
        <f>SUMIF('REALISASI PO &amp; forecast mgr1'!$A$149:$A$211,'ESTIMASI FORECAST &amp; ORDER-STOK'!$A17,'REALISASI PO &amp; forecast mgr1'!BV$149:BV$211)</f>
        <v>0</v>
      </c>
      <c r="BF17" s="90">
        <f t="shared" si="25"/>
        <v>0</v>
      </c>
      <c r="BG17" s="90">
        <f t="shared" si="26"/>
        <v>0</v>
      </c>
      <c r="BH17" s="90">
        <f t="shared" si="27"/>
        <v>0</v>
      </c>
      <c r="BI17" s="90">
        <f>(SUMIF('REALISASI PO &amp; forecast mgr1'!$A$149:$A$211,'ESTIMASI FORECAST &amp; ORDER-STOK'!$A17,'REALISASI PO &amp; forecast mgr1'!CI$149:CI$211))+(SUMIF('REALISASI PO &amp; forecast mgr1'!$A$149:$A$211,'ESTIMASI FORECAST &amp; ORDER-STOK'!$A17,'REALISASI PO &amp; forecast mgr1'!CJ$149:CJ$211))</f>
        <v>0</v>
      </c>
      <c r="BJ17" s="90">
        <f>SUMIF('REALISASI PO &amp; forecast mgr1'!$A$149:$A$211,'ESTIMASI FORECAST &amp; ORDER-STOK'!$A17,'REALISASI PO &amp; forecast mgr1'!CM$149:CM$211)</f>
        <v>0</v>
      </c>
      <c r="BK17" s="90">
        <f t="shared" si="28"/>
        <v>0</v>
      </c>
      <c r="BL17" s="90">
        <f t="shared" si="29"/>
        <v>0</v>
      </c>
      <c r="BM17" s="90">
        <f t="shared" si="30"/>
        <v>0</v>
      </c>
      <c r="BN17" s="90">
        <f>(SUMIF('REALISASI PO &amp; forecast mgr1'!$A$149:$A$211,'ESTIMASI FORECAST &amp; ORDER-STOK'!$A17,'REALISASI PO &amp; forecast mgr1'!CP$149:CP$211))+(SUMIF('REALISASI PO &amp; forecast mgr1'!$A$149:$A$211,'ESTIMASI FORECAST &amp; ORDER-STOK'!$A17,'REALISASI PO &amp; forecast mgr1'!CO$149:CO$211))</f>
        <v>0</v>
      </c>
      <c r="BO17" s="90">
        <f>SUMIF('REALISASI PO &amp; forecast mgr1'!$A$149:$A$211,'ESTIMASI FORECAST &amp; ORDER-STOK'!$A17,'REALISASI PO &amp; forecast mgr1'!CS$149:CS$211)</f>
        <v>0</v>
      </c>
      <c r="BP17" s="90">
        <f t="shared" si="31"/>
        <v>0</v>
      </c>
      <c r="BQ17" s="90">
        <f t="shared" si="32"/>
        <v>0</v>
      </c>
      <c r="BR17" s="90">
        <f t="shared" si="33"/>
        <v>0</v>
      </c>
      <c r="BS17" s="90">
        <f>(SUMIF('REALISASI PO &amp; forecast mgr1'!$A$149:$A$211,'ESTIMASI FORECAST &amp; ORDER-STOK'!$A17,'REALISASI PO &amp; forecast mgr1'!CU$149:CU$211))+(SUMIF('REALISASI PO &amp; forecast mgr1'!$A$149:$A$211,'ESTIMASI FORECAST &amp; ORDER-STOK'!$A17,'REALISASI PO &amp; forecast mgr1'!CV$149:CV$211))</f>
        <v>0</v>
      </c>
      <c r="BT17" s="90">
        <f>SUMIF('REALISASI PO &amp; forecast mgr1'!$A$149:$A$211,'ESTIMASI FORECAST &amp; ORDER-STOK'!$A17,'REALISASI PO &amp; forecast mgr1'!CY$149:CY$211)</f>
        <v>0</v>
      </c>
      <c r="BU17" s="90">
        <f t="shared" si="34"/>
        <v>0</v>
      </c>
      <c r="BV17" s="90">
        <f t="shared" si="35"/>
        <v>0</v>
      </c>
      <c r="BW17" s="90">
        <f t="shared" si="36"/>
        <v>0</v>
      </c>
      <c r="BX17" s="90">
        <f>(SUMIF('REALISASI PO &amp; forecast mgr1'!$A$149:$A$211,'ESTIMASI FORECAST &amp; ORDER-STOK'!$A17,'REALISASI PO &amp; forecast mgr1'!DB$149:DB$211))+(SUMIF('REALISASI PO &amp; forecast mgr1'!$A$149:$A$211,'ESTIMASI FORECAST &amp; ORDER-STOK'!$A17,'REALISASI PO &amp; forecast mgr1'!DA$149:DA$211))</f>
        <v>0</v>
      </c>
      <c r="BY17" s="90">
        <f>SUMIF('REALISASI PO &amp; forecast mgr1'!$A$149:$A$211,'ESTIMASI FORECAST &amp; ORDER-STOK'!$A17,'REALISASI PO &amp; forecast mgr1'!DE$149:DE$211)</f>
        <v>0</v>
      </c>
      <c r="BZ17" s="90">
        <f t="shared" si="37"/>
        <v>0</v>
      </c>
      <c r="CA17" s="90">
        <f t="shared" si="38"/>
        <v>0</v>
      </c>
      <c r="CB17" s="90">
        <f t="shared" si="39"/>
        <v>0</v>
      </c>
      <c r="CC17" s="90">
        <f>(SUMIF('REALISASI PO &amp; forecast mgr1'!$A$149:$A$211,'ESTIMASI FORECAST &amp; ORDER-STOK'!$A17,'REALISASI PO &amp; forecast mgr1'!DG$149:DG$211))+(SUMIF('REALISASI PO &amp; forecast mgr1'!$A$149:$A$211,'ESTIMASI FORECAST &amp; ORDER-STOK'!$A17,'REALISASI PO &amp; forecast mgr1'!DH$149:DH$211))</f>
        <v>0</v>
      </c>
      <c r="CD17" s="90">
        <f>SUMIF('REALISASI PO &amp; forecast mgr1'!$A$149:$A$211,'ESTIMASI FORECAST &amp; ORDER-STOK'!$A17,'REALISASI PO &amp; forecast mgr1'!DK$149:DK$211)</f>
        <v>0</v>
      </c>
      <c r="CE17" s="90">
        <f t="shared" si="40"/>
        <v>0</v>
      </c>
      <c r="CF17" s="90">
        <f t="shared" si="41"/>
        <v>0</v>
      </c>
      <c r="CG17" s="90">
        <f t="shared" si="42"/>
        <v>0</v>
      </c>
      <c r="CH17" s="90">
        <f>(SUMIF('REALISASI PO &amp; forecast mgr1'!$A$149:$A$211,'ESTIMASI FORECAST &amp; ORDER-STOK'!$A17,'REALISASI PO &amp; forecast mgr1'!DN$149:DN$211))+(SUMIF('REALISASI PO &amp; forecast mgr1'!$A$149:$A$211,'ESTIMASI FORECAST &amp; ORDER-STOK'!$A17,'REALISASI PO &amp; forecast mgr1'!DM$149:DM$211))</f>
        <v>0</v>
      </c>
      <c r="CI17" s="90">
        <f>SUMIF('REALISASI PO &amp; forecast mgr1'!$A$149:$A$211,'ESTIMASI FORECAST &amp; ORDER-STOK'!$A17,'REALISASI PO &amp; forecast mgr1'!DQ$149:DQ$211)</f>
        <v>0</v>
      </c>
      <c r="CJ17" s="90">
        <f t="shared" si="43"/>
        <v>0</v>
      </c>
      <c r="CK17" s="90">
        <f t="shared" si="44"/>
        <v>0</v>
      </c>
      <c r="CL17" s="90">
        <f t="shared" si="45"/>
        <v>0</v>
      </c>
      <c r="CM17" s="90">
        <f>(SUMIF('REALISASI PO &amp; forecast mgr1'!$A$149:$A$211,'ESTIMASI FORECAST &amp; ORDER-STOK'!$A17,'REALISASI PO &amp; forecast mgr1'!DY$149:DY$211))+(SUMIF('REALISASI PO &amp; forecast mgr1'!$A$149:$A$211,'ESTIMASI FORECAST &amp; ORDER-STOK'!$A17,'REALISASI PO &amp; forecast mgr1'!DZ$149:DZ$211))</f>
        <v>0</v>
      </c>
      <c r="CN17" s="90">
        <f>SUMIF('REALISASI PO &amp; forecast mgr1'!$A$149:$A$211,'ESTIMASI FORECAST &amp; ORDER-STOK'!$A17,'REALISASI PO &amp; forecast mgr1'!EC$149:EC$211)</f>
        <v>0</v>
      </c>
      <c r="CO17" s="90">
        <f t="shared" si="46"/>
        <v>0</v>
      </c>
      <c r="CP17" s="90">
        <f t="shared" si="47"/>
        <v>0</v>
      </c>
      <c r="CQ17" s="90">
        <f t="shared" si="48"/>
        <v>0</v>
      </c>
      <c r="CR17" s="90">
        <f>(SUMIF('REALISASI PO &amp; forecast mgr1'!$A$149:$A$211,'ESTIMASI FORECAST &amp; ORDER-STOK'!$A17,'REALISASI PO &amp; forecast mgr1'!EF$149:EF$211))+(SUMIF('REALISASI PO &amp; forecast mgr1'!$A$149:$A$211,'ESTIMASI FORECAST &amp; ORDER-STOK'!$A17,'REALISASI PO &amp; forecast mgr1'!EE$149:EE$211))</f>
        <v>0</v>
      </c>
      <c r="CS17" s="90">
        <f>SUMIF('REALISASI PO &amp; forecast mgr1'!$A$149:$A$211,'ESTIMASI FORECAST &amp; ORDER-STOK'!$A17,'REALISASI PO &amp; forecast mgr1'!EI$149:EI$211)</f>
        <v>0</v>
      </c>
      <c r="CT17" s="90">
        <f t="shared" si="49"/>
        <v>0</v>
      </c>
      <c r="CU17" s="90">
        <f t="shared" si="50"/>
        <v>0</v>
      </c>
      <c r="CV17" s="90">
        <f t="shared" si="51"/>
        <v>0</v>
      </c>
      <c r="CW17" s="90">
        <f>(SUMIF('REALISASI PO &amp; forecast mgr1'!$A$149:$A$211,'ESTIMASI FORECAST &amp; ORDER-STOK'!$A17,'REALISASI PO &amp; forecast mgr1'!EQ$149:EQ$211))+(SUMIF('REALISASI PO &amp; forecast mgr1'!$A$149:$A$211,'ESTIMASI FORECAST &amp; ORDER-STOK'!$A17,'REALISASI PO &amp; forecast mgr1'!ER$149:ER$211))</f>
        <v>0</v>
      </c>
      <c r="CX17" s="90">
        <f>SUMIF('REALISASI PO &amp; forecast mgr1'!$A$149:$A$211,'ESTIMASI FORECAST &amp; ORDER-STOK'!$A17,'REALISASI PO &amp; forecast mgr1'!EU$149:EU$211)</f>
        <v>0</v>
      </c>
      <c r="CY17" s="90">
        <f t="shared" si="52"/>
        <v>0</v>
      </c>
      <c r="CZ17" s="90">
        <f t="shared" si="53"/>
        <v>0</v>
      </c>
      <c r="DA17" s="90">
        <f t="shared" si="54"/>
        <v>0</v>
      </c>
      <c r="DB17" s="90">
        <f>(SUMIF('REALISASI PO &amp; forecast mgr1'!$A$149:$A$211,'ESTIMASI FORECAST &amp; ORDER-STOK'!$A17,'REALISASI PO &amp; forecast mgr1'!EX$149:EX$211))+(SUMIF('REALISASI PO &amp; forecast mgr1'!$A$149:$A$211,'ESTIMASI FORECAST &amp; ORDER-STOK'!$A17,'REALISASI PO &amp; forecast mgr1'!EY$149:EY$211))</f>
        <v>0</v>
      </c>
      <c r="DC17" s="90">
        <f>SUMIF('REALISASI PO &amp; forecast mgr1'!$A$149:$A$211,'ESTIMASI FORECAST &amp; ORDER-STOK'!$A17,'REALISASI PO &amp; forecast mgr1'!FB$149:FB$211)</f>
        <v>0</v>
      </c>
      <c r="DD17" s="90">
        <f t="shared" si="55"/>
        <v>0</v>
      </c>
      <c r="DE17" s="90">
        <f t="shared" si="56"/>
        <v>0</v>
      </c>
      <c r="DF17" s="90">
        <f t="shared" si="57"/>
        <v>0</v>
      </c>
      <c r="DG17" s="90">
        <f>(SUMIF('REALISASI PO &amp; forecast mgr1'!$A$149:$A$211,'ESTIMASI FORECAST &amp; ORDER-STOK'!$A17,'REALISASI PO &amp; forecast mgr1'!FE$149:FE$211))+(SUMIF('REALISASI PO &amp; forecast mgr1'!$A$149:$A$211,'ESTIMASI FORECAST &amp; ORDER-STOK'!$A17,'REALISASI PO &amp; forecast mgr1'!FF$149:FF$211))</f>
        <v>0</v>
      </c>
      <c r="DH17" s="90">
        <f>SUMIF('REALISASI PO &amp; forecast mgr1'!$A$149:$A$211,'ESTIMASI FORECAST &amp; ORDER-STOK'!$A17,'REALISASI PO &amp; forecast mgr1'!FI$149:FI$211)</f>
        <v>0</v>
      </c>
      <c r="DI17" s="90">
        <f t="shared" si="58"/>
        <v>0</v>
      </c>
      <c r="DJ17" s="90">
        <f t="shared" si="59"/>
        <v>0</v>
      </c>
      <c r="DK17" s="90">
        <f t="shared" si="60"/>
        <v>0</v>
      </c>
      <c r="DL17" s="90">
        <f>(SUMIF('REALISASI PO &amp; forecast mgr1'!$A$149:$A$211,'ESTIMASI FORECAST &amp; ORDER-STOK'!$A17,'REALISASI PO &amp; forecast mgr1'!FL$149:FL$211))+(SUMIF('REALISASI PO &amp; forecast mgr1'!$A$149:$A$211,'ESTIMASI FORECAST &amp; ORDER-STOK'!$A17,'REALISASI PO &amp; forecast mgr1'!FM$149:FM$211))</f>
        <v>0</v>
      </c>
      <c r="DM17" s="90">
        <f>SUMIF('REALISASI PO &amp; forecast mgr1'!$A$149:$A$211,'ESTIMASI FORECAST &amp; ORDER-STOK'!$A17,'REALISASI PO &amp; forecast mgr1'!FP$149:FP$211)</f>
        <v>0</v>
      </c>
      <c r="DN17" s="90">
        <f t="shared" si="61"/>
        <v>0</v>
      </c>
      <c r="DO17" s="90">
        <f t="shared" si="62"/>
        <v>0</v>
      </c>
      <c r="DP17" s="90">
        <f t="shared" si="63"/>
        <v>0</v>
      </c>
      <c r="DQ17" s="90">
        <f>(SUMIF('REALISASI PO &amp; forecast mgr1'!$A$149:$A$211,'ESTIMASI FORECAST &amp; ORDER-STOK'!$A17,'REALISASI PO &amp; forecast mgr1'!FS$149:FS$211))+(SUMIF('REALISASI PO &amp; forecast mgr1'!$A$149:$A$211,'ESTIMASI FORECAST &amp; ORDER-STOK'!$A17,'REALISASI PO &amp; forecast mgr1'!FT$149:FT$211))</f>
        <v>0</v>
      </c>
      <c r="DR17" s="90">
        <f>SUMIF('REALISASI PO &amp; forecast mgr1'!$A$149:$A$211,'ESTIMASI FORECAST &amp; ORDER-STOK'!$A17,'REALISASI PO &amp; forecast mgr1'!FW$149:FW$211)</f>
        <v>0</v>
      </c>
      <c r="DS17" s="90">
        <f t="shared" si="64"/>
        <v>0</v>
      </c>
      <c r="DT17" s="90">
        <f t="shared" si="65"/>
        <v>0</v>
      </c>
      <c r="DU17" s="90">
        <f t="shared" si="66"/>
        <v>0</v>
      </c>
      <c r="DV17" s="90">
        <f>(SUMIF('REALISASI PO &amp; forecast mgr1'!$A$149:$A$211,'ESTIMASI FORECAST &amp; ORDER-STOK'!$A17,'REALISASI PO &amp; forecast mgr1'!FZ$149:FZ$211))+(SUMIF('REALISASI PO &amp; forecast mgr1'!$A$149:$A$211,'ESTIMASI FORECAST &amp; ORDER-STOK'!$A17,'REALISASI PO &amp; forecast mgr1'!FY$149:FY$211))</f>
        <v>0</v>
      </c>
      <c r="DW17" s="90">
        <f>SUMIF('REALISASI PO &amp; forecast mgr1'!$A$149:$A$211,'ESTIMASI FORECAST &amp; ORDER-STOK'!$A17,'REALISASI PO &amp; forecast mgr1'!GC$149:GC$211)</f>
        <v>0</v>
      </c>
      <c r="DX17" s="90">
        <f t="shared" si="67"/>
        <v>0</v>
      </c>
      <c r="DY17" s="90">
        <f t="shared" si="68"/>
        <v>0</v>
      </c>
      <c r="DZ17" s="90">
        <f t="shared" si="69"/>
        <v>0</v>
      </c>
      <c r="EA17" s="90">
        <f>(SUMIF('REALISASI PO &amp; forecast mgr1'!$A$149:$A$211,'ESTIMASI FORECAST &amp; ORDER-STOK'!$A17,'REALISASI PO &amp; forecast mgr1'!GE$149:GE$211))+(SUMIF('REALISASI PO &amp; forecast mgr1'!$A$149:$A$211,'ESTIMASI FORECAST &amp; ORDER-STOK'!$A17,'REALISASI PO &amp; forecast mgr1'!GF$149:GF$211))</f>
        <v>0</v>
      </c>
      <c r="EB17" s="90">
        <f>SUMIF('REALISASI PO &amp; forecast mgr1'!$A$149:$A$211,'ESTIMASI FORECAST &amp; ORDER-STOK'!$A17,'REALISASI PO &amp; forecast mgr1'!GI$149:GI$211)</f>
        <v>0</v>
      </c>
      <c r="EC17" s="90">
        <f t="shared" si="70"/>
        <v>0</v>
      </c>
      <c r="ED17" s="90">
        <f t="shared" si="71"/>
        <v>0</v>
      </c>
      <c r="EE17" s="90">
        <f t="shared" si="72"/>
        <v>0</v>
      </c>
      <c r="EF17" s="90">
        <f>(SUMIF('REALISASI PO &amp; forecast mgr1'!$A$149:$A$211,'ESTIMASI FORECAST &amp; ORDER-STOK'!$A17,'REALISASI PO &amp; forecast mgr1'!GQ$149:GQ$211))+(SUMIF('REALISASI PO &amp; forecast mgr1'!$A$149:$A$211,'ESTIMASI FORECAST &amp; ORDER-STOK'!$A17,'REALISASI PO &amp; forecast mgr1'!GR$149:GR$211))</f>
        <v>0</v>
      </c>
      <c r="EG17" s="90">
        <f>SUMIF('REALISASI PO &amp; forecast mgr1'!$A$149:$A$211,'ESTIMASI FORECAST &amp; ORDER-STOK'!$A17,'REALISASI PO &amp; forecast mgr1'!GU$149:GU$211)</f>
        <v>0</v>
      </c>
      <c r="EH17" s="90">
        <f t="shared" si="73"/>
        <v>0</v>
      </c>
      <c r="EI17" s="90">
        <f t="shared" si="74"/>
        <v>0</v>
      </c>
      <c r="EJ17" s="90">
        <f t="shared" si="75"/>
        <v>0</v>
      </c>
      <c r="EK17" s="90">
        <f>(SUMIF('REALISASI PO &amp; forecast mgr1'!$A$149:$A$211,'ESTIMASI FORECAST &amp; ORDER-STOK'!$A17,'REALISASI PO &amp; forecast mgr1'!GX$149:GX$211))+(SUMIF('REALISASI PO &amp; forecast mgr1'!$A$149:$A$211,'ESTIMASI FORECAST &amp; ORDER-STOK'!$A17,'REALISASI PO &amp; forecast mgr1'!GY$149:GY$211))</f>
        <v>0</v>
      </c>
      <c r="EL17" s="90">
        <f>SUMIF('REALISASI PO &amp; forecast mgr1'!$A$149:$A$211,'ESTIMASI FORECAST &amp; ORDER-STOK'!$A17,'REALISASI PO &amp; forecast mgr1'!HB$149:HB$211)</f>
        <v>0</v>
      </c>
      <c r="EM17" s="90">
        <f t="shared" si="76"/>
        <v>0</v>
      </c>
      <c r="EN17" s="90">
        <f t="shared" si="77"/>
        <v>0</v>
      </c>
      <c r="EO17" s="90">
        <f t="shared" si="78"/>
        <v>0</v>
      </c>
      <c r="EP17" s="90">
        <f>(SUMIF('REALISASI PO &amp; forecast mgr1'!$A$149:$A$211,'ESTIMASI FORECAST &amp; ORDER-STOK'!$A17,'REALISASI PO &amp; forecast mgr1'!HE$149:HE$211))+(SUMIF('REALISASI PO &amp; forecast mgr1'!$A$149:$A$211,'ESTIMASI FORECAST &amp; ORDER-STOK'!$A17,'REALISASI PO &amp; forecast mgr1'!HF$149:HF$211))</f>
        <v>0</v>
      </c>
      <c r="EQ17" s="90">
        <f>SUMIF('REALISASI PO &amp; forecast mgr1'!$A$149:$A$211,'ESTIMASI FORECAST &amp; ORDER-STOK'!$A17,'REALISASI PO &amp; forecast mgr1'!HI$149:HI$211)</f>
        <v>0</v>
      </c>
      <c r="ER17" s="90">
        <f t="shared" si="79"/>
        <v>0</v>
      </c>
      <c r="ES17" s="90">
        <f t="shared" si="80"/>
        <v>0</v>
      </c>
      <c r="ET17" s="90">
        <f t="shared" si="81"/>
        <v>0</v>
      </c>
      <c r="EU17" s="90">
        <f>(SUMIF('REALISASI PO &amp; forecast mgr1'!$A$149:$A$211,'ESTIMASI FORECAST &amp; ORDER-STOK'!$A17,'REALISASI PO &amp; forecast mgr1'!HL$149:HL$211))+(SUMIF('REALISASI PO &amp; forecast mgr1'!$A$149:$A$211,'ESTIMASI FORECAST &amp; ORDER-STOK'!$A17,'REALISASI PO &amp; forecast mgr1'!HM$149:HM$211))</f>
        <v>0</v>
      </c>
      <c r="EV17" s="90">
        <f>SUMIF('REALISASI PO &amp; forecast mgr1'!$A$149:$A$211,'ESTIMASI FORECAST &amp; ORDER-STOK'!$A17,'REALISASI PO &amp; forecast mgr1'!HP$149:HP$211)</f>
        <v>0</v>
      </c>
      <c r="EW17" s="90">
        <f t="shared" si="82"/>
        <v>0</v>
      </c>
      <c r="EX17" s="90">
        <f t="shared" si="83"/>
        <v>0</v>
      </c>
      <c r="EY17" s="90">
        <f t="shared" si="84"/>
        <v>0</v>
      </c>
      <c r="EZ17" s="90">
        <f>(SUMIF('REALISASI PO &amp; forecast mgr1'!$A$149:$A$211,'ESTIMASI FORECAST &amp; ORDER-STOK'!$A17,'REALISASI PO &amp; forecast mgr1'!HS$149:HS$211))+(SUMIF('REALISASI PO &amp; forecast mgr1'!$A$149:$A$211,'ESTIMASI FORECAST &amp; ORDER-STOK'!$A17,'REALISASI PO &amp; forecast mgr1'!HT$149:HT$211))</f>
        <v>0</v>
      </c>
      <c r="FA17" s="90">
        <f>SUMIF('REALISASI PO &amp; forecast mgr1'!$A$149:$A$211,'ESTIMASI FORECAST &amp; ORDER-STOK'!$A17,'REALISASI PO &amp; forecast mgr1'!HW$149:HW$211)</f>
        <v>0</v>
      </c>
      <c r="FB17" s="90">
        <f t="shared" si="85"/>
        <v>0</v>
      </c>
      <c r="FC17" s="90">
        <f t="shared" si="86"/>
        <v>0</v>
      </c>
      <c r="FD17" s="90">
        <f t="shared" si="87"/>
        <v>0</v>
      </c>
      <c r="FE17" s="90"/>
      <c r="FF17" s="90"/>
      <c r="FG17" s="90"/>
      <c r="FH17" s="90"/>
      <c r="FI17" s="90"/>
      <c r="FJ17" s="90"/>
      <c r="FK17" s="90">
        <f t="shared" si="88"/>
        <v>0</v>
      </c>
      <c r="FL17" s="90"/>
      <c r="FM17" s="90"/>
      <c r="FN17" s="90">
        <f t="shared" si="89"/>
        <v>0</v>
      </c>
      <c r="FO17" s="90">
        <f t="shared" si="106"/>
        <v>0</v>
      </c>
      <c r="FP17" s="106"/>
      <c r="FQ17" s="90"/>
      <c r="FR17" s="90">
        <f>SUMIF('REALISASI FORECAST manager 2'!$A$217:$A$281,'ESTIMASI FORECAST &amp; ORDER-STOK'!$A17,'REALISASI FORECAST manager 2'!$AS$217:$AS$281)</f>
        <v>0</v>
      </c>
      <c r="FS17" s="90">
        <f t="shared" si="90"/>
        <v>0</v>
      </c>
      <c r="FT17" s="90">
        <f t="shared" si="91"/>
        <v>0</v>
      </c>
      <c r="FU17" s="90">
        <f t="shared" si="92"/>
        <v>0</v>
      </c>
      <c r="FV17" s="106"/>
      <c r="FW17" s="90"/>
      <c r="FX17" s="90">
        <f>SUMIF('REALISASI FORECAST manager 3'!$A$147:$A$211,'ESTIMASI FORECAST &amp; ORDER-STOK'!$A17,'REALISASI FORECAST manager 3'!$AS$147:$AS$211)</f>
        <v>0</v>
      </c>
      <c r="FY17" s="90">
        <f t="shared" si="93"/>
        <v>0</v>
      </c>
      <c r="FZ17" s="90">
        <f t="shared" si="94"/>
        <v>0</v>
      </c>
      <c r="GA17" s="90">
        <f t="shared" si="95"/>
        <v>0</v>
      </c>
      <c r="GB17" s="106"/>
      <c r="GC17" s="90">
        <f t="shared" si="107"/>
        <v>0</v>
      </c>
      <c r="GD17" s="106"/>
      <c r="GE17" s="90">
        <f>SUMIF('REALISASI PO &amp; forecast mgr1'!$A$148:$A$211,'ESTIMASI FORECAST &amp; ORDER-STOK'!$A17,'REALISASI PO &amp; forecast mgr1'!IQ$148:IQ$211)</f>
        <v>0</v>
      </c>
      <c r="GF17" s="90">
        <f>SUMIF('REALISASI PO &amp; forecast mgr1'!$A$148:$A$211,'ESTIMASI FORECAST &amp; ORDER-STOK'!$A17,'REALISASI PO &amp; forecast mgr1'!IR$148:IR$211)</f>
        <v>0</v>
      </c>
      <c r="GG17" s="90">
        <f>SUMIF('REALISASI PO &amp; forecast mgr1'!$A$148:$A$211,'ESTIMASI FORECAST &amp; ORDER-STOK'!$A17,'REALISASI PO &amp; forecast mgr1'!IS$148:IS$211)</f>
        <v>0</v>
      </c>
      <c r="GH17" s="90">
        <f>SUMIF('REALISASI PO &amp; forecast mgr1'!$A$148:$A$211,'ESTIMASI FORECAST &amp; ORDER-STOK'!$A17,'REALISASI PO &amp; forecast mgr1'!IT$148:IT$211)</f>
        <v>0</v>
      </c>
      <c r="GI17" s="90">
        <f>SUMIF('REALISASI PO &amp; forecast mgr1'!$A$148:$A$211,'ESTIMASI FORECAST &amp; ORDER-STOK'!$A17,'REALISASI PO &amp; forecast mgr1'!IU$148:IU$211)</f>
        <v>0</v>
      </c>
      <c r="GJ17" s="88"/>
      <c r="GK17" s="90">
        <f t="shared" si="108"/>
        <v>0</v>
      </c>
      <c r="GL17" s="90">
        <f t="shared" si="96"/>
        <v>0</v>
      </c>
      <c r="GM17" s="107">
        <f t="shared" si="97"/>
        <v>0</v>
      </c>
      <c r="GN17" s="90">
        <f t="shared" si="98"/>
        <v>0</v>
      </c>
      <c r="GO17" s="90">
        <f t="shared" si="99"/>
        <v>0</v>
      </c>
      <c r="GP17" s="107">
        <f t="shared" si="100"/>
        <v>0</v>
      </c>
      <c r="GQ17" s="90" t="str">
        <f t="shared" si="101"/>
        <v>STOCK KOSONG</v>
      </c>
      <c r="GR17" s="106"/>
      <c r="GS17" s="107">
        <f>GP17-GM17</f>
        <v>0</v>
      </c>
      <c r="GT17" s="107">
        <f t="shared" si="110"/>
        <v>0</v>
      </c>
      <c r="GU17" s="107">
        <f>(GE17+GK17)-FK17</f>
        <v>0</v>
      </c>
      <c r="GV17" s="107">
        <f t="shared" si="102"/>
        <v>0</v>
      </c>
      <c r="GW17" s="7"/>
      <c r="GX17" s="7"/>
      <c r="GY17" s="7"/>
    </row>
    <row r="18" spans="1:207" s="3" customFormat="1">
      <c r="A18" s="27" t="s">
        <v>116</v>
      </c>
      <c r="B18" s="28"/>
      <c r="C18" s="18"/>
      <c r="D18" s="3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79"/>
      <c r="GG18" s="79"/>
      <c r="GH18" s="79"/>
      <c r="GI18" s="79"/>
      <c r="GJ18" s="12"/>
      <c r="GK18" s="18"/>
      <c r="GL18" s="18"/>
      <c r="GM18" s="18"/>
      <c r="GN18" s="18"/>
      <c r="GO18" s="18"/>
      <c r="GP18" s="18"/>
      <c r="GQ18" s="18"/>
      <c r="GR18" s="18"/>
      <c r="GS18" s="18"/>
      <c r="GT18" s="79"/>
      <c r="GU18" s="79"/>
      <c r="GV18" s="79"/>
    </row>
    <row r="19" spans="1:207" s="7" customFormat="1">
      <c r="A19" s="108"/>
      <c r="B19" s="85"/>
      <c r="C19" s="95">
        <v>42</v>
      </c>
      <c r="D19" s="96">
        <v>0</v>
      </c>
      <c r="E19" s="86"/>
      <c r="F19" s="86"/>
      <c r="G19" s="86"/>
      <c r="H19" s="86"/>
      <c r="I19" s="86"/>
      <c r="J19" s="86">
        <f t="shared" ref="J19:J24" si="112">ROUND((FO19+F19)*(1+$J$1),0)</f>
        <v>0</v>
      </c>
      <c r="K19" s="86">
        <f t="shared" ref="K19:K24" si="113">ROUND(G19*(1+$J$1),0)</f>
        <v>0</v>
      </c>
      <c r="L19" s="86">
        <f t="shared" ref="L19:L24" si="114">ROUND(H19*(1+$J$1),0)</f>
        <v>0</v>
      </c>
      <c r="M19" s="86"/>
      <c r="N19" s="86">
        <f t="shared" ref="N19:N24" si="115">J19+K19+L19</f>
        <v>0</v>
      </c>
      <c r="O19" s="86"/>
      <c r="P19" s="86">
        <f>(SUMIF('REALISASI PO &amp; forecast mgr1'!$A$149:$A$211,'ESTIMASI FORECAST &amp; ORDER-STOK'!$A19,'REALISASI PO &amp; forecast mgr1'!J$149:J$211))+(SUMIF('REALISASI PO &amp; forecast mgr1'!$A$149:$A$211,'ESTIMASI FORECAST &amp; ORDER-STOK'!$A19,'REALISASI PO &amp; forecast mgr1'!K$149:K$211))</f>
        <v>0</v>
      </c>
      <c r="Q19" s="86">
        <f>SUMIF('REALISASI PO &amp; forecast mgr1'!$A$149:$A$211,'ESTIMASI FORECAST &amp; ORDER-STOK'!$A19,'REALISASI PO &amp; forecast mgr1'!N$149:N$211)</f>
        <v>0</v>
      </c>
      <c r="R19" s="86">
        <f t="shared" ref="R19:R24" si="116">P19-Q19</f>
        <v>0</v>
      </c>
      <c r="S19" s="86">
        <f t="shared" ref="S19:S24" si="117">R19/$C19</f>
        <v>0</v>
      </c>
      <c r="T19" s="86">
        <f t="shared" ref="T19:T24" si="118">R19*$D19</f>
        <v>0</v>
      </c>
      <c r="U19" s="86">
        <f>(SUMIF('REALISASI PO &amp; forecast mgr1'!$A$149:$A$211,'ESTIMASI FORECAST &amp; ORDER-STOK'!$A19,'REALISASI PO &amp; forecast mgr1'!P$149:P$211))+(SUMIF('REALISASI PO &amp; forecast mgr1'!$A$149:$A$211,'ESTIMASI FORECAST &amp; ORDER-STOK'!$A19,'REALISASI PO &amp; forecast mgr1'!Q$149:Q$211))</f>
        <v>0</v>
      </c>
      <c r="V19" s="86">
        <f>SUMIF('REALISASI PO &amp; forecast mgr1'!$A$149:$A$211,'ESTIMASI FORECAST &amp; ORDER-STOK'!$A19,'REALISASI PO &amp; forecast mgr1'!T$149:T$211)</f>
        <v>0</v>
      </c>
      <c r="W19" s="86">
        <f t="shared" ref="W19:W24" si="119">U19-V19</f>
        <v>0</v>
      </c>
      <c r="X19" s="86">
        <f t="shared" ref="X19:X24" si="120">W19/$C19</f>
        <v>0</v>
      </c>
      <c r="Y19" s="86">
        <f t="shared" ref="Y19:Y24" si="121">W19*$D19</f>
        <v>0</v>
      </c>
      <c r="Z19" s="86">
        <f>(SUMIF('REALISASI PO &amp; forecast mgr1'!$A$149:$A$211,'ESTIMASI FORECAST &amp; ORDER-STOK'!$A19,'REALISASI PO &amp; forecast mgr1'!W$149:W$211))+(SUMIF('REALISASI PO &amp; forecast mgr1'!$A$149:$A$211,'ESTIMASI FORECAST &amp; ORDER-STOK'!$A19,'REALISASI PO &amp; forecast mgr1'!V$149:V$211))</f>
        <v>0</v>
      </c>
      <c r="AA19" s="86">
        <f>SUMIF('REALISASI PO &amp; forecast mgr1'!$A$149:$A$211,'ESTIMASI FORECAST &amp; ORDER-STOK'!$A19,'REALISASI PO &amp; forecast mgr1'!Z$149:Z$211)</f>
        <v>0</v>
      </c>
      <c r="AB19" s="86">
        <f t="shared" ref="AB19:AB24" si="122">Z19-AA19</f>
        <v>0</v>
      </c>
      <c r="AC19" s="86">
        <f t="shared" ref="AC19:AC24" si="123">AB19/$C19</f>
        <v>0</v>
      </c>
      <c r="AD19" s="86">
        <f t="shared" ref="AD19:AD24" si="124">AB19*$D19</f>
        <v>0</v>
      </c>
      <c r="AE19" s="86">
        <f>(SUMIF('REALISASI PO &amp; forecast mgr1'!$A$149:$A$211,'ESTIMASI FORECAST &amp; ORDER-STOK'!$A19,'REALISASI PO &amp; forecast mgr1'!AB$149:AB$211))+(SUMIF('REALISASI PO &amp; forecast mgr1'!$A$149:$A$211,'ESTIMASI FORECAST &amp; ORDER-STOK'!$A19,'REALISASI PO &amp; forecast mgr1'!AC$149:AC$211))</f>
        <v>0</v>
      </c>
      <c r="AF19" s="86">
        <f>SUMIF('REALISASI PO &amp; forecast mgr1'!$A$149:$A$211,'ESTIMASI FORECAST &amp; ORDER-STOK'!$A19,'REALISASI PO &amp; forecast mgr1'!AF$149:AF$211)</f>
        <v>0</v>
      </c>
      <c r="AG19" s="86">
        <f t="shared" ref="AG19:AG24" si="125">AE19-AF19</f>
        <v>0</v>
      </c>
      <c r="AH19" s="86">
        <f t="shared" ref="AH19:AH24" si="126">AG19/$C19</f>
        <v>0</v>
      </c>
      <c r="AI19" s="86">
        <f t="shared" ref="AI19:AI24" si="127">AG19*$D19</f>
        <v>0</v>
      </c>
      <c r="AJ19" s="86">
        <f>(SUMIF('REALISASI PO &amp; forecast mgr1'!$A$149:$A$211,'ESTIMASI FORECAST &amp; ORDER-STOK'!$A19,'REALISASI PO &amp; forecast mgr1'!AN$149:AN$211))+(SUMIF('REALISASI PO &amp; forecast mgr1'!$A$149:$A$211,'ESTIMASI FORECAST &amp; ORDER-STOK'!$A19,'REALISASI PO &amp; forecast mgr1'!AO$149:AO$211))</f>
        <v>0</v>
      </c>
      <c r="AK19" s="86">
        <f>SUMIF('REALISASI PO &amp; forecast mgr1'!$A$149:$A$211,'ESTIMASI FORECAST &amp; ORDER-STOK'!$A19,'REALISASI PO &amp; forecast mgr1'!AR$149:AR$211)</f>
        <v>0</v>
      </c>
      <c r="AL19" s="86">
        <f t="shared" ref="AL19:AL24" si="128">AJ19-AK19</f>
        <v>0</v>
      </c>
      <c r="AM19" s="86">
        <f t="shared" ref="AM19:AM24" si="129">AL19/$C19</f>
        <v>0</v>
      </c>
      <c r="AN19" s="86">
        <f t="shared" ref="AN19:AN24" si="130">AL19*$D19</f>
        <v>0</v>
      </c>
      <c r="AO19" s="86">
        <f>(SUMIF('REALISASI PO &amp; forecast mgr1'!$A$149:$A$211,'ESTIMASI FORECAST &amp; ORDER-STOK'!$A19,'REALISASI PO &amp; forecast mgr1'!AU$149:AU$211))+(SUMIF('REALISASI PO &amp; forecast mgr1'!$A$149:$A$211,'ESTIMASI FORECAST &amp; ORDER-STOK'!$A19,'REALISASI PO &amp; forecast mgr1'!AT$149:AT$211))</f>
        <v>0</v>
      </c>
      <c r="AP19" s="86">
        <f>SUMIF('REALISASI PO &amp; forecast mgr1'!$A$149:$A$211,'ESTIMASI FORECAST &amp; ORDER-STOK'!$A19,'REALISASI PO &amp; forecast mgr1'!AX$149:AX$211)</f>
        <v>0</v>
      </c>
      <c r="AQ19" s="86">
        <f t="shared" ref="AQ19:AQ24" si="131">AO19-AP19</f>
        <v>0</v>
      </c>
      <c r="AR19" s="86">
        <f t="shared" ref="AR19:AR24" si="132">AQ19/$C19</f>
        <v>0</v>
      </c>
      <c r="AS19" s="86">
        <f t="shared" ref="AS19:AS24" si="133">AQ19*$D19</f>
        <v>0</v>
      </c>
      <c r="AT19" s="86">
        <f>(SUMIF('REALISASI PO &amp; forecast mgr1'!$A$149:$A$211,'ESTIMASI FORECAST &amp; ORDER-STOK'!$A19,'REALISASI PO &amp; forecast mgr1'!AZ$149:AZ$211))+(SUMIF('REALISASI PO &amp; forecast mgr1'!$A$149:$A$211,'ESTIMASI FORECAST &amp; ORDER-STOK'!$A19,'REALISASI PO &amp; forecast mgr1'!BA$149:BA$211))</f>
        <v>0</v>
      </c>
      <c r="AU19" s="86">
        <f>SUMIF('REALISASI PO &amp; forecast mgr1'!$A$149:$A$211,'ESTIMASI FORECAST &amp; ORDER-STOK'!$A19,'REALISASI PO &amp; forecast mgr1'!BD$149:BD$211)</f>
        <v>0</v>
      </c>
      <c r="AV19" s="86">
        <f t="shared" ref="AV19:AV24" si="134">AT19-AU19</f>
        <v>0</v>
      </c>
      <c r="AW19" s="86">
        <f t="shared" ref="AW19:AW24" si="135">AV19/$C19</f>
        <v>0</v>
      </c>
      <c r="AX19" s="86">
        <f t="shared" ref="AX19:AX24" si="136">AV19*$D19</f>
        <v>0</v>
      </c>
      <c r="AY19" s="86">
        <f>(SUMIF('REALISASI PO &amp; forecast mgr1'!$A$149:$A$211,'ESTIMASI FORECAST &amp; ORDER-STOK'!$A19,'REALISASI PO &amp; forecast mgr1'!BL$149:BL$211))+(SUMIF('REALISASI PO &amp; forecast mgr1'!$A$149:$A$211,'ESTIMASI FORECAST &amp; ORDER-STOK'!$A19,'REALISASI PO &amp; forecast mgr1'!BM$149:BM$211))</f>
        <v>0</v>
      </c>
      <c r="AZ19" s="86">
        <f>SUMIF('REALISASI PO &amp; forecast mgr1'!$A$149:$A$211,'ESTIMASI FORECAST &amp; ORDER-STOK'!$A19,'REALISASI PO &amp; forecast mgr1'!BP$149:BP$211)</f>
        <v>0</v>
      </c>
      <c r="BA19" s="86">
        <f t="shared" ref="BA19:BA24" si="137">AY19-AZ19</f>
        <v>0</v>
      </c>
      <c r="BB19" s="86">
        <f t="shared" ref="BB19:BB24" si="138">BA19/$C19</f>
        <v>0</v>
      </c>
      <c r="BC19" s="86">
        <f t="shared" ref="BC19:BC24" si="139">BA19*$D19</f>
        <v>0</v>
      </c>
      <c r="BD19" s="86">
        <f>(SUMIF('REALISASI PO &amp; forecast mgr1'!$A$149:$A$211,'ESTIMASI FORECAST &amp; ORDER-STOK'!$A19,'REALISASI PO &amp; forecast mgr1'!BS$149:BS$211))+(SUMIF('REALISASI PO &amp; forecast mgr1'!$A$149:$A$211,'ESTIMASI FORECAST &amp; ORDER-STOK'!$A19,'REALISASI PO &amp; forecast mgr1'!BR$149:BR$211))</f>
        <v>0</v>
      </c>
      <c r="BE19" s="86">
        <f>SUMIF('REALISASI PO &amp; forecast mgr1'!$A$149:$A$211,'ESTIMASI FORECAST &amp; ORDER-STOK'!$A19,'REALISASI PO &amp; forecast mgr1'!BV$149:BV$211)</f>
        <v>0</v>
      </c>
      <c r="BF19" s="86">
        <f t="shared" ref="BF19:BF24" si="140">BD19-BE19</f>
        <v>0</v>
      </c>
      <c r="BG19" s="86">
        <f t="shared" ref="BG19:BG24" si="141">BF19/$C19</f>
        <v>0</v>
      </c>
      <c r="BH19" s="86">
        <f t="shared" ref="BH19:BH24" si="142">BF19*$D19</f>
        <v>0</v>
      </c>
      <c r="BI19" s="86">
        <f>(SUMIF('REALISASI PO &amp; forecast mgr1'!$A$149:$A$211,'ESTIMASI FORECAST &amp; ORDER-STOK'!$A19,'REALISASI PO &amp; forecast mgr1'!CI$149:CI$211))+(SUMIF('REALISASI PO &amp; forecast mgr1'!$A$149:$A$211,'ESTIMASI FORECAST &amp; ORDER-STOK'!$A19,'REALISASI PO &amp; forecast mgr1'!CJ$149:CJ$211))</f>
        <v>0</v>
      </c>
      <c r="BJ19" s="86">
        <f>SUMIF('REALISASI PO &amp; forecast mgr1'!$A$149:$A$211,'ESTIMASI FORECAST &amp; ORDER-STOK'!$A19,'REALISASI PO &amp; forecast mgr1'!CM$149:CM$211)</f>
        <v>0</v>
      </c>
      <c r="BK19" s="86">
        <f t="shared" ref="BK19:BK24" si="143">BI19-BJ19</f>
        <v>0</v>
      </c>
      <c r="BL19" s="86">
        <f t="shared" ref="BL19:BL24" si="144">BK19/$C19</f>
        <v>0</v>
      </c>
      <c r="BM19" s="86">
        <f t="shared" ref="BM19:BM24" si="145">BK19*$D19</f>
        <v>0</v>
      </c>
      <c r="BN19" s="86">
        <f>(SUMIF('REALISASI PO &amp; forecast mgr1'!$A$149:$A$211,'ESTIMASI FORECAST &amp; ORDER-STOK'!$A19,'REALISASI PO &amp; forecast mgr1'!CP$149:CP$211))+(SUMIF('REALISASI PO &amp; forecast mgr1'!$A$149:$A$211,'ESTIMASI FORECAST &amp; ORDER-STOK'!$A19,'REALISASI PO &amp; forecast mgr1'!CO$149:CO$211))</f>
        <v>0</v>
      </c>
      <c r="BO19" s="86">
        <f>SUMIF('REALISASI PO &amp; forecast mgr1'!$A$149:$A$211,'ESTIMASI FORECAST &amp; ORDER-STOK'!$A19,'REALISASI PO &amp; forecast mgr1'!CS$149:CS$211)</f>
        <v>0</v>
      </c>
      <c r="BP19" s="86">
        <f t="shared" ref="BP19:BP24" si="146">BN19-BO19</f>
        <v>0</v>
      </c>
      <c r="BQ19" s="86">
        <f t="shared" ref="BQ19:BQ24" si="147">BP19/$C19</f>
        <v>0</v>
      </c>
      <c r="BR19" s="86">
        <f t="shared" ref="BR19:BR24" si="148">BP19*$D19</f>
        <v>0</v>
      </c>
      <c r="BS19" s="86">
        <f>(SUMIF('REALISASI PO &amp; forecast mgr1'!$A$149:$A$211,'ESTIMASI FORECAST &amp; ORDER-STOK'!$A19,'REALISASI PO &amp; forecast mgr1'!CU$149:CU$211))+(SUMIF('REALISASI PO &amp; forecast mgr1'!$A$149:$A$211,'ESTIMASI FORECAST &amp; ORDER-STOK'!$A19,'REALISASI PO &amp; forecast mgr1'!CV$149:CV$211))</f>
        <v>0</v>
      </c>
      <c r="BT19" s="86">
        <f>SUMIF('REALISASI PO &amp; forecast mgr1'!$A$149:$A$211,'ESTIMASI FORECAST &amp; ORDER-STOK'!$A19,'REALISASI PO &amp; forecast mgr1'!CY$149:CY$211)</f>
        <v>0</v>
      </c>
      <c r="BU19" s="86">
        <f t="shared" ref="BU19:BU24" si="149">BS19-BT19</f>
        <v>0</v>
      </c>
      <c r="BV19" s="86">
        <f t="shared" ref="BV19:BV24" si="150">BU19/$C19</f>
        <v>0</v>
      </c>
      <c r="BW19" s="86">
        <f t="shared" ref="BW19:BW24" si="151">BU19*$D19</f>
        <v>0</v>
      </c>
      <c r="BX19" s="86">
        <f>(SUMIF('REALISASI PO &amp; forecast mgr1'!$A$149:$A$211,'ESTIMASI FORECAST &amp; ORDER-STOK'!$A19,'REALISASI PO &amp; forecast mgr1'!DB$149:DB$211))+(SUMIF('REALISASI PO &amp; forecast mgr1'!$A$149:$A$211,'ESTIMASI FORECAST &amp; ORDER-STOK'!$A19,'REALISASI PO &amp; forecast mgr1'!DA$149:DA$211))</f>
        <v>0</v>
      </c>
      <c r="BY19" s="86">
        <f>SUMIF('REALISASI PO &amp; forecast mgr1'!$A$149:$A$211,'ESTIMASI FORECAST &amp; ORDER-STOK'!$A19,'REALISASI PO &amp; forecast mgr1'!DE$149:DE$211)</f>
        <v>0</v>
      </c>
      <c r="BZ19" s="86">
        <f t="shared" ref="BZ19:BZ24" si="152">BX19-BY19</f>
        <v>0</v>
      </c>
      <c r="CA19" s="86">
        <f t="shared" ref="CA19:CA24" si="153">BZ19/$C19</f>
        <v>0</v>
      </c>
      <c r="CB19" s="86">
        <f t="shared" ref="CB19:CB24" si="154">BZ19*$D19</f>
        <v>0</v>
      </c>
      <c r="CC19" s="86">
        <f>(SUMIF('REALISASI PO &amp; forecast mgr1'!$A$149:$A$211,'ESTIMASI FORECAST &amp; ORDER-STOK'!$A19,'REALISASI PO &amp; forecast mgr1'!DG$149:DG$211))+(SUMIF('REALISASI PO &amp; forecast mgr1'!$A$149:$A$211,'ESTIMASI FORECAST &amp; ORDER-STOK'!$A19,'REALISASI PO &amp; forecast mgr1'!DH$149:DH$211))</f>
        <v>0</v>
      </c>
      <c r="CD19" s="86">
        <f>SUMIF('REALISASI PO &amp; forecast mgr1'!$A$149:$A$211,'ESTIMASI FORECAST &amp; ORDER-STOK'!$A19,'REALISASI PO &amp; forecast mgr1'!DK$149:DK$211)</f>
        <v>0</v>
      </c>
      <c r="CE19" s="86">
        <f t="shared" ref="CE19:CE24" si="155">CC19-CD19</f>
        <v>0</v>
      </c>
      <c r="CF19" s="86">
        <f t="shared" ref="CF19:CF24" si="156">CE19/$C19</f>
        <v>0</v>
      </c>
      <c r="CG19" s="86">
        <f t="shared" ref="CG19:CG24" si="157">CE19*$D19</f>
        <v>0</v>
      </c>
      <c r="CH19" s="86">
        <f>(SUMIF('REALISASI PO &amp; forecast mgr1'!$A$149:$A$211,'ESTIMASI FORECAST &amp; ORDER-STOK'!$A19,'REALISASI PO &amp; forecast mgr1'!DN$149:DN$211))+(SUMIF('REALISASI PO &amp; forecast mgr1'!$A$149:$A$211,'ESTIMASI FORECAST &amp; ORDER-STOK'!$A19,'REALISASI PO &amp; forecast mgr1'!DM$149:DM$211))</f>
        <v>0</v>
      </c>
      <c r="CI19" s="86">
        <f>SUMIF('REALISASI PO &amp; forecast mgr1'!$A$149:$A$211,'ESTIMASI FORECAST &amp; ORDER-STOK'!$A19,'REALISASI PO &amp; forecast mgr1'!DQ$149:DQ$211)</f>
        <v>0</v>
      </c>
      <c r="CJ19" s="86">
        <f t="shared" ref="CJ19:CJ24" si="158">CH19-CI19</f>
        <v>0</v>
      </c>
      <c r="CK19" s="86">
        <f t="shared" ref="CK19:CK24" si="159">CJ19/$C19</f>
        <v>0</v>
      </c>
      <c r="CL19" s="86">
        <f t="shared" ref="CL19:CL24" si="160">CJ19*$D19</f>
        <v>0</v>
      </c>
      <c r="CM19" s="86">
        <f>(SUMIF('REALISASI PO &amp; forecast mgr1'!$A$149:$A$211,'ESTIMASI FORECAST &amp; ORDER-STOK'!$A19,'REALISASI PO &amp; forecast mgr1'!DY$149:DY$211))+(SUMIF('REALISASI PO &amp; forecast mgr1'!$A$149:$A$211,'ESTIMASI FORECAST &amp; ORDER-STOK'!$A19,'REALISASI PO &amp; forecast mgr1'!DZ$149:DZ$211))</f>
        <v>0</v>
      </c>
      <c r="CN19" s="86">
        <f>SUMIF('REALISASI PO &amp; forecast mgr1'!$A$149:$A$211,'ESTIMASI FORECAST &amp; ORDER-STOK'!$A19,'REALISASI PO &amp; forecast mgr1'!EC$149:EC$211)</f>
        <v>0</v>
      </c>
      <c r="CO19" s="86">
        <f t="shared" ref="CO19:CO24" si="161">CM19-CN19</f>
        <v>0</v>
      </c>
      <c r="CP19" s="86">
        <f t="shared" ref="CP19:CP24" si="162">CO19/$C19</f>
        <v>0</v>
      </c>
      <c r="CQ19" s="86">
        <f t="shared" ref="CQ19:CQ24" si="163">CO19*$D19</f>
        <v>0</v>
      </c>
      <c r="CR19" s="86">
        <f>(SUMIF('REALISASI PO &amp; forecast mgr1'!$A$149:$A$211,'ESTIMASI FORECAST &amp; ORDER-STOK'!$A19,'REALISASI PO &amp; forecast mgr1'!EF$149:EF$211))+(SUMIF('REALISASI PO &amp; forecast mgr1'!$A$149:$A$211,'ESTIMASI FORECAST &amp; ORDER-STOK'!$A19,'REALISASI PO &amp; forecast mgr1'!EE$149:EE$211))</f>
        <v>0</v>
      </c>
      <c r="CS19" s="86">
        <f>SUMIF('REALISASI PO &amp; forecast mgr1'!$A$149:$A$211,'ESTIMASI FORECAST &amp; ORDER-STOK'!$A19,'REALISASI PO &amp; forecast mgr1'!EI$149:EI$211)</f>
        <v>0</v>
      </c>
      <c r="CT19" s="86">
        <f t="shared" ref="CT19:CT24" si="164">CR19-CS19</f>
        <v>0</v>
      </c>
      <c r="CU19" s="86">
        <f t="shared" ref="CU19:CU24" si="165">CT19/$C19</f>
        <v>0</v>
      </c>
      <c r="CV19" s="86">
        <f t="shared" ref="CV19:CV24" si="166">CT19*$D19</f>
        <v>0</v>
      </c>
      <c r="CW19" s="86">
        <f>(SUMIF('REALISASI PO &amp; forecast mgr1'!$A$149:$A$211,'ESTIMASI FORECAST &amp; ORDER-STOK'!$A19,'REALISASI PO &amp; forecast mgr1'!EQ$149:EQ$211))+(SUMIF('REALISASI PO &amp; forecast mgr1'!$A$149:$A$211,'ESTIMASI FORECAST &amp; ORDER-STOK'!$A19,'REALISASI PO &amp; forecast mgr1'!ER$149:ER$211))</f>
        <v>0</v>
      </c>
      <c r="CX19" s="86">
        <f>SUMIF('REALISASI PO &amp; forecast mgr1'!$A$149:$A$211,'ESTIMASI FORECAST &amp; ORDER-STOK'!$A19,'REALISASI PO &amp; forecast mgr1'!EU$149:EU$211)</f>
        <v>0</v>
      </c>
      <c r="CY19" s="86">
        <f t="shared" ref="CY19:CY24" si="167">CW19-CX19</f>
        <v>0</v>
      </c>
      <c r="CZ19" s="86">
        <f t="shared" ref="CZ19:CZ24" si="168">CY19/$C19</f>
        <v>0</v>
      </c>
      <c r="DA19" s="86">
        <f t="shared" ref="DA19:DA24" si="169">CY19*$D19</f>
        <v>0</v>
      </c>
      <c r="DB19" s="86">
        <f>(SUMIF('REALISASI PO &amp; forecast mgr1'!$A$149:$A$211,'ESTIMASI FORECAST &amp; ORDER-STOK'!$A19,'REALISASI PO &amp; forecast mgr1'!EX$149:EX$211))+(SUMIF('REALISASI PO &amp; forecast mgr1'!$A$149:$A$211,'ESTIMASI FORECAST &amp; ORDER-STOK'!$A19,'REALISASI PO &amp; forecast mgr1'!EY$149:EY$211))</f>
        <v>0</v>
      </c>
      <c r="DC19" s="86">
        <f>SUMIF('REALISASI PO &amp; forecast mgr1'!$A$149:$A$211,'ESTIMASI FORECAST &amp; ORDER-STOK'!$A19,'REALISASI PO &amp; forecast mgr1'!FB$149:FB$211)</f>
        <v>0</v>
      </c>
      <c r="DD19" s="86">
        <f t="shared" ref="DD19:DD24" si="170">DB19-DC19</f>
        <v>0</v>
      </c>
      <c r="DE19" s="86">
        <f t="shared" ref="DE19:DE24" si="171">DD19/$C19</f>
        <v>0</v>
      </c>
      <c r="DF19" s="86">
        <f t="shared" ref="DF19:DF24" si="172">DD19*$D19</f>
        <v>0</v>
      </c>
      <c r="DG19" s="86">
        <f>(SUMIF('REALISASI PO &amp; forecast mgr1'!$A$149:$A$211,'ESTIMASI FORECAST &amp; ORDER-STOK'!$A19,'REALISASI PO &amp; forecast mgr1'!FE$149:FE$211))+(SUMIF('REALISASI PO &amp; forecast mgr1'!$A$149:$A$211,'ESTIMASI FORECAST &amp; ORDER-STOK'!$A19,'REALISASI PO &amp; forecast mgr1'!FF$149:FF$211))</f>
        <v>0</v>
      </c>
      <c r="DH19" s="86">
        <f>SUMIF('REALISASI PO &amp; forecast mgr1'!$A$149:$A$211,'ESTIMASI FORECAST &amp; ORDER-STOK'!$A19,'REALISASI PO &amp; forecast mgr1'!FI$149:FI$211)</f>
        <v>0</v>
      </c>
      <c r="DI19" s="86">
        <f t="shared" ref="DI19:DI24" si="173">DG19-DH19</f>
        <v>0</v>
      </c>
      <c r="DJ19" s="86">
        <f t="shared" ref="DJ19:DJ24" si="174">DI19/$C19</f>
        <v>0</v>
      </c>
      <c r="DK19" s="86">
        <f t="shared" ref="DK19:DK24" si="175">DI19*$D19</f>
        <v>0</v>
      </c>
      <c r="DL19" s="86">
        <f>(SUMIF('REALISASI PO &amp; forecast mgr1'!$A$149:$A$211,'ESTIMASI FORECAST &amp; ORDER-STOK'!$A19,'REALISASI PO &amp; forecast mgr1'!FL$149:FL$211))+(SUMIF('REALISASI PO &amp; forecast mgr1'!$A$149:$A$211,'ESTIMASI FORECAST &amp; ORDER-STOK'!$A19,'REALISASI PO &amp; forecast mgr1'!FM$149:FM$211))</f>
        <v>0</v>
      </c>
      <c r="DM19" s="86">
        <f>SUMIF('REALISASI PO &amp; forecast mgr1'!$A$149:$A$211,'ESTIMASI FORECAST &amp; ORDER-STOK'!$A19,'REALISASI PO &amp; forecast mgr1'!FP$149:FP$211)</f>
        <v>0</v>
      </c>
      <c r="DN19" s="86">
        <f t="shared" ref="DN19:DN24" si="176">DL19-DM19</f>
        <v>0</v>
      </c>
      <c r="DO19" s="86">
        <f t="shared" ref="DO19:DO24" si="177">DN19/$C19</f>
        <v>0</v>
      </c>
      <c r="DP19" s="86">
        <f t="shared" ref="DP19:DP24" si="178">DN19*$D19</f>
        <v>0</v>
      </c>
      <c r="DQ19" s="86">
        <f>(SUMIF('REALISASI PO &amp; forecast mgr1'!$A$149:$A$211,'ESTIMASI FORECAST &amp; ORDER-STOK'!$A19,'REALISASI PO &amp; forecast mgr1'!FS$149:FS$211))+(SUMIF('REALISASI PO &amp; forecast mgr1'!$A$149:$A$211,'ESTIMASI FORECAST &amp; ORDER-STOK'!$A19,'REALISASI PO &amp; forecast mgr1'!FT$149:FT$211))</f>
        <v>0</v>
      </c>
      <c r="DR19" s="86">
        <f>SUMIF('REALISASI PO &amp; forecast mgr1'!$A$149:$A$211,'ESTIMASI FORECAST &amp; ORDER-STOK'!$A19,'REALISASI PO &amp; forecast mgr1'!FW$149:FW$211)</f>
        <v>0</v>
      </c>
      <c r="DS19" s="86">
        <f t="shared" ref="DS19:DS24" si="179">DQ19-DR19</f>
        <v>0</v>
      </c>
      <c r="DT19" s="86">
        <f t="shared" ref="DT19:DT24" si="180">DS19/$C19</f>
        <v>0</v>
      </c>
      <c r="DU19" s="86">
        <f t="shared" ref="DU19:DU24" si="181">DS19*$D19</f>
        <v>0</v>
      </c>
      <c r="DV19" s="86">
        <f>(SUMIF('REALISASI PO &amp; forecast mgr1'!$A$149:$A$211,'ESTIMASI FORECAST &amp; ORDER-STOK'!$A19,'REALISASI PO &amp; forecast mgr1'!FZ$149:FZ$211))+(SUMIF('REALISASI PO &amp; forecast mgr1'!$A$149:$A$211,'ESTIMASI FORECAST &amp; ORDER-STOK'!$A19,'REALISASI PO &amp; forecast mgr1'!FY$149:FY$211))</f>
        <v>0</v>
      </c>
      <c r="DW19" s="86">
        <f>SUMIF('REALISASI PO &amp; forecast mgr1'!$A$149:$A$211,'ESTIMASI FORECAST &amp; ORDER-STOK'!$A19,'REALISASI PO &amp; forecast mgr1'!GC$149:GC$211)</f>
        <v>0</v>
      </c>
      <c r="DX19" s="86">
        <f t="shared" ref="DX19:DX24" si="182">DV19-DW19</f>
        <v>0</v>
      </c>
      <c r="DY19" s="86">
        <f t="shared" ref="DY19:DY24" si="183">DX19/$C19</f>
        <v>0</v>
      </c>
      <c r="DZ19" s="86">
        <f t="shared" ref="DZ19:DZ24" si="184">DX19*$D19</f>
        <v>0</v>
      </c>
      <c r="EA19" s="86">
        <f>(SUMIF('REALISASI PO &amp; forecast mgr1'!$A$149:$A$211,'ESTIMASI FORECAST &amp; ORDER-STOK'!$A19,'REALISASI PO &amp; forecast mgr1'!GE$149:GE$211))+(SUMIF('REALISASI PO &amp; forecast mgr1'!$A$149:$A$211,'ESTIMASI FORECAST &amp; ORDER-STOK'!$A19,'REALISASI PO &amp; forecast mgr1'!GF$149:GF$211))</f>
        <v>0</v>
      </c>
      <c r="EB19" s="86">
        <f>SUMIF('REALISASI PO &amp; forecast mgr1'!$A$149:$A$211,'ESTIMASI FORECAST &amp; ORDER-STOK'!$A19,'REALISASI PO &amp; forecast mgr1'!GI$149:GI$211)</f>
        <v>0</v>
      </c>
      <c r="EC19" s="86">
        <f t="shared" ref="EC19:EC24" si="185">EA19-EB19</f>
        <v>0</v>
      </c>
      <c r="ED19" s="86">
        <f t="shared" ref="ED19:ED24" si="186">EC19/$C19</f>
        <v>0</v>
      </c>
      <c r="EE19" s="86">
        <f t="shared" ref="EE19:EE24" si="187">EC19*$D19</f>
        <v>0</v>
      </c>
      <c r="EF19" s="86">
        <f>(SUMIF('REALISASI PO &amp; forecast mgr1'!$A$149:$A$211,'ESTIMASI FORECAST &amp; ORDER-STOK'!$A19,'REALISASI PO &amp; forecast mgr1'!GQ$149:GQ$211))+(SUMIF('REALISASI PO &amp; forecast mgr1'!$A$149:$A$211,'ESTIMASI FORECAST &amp; ORDER-STOK'!$A19,'REALISASI PO &amp; forecast mgr1'!GR$149:GR$211))</f>
        <v>0</v>
      </c>
      <c r="EG19" s="86">
        <f>SUMIF('REALISASI PO &amp; forecast mgr1'!$A$149:$A$211,'ESTIMASI FORECAST &amp; ORDER-STOK'!$A19,'REALISASI PO &amp; forecast mgr1'!GU$149:GU$211)</f>
        <v>0</v>
      </c>
      <c r="EH19" s="86">
        <f t="shared" ref="EH19:EH24" si="188">EF19-EG19</f>
        <v>0</v>
      </c>
      <c r="EI19" s="86">
        <f t="shared" ref="EI19:EI24" si="189">EH19/$C19</f>
        <v>0</v>
      </c>
      <c r="EJ19" s="86">
        <f t="shared" ref="EJ19:EJ24" si="190">EH19*$D19</f>
        <v>0</v>
      </c>
      <c r="EK19" s="86">
        <f>(SUMIF('REALISASI PO &amp; forecast mgr1'!$A$149:$A$211,'ESTIMASI FORECAST &amp; ORDER-STOK'!$A19,'REALISASI PO &amp; forecast mgr1'!GX$149:GX$211))+(SUMIF('REALISASI PO &amp; forecast mgr1'!$A$149:$A$211,'ESTIMASI FORECAST &amp; ORDER-STOK'!$A19,'REALISASI PO &amp; forecast mgr1'!GY$149:GY$211))</f>
        <v>0</v>
      </c>
      <c r="EL19" s="86">
        <f>SUMIF('REALISASI PO &amp; forecast mgr1'!$A$149:$A$211,'ESTIMASI FORECAST &amp; ORDER-STOK'!$A19,'REALISASI PO &amp; forecast mgr1'!HB$149:HB$211)</f>
        <v>0</v>
      </c>
      <c r="EM19" s="86">
        <f t="shared" ref="EM19:EM24" si="191">EK19-EL19</f>
        <v>0</v>
      </c>
      <c r="EN19" s="86">
        <f t="shared" ref="EN19:EN24" si="192">EM19/$C19</f>
        <v>0</v>
      </c>
      <c r="EO19" s="86">
        <f t="shared" ref="EO19:EO24" si="193">EM19*$D19</f>
        <v>0</v>
      </c>
      <c r="EP19" s="86">
        <f>(SUMIF('REALISASI PO &amp; forecast mgr1'!$A$149:$A$211,'ESTIMASI FORECAST &amp; ORDER-STOK'!$A19,'REALISASI PO &amp; forecast mgr1'!HE$149:HE$211))+(SUMIF('REALISASI PO &amp; forecast mgr1'!$A$149:$A$211,'ESTIMASI FORECAST &amp; ORDER-STOK'!$A19,'REALISASI PO &amp; forecast mgr1'!HF$149:HF$211))</f>
        <v>0</v>
      </c>
      <c r="EQ19" s="86">
        <f>SUMIF('REALISASI PO &amp; forecast mgr1'!$A$149:$A$211,'ESTIMASI FORECAST &amp; ORDER-STOK'!$A19,'REALISASI PO &amp; forecast mgr1'!HI$149:HI$211)</f>
        <v>0</v>
      </c>
      <c r="ER19" s="86">
        <f t="shared" ref="ER19:ER24" si="194">EP19-EQ19</f>
        <v>0</v>
      </c>
      <c r="ES19" s="86">
        <f t="shared" ref="ES19:ES24" si="195">ER19/$C19</f>
        <v>0</v>
      </c>
      <c r="ET19" s="86">
        <f t="shared" ref="ET19:ET24" si="196">ER19*$D19</f>
        <v>0</v>
      </c>
      <c r="EU19" s="86">
        <f>(SUMIF('REALISASI PO &amp; forecast mgr1'!$A$149:$A$211,'ESTIMASI FORECAST &amp; ORDER-STOK'!$A19,'REALISASI PO &amp; forecast mgr1'!HL$149:HL$211))+(SUMIF('REALISASI PO &amp; forecast mgr1'!$A$149:$A$211,'ESTIMASI FORECAST &amp; ORDER-STOK'!$A19,'REALISASI PO &amp; forecast mgr1'!HM$149:HM$211))</f>
        <v>0</v>
      </c>
      <c r="EV19" s="86">
        <f>SUMIF('REALISASI PO &amp; forecast mgr1'!$A$149:$A$211,'ESTIMASI FORECAST &amp; ORDER-STOK'!$A19,'REALISASI PO &amp; forecast mgr1'!HP$149:HP$211)</f>
        <v>0</v>
      </c>
      <c r="EW19" s="86">
        <f t="shared" ref="EW19:EW24" si="197">EU19-EV19</f>
        <v>0</v>
      </c>
      <c r="EX19" s="86">
        <f t="shared" ref="EX19:EX24" si="198">EW19/$C19</f>
        <v>0</v>
      </c>
      <c r="EY19" s="86">
        <f t="shared" ref="EY19:EY24" si="199">EW19*$D19</f>
        <v>0</v>
      </c>
      <c r="EZ19" s="86">
        <f>(SUMIF('REALISASI PO &amp; forecast mgr1'!$A$149:$A$211,'ESTIMASI FORECAST &amp; ORDER-STOK'!$A19,'REALISASI PO &amp; forecast mgr1'!HS$149:HS$211))+(SUMIF('REALISASI PO &amp; forecast mgr1'!$A$149:$A$211,'ESTIMASI FORECAST &amp; ORDER-STOK'!$A19,'REALISASI PO &amp; forecast mgr1'!HT$149:HT$211))</f>
        <v>0</v>
      </c>
      <c r="FA19" s="86">
        <f>SUMIF('REALISASI PO &amp; forecast mgr1'!$A$149:$A$211,'ESTIMASI FORECAST &amp; ORDER-STOK'!$A19,'REALISASI PO &amp; forecast mgr1'!HW$149:HW$211)</f>
        <v>0</v>
      </c>
      <c r="FB19" s="86">
        <f t="shared" ref="FB19:FB24" si="200">EZ19-FA19</f>
        <v>0</v>
      </c>
      <c r="FC19" s="86">
        <f t="shared" ref="FC19:FC24" si="201">FB19/$C19</f>
        <v>0</v>
      </c>
      <c r="FD19" s="86">
        <f t="shared" ref="FD19:FD24" si="202">FB19*$D19</f>
        <v>0</v>
      </c>
      <c r="FE19" s="86"/>
      <c r="FF19" s="86"/>
      <c r="FG19" s="86"/>
      <c r="FH19" s="86"/>
      <c r="FI19" s="86"/>
      <c r="FJ19" s="86"/>
      <c r="FK19" s="86">
        <f t="shared" ref="FK19:FK24" si="203">SUMIF($O$5:$FJ$5,$FK$5,$O19:$FJ19)</f>
        <v>0</v>
      </c>
      <c r="FL19" s="86"/>
      <c r="FM19" s="86"/>
      <c r="FN19" s="86">
        <f t="shared" ref="FN19:FN24" si="204">SUMIF($O$5:$FJ$5,$FN$5,$O19:$FJ19)</f>
        <v>0</v>
      </c>
      <c r="FO19" s="86">
        <f t="shared" ref="FO19:FO24" si="205">FK19-FN19</f>
        <v>0</v>
      </c>
      <c r="FP19" s="97"/>
      <c r="FQ19" s="86"/>
      <c r="FR19" s="86">
        <f>SUMIF('REALISASI FORECAST manager 2'!$A$217:$A$281,'ESTIMASI FORECAST &amp; ORDER-STOK'!$A19,'REALISASI FORECAST manager 2'!$AS$217:$AS$281)</f>
        <v>0</v>
      </c>
      <c r="FS19" s="86">
        <f t="shared" ref="FS19:FS24" si="206">FQ19-FR19</f>
        <v>0</v>
      </c>
      <c r="FT19" s="86">
        <f t="shared" ref="FT19:FT24" si="207">FS19/$C19</f>
        <v>0</v>
      </c>
      <c r="FU19" s="86">
        <f t="shared" ref="FU19:FU24" si="208">FS19*$D19</f>
        <v>0</v>
      </c>
      <c r="FV19" s="97"/>
      <c r="FW19" s="86"/>
      <c r="FX19" s="86">
        <f>SUMIF('REALISASI FORECAST manager 3'!$A$147:$A$211,'ESTIMASI FORECAST &amp; ORDER-STOK'!$A19,'REALISASI FORECAST manager 3'!$AS$147:$AS$211)</f>
        <v>0</v>
      </c>
      <c r="FY19" s="86">
        <f t="shared" ref="FY19:FY24" si="209">FW19-FX19</f>
        <v>0</v>
      </c>
      <c r="FZ19" s="86">
        <f t="shared" ref="FZ19:FZ24" si="210">FY19/$C19</f>
        <v>0</v>
      </c>
      <c r="GA19" s="86">
        <f t="shared" ref="GA19:GA24" si="211">FY19*$D19</f>
        <v>0</v>
      </c>
      <c r="GB19" s="97"/>
      <c r="GC19" s="86">
        <f t="shared" ref="GC19:GC24" si="212">SUMIF($FJ$5:$GB$5,$GC$4,$FJ19:$GB19)</f>
        <v>0</v>
      </c>
      <c r="GD19" s="97"/>
      <c r="GE19" s="86">
        <f>SUMIF('REALISASI PO &amp; forecast mgr1'!$A$148:$A$211,'ESTIMASI FORECAST &amp; ORDER-STOK'!$A19,'REALISASI PO &amp; forecast mgr1'!IQ$148:IQ$211)</f>
        <v>0</v>
      </c>
      <c r="GF19" s="86">
        <f>SUMIF('REALISASI PO &amp; forecast mgr1'!$A$148:$A$211,'ESTIMASI FORECAST &amp; ORDER-STOK'!$A19,'REALISASI PO &amp; forecast mgr1'!IR$148:IR$211)</f>
        <v>0</v>
      </c>
      <c r="GG19" s="86">
        <f>SUMIF('REALISASI PO &amp; forecast mgr1'!$A$148:$A$211,'ESTIMASI FORECAST &amp; ORDER-STOK'!$A19,'REALISASI PO &amp; forecast mgr1'!IS$148:IS$211)</f>
        <v>0</v>
      </c>
      <c r="GH19" s="86">
        <f>SUMIF('REALISASI PO &amp; forecast mgr1'!$A$148:$A$211,'ESTIMASI FORECAST &amp; ORDER-STOK'!$A19,'REALISASI PO &amp; forecast mgr1'!IT$148:IT$211)</f>
        <v>0</v>
      </c>
      <c r="GI19" s="86">
        <f>SUMIF('REALISASI PO &amp; forecast mgr1'!$A$148:$A$211,'ESTIMASI FORECAST &amp; ORDER-STOK'!$A19,'REALISASI PO &amp; forecast mgr1'!IU$148:IU$211)</f>
        <v>0</v>
      </c>
      <c r="GJ19" s="88"/>
      <c r="GK19" s="88">
        <f t="shared" si="108"/>
        <v>0</v>
      </c>
      <c r="GL19" s="86">
        <f t="shared" ref="GL19:GL24" si="213">SUMIF($FJ$5:$GB$5,$FN$5,$FJ19:$GB19)</f>
        <v>0</v>
      </c>
      <c r="GM19" s="98">
        <f t="shared" ref="GM19:GM24" si="214">GC19-GL19</f>
        <v>0</v>
      </c>
      <c r="GN19" s="86">
        <f t="shared" ref="GN19:GN24" si="215">GM19/$C19</f>
        <v>0</v>
      </c>
      <c r="GO19" s="86">
        <f t="shared" ref="GO19:GO24" si="216">GM19*$D19</f>
        <v>0</v>
      </c>
      <c r="GP19" s="98">
        <f t="shared" ref="GP19:GP24" si="217">GE19+GK19-GL19</f>
        <v>0</v>
      </c>
      <c r="GQ19" s="86" t="str">
        <f t="shared" ref="GQ19:GQ24" si="218">IF(GP19=0,"STOCK KOSONG",IF(AND((GP19&lt;GM19),(GP19&gt;0)),"STOK KURANG",IF(GP19=GM19,"STOK CUKUP",IF(GP19&gt;GM19,"STOK CUKUP"))))</f>
        <v>STOCK KOSONG</v>
      </c>
      <c r="GR19" s="97"/>
      <c r="GS19" s="98">
        <f t="shared" ref="GS19:GS24" si="219">GP19-GM19</f>
        <v>0</v>
      </c>
      <c r="GT19" s="102">
        <f t="shared" ref="GT19:GT24" si="220">(GE19+GK19)-J19</f>
        <v>0</v>
      </c>
      <c r="GU19" s="102">
        <f t="shared" ref="GU19:GU24" si="221">(GE19+GK19)-FK19</f>
        <v>0</v>
      </c>
      <c r="GV19" s="102">
        <f t="shared" ref="GV19:GV24" si="222">J19-FK19</f>
        <v>0</v>
      </c>
    </row>
    <row r="20" spans="1:207" s="7" customFormat="1">
      <c r="A20" s="108"/>
      <c r="B20" s="87"/>
      <c r="C20" s="99">
        <v>42</v>
      </c>
      <c r="D20" s="100">
        <v>0</v>
      </c>
      <c r="E20" s="88"/>
      <c r="F20" s="88"/>
      <c r="G20" s="88"/>
      <c r="H20" s="88"/>
      <c r="I20" s="88"/>
      <c r="J20" s="88">
        <f t="shared" si="112"/>
        <v>0</v>
      </c>
      <c r="K20" s="88">
        <f t="shared" si="113"/>
        <v>0</v>
      </c>
      <c r="L20" s="88">
        <f t="shared" si="114"/>
        <v>0</v>
      </c>
      <c r="M20" s="88"/>
      <c r="N20" s="88">
        <f t="shared" si="115"/>
        <v>0</v>
      </c>
      <c r="O20" s="88"/>
      <c r="P20" s="88">
        <f>(SUMIF('REALISASI PO &amp; forecast mgr1'!$A$149:$A$211,'ESTIMASI FORECAST &amp; ORDER-STOK'!$A20,'REALISASI PO &amp; forecast mgr1'!J$149:J$211))+(SUMIF('REALISASI PO &amp; forecast mgr1'!$A$149:$A$211,'ESTIMASI FORECAST &amp; ORDER-STOK'!$A20,'REALISASI PO &amp; forecast mgr1'!K$149:K$211))</f>
        <v>0</v>
      </c>
      <c r="Q20" s="88">
        <f>SUMIF('REALISASI PO &amp; forecast mgr1'!$A$149:$A$211,'ESTIMASI FORECAST &amp; ORDER-STOK'!$A20,'REALISASI PO &amp; forecast mgr1'!N$149:N$211)</f>
        <v>0</v>
      </c>
      <c r="R20" s="88">
        <f t="shared" si="116"/>
        <v>0</v>
      </c>
      <c r="S20" s="88">
        <f t="shared" si="117"/>
        <v>0</v>
      </c>
      <c r="T20" s="88">
        <f t="shared" si="118"/>
        <v>0</v>
      </c>
      <c r="U20" s="88">
        <f>(SUMIF('REALISASI PO &amp; forecast mgr1'!$A$149:$A$211,'ESTIMASI FORECAST &amp; ORDER-STOK'!$A20,'REALISASI PO &amp; forecast mgr1'!P$149:P$211))+(SUMIF('REALISASI PO &amp; forecast mgr1'!$A$149:$A$211,'ESTIMASI FORECAST &amp; ORDER-STOK'!$A20,'REALISASI PO &amp; forecast mgr1'!Q$149:Q$211))</f>
        <v>0</v>
      </c>
      <c r="V20" s="88">
        <f>SUMIF('REALISASI PO &amp; forecast mgr1'!$A$149:$A$211,'ESTIMASI FORECAST &amp; ORDER-STOK'!$A20,'REALISASI PO &amp; forecast mgr1'!T$149:T$211)</f>
        <v>0</v>
      </c>
      <c r="W20" s="88">
        <f t="shared" si="119"/>
        <v>0</v>
      </c>
      <c r="X20" s="88">
        <f t="shared" si="120"/>
        <v>0</v>
      </c>
      <c r="Y20" s="88">
        <f t="shared" si="121"/>
        <v>0</v>
      </c>
      <c r="Z20" s="88">
        <f>(SUMIF('REALISASI PO &amp; forecast mgr1'!$A$149:$A$211,'ESTIMASI FORECAST &amp; ORDER-STOK'!$A20,'REALISASI PO &amp; forecast mgr1'!W$149:W$211))+(SUMIF('REALISASI PO &amp; forecast mgr1'!$A$149:$A$211,'ESTIMASI FORECAST &amp; ORDER-STOK'!$A20,'REALISASI PO &amp; forecast mgr1'!V$149:V$211))</f>
        <v>0</v>
      </c>
      <c r="AA20" s="88">
        <f>SUMIF('REALISASI PO &amp; forecast mgr1'!$A$149:$A$211,'ESTIMASI FORECAST &amp; ORDER-STOK'!$A20,'REALISASI PO &amp; forecast mgr1'!Z$149:Z$211)</f>
        <v>0</v>
      </c>
      <c r="AB20" s="88">
        <f t="shared" si="122"/>
        <v>0</v>
      </c>
      <c r="AC20" s="88">
        <f t="shared" si="123"/>
        <v>0</v>
      </c>
      <c r="AD20" s="88">
        <f t="shared" si="124"/>
        <v>0</v>
      </c>
      <c r="AE20" s="88">
        <f>(SUMIF('REALISASI PO &amp; forecast mgr1'!$A$149:$A$211,'ESTIMASI FORECAST &amp; ORDER-STOK'!$A20,'REALISASI PO &amp; forecast mgr1'!AB$149:AB$211))+(SUMIF('REALISASI PO &amp; forecast mgr1'!$A$149:$A$211,'ESTIMASI FORECAST &amp; ORDER-STOK'!$A20,'REALISASI PO &amp; forecast mgr1'!AC$149:AC$211))</f>
        <v>0</v>
      </c>
      <c r="AF20" s="88">
        <f>SUMIF('REALISASI PO &amp; forecast mgr1'!$A$149:$A$211,'ESTIMASI FORECAST &amp; ORDER-STOK'!$A20,'REALISASI PO &amp; forecast mgr1'!AF$149:AF$211)</f>
        <v>0</v>
      </c>
      <c r="AG20" s="88">
        <f t="shared" si="125"/>
        <v>0</v>
      </c>
      <c r="AH20" s="88">
        <f t="shared" si="126"/>
        <v>0</v>
      </c>
      <c r="AI20" s="88">
        <f t="shared" si="127"/>
        <v>0</v>
      </c>
      <c r="AJ20" s="88">
        <f>(SUMIF('REALISASI PO &amp; forecast mgr1'!$A$149:$A$211,'ESTIMASI FORECAST &amp; ORDER-STOK'!$A20,'REALISASI PO &amp; forecast mgr1'!AN$149:AN$211))+(SUMIF('REALISASI PO &amp; forecast mgr1'!$A$149:$A$211,'ESTIMASI FORECAST &amp; ORDER-STOK'!$A20,'REALISASI PO &amp; forecast mgr1'!AO$149:AO$211))</f>
        <v>0</v>
      </c>
      <c r="AK20" s="88">
        <f>SUMIF('REALISASI PO &amp; forecast mgr1'!$A$149:$A$211,'ESTIMASI FORECAST &amp; ORDER-STOK'!$A20,'REALISASI PO &amp; forecast mgr1'!AR$149:AR$211)</f>
        <v>0</v>
      </c>
      <c r="AL20" s="88">
        <f t="shared" si="128"/>
        <v>0</v>
      </c>
      <c r="AM20" s="88">
        <f t="shared" si="129"/>
        <v>0</v>
      </c>
      <c r="AN20" s="88">
        <f t="shared" si="130"/>
        <v>0</v>
      </c>
      <c r="AO20" s="88">
        <f>(SUMIF('REALISASI PO &amp; forecast mgr1'!$A$149:$A$211,'ESTIMASI FORECAST &amp; ORDER-STOK'!$A20,'REALISASI PO &amp; forecast mgr1'!AU$149:AU$211))+(SUMIF('REALISASI PO &amp; forecast mgr1'!$A$149:$A$211,'ESTIMASI FORECAST &amp; ORDER-STOK'!$A20,'REALISASI PO &amp; forecast mgr1'!AT$149:AT$211))</f>
        <v>0</v>
      </c>
      <c r="AP20" s="88">
        <f>SUMIF('REALISASI PO &amp; forecast mgr1'!$A$149:$A$211,'ESTIMASI FORECAST &amp; ORDER-STOK'!$A20,'REALISASI PO &amp; forecast mgr1'!AX$149:AX$211)</f>
        <v>0</v>
      </c>
      <c r="AQ20" s="88">
        <f t="shared" si="131"/>
        <v>0</v>
      </c>
      <c r="AR20" s="88">
        <f t="shared" si="132"/>
        <v>0</v>
      </c>
      <c r="AS20" s="88">
        <f t="shared" si="133"/>
        <v>0</v>
      </c>
      <c r="AT20" s="88">
        <f>(SUMIF('REALISASI PO &amp; forecast mgr1'!$A$149:$A$211,'ESTIMASI FORECAST &amp; ORDER-STOK'!$A20,'REALISASI PO &amp; forecast mgr1'!AZ$149:AZ$211))+(SUMIF('REALISASI PO &amp; forecast mgr1'!$A$149:$A$211,'ESTIMASI FORECAST &amp; ORDER-STOK'!$A20,'REALISASI PO &amp; forecast mgr1'!BA$149:BA$211))</f>
        <v>0</v>
      </c>
      <c r="AU20" s="88">
        <f>SUMIF('REALISASI PO &amp; forecast mgr1'!$A$149:$A$211,'ESTIMASI FORECAST &amp; ORDER-STOK'!$A20,'REALISASI PO &amp; forecast mgr1'!BD$149:BD$211)</f>
        <v>0</v>
      </c>
      <c r="AV20" s="88">
        <f t="shared" si="134"/>
        <v>0</v>
      </c>
      <c r="AW20" s="88">
        <f t="shared" si="135"/>
        <v>0</v>
      </c>
      <c r="AX20" s="88">
        <f t="shared" si="136"/>
        <v>0</v>
      </c>
      <c r="AY20" s="88">
        <f>(SUMIF('REALISASI PO &amp; forecast mgr1'!$A$149:$A$211,'ESTIMASI FORECAST &amp; ORDER-STOK'!$A20,'REALISASI PO &amp; forecast mgr1'!BL$149:BL$211))+(SUMIF('REALISASI PO &amp; forecast mgr1'!$A$149:$A$211,'ESTIMASI FORECAST &amp; ORDER-STOK'!$A20,'REALISASI PO &amp; forecast mgr1'!BM$149:BM$211))</f>
        <v>0</v>
      </c>
      <c r="AZ20" s="88">
        <f>SUMIF('REALISASI PO &amp; forecast mgr1'!$A$149:$A$211,'ESTIMASI FORECAST &amp; ORDER-STOK'!$A20,'REALISASI PO &amp; forecast mgr1'!BP$149:BP$211)</f>
        <v>0</v>
      </c>
      <c r="BA20" s="88">
        <f t="shared" si="137"/>
        <v>0</v>
      </c>
      <c r="BB20" s="88">
        <f t="shared" si="138"/>
        <v>0</v>
      </c>
      <c r="BC20" s="88">
        <f t="shared" si="139"/>
        <v>0</v>
      </c>
      <c r="BD20" s="88">
        <f>(SUMIF('REALISASI PO &amp; forecast mgr1'!$A$149:$A$211,'ESTIMASI FORECAST &amp; ORDER-STOK'!$A20,'REALISASI PO &amp; forecast mgr1'!BS$149:BS$211))+(SUMIF('REALISASI PO &amp; forecast mgr1'!$A$149:$A$211,'ESTIMASI FORECAST &amp; ORDER-STOK'!$A20,'REALISASI PO &amp; forecast mgr1'!BR$149:BR$211))</f>
        <v>0</v>
      </c>
      <c r="BE20" s="88">
        <f>SUMIF('REALISASI PO &amp; forecast mgr1'!$A$149:$A$211,'ESTIMASI FORECAST &amp; ORDER-STOK'!$A20,'REALISASI PO &amp; forecast mgr1'!BV$149:BV$211)</f>
        <v>0</v>
      </c>
      <c r="BF20" s="88">
        <f t="shared" si="140"/>
        <v>0</v>
      </c>
      <c r="BG20" s="88">
        <f t="shared" si="141"/>
        <v>0</v>
      </c>
      <c r="BH20" s="88">
        <f t="shared" si="142"/>
        <v>0</v>
      </c>
      <c r="BI20" s="88">
        <f>(SUMIF('REALISASI PO &amp; forecast mgr1'!$A$149:$A$211,'ESTIMASI FORECAST &amp; ORDER-STOK'!$A20,'REALISASI PO &amp; forecast mgr1'!CI$149:CI$211))+(SUMIF('REALISASI PO &amp; forecast mgr1'!$A$149:$A$211,'ESTIMASI FORECAST &amp; ORDER-STOK'!$A20,'REALISASI PO &amp; forecast mgr1'!CJ$149:CJ$211))</f>
        <v>0</v>
      </c>
      <c r="BJ20" s="88">
        <f>SUMIF('REALISASI PO &amp; forecast mgr1'!$A$149:$A$211,'ESTIMASI FORECAST &amp; ORDER-STOK'!$A20,'REALISASI PO &amp; forecast mgr1'!CM$149:CM$211)</f>
        <v>0</v>
      </c>
      <c r="BK20" s="88">
        <f t="shared" si="143"/>
        <v>0</v>
      </c>
      <c r="BL20" s="88">
        <f t="shared" si="144"/>
        <v>0</v>
      </c>
      <c r="BM20" s="88">
        <f t="shared" si="145"/>
        <v>0</v>
      </c>
      <c r="BN20" s="88">
        <f>(SUMIF('REALISASI PO &amp; forecast mgr1'!$A$149:$A$211,'ESTIMASI FORECAST &amp; ORDER-STOK'!$A20,'REALISASI PO &amp; forecast mgr1'!CP$149:CP$211))+(SUMIF('REALISASI PO &amp; forecast mgr1'!$A$149:$A$211,'ESTIMASI FORECAST &amp; ORDER-STOK'!$A20,'REALISASI PO &amp; forecast mgr1'!CO$149:CO$211))</f>
        <v>0</v>
      </c>
      <c r="BO20" s="88">
        <f>SUMIF('REALISASI PO &amp; forecast mgr1'!$A$149:$A$211,'ESTIMASI FORECAST &amp; ORDER-STOK'!$A20,'REALISASI PO &amp; forecast mgr1'!CS$149:CS$211)</f>
        <v>0</v>
      </c>
      <c r="BP20" s="88">
        <f t="shared" si="146"/>
        <v>0</v>
      </c>
      <c r="BQ20" s="88">
        <f t="shared" si="147"/>
        <v>0</v>
      </c>
      <c r="BR20" s="88">
        <f t="shared" si="148"/>
        <v>0</v>
      </c>
      <c r="BS20" s="88">
        <f>(SUMIF('REALISASI PO &amp; forecast mgr1'!$A$149:$A$211,'ESTIMASI FORECAST &amp; ORDER-STOK'!$A20,'REALISASI PO &amp; forecast mgr1'!CU$149:CU$211))+(SUMIF('REALISASI PO &amp; forecast mgr1'!$A$149:$A$211,'ESTIMASI FORECAST &amp; ORDER-STOK'!$A20,'REALISASI PO &amp; forecast mgr1'!CV$149:CV$211))</f>
        <v>0</v>
      </c>
      <c r="BT20" s="88">
        <f>SUMIF('REALISASI PO &amp; forecast mgr1'!$A$149:$A$211,'ESTIMASI FORECAST &amp; ORDER-STOK'!$A20,'REALISASI PO &amp; forecast mgr1'!CY$149:CY$211)</f>
        <v>0</v>
      </c>
      <c r="BU20" s="88">
        <f t="shared" si="149"/>
        <v>0</v>
      </c>
      <c r="BV20" s="88">
        <f t="shared" si="150"/>
        <v>0</v>
      </c>
      <c r="BW20" s="88">
        <f t="shared" si="151"/>
        <v>0</v>
      </c>
      <c r="BX20" s="88">
        <f>(SUMIF('REALISASI PO &amp; forecast mgr1'!$A$149:$A$211,'ESTIMASI FORECAST &amp; ORDER-STOK'!$A20,'REALISASI PO &amp; forecast mgr1'!DB$149:DB$211))+(SUMIF('REALISASI PO &amp; forecast mgr1'!$A$149:$A$211,'ESTIMASI FORECAST &amp; ORDER-STOK'!$A20,'REALISASI PO &amp; forecast mgr1'!DA$149:DA$211))</f>
        <v>0</v>
      </c>
      <c r="BY20" s="88">
        <f>SUMIF('REALISASI PO &amp; forecast mgr1'!$A$149:$A$211,'ESTIMASI FORECAST &amp; ORDER-STOK'!$A20,'REALISASI PO &amp; forecast mgr1'!DE$149:DE$211)</f>
        <v>0</v>
      </c>
      <c r="BZ20" s="88">
        <f t="shared" si="152"/>
        <v>0</v>
      </c>
      <c r="CA20" s="88">
        <f t="shared" si="153"/>
        <v>0</v>
      </c>
      <c r="CB20" s="88">
        <f t="shared" si="154"/>
        <v>0</v>
      </c>
      <c r="CC20" s="88">
        <f>(SUMIF('REALISASI PO &amp; forecast mgr1'!$A$149:$A$211,'ESTIMASI FORECAST &amp; ORDER-STOK'!$A20,'REALISASI PO &amp; forecast mgr1'!DG$149:DG$211))+(SUMIF('REALISASI PO &amp; forecast mgr1'!$A$149:$A$211,'ESTIMASI FORECAST &amp; ORDER-STOK'!$A20,'REALISASI PO &amp; forecast mgr1'!DH$149:DH$211))</f>
        <v>0</v>
      </c>
      <c r="CD20" s="88">
        <f>SUMIF('REALISASI PO &amp; forecast mgr1'!$A$149:$A$211,'ESTIMASI FORECAST &amp; ORDER-STOK'!$A20,'REALISASI PO &amp; forecast mgr1'!DK$149:DK$211)</f>
        <v>0</v>
      </c>
      <c r="CE20" s="88">
        <f t="shared" si="155"/>
        <v>0</v>
      </c>
      <c r="CF20" s="88">
        <f t="shared" si="156"/>
        <v>0</v>
      </c>
      <c r="CG20" s="88">
        <f t="shared" si="157"/>
        <v>0</v>
      </c>
      <c r="CH20" s="88">
        <f>(SUMIF('REALISASI PO &amp; forecast mgr1'!$A$149:$A$211,'ESTIMASI FORECAST &amp; ORDER-STOK'!$A20,'REALISASI PO &amp; forecast mgr1'!DN$149:DN$211))+(SUMIF('REALISASI PO &amp; forecast mgr1'!$A$149:$A$211,'ESTIMASI FORECAST &amp; ORDER-STOK'!$A20,'REALISASI PO &amp; forecast mgr1'!DM$149:DM$211))</f>
        <v>0</v>
      </c>
      <c r="CI20" s="88">
        <f>SUMIF('REALISASI PO &amp; forecast mgr1'!$A$149:$A$211,'ESTIMASI FORECAST &amp; ORDER-STOK'!$A20,'REALISASI PO &amp; forecast mgr1'!DQ$149:DQ$211)</f>
        <v>0</v>
      </c>
      <c r="CJ20" s="88">
        <f t="shared" si="158"/>
        <v>0</v>
      </c>
      <c r="CK20" s="88">
        <f t="shared" si="159"/>
        <v>0</v>
      </c>
      <c r="CL20" s="88">
        <f t="shared" si="160"/>
        <v>0</v>
      </c>
      <c r="CM20" s="88">
        <f>(SUMIF('REALISASI PO &amp; forecast mgr1'!$A$149:$A$211,'ESTIMASI FORECAST &amp; ORDER-STOK'!$A20,'REALISASI PO &amp; forecast mgr1'!DY$149:DY$211))+(SUMIF('REALISASI PO &amp; forecast mgr1'!$A$149:$A$211,'ESTIMASI FORECAST &amp; ORDER-STOK'!$A20,'REALISASI PO &amp; forecast mgr1'!DZ$149:DZ$211))</f>
        <v>0</v>
      </c>
      <c r="CN20" s="88">
        <f>SUMIF('REALISASI PO &amp; forecast mgr1'!$A$149:$A$211,'ESTIMASI FORECAST &amp; ORDER-STOK'!$A20,'REALISASI PO &amp; forecast mgr1'!EC$149:EC$211)</f>
        <v>0</v>
      </c>
      <c r="CO20" s="88">
        <f t="shared" si="161"/>
        <v>0</v>
      </c>
      <c r="CP20" s="88">
        <f t="shared" si="162"/>
        <v>0</v>
      </c>
      <c r="CQ20" s="88">
        <f t="shared" si="163"/>
        <v>0</v>
      </c>
      <c r="CR20" s="88">
        <f>(SUMIF('REALISASI PO &amp; forecast mgr1'!$A$149:$A$211,'ESTIMASI FORECAST &amp; ORDER-STOK'!$A20,'REALISASI PO &amp; forecast mgr1'!EF$149:EF$211))+(SUMIF('REALISASI PO &amp; forecast mgr1'!$A$149:$A$211,'ESTIMASI FORECAST &amp; ORDER-STOK'!$A20,'REALISASI PO &amp; forecast mgr1'!EE$149:EE$211))</f>
        <v>0</v>
      </c>
      <c r="CS20" s="88">
        <f>SUMIF('REALISASI PO &amp; forecast mgr1'!$A$149:$A$211,'ESTIMASI FORECAST &amp; ORDER-STOK'!$A20,'REALISASI PO &amp; forecast mgr1'!EI$149:EI$211)</f>
        <v>0</v>
      </c>
      <c r="CT20" s="88">
        <f t="shared" si="164"/>
        <v>0</v>
      </c>
      <c r="CU20" s="88">
        <f t="shared" si="165"/>
        <v>0</v>
      </c>
      <c r="CV20" s="88">
        <f t="shared" si="166"/>
        <v>0</v>
      </c>
      <c r="CW20" s="88">
        <f>(SUMIF('REALISASI PO &amp; forecast mgr1'!$A$149:$A$211,'ESTIMASI FORECAST &amp; ORDER-STOK'!$A20,'REALISASI PO &amp; forecast mgr1'!EQ$149:EQ$211))+(SUMIF('REALISASI PO &amp; forecast mgr1'!$A$149:$A$211,'ESTIMASI FORECAST &amp; ORDER-STOK'!$A20,'REALISASI PO &amp; forecast mgr1'!ER$149:ER$211))</f>
        <v>0</v>
      </c>
      <c r="CX20" s="88">
        <f>SUMIF('REALISASI PO &amp; forecast mgr1'!$A$149:$A$211,'ESTIMASI FORECAST &amp; ORDER-STOK'!$A20,'REALISASI PO &amp; forecast mgr1'!EU$149:EU$211)</f>
        <v>0</v>
      </c>
      <c r="CY20" s="88">
        <f t="shared" si="167"/>
        <v>0</v>
      </c>
      <c r="CZ20" s="88">
        <f t="shared" si="168"/>
        <v>0</v>
      </c>
      <c r="DA20" s="88">
        <f t="shared" si="169"/>
        <v>0</v>
      </c>
      <c r="DB20" s="88">
        <f>(SUMIF('REALISASI PO &amp; forecast mgr1'!$A$149:$A$211,'ESTIMASI FORECAST &amp; ORDER-STOK'!$A20,'REALISASI PO &amp; forecast mgr1'!EX$149:EX$211))+(SUMIF('REALISASI PO &amp; forecast mgr1'!$A$149:$A$211,'ESTIMASI FORECAST &amp; ORDER-STOK'!$A20,'REALISASI PO &amp; forecast mgr1'!EY$149:EY$211))</f>
        <v>0</v>
      </c>
      <c r="DC20" s="88">
        <f>SUMIF('REALISASI PO &amp; forecast mgr1'!$A$149:$A$211,'ESTIMASI FORECAST &amp; ORDER-STOK'!$A20,'REALISASI PO &amp; forecast mgr1'!FB$149:FB$211)</f>
        <v>0</v>
      </c>
      <c r="DD20" s="88">
        <f t="shared" si="170"/>
        <v>0</v>
      </c>
      <c r="DE20" s="88">
        <f t="shared" si="171"/>
        <v>0</v>
      </c>
      <c r="DF20" s="88">
        <f t="shared" si="172"/>
        <v>0</v>
      </c>
      <c r="DG20" s="88">
        <f>(SUMIF('REALISASI PO &amp; forecast mgr1'!$A$149:$A$211,'ESTIMASI FORECAST &amp; ORDER-STOK'!$A20,'REALISASI PO &amp; forecast mgr1'!FE$149:FE$211))+(SUMIF('REALISASI PO &amp; forecast mgr1'!$A$149:$A$211,'ESTIMASI FORECAST &amp; ORDER-STOK'!$A20,'REALISASI PO &amp; forecast mgr1'!FF$149:FF$211))</f>
        <v>0</v>
      </c>
      <c r="DH20" s="88">
        <f>SUMIF('REALISASI PO &amp; forecast mgr1'!$A$149:$A$211,'ESTIMASI FORECAST &amp; ORDER-STOK'!$A20,'REALISASI PO &amp; forecast mgr1'!FI$149:FI$211)</f>
        <v>0</v>
      </c>
      <c r="DI20" s="88">
        <f t="shared" si="173"/>
        <v>0</v>
      </c>
      <c r="DJ20" s="88">
        <f t="shared" si="174"/>
        <v>0</v>
      </c>
      <c r="DK20" s="88">
        <f t="shared" si="175"/>
        <v>0</v>
      </c>
      <c r="DL20" s="88">
        <f>(SUMIF('REALISASI PO &amp; forecast mgr1'!$A$149:$A$211,'ESTIMASI FORECAST &amp; ORDER-STOK'!$A20,'REALISASI PO &amp; forecast mgr1'!FL$149:FL$211))+(SUMIF('REALISASI PO &amp; forecast mgr1'!$A$149:$A$211,'ESTIMASI FORECAST &amp; ORDER-STOK'!$A20,'REALISASI PO &amp; forecast mgr1'!FM$149:FM$211))</f>
        <v>0</v>
      </c>
      <c r="DM20" s="88">
        <f>SUMIF('REALISASI PO &amp; forecast mgr1'!$A$149:$A$211,'ESTIMASI FORECAST &amp; ORDER-STOK'!$A20,'REALISASI PO &amp; forecast mgr1'!FP$149:FP$211)</f>
        <v>0</v>
      </c>
      <c r="DN20" s="88">
        <f t="shared" si="176"/>
        <v>0</v>
      </c>
      <c r="DO20" s="88">
        <f t="shared" si="177"/>
        <v>0</v>
      </c>
      <c r="DP20" s="88">
        <f t="shared" si="178"/>
        <v>0</v>
      </c>
      <c r="DQ20" s="88">
        <f>(SUMIF('REALISASI PO &amp; forecast mgr1'!$A$149:$A$211,'ESTIMASI FORECAST &amp; ORDER-STOK'!$A20,'REALISASI PO &amp; forecast mgr1'!FS$149:FS$211))+(SUMIF('REALISASI PO &amp; forecast mgr1'!$A$149:$A$211,'ESTIMASI FORECAST &amp; ORDER-STOK'!$A20,'REALISASI PO &amp; forecast mgr1'!FT$149:FT$211))</f>
        <v>0</v>
      </c>
      <c r="DR20" s="88">
        <f>SUMIF('REALISASI PO &amp; forecast mgr1'!$A$149:$A$211,'ESTIMASI FORECAST &amp; ORDER-STOK'!$A20,'REALISASI PO &amp; forecast mgr1'!FW$149:FW$211)</f>
        <v>0</v>
      </c>
      <c r="DS20" s="88">
        <f t="shared" si="179"/>
        <v>0</v>
      </c>
      <c r="DT20" s="88">
        <f t="shared" si="180"/>
        <v>0</v>
      </c>
      <c r="DU20" s="88">
        <f t="shared" si="181"/>
        <v>0</v>
      </c>
      <c r="DV20" s="88">
        <f>(SUMIF('REALISASI PO &amp; forecast mgr1'!$A$149:$A$211,'ESTIMASI FORECAST &amp; ORDER-STOK'!$A20,'REALISASI PO &amp; forecast mgr1'!FZ$149:FZ$211))+(SUMIF('REALISASI PO &amp; forecast mgr1'!$A$149:$A$211,'ESTIMASI FORECAST &amp; ORDER-STOK'!$A20,'REALISASI PO &amp; forecast mgr1'!FY$149:FY$211))</f>
        <v>0</v>
      </c>
      <c r="DW20" s="88">
        <f>SUMIF('REALISASI PO &amp; forecast mgr1'!$A$149:$A$211,'ESTIMASI FORECAST &amp; ORDER-STOK'!$A20,'REALISASI PO &amp; forecast mgr1'!GC$149:GC$211)</f>
        <v>0</v>
      </c>
      <c r="DX20" s="88">
        <f t="shared" si="182"/>
        <v>0</v>
      </c>
      <c r="DY20" s="88">
        <f t="shared" si="183"/>
        <v>0</v>
      </c>
      <c r="DZ20" s="88">
        <f t="shared" si="184"/>
        <v>0</v>
      </c>
      <c r="EA20" s="88">
        <f>(SUMIF('REALISASI PO &amp; forecast mgr1'!$A$149:$A$211,'ESTIMASI FORECAST &amp; ORDER-STOK'!$A20,'REALISASI PO &amp; forecast mgr1'!GE$149:GE$211))+(SUMIF('REALISASI PO &amp; forecast mgr1'!$A$149:$A$211,'ESTIMASI FORECAST &amp; ORDER-STOK'!$A20,'REALISASI PO &amp; forecast mgr1'!GF$149:GF$211))</f>
        <v>0</v>
      </c>
      <c r="EB20" s="88">
        <f>SUMIF('REALISASI PO &amp; forecast mgr1'!$A$149:$A$211,'ESTIMASI FORECAST &amp; ORDER-STOK'!$A20,'REALISASI PO &amp; forecast mgr1'!GI$149:GI$211)</f>
        <v>0</v>
      </c>
      <c r="EC20" s="88">
        <f t="shared" si="185"/>
        <v>0</v>
      </c>
      <c r="ED20" s="88">
        <f t="shared" si="186"/>
        <v>0</v>
      </c>
      <c r="EE20" s="88">
        <f t="shared" si="187"/>
        <v>0</v>
      </c>
      <c r="EF20" s="88">
        <f>(SUMIF('REALISASI PO &amp; forecast mgr1'!$A$149:$A$211,'ESTIMASI FORECAST &amp; ORDER-STOK'!$A20,'REALISASI PO &amp; forecast mgr1'!GQ$149:GQ$211))+(SUMIF('REALISASI PO &amp; forecast mgr1'!$A$149:$A$211,'ESTIMASI FORECAST &amp; ORDER-STOK'!$A20,'REALISASI PO &amp; forecast mgr1'!GR$149:GR$211))</f>
        <v>0</v>
      </c>
      <c r="EG20" s="88">
        <f>SUMIF('REALISASI PO &amp; forecast mgr1'!$A$149:$A$211,'ESTIMASI FORECAST &amp; ORDER-STOK'!$A20,'REALISASI PO &amp; forecast mgr1'!GU$149:GU$211)</f>
        <v>0</v>
      </c>
      <c r="EH20" s="88">
        <f t="shared" si="188"/>
        <v>0</v>
      </c>
      <c r="EI20" s="88">
        <f t="shared" si="189"/>
        <v>0</v>
      </c>
      <c r="EJ20" s="88">
        <f t="shared" si="190"/>
        <v>0</v>
      </c>
      <c r="EK20" s="88">
        <f>(SUMIF('REALISASI PO &amp; forecast mgr1'!$A$149:$A$211,'ESTIMASI FORECAST &amp; ORDER-STOK'!$A20,'REALISASI PO &amp; forecast mgr1'!GX$149:GX$211))+(SUMIF('REALISASI PO &amp; forecast mgr1'!$A$149:$A$211,'ESTIMASI FORECAST &amp; ORDER-STOK'!$A20,'REALISASI PO &amp; forecast mgr1'!GY$149:GY$211))</f>
        <v>0</v>
      </c>
      <c r="EL20" s="88">
        <f>SUMIF('REALISASI PO &amp; forecast mgr1'!$A$149:$A$211,'ESTIMASI FORECAST &amp; ORDER-STOK'!$A20,'REALISASI PO &amp; forecast mgr1'!HB$149:HB$211)</f>
        <v>0</v>
      </c>
      <c r="EM20" s="88">
        <f t="shared" si="191"/>
        <v>0</v>
      </c>
      <c r="EN20" s="88">
        <f t="shared" si="192"/>
        <v>0</v>
      </c>
      <c r="EO20" s="88">
        <f t="shared" si="193"/>
        <v>0</v>
      </c>
      <c r="EP20" s="88">
        <f>(SUMIF('REALISASI PO &amp; forecast mgr1'!$A$149:$A$211,'ESTIMASI FORECAST &amp; ORDER-STOK'!$A20,'REALISASI PO &amp; forecast mgr1'!HE$149:HE$211))+(SUMIF('REALISASI PO &amp; forecast mgr1'!$A$149:$A$211,'ESTIMASI FORECAST &amp; ORDER-STOK'!$A20,'REALISASI PO &amp; forecast mgr1'!HF$149:HF$211))</f>
        <v>0</v>
      </c>
      <c r="EQ20" s="88">
        <f>SUMIF('REALISASI PO &amp; forecast mgr1'!$A$149:$A$211,'ESTIMASI FORECAST &amp; ORDER-STOK'!$A20,'REALISASI PO &amp; forecast mgr1'!HI$149:HI$211)</f>
        <v>0</v>
      </c>
      <c r="ER20" s="88">
        <f t="shared" si="194"/>
        <v>0</v>
      </c>
      <c r="ES20" s="88">
        <f t="shared" si="195"/>
        <v>0</v>
      </c>
      <c r="ET20" s="88">
        <f t="shared" si="196"/>
        <v>0</v>
      </c>
      <c r="EU20" s="88">
        <f>(SUMIF('REALISASI PO &amp; forecast mgr1'!$A$149:$A$211,'ESTIMASI FORECAST &amp; ORDER-STOK'!$A20,'REALISASI PO &amp; forecast mgr1'!HL$149:HL$211))+(SUMIF('REALISASI PO &amp; forecast mgr1'!$A$149:$A$211,'ESTIMASI FORECAST &amp; ORDER-STOK'!$A20,'REALISASI PO &amp; forecast mgr1'!HM$149:HM$211))</f>
        <v>0</v>
      </c>
      <c r="EV20" s="88">
        <f>SUMIF('REALISASI PO &amp; forecast mgr1'!$A$149:$A$211,'ESTIMASI FORECAST &amp; ORDER-STOK'!$A20,'REALISASI PO &amp; forecast mgr1'!HP$149:HP$211)</f>
        <v>0</v>
      </c>
      <c r="EW20" s="88">
        <f t="shared" si="197"/>
        <v>0</v>
      </c>
      <c r="EX20" s="88">
        <f t="shared" si="198"/>
        <v>0</v>
      </c>
      <c r="EY20" s="88">
        <f t="shared" si="199"/>
        <v>0</v>
      </c>
      <c r="EZ20" s="88">
        <f>(SUMIF('REALISASI PO &amp; forecast mgr1'!$A$149:$A$211,'ESTIMASI FORECAST &amp; ORDER-STOK'!$A20,'REALISASI PO &amp; forecast mgr1'!HS$149:HS$211))+(SUMIF('REALISASI PO &amp; forecast mgr1'!$A$149:$A$211,'ESTIMASI FORECAST &amp; ORDER-STOK'!$A20,'REALISASI PO &amp; forecast mgr1'!HT$149:HT$211))</f>
        <v>0</v>
      </c>
      <c r="FA20" s="88">
        <f>SUMIF('REALISASI PO &amp; forecast mgr1'!$A$149:$A$211,'ESTIMASI FORECAST &amp; ORDER-STOK'!$A20,'REALISASI PO &amp; forecast mgr1'!HW$149:HW$211)</f>
        <v>0</v>
      </c>
      <c r="FB20" s="88">
        <f t="shared" si="200"/>
        <v>0</v>
      </c>
      <c r="FC20" s="88">
        <f t="shared" si="201"/>
        <v>0</v>
      </c>
      <c r="FD20" s="88">
        <f t="shared" si="202"/>
        <v>0</v>
      </c>
      <c r="FE20" s="88"/>
      <c r="FF20" s="88"/>
      <c r="FG20" s="88"/>
      <c r="FH20" s="88"/>
      <c r="FI20" s="88"/>
      <c r="FJ20" s="88"/>
      <c r="FK20" s="88">
        <f t="shared" si="203"/>
        <v>0</v>
      </c>
      <c r="FL20" s="88"/>
      <c r="FM20" s="88"/>
      <c r="FN20" s="88">
        <f t="shared" si="204"/>
        <v>0</v>
      </c>
      <c r="FO20" s="88">
        <f t="shared" si="205"/>
        <v>0</v>
      </c>
      <c r="FP20" s="101"/>
      <c r="FQ20" s="88"/>
      <c r="FR20" s="88">
        <f>SUMIF('REALISASI FORECAST manager 2'!$A$217:$A$281,'ESTIMASI FORECAST &amp; ORDER-STOK'!$A20,'REALISASI FORECAST manager 2'!$AS$217:$AS$281)</f>
        <v>0</v>
      </c>
      <c r="FS20" s="88">
        <f t="shared" si="206"/>
        <v>0</v>
      </c>
      <c r="FT20" s="88">
        <f t="shared" si="207"/>
        <v>0</v>
      </c>
      <c r="FU20" s="88">
        <f t="shared" si="208"/>
        <v>0</v>
      </c>
      <c r="FV20" s="101"/>
      <c r="FW20" s="88"/>
      <c r="FX20" s="88">
        <f>SUMIF('REALISASI FORECAST manager 3'!$A$147:$A$211,'ESTIMASI FORECAST &amp; ORDER-STOK'!$A20,'REALISASI FORECAST manager 3'!$AS$147:$AS$211)</f>
        <v>0</v>
      </c>
      <c r="FY20" s="88">
        <f t="shared" si="209"/>
        <v>0</v>
      </c>
      <c r="FZ20" s="88">
        <f t="shared" si="210"/>
        <v>0</v>
      </c>
      <c r="GA20" s="88">
        <f t="shared" si="211"/>
        <v>0</v>
      </c>
      <c r="GB20" s="101"/>
      <c r="GC20" s="88">
        <f t="shared" si="212"/>
        <v>0</v>
      </c>
      <c r="GD20" s="101"/>
      <c r="GE20" s="88">
        <f>SUMIF('REALISASI PO &amp; forecast mgr1'!$A$148:$A$211,'ESTIMASI FORECAST &amp; ORDER-STOK'!$A20,'REALISASI PO &amp; forecast mgr1'!IQ$148:IQ$211)</f>
        <v>0</v>
      </c>
      <c r="GF20" s="88">
        <f>SUMIF('REALISASI PO &amp; forecast mgr1'!$A$148:$A$211,'ESTIMASI FORECAST &amp; ORDER-STOK'!$A20,'REALISASI PO &amp; forecast mgr1'!IR$148:IR$211)</f>
        <v>0</v>
      </c>
      <c r="GG20" s="88">
        <f>SUMIF('REALISASI PO &amp; forecast mgr1'!$A$148:$A$211,'ESTIMASI FORECAST &amp; ORDER-STOK'!$A20,'REALISASI PO &amp; forecast mgr1'!IS$148:IS$211)</f>
        <v>0</v>
      </c>
      <c r="GH20" s="88">
        <f>SUMIF('REALISASI PO &amp; forecast mgr1'!$A$148:$A$211,'ESTIMASI FORECAST &amp; ORDER-STOK'!$A20,'REALISASI PO &amp; forecast mgr1'!IT$148:IT$211)</f>
        <v>0</v>
      </c>
      <c r="GI20" s="88">
        <f>SUMIF('REALISASI PO &amp; forecast mgr1'!$A$148:$A$211,'ESTIMASI FORECAST &amp; ORDER-STOK'!$A20,'REALISASI PO &amp; forecast mgr1'!IU$148:IU$211)</f>
        <v>0</v>
      </c>
      <c r="GJ20" s="88"/>
      <c r="GK20" s="88">
        <f t="shared" si="108"/>
        <v>0</v>
      </c>
      <c r="GL20" s="88">
        <f t="shared" si="213"/>
        <v>0</v>
      </c>
      <c r="GM20" s="102">
        <f t="shared" si="214"/>
        <v>0</v>
      </c>
      <c r="GN20" s="88">
        <f t="shared" si="215"/>
        <v>0</v>
      </c>
      <c r="GO20" s="88">
        <f t="shared" si="216"/>
        <v>0</v>
      </c>
      <c r="GP20" s="102">
        <f t="shared" si="217"/>
        <v>0</v>
      </c>
      <c r="GQ20" s="88" t="str">
        <f t="shared" si="218"/>
        <v>STOCK KOSONG</v>
      </c>
      <c r="GR20" s="101"/>
      <c r="GS20" s="102">
        <f t="shared" si="219"/>
        <v>0</v>
      </c>
      <c r="GT20" s="102">
        <f t="shared" si="220"/>
        <v>0</v>
      </c>
      <c r="GU20" s="102">
        <f t="shared" si="221"/>
        <v>0</v>
      </c>
      <c r="GV20" s="102">
        <f t="shared" si="222"/>
        <v>0</v>
      </c>
    </row>
    <row r="21" spans="1:207" s="7" customFormat="1">
      <c r="A21" s="108"/>
      <c r="B21" s="87"/>
      <c r="C21" s="103">
        <v>54</v>
      </c>
      <c r="D21" s="100">
        <v>0</v>
      </c>
      <c r="E21" s="88"/>
      <c r="F21" s="88"/>
      <c r="G21" s="88"/>
      <c r="H21" s="88"/>
      <c r="I21" s="88"/>
      <c r="J21" s="88">
        <f t="shared" si="112"/>
        <v>0</v>
      </c>
      <c r="K21" s="88">
        <f t="shared" si="113"/>
        <v>0</v>
      </c>
      <c r="L21" s="88">
        <f t="shared" si="114"/>
        <v>0</v>
      </c>
      <c r="M21" s="88"/>
      <c r="N21" s="88">
        <f t="shared" si="115"/>
        <v>0</v>
      </c>
      <c r="O21" s="88"/>
      <c r="P21" s="88">
        <f>(SUMIF('REALISASI PO &amp; forecast mgr1'!$A$149:$A$211,'ESTIMASI FORECAST &amp; ORDER-STOK'!$A21,'REALISASI PO &amp; forecast mgr1'!J$149:J$211))+(SUMIF('REALISASI PO &amp; forecast mgr1'!$A$149:$A$211,'ESTIMASI FORECAST &amp; ORDER-STOK'!$A21,'REALISASI PO &amp; forecast mgr1'!K$149:K$211))</f>
        <v>0</v>
      </c>
      <c r="Q21" s="88">
        <f>SUMIF('REALISASI PO &amp; forecast mgr1'!$A$149:$A$211,'ESTIMASI FORECAST &amp; ORDER-STOK'!$A21,'REALISASI PO &amp; forecast mgr1'!N$149:N$211)</f>
        <v>0</v>
      </c>
      <c r="R21" s="88">
        <f t="shared" si="116"/>
        <v>0</v>
      </c>
      <c r="S21" s="88">
        <f t="shared" si="117"/>
        <v>0</v>
      </c>
      <c r="T21" s="88">
        <f t="shared" si="118"/>
        <v>0</v>
      </c>
      <c r="U21" s="88">
        <f>(SUMIF('REALISASI PO &amp; forecast mgr1'!$A$149:$A$211,'ESTIMASI FORECAST &amp; ORDER-STOK'!$A21,'REALISASI PO &amp; forecast mgr1'!P$149:P$211))+(SUMIF('REALISASI PO &amp; forecast mgr1'!$A$149:$A$211,'ESTIMASI FORECAST &amp; ORDER-STOK'!$A21,'REALISASI PO &amp; forecast mgr1'!Q$149:Q$211))</f>
        <v>0</v>
      </c>
      <c r="V21" s="88">
        <f>SUMIF('REALISASI PO &amp; forecast mgr1'!$A$149:$A$211,'ESTIMASI FORECAST &amp; ORDER-STOK'!$A21,'REALISASI PO &amp; forecast mgr1'!T$149:T$211)</f>
        <v>0</v>
      </c>
      <c r="W21" s="88">
        <f t="shared" si="119"/>
        <v>0</v>
      </c>
      <c r="X21" s="88">
        <f t="shared" si="120"/>
        <v>0</v>
      </c>
      <c r="Y21" s="88">
        <f t="shared" si="121"/>
        <v>0</v>
      </c>
      <c r="Z21" s="88">
        <f>(SUMIF('REALISASI PO &amp; forecast mgr1'!$A$149:$A$211,'ESTIMASI FORECAST &amp; ORDER-STOK'!$A21,'REALISASI PO &amp; forecast mgr1'!W$149:W$211))+(SUMIF('REALISASI PO &amp; forecast mgr1'!$A$149:$A$211,'ESTIMASI FORECAST &amp; ORDER-STOK'!$A21,'REALISASI PO &amp; forecast mgr1'!V$149:V$211))</f>
        <v>0</v>
      </c>
      <c r="AA21" s="88">
        <f>SUMIF('REALISASI PO &amp; forecast mgr1'!$A$149:$A$211,'ESTIMASI FORECAST &amp; ORDER-STOK'!$A21,'REALISASI PO &amp; forecast mgr1'!Z$149:Z$211)</f>
        <v>0</v>
      </c>
      <c r="AB21" s="88">
        <f t="shared" si="122"/>
        <v>0</v>
      </c>
      <c r="AC21" s="88">
        <f t="shared" si="123"/>
        <v>0</v>
      </c>
      <c r="AD21" s="88">
        <f t="shared" si="124"/>
        <v>0</v>
      </c>
      <c r="AE21" s="88">
        <f>(SUMIF('REALISASI PO &amp; forecast mgr1'!$A$149:$A$211,'ESTIMASI FORECAST &amp; ORDER-STOK'!$A21,'REALISASI PO &amp; forecast mgr1'!AB$149:AB$211))+(SUMIF('REALISASI PO &amp; forecast mgr1'!$A$149:$A$211,'ESTIMASI FORECAST &amp; ORDER-STOK'!$A21,'REALISASI PO &amp; forecast mgr1'!AC$149:AC$211))</f>
        <v>0</v>
      </c>
      <c r="AF21" s="88">
        <f>SUMIF('REALISASI PO &amp; forecast mgr1'!$A$149:$A$211,'ESTIMASI FORECAST &amp; ORDER-STOK'!$A21,'REALISASI PO &amp; forecast mgr1'!AF$149:AF$211)</f>
        <v>0</v>
      </c>
      <c r="AG21" s="88">
        <f t="shared" si="125"/>
        <v>0</v>
      </c>
      <c r="AH21" s="88">
        <f t="shared" si="126"/>
        <v>0</v>
      </c>
      <c r="AI21" s="88">
        <f t="shared" si="127"/>
        <v>0</v>
      </c>
      <c r="AJ21" s="88">
        <f>(SUMIF('REALISASI PO &amp; forecast mgr1'!$A$149:$A$211,'ESTIMASI FORECAST &amp; ORDER-STOK'!$A21,'REALISASI PO &amp; forecast mgr1'!AN$149:AN$211))+(SUMIF('REALISASI PO &amp; forecast mgr1'!$A$149:$A$211,'ESTIMASI FORECAST &amp; ORDER-STOK'!$A21,'REALISASI PO &amp; forecast mgr1'!AO$149:AO$211))</f>
        <v>0</v>
      </c>
      <c r="AK21" s="88">
        <f>SUMIF('REALISASI PO &amp; forecast mgr1'!$A$149:$A$211,'ESTIMASI FORECAST &amp; ORDER-STOK'!$A21,'REALISASI PO &amp; forecast mgr1'!AR$149:AR$211)</f>
        <v>0</v>
      </c>
      <c r="AL21" s="88">
        <f t="shared" si="128"/>
        <v>0</v>
      </c>
      <c r="AM21" s="88">
        <f t="shared" si="129"/>
        <v>0</v>
      </c>
      <c r="AN21" s="88">
        <f t="shared" si="130"/>
        <v>0</v>
      </c>
      <c r="AO21" s="88">
        <f>(SUMIF('REALISASI PO &amp; forecast mgr1'!$A$149:$A$211,'ESTIMASI FORECAST &amp; ORDER-STOK'!$A21,'REALISASI PO &amp; forecast mgr1'!AU$149:AU$211))+(SUMIF('REALISASI PO &amp; forecast mgr1'!$A$149:$A$211,'ESTIMASI FORECAST &amp; ORDER-STOK'!$A21,'REALISASI PO &amp; forecast mgr1'!AT$149:AT$211))</f>
        <v>0</v>
      </c>
      <c r="AP21" s="88">
        <f>SUMIF('REALISASI PO &amp; forecast mgr1'!$A$149:$A$211,'ESTIMASI FORECAST &amp; ORDER-STOK'!$A21,'REALISASI PO &amp; forecast mgr1'!AX$149:AX$211)</f>
        <v>0</v>
      </c>
      <c r="AQ21" s="88">
        <f t="shared" si="131"/>
        <v>0</v>
      </c>
      <c r="AR21" s="88">
        <f t="shared" si="132"/>
        <v>0</v>
      </c>
      <c r="AS21" s="88">
        <f t="shared" si="133"/>
        <v>0</v>
      </c>
      <c r="AT21" s="88">
        <f>(SUMIF('REALISASI PO &amp; forecast mgr1'!$A$149:$A$211,'ESTIMASI FORECAST &amp; ORDER-STOK'!$A21,'REALISASI PO &amp; forecast mgr1'!AZ$149:AZ$211))+(SUMIF('REALISASI PO &amp; forecast mgr1'!$A$149:$A$211,'ESTIMASI FORECAST &amp; ORDER-STOK'!$A21,'REALISASI PO &amp; forecast mgr1'!BA$149:BA$211))</f>
        <v>0</v>
      </c>
      <c r="AU21" s="88">
        <f>SUMIF('REALISASI PO &amp; forecast mgr1'!$A$149:$A$211,'ESTIMASI FORECAST &amp; ORDER-STOK'!$A21,'REALISASI PO &amp; forecast mgr1'!BD$149:BD$211)</f>
        <v>0</v>
      </c>
      <c r="AV21" s="88">
        <f t="shared" si="134"/>
        <v>0</v>
      </c>
      <c r="AW21" s="88">
        <f t="shared" si="135"/>
        <v>0</v>
      </c>
      <c r="AX21" s="88">
        <f t="shared" si="136"/>
        <v>0</v>
      </c>
      <c r="AY21" s="88">
        <f>(SUMIF('REALISASI PO &amp; forecast mgr1'!$A$149:$A$211,'ESTIMASI FORECAST &amp; ORDER-STOK'!$A21,'REALISASI PO &amp; forecast mgr1'!BL$149:BL$211))+(SUMIF('REALISASI PO &amp; forecast mgr1'!$A$149:$A$211,'ESTIMASI FORECAST &amp; ORDER-STOK'!$A21,'REALISASI PO &amp; forecast mgr1'!BM$149:BM$211))</f>
        <v>0</v>
      </c>
      <c r="AZ21" s="88">
        <f>SUMIF('REALISASI PO &amp; forecast mgr1'!$A$149:$A$211,'ESTIMASI FORECAST &amp; ORDER-STOK'!$A21,'REALISASI PO &amp; forecast mgr1'!BP$149:BP$211)</f>
        <v>0</v>
      </c>
      <c r="BA21" s="88">
        <f t="shared" si="137"/>
        <v>0</v>
      </c>
      <c r="BB21" s="88">
        <f t="shared" si="138"/>
        <v>0</v>
      </c>
      <c r="BC21" s="88">
        <f t="shared" si="139"/>
        <v>0</v>
      </c>
      <c r="BD21" s="88">
        <f>(SUMIF('REALISASI PO &amp; forecast mgr1'!$A$149:$A$211,'ESTIMASI FORECAST &amp; ORDER-STOK'!$A21,'REALISASI PO &amp; forecast mgr1'!BS$149:BS$211))+(SUMIF('REALISASI PO &amp; forecast mgr1'!$A$149:$A$211,'ESTIMASI FORECAST &amp; ORDER-STOK'!$A21,'REALISASI PO &amp; forecast mgr1'!BR$149:BR$211))</f>
        <v>0</v>
      </c>
      <c r="BE21" s="88">
        <f>SUMIF('REALISASI PO &amp; forecast mgr1'!$A$149:$A$211,'ESTIMASI FORECAST &amp; ORDER-STOK'!$A21,'REALISASI PO &amp; forecast mgr1'!BV$149:BV$211)</f>
        <v>0</v>
      </c>
      <c r="BF21" s="88">
        <f t="shared" si="140"/>
        <v>0</v>
      </c>
      <c r="BG21" s="88">
        <f t="shared" si="141"/>
        <v>0</v>
      </c>
      <c r="BH21" s="88">
        <f t="shared" si="142"/>
        <v>0</v>
      </c>
      <c r="BI21" s="88">
        <f>(SUMIF('REALISASI PO &amp; forecast mgr1'!$A$149:$A$211,'ESTIMASI FORECAST &amp; ORDER-STOK'!$A21,'REALISASI PO &amp; forecast mgr1'!CI$149:CI$211))+(SUMIF('REALISASI PO &amp; forecast mgr1'!$A$149:$A$211,'ESTIMASI FORECAST &amp; ORDER-STOK'!$A21,'REALISASI PO &amp; forecast mgr1'!CJ$149:CJ$211))</f>
        <v>0</v>
      </c>
      <c r="BJ21" s="88">
        <f>SUMIF('REALISASI PO &amp; forecast mgr1'!$A$149:$A$211,'ESTIMASI FORECAST &amp; ORDER-STOK'!$A21,'REALISASI PO &amp; forecast mgr1'!CM$149:CM$211)</f>
        <v>0</v>
      </c>
      <c r="BK21" s="88">
        <f t="shared" si="143"/>
        <v>0</v>
      </c>
      <c r="BL21" s="88">
        <f t="shared" si="144"/>
        <v>0</v>
      </c>
      <c r="BM21" s="88">
        <f t="shared" si="145"/>
        <v>0</v>
      </c>
      <c r="BN21" s="88">
        <f>(SUMIF('REALISASI PO &amp; forecast mgr1'!$A$149:$A$211,'ESTIMASI FORECAST &amp; ORDER-STOK'!$A21,'REALISASI PO &amp; forecast mgr1'!CP$149:CP$211))+(SUMIF('REALISASI PO &amp; forecast mgr1'!$A$149:$A$211,'ESTIMASI FORECAST &amp; ORDER-STOK'!$A21,'REALISASI PO &amp; forecast mgr1'!CO$149:CO$211))</f>
        <v>0</v>
      </c>
      <c r="BO21" s="88">
        <f>SUMIF('REALISASI PO &amp; forecast mgr1'!$A$149:$A$211,'ESTIMASI FORECAST &amp; ORDER-STOK'!$A21,'REALISASI PO &amp; forecast mgr1'!CS$149:CS$211)</f>
        <v>0</v>
      </c>
      <c r="BP21" s="88">
        <f t="shared" si="146"/>
        <v>0</v>
      </c>
      <c r="BQ21" s="88">
        <f t="shared" si="147"/>
        <v>0</v>
      </c>
      <c r="BR21" s="88">
        <f t="shared" si="148"/>
        <v>0</v>
      </c>
      <c r="BS21" s="88">
        <f>(SUMIF('REALISASI PO &amp; forecast mgr1'!$A$149:$A$211,'ESTIMASI FORECAST &amp; ORDER-STOK'!$A21,'REALISASI PO &amp; forecast mgr1'!CU$149:CU$211))+(SUMIF('REALISASI PO &amp; forecast mgr1'!$A$149:$A$211,'ESTIMASI FORECAST &amp; ORDER-STOK'!$A21,'REALISASI PO &amp; forecast mgr1'!CV$149:CV$211))</f>
        <v>0</v>
      </c>
      <c r="BT21" s="88">
        <f>SUMIF('REALISASI PO &amp; forecast mgr1'!$A$149:$A$211,'ESTIMASI FORECAST &amp; ORDER-STOK'!$A21,'REALISASI PO &amp; forecast mgr1'!CY$149:CY$211)</f>
        <v>0</v>
      </c>
      <c r="BU21" s="88">
        <f t="shared" si="149"/>
        <v>0</v>
      </c>
      <c r="BV21" s="88">
        <f t="shared" si="150"/>
        <v>0</v>
      </c>
      <c r="BW21" s="88">
        <f t="shared" si="151"/>
        <v>0</v>
      </c>
      <c r="BX21" s="88">
        <f>(SUMIF('REALISASI PO &amp; forecast mgr1'!$A$149:$A$211,'ESTIMASI FORECAST &amp; ORDER-STOK'!$A21,'REALISASI PO &amp; forecast mgr1'!DB$149:DB$211))+(SUMIF('REALISASI PO &amp; forecast mgr1'!$A$149:$A$211,'ESTIMASI FORECAST &amp; ORDER-STOK'!$A21,'REALISASI PO &amp; forecast mgr1'!DA$149:DA$211))</f>
        <v>0</v>
      </c>
      <c r="BY21" s="88">
        <f>SUMIF('REALISASI PO &amp; forecast mgr1'!$A$149:$A$211,'ESTIMASI FORECAST &amp; ORDER-STOK'!$A21,'REALISASI PO &amp; forecast mgr1'!DE$149:DE$211)</f>
        <v>0</v>
      </c>
      <c r="BZ21" s="88">
        <f t="shared" si="152"/>
        <v>0</v>
      </c>
      <c r="CA21" s="88">
        <f t="shared" si="153"/>
        <v>0</v>
      </c>
      <c r="CB21" s="88">
        <f t="shared" si="154"/>
        <v>0</v>
      </c>
      <c r="CC21" s="88">
        <f>(SUMIF('REALISASI PO &amp; forecast mgr1'!$A$149:$A$211,'ESTIMASI FORECAST &amp; ORDER-STOK'!$A21,'REALISASI PO &amp; forecast mgr1'!DG$149:DG$211))+(SUMIF('REALISASI PO &amp; forecast mgr1'!$A$149:$A$211,'ESTIMASI FORECAST &amp; ORDER-STOK'!$A21,'REALISASI PO &amp; forecast mgr1'!DH$149:DH$211))</f>
        <v>0</v>
      </c>
      <c r="CD21" s="88">
        <f>SUMIF('REALISASI PO &amp; forecast mgr1'!$A$149:$A$211,'ESTIMASI FORECAST &amp; ORDER-STOK'!$A21,'REALISASI PO &amp; forecast mgr1'!DK$149:DK$211)</f>
        <v>0</v>
      </c>
      <c r="CE21" s="88">
        <f t="shared" si="155"/>
        <v>0</v>
      </c>
      <c r="CF21" s="88">
        <f t="shared" si="156"/>
        <v>0</v>
      </c>
      <c r="CG21" s="88">
        <f t="shared" si="157"/>
        <v>0</v>
      </c>
      <c r="CH21" s="88">
        <f>(SUMIF('REALISASI PO &amp; forecast mgr1'!$A$149:$A$211,'ESTIMASI FORECAST &amp; ORDER-STOK'!$A21,'REALISASI PO &amp; forecast mgr1'!DN$149:DN$211))+(SUMIF('REALISASI PO &amp; forecast mgr1'!$A$149:$A$211,'ESTIMASI FORECAST &amp; ORDER-STOK'!$A21,'REALISASI PO &amp; forecast mgr1'!DM$149:DM$211))</f>
        <v>0</v>
      </c>
      <c r="CI21" s="88">
        <f>SUMIF('REALISASI PO &amp; forecast mgr1'!$A$149:$A$211,'ESTIMASI FORECAST &amp; ORDER-STOK'!$A21,'REALISASI PO &amp; forecast mgr1'!DQ$149:DQ$211)</f>
        <v>0</v>
      </c>
      <c r="CJ21" s="88">
        <f t="shared" si="158"/>
        <v>0</v>
      </c>
      <c r="CK21" s="88">
        <f t="shared" si="159"/>
        <v>0</v>
      </c>
      <c r="CL21" s="88">
        <f t="shared" si="160"/>
        <v>0</v>
      </c>
      <c r="CM21" s="88">
        <f>(SUMIF('REALISASI PO &amp; forecast mgr1'!$A$149:$A$211,'ESTIMASI FORECAST &amp; ORDER-STOK'!$A21,'REALISASI PO &amp; forecast mgr1'!DY$149:DY$211))+(SUMIF('REALISASI PO &amp; forecast mgr1'!$A$149:$A$211,'ESTIMASI FORECAST &amp; ORDER-STOK'!$A21,'REALISASI PO &amp; forecast mgr1'!DZ$149:DZ$211))</f>
        <v>0</v>
      </c>
      <c r="CN21" s="88">
        <f>SUMIF('REALISASI PO &amp; forecast mgr1'!$A$149:$A$211,'ESTIMASI FORECAST &amp; ORDER-STOK'!$A21,'REALISASI PO &amp; forecast mgr1'!EC$149:EC$211)</f>
        <v>0</v>
      </c>
      <c r="CO21" s="88">
        <f t="shared" si="161"/>
        <v>0</v>
      </c>
      <c r="CP21" s="88">
        <f t="shared" si="162"/>
        <v>0</v>
      </c>
      <c r="CQ21" s="88">
        <f t="shared" si="163"/>
        <v>0</v>
      </c>
      <c r="CR21" s="88">
        <f>(SUMIF('REALISASI PO &amp; forecast mgr1'!$A$149:$A$211,'ESTIMASI FORECAST &amp; ORDER-STOK'!$A21,'REALISASI PO &amp; forecast mgr1'!EF$149:EF$211))+(SUMIF('REALISASI PO &amp; forecast mgr1'!$A$149:$A$211,'ESTIMASI FORECAST &amp; ORDER-STOK'!$A21,'REALISASI PO &amp; forecast mgr1'!EE$149:EE$211))</f>
        <v>0</v>
      </c>
      <c r="CS21" s="88">
        <f>SUMIF('REALISASI PO &amp; forecast mgr1'!$A$149:$A$211,'ESTIMASI FORECAST &amp; ORDER-STOK'!$A21,'REALISASI PO &amp; forecast mgr1'!EI$149:EI$211)</f>
        <v>0</v>
      </c>
      <c r="CT21" s="88">
        <f t="shared" si="164"/>
        <v>0</v>
      </c>
      <c r="CU21" s="88">
        <f t="shared" si="165"/>
        <v>0</v>
      </c>
      <c r="CV21" s="88">
        <f t="shared" si="166"/>
        <v>0</v>
      </c>
      <c r="CW21" s="88">
        <f>(SUMIF('REALISASI PO &amp; forecast mgr1'!$A$149:$A$211,'ESTIMASI FORECAST &amp; ORDER-STOK'!$A21,'REALISASI PO &amp; forecast mgr1'!EQ$149:EQ$211))+(SUMIF('REALISASI PO &amp; forecast mgr1'!$A$149:$A$211,'ESTIMASI FORECAST &amp; ORDER-STOK'!$A21,'REALISASI PO &amp; forecast mgr1'!ER$149:ER$211))</f>
        <v>0</v>
      </c>
      <c r="CX21" s="88">
        <f>SUMIF('REALISASI PO &amp; forecast mgr1'!$A$149:$A$211,'ESTIMASI FORECAST &amp; ORDER-STOK'!$A21,'REALISASI PO &amp; forecast mgr1'!EU$149:EU$211)</f>
        <v>0</v>
      </c>
      <c r="CY21" s="88">
        <f t="shared" si="167"/>
        <v>0</v>
      </c>
      <c r="CZ21" s="88">
        <f t="shared" si="168"/>
        <v>0</v>
      </c>
      <c r="DA21" s="88">
        <f t="shared" si="169"/>
        <v>0</v>
      </c>
      <c r="DB21" s="88">
        <f>(SUMIF('REALISASI PO &amp; forecast mgr1'!$A$149:$A$211,'ESTIMASI FORECAST &amp; ORDER-STOK'!$A21,'REALISASI PO &amp; forecast mgr1'!EX$149:EX$211))+(SUMIF('REALISASI PO &amp; forecast mgr1'!$A$149:$A$211,'ESTIMASI FORECAST &amp; ORDER-STOK'!$A21,'REALISASI PO &amp; forecast mgr1'!EY$149:EY$211))</f>
        <v>0</v>
      </c>
      <c r="DC21" s="88">
        <f>SUMIF('REALISASI PO &amp; forecast mgr1'!$A$149:$A$211,'ESTIMASI FORECAST &amp; ORDER-STOK'!$A21,'REALISASI PO &amp; forecast mgr1'!FB$149:FB$211)</f>
        <v>0</v>
      </c>
      <c r="DD21" s="88">
        <f t="shared" si="170"/>
        <v>0</v>
      </c>
      <c r="DE21" s="88">
        <f t="shared" si="171"/>
        <v>0</v>
      </c>
      <c r="DF21" s="88">
        <f t="shared" si="172"/>
        <v>0</v>
      </c>
      <c r="DG21" s="88">
        <f>(SUMIF('REALISASI PO &amp; forecast mgr1'!$A$149:$A$211,'ESTIMASI FORECAST &amp; ORDER-STOK'!$A21,'REALISASI PO &amp; forecast mgr1'!FE$149:FE$211))+(SUMIF('REALISASI PO &amp; forecast mgr1'!$A$149:$A$211,'ESTIMASI FORECAST &amp; ORDER-STOK'!$A21,'REALISASI PO &amp; forecast mgr1'!FF$149:FF$211))</f>
        <v>0</v>
      </c>
      <c r="DH21" s="88">
        <f>SUMIF('REALISASI PO &amp; forecast mgr1'!$A$149:$A$211,'ESTIMASI FORECAST &amp; ORDER-STOK'!$A21,'REALISASI PO &amp; forecast mgr1'!FI$149:FI$211)</f>
        <v>0</v>
      </c>
      <c r="DI21" s="88">
        <f t="shared" si="173"/>
        <v>0</v>
      </c>
      <c r="DJ21" s="88">
        <f t="shared" si="174"/>
        <v>0</v>
      </c>
      <c r="DK21" s="88">
        <f t="shared" si="175"/>
        <v>0</v>
      </c>
      <c r="DL21" s="88">
        <f>(SUMIF('REALISASI PO &amp; forecast mgr1'!$A$149:$A$211,'ESTIMASI FORECAST &amp; ORDER-STOK'!$A21,'REALISASI PO &amp; forecast mgr1'!FL$149:FL$211))+(SUMIF('REALISASI PO &amp; forecast mgr1'!$A$149:$A$211,'ESTIMASI FORECAST &amp; ORDER-STOK'!$A21,'REALISASI PO &amp; forecast mgr1'!FM$149:FM$211))</f>
        <v>0</v>
      </c>
      <c r="DM21" s="88">
        <f>SUMIF('REALISASI PO &amp; forecast mgr1'!$A$149:$A$211,'ESTIMASI FORECAST &amp; ORDER-STOK'!$A21,'REALISASI PO &amp; forecast mgr1'!FP$149:FP$211)</f>
        <v>0</v>
      </c>
      <c r="DN21" s="88">
        <f t="shared" si="176"/>
        <v>0</v>
      </c>
      <c r="DO21" s="88">
        <f t="shared" si="177"/>
        <v>0</v>
      </c>
      <c r="DP21" s="88">
        <f t="shared" si="178"/>
        <v>0</v>
      </c>
      <c r="DQ21" s="88">
        <f>(SUMIF('REALISASI PO &amp; forecast mgr1'!$A$149:$A$211,'ESTIMASI FORECAST &amp; ORDER-STOK'!$A21,'REALISASI PO &amp; forecast mgr1'!FS$149:FS$211))+(SUMIF('REALISASI PO &amp; forecast mgr1'!$A$149:$A$211,'ESTIMASI FORECAST &amp; ORDER-STOK'!$A21,'REALISASI PO &amp; forecast mgr1'!FT$149:FT$211))</f>
        <v>0</v>
      </c>
      <c r="DR21" s="88">
        <f>SUMIF('REALISASI PO &amp; forecast mgr1'!$A$149:$A$211,'ESTIMASI FORECAST &amp; ORDER-STOK'!$A21,'REALISASI PO &amp; forecast mgr1'!FW$149:FW$211)</f>
        <v>0</v>
      </c>
      <c r="DS21" s="88">
        <f t="shared" si="179"/>
        <v>0</v>
      </c>
      <c r="DT21" s="88">
        <f t="shared" si="180"/>
        <v>0</v>
      </c>
      <c r="DU21" s="88">
        <f t="shared" si="181"/>
        <v>0</v>
      </c>
      <c r="DV21" s="88">
        <f>(SUMIF('REALISASI PO &amp; forecast mgr1'!$A$149:$A$211,'ESTIMASI FORECAST &amp; ORDER-STOK'!$A21,'REALISASI PO &amp; forecast mgr1'!FZ$149:FZ$211))+(SUMIF('REALISASI PO &amp; forecast mgr1'!$A$149:$A$211,'ESTIMASI FORECAST &amp; ORDER-STOK'!$A21,'REALISASI PO &amp; forecast mgr1'!FY$149:FY$211))</f>
        <v>0</v>
      </c>
      <c r="DW21" s="88">
        <f>SUMIF('REALISASI PO &amp; forecast mgr1'!$A$149:$A$211,'ESTIMASI FORECAST &amp; ORDER-STOK'!$A21,'REALISASI PO &amp; forecast mgr1'!GC$149:GC$211)</f>
        <v>0</v>
      </c>
      <c r="DX21" s="88">
        <f t="shared" si="182"/>
        <v>0</v>
      </c>
      <c r="DY21" s="88">
        <f t="shared" si="183"/>
        <v>0</v>
      </c>
      <c r="DZ21" s="88">
        <f t="shared" si="184"/>
        <v>0</v>
      </c>
      <c r="EA21" s="88">
        <f>(SUMIF('REALISASI PO &amp; forecast mgr1'!$A$149:$A$211,'ESTIMASI FORECAST &amp; ORDER-STOK'!$A21,'REALISASI PO &amp; forecast mgr1'!GE$149:GE$211))+(SUMIF('REALISASI PO &amp; forecast mgr1'!$A$149:$A$211,'ESTIMASI FORECAST &amp; ORDER-STOK'!$A21,'REALISASI PO &amp; forecast mgr1'!GF$149:GF$211))</f>
        <v>0</v>
      </c>
      <c r="EB21" s="88">
        <f>SUMIF('REALISASI PO &amp; forecast mgr1'!$A$149:$A$211,'ESTIMASI FORECAST &amp; ORDER-STOK'!$A21,'REALISASI PO &amp; forecast mgr1'!GI$149:GI$211)</f>
        <v>0</v>
      </c>
      <c r="EC21" s="88">
        <f t="shared" si="185"/>
        <v>0</v>
      </c>
      <c r="ED21" s="88">
        <f t="shared" si="186"/>
        <v>0</v>
      </c>
      <c r="EE21" s="88">
        <f t="shared" si="187"/>
        <v>0</v>
      </c>
      <c r="EF21" s="88">
        <f>(SUMIF('REALISASI PO &amp; forecast mgr1'!$A$149:$A$211,'ESTIMASI FORECAST &amp; ORDER-STOK'!$A21,'REALISASI PO &amp; forecast mgr1'!GQ$149:GQ$211))+(SUMIF('REALISASI PO &amp; forecast mgr1'!$A$149:$A$211,'ESTIMASI FORECAST &amp; ORDER-STOK'!$A21,'REALISASI PO &amp; forecast mgr1'!GR$149:GR$211))</f>
        <v>0</v>
      </c>
      <c r="EG21" s="88">
        <f>SUMIF('REALISASI PO &amp; forecast mgr1'!$A$149:$A$211,'ESTIMASI FORECAST &amp; ORDER-STOK'!$A21,'REALISASI PO &amp; forecast mgr1'!GU$149:GU$211)</f>
        <v>0</v>
      </c>
      <c r="EH21" s="88">
        <f t="shared" si="188"/>
        <v>0</v>
      </c>
      <c r="EI21" s="88">
        <f t="shared" si="189"/>
        <v>0</v>
      </c>
      <c r="EJ21" s="88">
        <f t="shared" si="190"/>
        <v>0</v>
      </c>
      <c r="EK21" s="88">
        <f>(SUMIF('REALISASI PO &amp; forecast mgr1'!$A$149:$A$211,'ESTIMASI FORECAST &amp; ORDER-STOK'!$A21,'REALISASI PO &amp; forecast mgr1'!GX$149:GX$211))+(SUMIF('REALISASI PO &amp; forecast mgr1'!$A$149:$A$211,'ESTIMASI FORECAST &amp; ORDER-STOK'!$A21,'REALISASI PO &amp; forecast mgr1'!GY$149:GY$211))</f>
        <v>0</v>
      </c>
      <c r="EL21" s="88">
        <f>SUMIF('REALISASI PO &amp; forecast mgr1'!$A$149:$A$211,'ESTIMASI FORECAST &amp; ORDER-STOK'!$A21,'REALISASI PO &amp; forecast mgr1'!HB$149:HB$211)</f>
        <v>0</v>
      </c>
      <c r="EM21" s="88">
        <f t="shared" si="191"/>
        <v>0</v>
      </c>
      <c r="EN21" s="88">
        <f t="shared" si="192"/>
        <v>0</v>
      </c>
      <c r="EO21" s="88">
        <f t="shared" si="193"/>
        <v>0</v>
      </c>
      <c r="EP21" s="88">
        <f>(SUMIF('REALISASI PO &amp; forecast mgr1'!$A$149:$A$211,'ESTIMASI FORECAST &amp; ORDER-STOK'!$A21,'REALISASI PO &amp; forecast mgr1'!HE$149:HE$211))+(SUMIF('REALISASI PO &amp; forecast mgr1'!$A$149:$A$211,'ESTIMASI FORECAST &amp; ORDER-STOK'!$A21,'REALISASI PO &amp; forecast mgr1'!HF$149:HF$211))</f>
        <v>0</v>
      </c>
      <c r="EQ21" s="88">
        <f>SUMIF('REALISASI PO &amp; forecast mgr1'!$A$149:$A$211,'ESTIMASI FORECAST &amp; ORDER-STOK'!$A21,'REALISASI PO &amp; forecast mgr1'!HI$149:HI$211)</f>
        <v>0</v>
      </c>
      <c r="ER21" s="88">
        <f t="shared" si="194"/>
        <v>0</v>
      </c>
      <c r="ES21" s="88">
        <f t="shared" si="195"/>
        <v>0</v>
      </c>
      <c r="ET21" s="88">
        <f t="shared" si="196"/>
        <v>0</v>
      </c>
      <c r="EU21" s="88">
        <f>(SUMIF('REALISASI PO &amp; forecast mgr1'!$A$149:$A$211,'ESTIMASI FORECAST &amp; ORDER-STOK'!$A21,'REALISASI PO &amp; forecast mgr1'!HL$149:HL$211))+(SUMIF('REALISASI PO &amp; forecast mgr1'!$A$149:$A$211,'ESTIMASI FORECAST &amp; ORDER-STOK'!$A21,'REALISASI PO &amp; forecast mgr1'!HM$149:HM$211))</f>
        <v>0</v>
      </c>
      <c r="EV21" s="88">
        <f>SUMIF('REALISASI PO &amp; forecast mgr1'!$A$149:$A$211,'ESTIMASI FORECAST &amp; ORDER-STOK'!$A21,'REALISASI PO &amp; forecast mgr1'!HP$149:HP$211)</f>
        <v>0</v>
      </c>
      <c r="EW21" s="88">
        <f t="shared" si="197"/>
        <v>0</v>
      </c>
      <c r="EX21" s="88">
        <f t="shared" si="198"/>
        <v>0</v>
      </c>
      <c r="EY21" s="88">
        <f t="shared" si="199"/>
        <v>0</v>
      </c>
      <c r="EZ21" s="88">
        <f>(SUMIF('REALISASI PO &amp; forecast mgr1'!$A$149:$A$211,'ESTIMASI FORECAST &amp; ORDER-STOK'!$A21,'REALISASI PO &amp; forecast mgr1'!HS$149:HS$211))+(SUMIF('REALISASI PO &amp; forecast mgr1'!$A$149:$A$211,'ESTIMASI FORECAST &amp; ORDER-STOK'!$A21,'REALISASI PO &amp; forecast mgr1'!HT$149:HT$211))</f>
        <v>0</v>
      </c>
      <c r="FA21" s="88">
        <f>SUMIF('REALISASI PO &amp; forecast mgr1'!$A$149:$A$211,'ESTIMASI FORECAST &amp; ORDER-STOK'!$A21,'REALISASI PO &amp; forecast mgr1'!HW$149:HW$211)</f>
        <v>0</v>
      </c>
      <c r="FB21" s="88">
        <f t="shared" si="200"/>
        <v>0</v>
      </c>
      <c r="FC21" s="88">
        <f t="shared" si="201"/>
        <v>0</v>
      </c>
      <c r="FD21" s="88">
        <f t="shared" si="202"/>
        <v>0</v>
      </c>
      <c r="FE21" s="88"/>
      <c r="FF21" s="88"/>
      <c r="FG21" s="88"/>
      <c r="FH21" s="88"/>
      <c r="FI21" s="88"/>
      <c r="FJ21" s="88"/>
      <c r="FK21" s="88">
        <f t="shared" si="203"/>
        <v>0</v>
      </c>
      <c r="FL21" s="88"/>
      <c r="FM21" s="88"/>
      <c r="FN21" s="88">
        <f t="shared" si="204"/>
        <v>0</v>
      </c>
      <c r="FO21" s="88">
        <f t="shared" si="205"/>
        <v>0</v>
      </c>
      <c r="FP21" s="101"/>
      <c r="FQ21" s="88"/>
      <c r="FR21" s="88">
        <f>SUMIF('REALISASI FORECAST manager 2'!$A$217:$A$281,'ESTIMASI FORECAST &amp; ORDER-STOK'!$A21,'REALISASI FORECAST manager 2'!$AS$217:$AS$281)</f>
        <v>0</v>
      </c>
      <c r="FS21" s="88">
        <f t="shared" si="206"/>
        <v>0</v>
      </c>
      <c r="FT21" s="88">
        <f t="shared" si="207"/>
        <v>0</v>
      </c>
      <c r="FU21" s="88">
        <f t="shared" si="208"/>
        <v>0</v>
      </c>
      <c r="FV21" s="101"/>
      <c r="FW21" s="88"/>
      <c r="FX21" s="88">
        <f>SUMIF('REALISASI FORECAST manager 3'!$A$147:$A$211,'ESTIMASI FORECAST &amp; ORDER-STOK'!$A21,'REALISASI FORECAST manager 3'!$AS$147:$AS$211)</f>
        <v>0</v>
      </c>
      <c r="FY21" s="88">
        <f t="shared" si="209"/>
        <v>0</v>
      </c>
      <c r="FZ21" s="88">
        <f t="shared" si="210"/>
        <v>0</v>
      </c>
      <c r="GA21" s="88">
        <f t="shared" si="211"/>
        <v>0</v>
      </c>
      <c r="GB21" s="101"/>
      <c r="GC21" s="88">
        <f t="shared" si="212"/>
        <v>0</v>
      </c>
      <c r="GD21" s="101"/>
      <c r="GE21" s="88">
        <f>SUMIF('REALISASI PO &amp; forecast mgr1'!$A$148:$A$211,'ESTIMASI FORECAST &amp; ORDER-STOK'!$A21,'REALISASI PO &amp; forecast mgr1'!IQ$148:IQ$211)</f>
        <v>0</v>
      </c>
      <c r="GF21" s="88">
        <f>SUMIF('REALISASI PO &amp; forecast mgr1'!$A$148:$A$211,'ESTIMASI FORECAST &amp; ORDER-STOK'!$A21,'REALISASI PO &amp; forecast mgr1'!IR$148:IR$211)</f>
        <v>0</v>
      </c>
      <c r="GG21" s="88">
        <f>SUMIF('REALISASI PO &amp; forecast mgr1'!$A$148:$A$211,'ESTIMASI FORECAST &amp; ORDER-STOK'!$A21,'REALISASI PO &amp; forecast mgr1'!IS$148:IS$211)</f>
        <v>0</v>
      </c>
      <c r="GH21" s="88">
        <f>SUMIF('REALISASI PO &amp; forecast mgr1'!$A$148:$A$211,'ESTIMASI FORECAST &amp; ORDER-STOK'!$A21,'REALISASI PO &amp; forecast mgr1'!IT$148:IT$211)</f>
        <v>0</v>
      </c>
      <c r="GI21" s="88">
        <f>SUMIF('REALISASI PO &amp; forecast mgr1'!$A$148:$A$211,'ESTIMASI FORECAST &amp; ORDER-STOK'!$A21,'REALISASI PO &amp; forecast mgr1'!IU$148:IU$211)</f>
        <v>0</v>
      </c>
      <c r="GJ21" s="88"/>
      <c r="GK21" s="88">
        <f>SUM(GF21:GJ21)</f>
        <v>0</v>
      </c>
      <c r="GL21" s="88">
        <f t="shared" si="213"/>
        <v>0</v>
      </c>
      <c r="GM21" s="102">
        <f t="shared" si="214"/>
        <v>0</v>
      </c>
      <c r="GN21" s="88">
        <f t="shared" si="215"/>
        <v>0</v>
      </c>
      <c r="GO21" s="88">
        <f t="shared" si="216"/>
        <v>0</v>
      </c>
      <c r="GP21" s="102">
        <f t="shared" si="217"/>
        <v>0</v>
      </c>
      <c r="GQ21" s="88" t="str">
        <f t="shared" si="218"/>
        <v>STOCK KOSONG</v>
      </c>
      <c r="GR21" s="101"/>
      <c r="GS21" s="102">
        <f t="shared" si="219"/>
        <v>0</v>
      </c>
      <c r="GT21" s="102">
        <f t="shared" si="220"/>
        <v>0</v>
      </c>
      <c r="GU21" s="102">
        <f t="shared" si="221"/>
        <v>0</v>
      </c>
      <c r="GV21" s="102">
        <f t="shared" si="222"/>
        <v>0</v>
      </c>
    </row>
    <row r="22" spans="1:207" s="7" customFormat="1">
      <c r="A22" s="108"/>
      <c r="B22" s="87"/>
      <c r="C22" s="103">
        <v>54</v>
      </c>
      <c r="D22" s="100">
        <v>0</v>
      </c>
      <c r="E22" s="88"/>
      <c r="F22" s="88"/>
      <c r="G22" s="88"/>
      <c r="H22" s="88"/>
      <c r="I22" s="88"/>
      <c r="J22" s="88">
        <f t="shared" si="112"/>
        <v>0</v>
      </c>
      <c r="K22" s="88">
        <f t="shared" si="113"/>
        <v>0</v>
      </c>
      <c r="L22" s="88">
        <f t="shared" si="114"/>
        <v>0</v>
      </c>
      <c r="M22" s="88"/>
      <c r="N22" s="88">
        <f t="shared" si="115"/>
        <v>0</v>
      </c>
      <c r="O22" s="88"/>
      <c r="P22" s="88">
        <f>(SUMIF('REALISASI PO &amp; forecast mgr1'!$A$149:$A$211,'ESTIMASI FORECAST &amp; ORDER-STOK'!$A22,'REALISASI PO &amp; forecast mgr1'!J$149:J$211))+(SUMIF('REALISASI PO &amp; forecast mgr1'!$A$149:$A$211,'ESTIMASI FORECAST &amp; ORDER-STOK'!$A22,'REALISASI PO &amp; forecast mgr1'!K$149:K$211))</f>
        <v>0</v>
      </c>
      <c r="Q22" s="88">
        <f>SUMIF('REALISASI PO &amp; forecast mgr1'!$A$149:$A$211,'ESTIMASI FORECAST &amp; ORDER-STOK'!$A22,'REALISASI PO &amp; forecast mgr1'!N$149:N$211)</f>
        <v>0</v>
      </c>
      <c r="R22" s="88">
        <f t="shared" si="116"/>
        <v>0</v>
      </c>
      <c r="S22" s="88">
        <f t="shared" si="117"/>
        <v>0</v>
      </c>
      <c r="T22" s="88">
        <f t="shared" si="118"/>
        <v>0</v>
      </c>
      <c r="U22" s="88">
        <f>(SUMIF('REALISASI PO &amp; forecast mgr1'!$A$149:$A$211,'ESTIMASI FORECAST &amp; ORDER-STOK'!$A22,'REALISASI PO &amp; forecast mgr1'!P$149:P$211))+(SUMIF('REALISASI PO &amp; forecast mgr1'!$A$149:$A$211,'ESTIMASI FORECAST &amp; ORDER-STOK'!$A22,'REALISASI PO &amp; forecast mgr1'!Q$149:Q$211))</f>
        <v>0</v>
      </c>
      <c r="V22" s="88">
        <f>SUMIF('REALISASI PO &amp; forecast mgr1'!$A$149:$A$211,'ESTIMASI FORECAST &amp; ORDER-STOK'!$A22,'REALISASI PO &amp; forecast mgr1'!T$149:T$211)</f>
        <v>0</v>
      </c>
      <c r="W22" s="88">
        <f t="shared" si="119"/>
        <v>0</v>
      </c>
      <c r="X22" s="88">
        <f t="shared" si="120"/>
        <v>0</v>
      </c>
      <c r="Y22" s="88">
        <f t="shared" si="121"/>
        <v>0</v>
      </c>
      <c r="Z22" s="88">
        <f>(SUMIF('REALISASI PO &amp; forecast mgr1'!$A$149:$A$211,'ESTIMASI FORECAST &amp; ORDER-STOK'!$A22,'REALISASI PO &amp; forecast mgr1'!W$149:W$211))+(SUMIF('REALISASI PO &amp; forecast mgr1'!$A$149:$A$211,'ESTIMASI FORECAST &amp; ORDER-STOK'!$A22,'REALISASI PO &amp; forecast mgr1'!V$149:V$211))</f>
        <v>0</v>
      </c>
      <c r="AA22" s="88">
        <f>SUMIF('REALISASI PO &amp; forecast mgr1'!$A$149:$A$211,'ESTIMASI FORECAST &amp; ORDER-STOK'!$A22,'REALISASI PO &amp; forecast mgr1'!Z$149:Z$211)</f>
        <v>0</v>
      </c>
      <c r="AB22" s="88">
        <f t="shared" si="122"/>
        <v>0</v>
      </c>
      <c r="AC22" s="88">
        <f t="shared" si="123"/>
        <v>0</v>
      </c>
      <c r="AD22" s="88">
        <f t="shared" si="124"/>
        <v>0</v>
      </c>
      <c r="AE22" s="88">
        <f>(SUMIF('REALISASI PO &amp; forecast mgr1'!$A$149:$A$211,'ESTIMASI FORECAST &amp; ORDER-STOK'!$A22,'REALISASI PO &amp; forecast mgr1'!AB$149:AB$211))+(SUMIF('REALISASI PO &amp; forecast mgr1'!$A$149:$A$211,'ESTIMASI FORECAST &amp; ORDER-STOK'!$A22,'REALISASI PO &amp; forecast mgr1'!AC$149:AC$211))</f>
        <v>0</v>
      </c>
      <c r="AF22" s="88">
        <f>SUMIF('REALISASI PO &amp; forecast mgr1'!$A$149:$A$211,'ESTIMASI FORECAST &amp; ORDER-STOK'!$A22,'REALISASI PO &amp; forecast mgr1'!AF$149:AF$211)</f>
        <v>0</v>
      </c>
      <c r="AG22" s="88">
        <f t="shared" si="125"/>
        <v>0</v>
      </c>
      <c r="AH22" s="88">
        <f t="shared" si="126"/>
        <v>0</v>
      </c>
      <c r="AI22" s="88">
        <f t="shared" si="127"/>
        <v>0</v>
      </c>
      <c r="AJ22" s="88">
        <f>(SUMIF('REALISASI PO &amp; forecast mgr1'!$A$149:$A$211,'ESTIMASI FORECAST &amp; ORDER-STOK'!$A22,'REALISASI PO &amp; forecast mgr1'!AN$149:AN$211))+(SUMIF('REALISASI PO &amp; forecast mgr1'!$A$149:$A$211,'ESTIMASI FORECAST &amp; ORDER-STOK'!$A22,'REALISASI PO &amp; forecast mgr1'!AO$149:AO$211))</f>
        <v>0</v>
      </c>
      <c r="AK22" s="88">
        <f>SUMIF('REALISASI PO &amp; forecast mgr1'!$A$149:$A$211,'ESTIMASI FORECAST &amp; ORDER-STOK'!$A22,'REALISASI PO &amp; forecast mgr1'!AR$149:AR$211)</f>
        <v>0</v>
      </c>
      <c r="AL22" s="88">
        <f t="shared" si="128"/>
        <v>0</v>
      </c>
      <c r="AM22" s="88">
        <f t="shared" si="129"/>
        <v>0</v>
      </c>
      <c r="AN22" s="88">
        <f t="shared" si="130"/>
        <v>0</v>
      </c>
      <c r="AO22" s="88">
        <f>(SUMIF('REALISASI PO &amp; forecast mgr1'!$A$149:$A$211,'ESTIMASI FORECAST &amp; ORDER-STOK'!$A22,'REALISASI PO &amp; forecast mgr1'!AU$149:AU$211))+(SUMIF('REALISASI PO &amp; forecast mgr1'!$A$149:$A$211,'ESTIMASI FORECAST &amp; ORDER-STOK'!$A22,'REALISASI PO &amp; forecast mgr1'!AT$149:AT$211))</f>
        <v>0</v>
      </c>
      <c r="AP22" s="88">
        <f>SUMIF('REALISASI PO &amp; forecast mgr1'!$A$149:$A$211,'ESTIMASI FORECAST &amp; ORDER-STOK'!$A22,'REALISASI PO &amp; forecast mgr1'!AX$149:AX$211)</f>
        <v>0</v>
      </c>
      <c r="AQ22" s="88">
        <f t="shared" si="131"/>
        <v>0</v>
      </c>
      <c r="AR22" s="88">
        <f t="shared" si="132"/>
        <v>0</v>
      </c>
      <c r="AS22" s="88">
        <f t="shared" si="133"/>
        <v>0</v>
      </c>
      <c r="AT22" s="88">
        <f>(SUMIF('REALISASI PO &amp; forecast mgr1'!$A$149:$A$211,'ESTIMASI FORECAST &amp; ORDER-STOK'!$A22,'REALISASI PO &amp; forecast mgr1'!AZ$149:AZ$211))+(SUMIF('REALISASI PO &amp; forecast mgr1'!$A$149:$A$211,'ESTIMASI FORECAST &amp; ORDER-STOK'!$A22,'REALISASI PO &amp; forecast mgr1'!BA$149:BA$211))</f>
        <v>0</v>
      </c>
      <c r="AU22" s="88">
        <f>SUMIF('REALISASI PO &amp; forecast mgr1'!$A$149:$A$211,'ESTIMASI FORECAST &amp; ORDER-STOK'!$A22,'REALISASI PO &amp; forecast mgr1'!BD$149:BD$211)</f>
        <v>0</v>
      </c>
      <c r="AV22" s="88">
        <f t="shared" si="134"/>
        <v>0</v>
      </c>
      <c r="AW22" s="88">
        <f t="shared" si="135"/>
        <v>0</v>
      </c>
      <c r="AX22" s="88">
        <f t="shared" si="136"/>
        <v>0</v>
      </c>
      <c r="AY22" s="88">
        <f>(SUMIF('REALISASI PO &amp; forecast mgr1'!$A$149:$A$211,'ESTIMASI FORECAST &amp; ORDER-STOK'!$A22,'REALISASI PO &amp; forecast mgr1'!BL$149:BL$211))+(SUMIF('REALISASI PO &amp; forecast mgr1'!$A$149:$A$211,'ESTIMASI FORECAST &amp; ORDER-STOK'!$A22,'REALISASI PO &amp; forecast mgr1'!BM$149:BM$211))</f>
        <v>0</v>
      </c>
      <c r="AZ22" s="88">
        <f>SUMIF('REALISASI PO &amp; forecast mgr1'!$A$149:$A$211,'ESTIMASI FORECAST &amp; ORDER-STOK'!$A22,'REALISASI PO &amp; forecast mgr1'!BP$149:BP$211)</f>
        <v>0</v>
      </c>
      <c r="BA22" s="88">
        <f t="shared" si="137"/>
        <v>0</v>
      </c>
      <c r="BB22" s="88">
        <f t="shared" si="138"/>
        <v>0</v>
      </c>
      <c r="BC22" s="88">
        <f t="shared" si="139"/>
        <v>0</v>
      </c>
      <c r="BD22" s="88">
        <f>(SUMIF('REALISASI PO &amp; forecast mgr1'!$A$149:$A$211,'ESTIMASI FORECAST &amp; ORDER-STOK'!$A22,'REALISASI PO &amp; forecast mgr1'!BS$149:BS$211))+(SUMIF('REALISASI PO &amp; forecast mgr1'!$A$149:$A$211,'ESTIMASI FORECAST &amp; ORDER-STOK'!$A22,'REALISASI PO &amp; forecast mgr1'!BR$149:BR$211))</f>
        <v>0</v>
      </c>
      <c r="BE22" s="88">
        <f>SUMIF('REALISASI PO &amp; forecast mgr1'!$A$149:$A$211,'ESTIMASI FORECAST &amp; ORDER-STOK'!$A22,'REALISASI PO &amp; forecast mgr1'!BV$149:BV$211)</f>
        <v>0</v>
      </c>
      <c r="BF22" s="88">
        <f t="shared" si="140"/>
        <v>0</v>
      </c>
      <c r="BG22" s="88">
        <f t="shared" si="141"/>
        <v>0</v>
      </c>
      <c r="BH22" s="88">
        <f t="shared" si="142"/>
        <v>0</v>
      </c>
      <c r="BI22" s="88">
        <f>(SUMIF('REALISASI PO &amp; forecast mgr1'!$A$149:$A$211,'ESTIMASI FORECAST &amp; ORDER-STOK'!$A22,'REALISASI PO &amp; forecast mgr1'!CI$149:CI$211))+(SUMIF('REALISASI PO &amp; forecast mgr1'!$A$149:$A$211,'ESTIMASI FORECAST &amp; ORDER-STOK'!$A22,'REALISASI PO &amp; forecast mgr1'!CJ$149:CJ$211))</f>
        <v>0</v>
      </c>
      <c r="BJ22" s="88">
        <f>SUMIF('REALISASI PO &amp; forecast mgr1'!$A$149:$A$211,'ESTIMASI FORECAST &amp; ORDER-STOK'!$A22,'REALISASI PO &amp; forecast mgr1'!CM$149:CM$211)</f>
        <v>0</v>
      </c>
      <c r="BK22" s="88">
        <f t="shared" si="143"/>
        <v>0</v>
      </c>
      <c r="BL22" s="88">
        <f t="shared" si="144"/>
        <v>0</v>
      </c>
      <c r="BM22" s="88">
        <f t="shared" si="145"/>
        <v>0</v>
      </c>
      <c r="BN22" s="88">
        <f>(SUMIF('REALISASI PO &amp; forecast mgr1'!$A$149:$A$211,'ESTIMASI FORECAST &amp; ORDER-STOK'!$A22,'REALISASI PO &amp; forecast mgr1'!CP$149:CP$211))+(SUMIF('REALISASI PO &amp; forecast mgr1'!$A$149:$A$211,'ESTIMASI FORECAST &amp; ORDER-STOK'!$A22,'REALISASI PO &amp; forecast mgr1'!CO$149:CO$211))</f>
        <v>0</v>
      </c>
      <c r="BO22" s="88">
        <f>SUMIF('REALISASI PO &amp; forecast mgr1'!$A$149:$A$211,'ESTIMASI FORECAST &amp; ORDER-STOK'!$A22,'REALISASI PO &amp; forecast mgr1'!CS$149:CS$211)</f>
        <v>0</v>
      </c>
      <c r="BP22" s="88">
        <f t="shared" si="146"/>
        <v>0</v>
      </c>
      <c r="BQ22" s="88">
        <f t="shared" si="147"/>
        <v>0</v>
      </c>
      <c r="BR22" s="88">
        <f t="shared" si="148"/>
        <v>0</v>
      </c>
      <c r="BS22" s="88">
        <f>(SUMIF('REALISASI PO &amp; forecast mgr1'!$A$149:$A$211,'ESTIMASI FORECAST &amp; ORDER-STOK'!$A22,'REALISASI PO &amp; forecast mgr1'!CU$149:CU$211))+(SUMIF('REALISASI PO &amp; forecast mgr1'!$A$149:$A$211,'ESTIMASI FORECAST &amp; ORDER-STOK'!$A22,'REALISASI PO &amp; forecast mgr1'!CV$149:CV$211))</f>
        <v>0</v>
      </c>
      <c r="BT22" s="88">
        <f>SUMIF('REALISASI PO &amp; forecast mgr1'!$A$149:$A$211,'ESTIMASI FORECAST &amp; ORDER-STOK'!$A22,'REALISASI PO &amp; forecast mgr1'!CY$149:CY$211)</f>
        <v>0</v>
      </c>
      <c r="BU22" s="88">
        <f t="shared" si="149"/>
        <v>0</v>
      </c>
      <c r="BV22" s="88">
        <f t="shared" si="150"/>
        <v>0</v>
      </c>
      <c r="BW22" s="88">
        <f t="shared" si="151"/>
        <v>0</v>
      </c>
      <c r="BX22" s="88">
        <f>(SUMIF('REALISASI PO &amp; forecast mgr1'!$A$149:$A$211,'ESTIMASI FORECAST &amp; ORDER-STOK'!$A22,'REALISASI PO &amp; forecast mgr1'!DB$149:DB$211))+(SUMIF('REALISASI PO &amp; forecast mgr1'!$A$149:$A$211,'ESTIMASI FORECAST &amp; ORDER-STOK'!$A22,'REALISASI PO &amp; forecast mgr1'!DA$149:DA$211))</f>
        <v>0</v>
      </c>
      <c r="BY22" s="88">
        <f>SUMIF('REALISASI PO &amp; forecast mgr1'!$A$149:$A$211,'ESTIMASI FORECAST &amp; ORDER-STOK'!$A22,'REALISASI PO &amp; forecast mgr1'!DE$149:DE$211)</f>
        <v>0</v>
      </c>
      <c r="BZ22" s="88">
        <f t="shared" si="152"/>
        <v>0</v>
      </c>
      <c r="CA22" s="88">
        <f t="shared" si="153"/>
        <v>0</v>
      </c>
      <c r="CB22" s="88">
        <f t="shared" si="154"/>
        <v>0</v>
      </c>
      <c r="CC22" s="88">
        <f>(SUMIF('REALISASI PO &amp; forecast mgr1'!$A$149:$A$211,'ESTIMASI FORECAST &amp; ORDER-STOK'!$A22,'REALISASI PO &amp; forecast mgr1'!DG$149:DG$211))+(SUMIF('REALISASI PO &amp; forecast mgr1'!$A$149:$A$211,'ESTIMASI FORECAST &amp; ORDER-STOK'!$A22,'REALISASI PO &amp; forecast mgr1'!DH$149:DH$211))</f>
        <v>0</v>
      </c>
      <c r="CD22" s="88">
        <f>SUMIF('REALISASI PO &amp; forecast mgr1'!$A$149:$A$211,'ESTIMASI FORECAST &amp; ORDER-STOK'!$A22,'REALISASI PO &amp; forecast mgr1'!DK$149:DK$211)</f>
        <v>0</v>
      </c>
      <c r="CE22" s="88">
        <f t="shared" si="155"/>
        <v>0</v>
      </c>
      <c r="CF22" s="88">
        <f t="shared" si="156"/>
        <v>0</v>
      </c>
      <c r="CG22" s="88">
        <f t="shared" si="157"/>
        <v>0</v>
      </c>
      <c r="CH22" s="88">
        <f>(SUMIF('REALISASI PO &amp; forecast mgr1'!$A$149:$A$211,'ESTIMASI FORECAST &amp; ORDER-STOK'!$A22,'REALISASI PO &amp; forecast mgr1'!DN$149:DN$211))+(SUMIF('REALISASI PO &amp; forecast mgr1'!$A$149:$A$211,'ESTIMASI FORECAST &amp; ORDER-STOK'!$A22,'REALISASI PO &amp; forecast mgr1'!DM$149:DM$211))</f>
        <v>0</v>
      </c>
      <c r="CI22" s="88">
        <f>SUMIF('REALISASI PO &amp; forecast mgr1'!$A$149:$A$211,'ESTIMASI FORECAST &amp; ORDER-STOK'!$A22,'REALISASI PO &amp; forecast mgr1'!DQ$149:DQ$211)</f>
        <v>0</v>
      </c>
      <c r="CJ22" s="88">
        <f t="shared" si="158"/>
        <v>0</v>
      </c>
      <c r="CK22" s="88">
        <f t="shared" si="159"/>
        <v>0</v>
      </c>
      <c r="CL22" s="88">
        <f t="shared" si="160"/>
        <v>0</v>
      </c>
      <c r="CM22" s="88">
        <f>(SUMIF('REALISASI PO &amp; forecast mgr1'!$A$149:$A$211,'ESTIMASI FORECAST &amp; ORDER-STOK'!$A22,'REALISASI PO &amp; forecast mgr1'!DY$149:DY$211))+(SUMIF('REALISASI PO &amp; forecast mgr1'!$A$149:$A$211,'ESTIMASI FORECAST &amp; ORDER-STOK'!$A22,'REALISASI PO &amp; forecast mgr1'!DZ$149:DZ$211))</f>
        <v>0</v>
      </c>
      <c r="CN22" s="88">
        <f>SUMIF('REALISASI PO &amp; forecast mgr1'!$A$149:$A$211,'ESTIMASI FORECAST &amp; ORDER-STOK'!$A22,'REALISASI PO &amp; forecast mgr1'!EC$149:EC$211)</f>
        <v>0</v>
      </c>
      <c r="CO22" s="88">
        <f t="shared" si="161"/>
        <v>0</v>
      </c>
      <c r="CP22" s="88">
        <f t="shared" si="162"/>
        <v>0</v>
      </c>
      <c r="CQ22" s="88">
        <f t="shared" si="163"/>
        <v>0</v>
      </c>
      <c r="CR22" s="88">
        <f>(SUMIF('REALISASI PO &amp; forecast mgr1'!$A$149:$A$211,'ESTIMASI FORECAST &amp; ORDER-STOK'!$A22,'REALISASI PO &amp; forecast mgr1'!EF$149:EF$211))+(SUMIF('REALISASI PO &amp; forecast mgr1'!$A$149:$A$211,'ESTIMASI FORECAST &amp; ORDER-STOK'!$A22,'REALISASI PO &amp; forecast mgr1'!EE$149:EE$211))</f>
        <v>0</v>
      </c>
      <c r="CS22" s="88">
        <f>SUMIF('REALISASI PO &amp; forecast mgr1'!$A$149:$A$211,'ESTIMASI FORECAST &amp; ORDER-STOK'!$A22,'REALISASI PO &amp; forecast mgr1'!EI$149:EI$211)</f>
        <v>0</v>
      </c>
      <c r="CT22" s="88">
        <f t="shared" si="164"/>
        <v>0</v>
      </c>
      <c r="CU22" s="88">
        <f t="shared" si="165"/>
        <v>0</v>
      </c>
      <c r="CV22" s="88">
        <f t="shared" si="166"/>
        <v>0</v>
      </c>
      <c r="CW22" s="88">
        <f>(SUMIF('REALISASI PO &amp; forecast mgr1'!$A$149:$A$211,'ESTIMASI FORECAST &amp; ORDER-STOK'!$A22,'REALISASI PO &amp; forecast mgr1'!EQ$149:EQ$211))+(SUMIF('REALISASI PO &amp; forecast mgr1'!$A$149:$A$211,'ESTIMASI FORECAST &amp; ORDER-STOK'!$A22,'REALISASI PO &amp; forecast mgr1'!ER$149:ER$211))</f>
        <v>0</v>
      </c>
      <c r="CX22" s="88">
        <f>SUMIF('REALISASI PO &amp; forecast mgr1'!$A$149:$A$211,'ESTIMASI FORECAST &amp; ORDER-STOK'!$A22,'REALISASI PO &amp; forecast mgr1'!EU$149:EU$211)</f>
        <v>0</v>
      </c>
      <c r="CY22" s="88">
        <f t="shared" si="167"/>
        <v>0</v>
      </c>
      <c r="CZ22" s="88">
        <f t="shared" si="168"/>
        <v>0</v>
      </c>
      <c r="DA22" s="88">
        <f t="shared" si="169"/>
        <v>0</v>
      </c>
      <c r="DB22" s="88">
        <f>(SUMIF('REALISASI PO &amp; forecast mgr1'!$A$149:$A$211,'ESTIMASI FORECAST &amp; ORDER-STOK'!$A22,'REALISASI PO &amp; forecast mgr1'!EX$149:EX$211))+(SUMIF('REALISASI PO &amp; forecast mgr1'!$A$149:$A$211,'ESTIMASI FORECAST &amp; ORDER-STOK'!$A22,'REALISASI PO &amp; forecast mgr1'!EY$149:EY$211))</f>
        <v>0</v>
      </c>
      <c r="DC22" s="88">
        <f>SUMIF('REALISASI PO &amp; forecast mgr1'!$A$149:$A$211,'ESTIMASI FORECAST &amp; ORDER-STOK'!$A22,'REALISASI PO &amp; forecast mgr1'!FB$149:FB$211)</f>
        <v>0</v>
      </c>
      <c r="DD22" s="88">
        <f t="shared" si="170"/>
        <v>0</v>
      </c>
      <c r="DE22" s="88">
        <f t="shared" si="171"/>
        <v>0</v>
      </c>
      <c r="DF22" s="88">
        <f t="shared" si="172"/>
        <v>0</v>
      </c>
      <c r="DG22" s="88">
        <f>(SUMIF('REALISASI PO &amp; forecast mgr1'!$A$149:$A$211,'ESTIMASI FORECAST &amp; ORDER-STOK'!$A22,'REALISASI PO &amp; forecast mgr1'!FE$149:FE$211))+(SUMIF('REALISASI PO &amp; forecast mgr1'!$A$149:$A$211,'ESTIMASI FORECAST &amp; ORDER-STOK'!$A22,'REALISASI PO &amp; forecast mgr1'!FF$149:FF$211))</f>
        <v>0</v>
      </c>
      <c r="DH22" s="88">
        <f>SUMIF('REALISASI PO &amp; forecast mgr1'!$A$149:$A$211,'ESTIMASI FORECAST &amp; ORDER-STOK'!$A22,'REALISASI PO &amp; forecast mgr1'!FI$149:FI$211)</f>
        <v>0</v>
      </c>
      <c r="DI22" s="88">
        <f t="shared" si="173"/>
        <v>0</v>
      </c>
      <c r="DJ22" s="88">
        <f t="shared" si="174"/>
        <v>0</v>
      </c>
      <c r="DK22" s="88">
        <f t="shared" si="175"/>
        <v>0</v>
      </c>
      <c r="DL22" s="88">
        <f>(SUMIF('REALISASI PO &amp; forecast mgr1'!$A$149:$A$211,'ESTIMASI FORECAST &amp; ORDER-STOK'!$A22,'REALISASI PO &amp; forecast mgr1'!FL$149:FL$211))+(SUMIF('REALISASI PO &amp; forecast mgr1'!$A$149:$A$211,'ESTIMASI FORECAST &amp; ORDER-STOK'!$A22,'REALISASI PO &amp; forecast mgr1'!FM$149:FM$211))</f>
        <v>0</v>
      </c>
      <c r="DM22" s="88">
        <f>SUMIF('REALISASI PO &amp; forecast mgr1'!$A$149:$A$211,'ESTIMASI FORECAST &amp; ORDER-STOK'!$A22,'REALISASI PO &amp; forecast mgr1'!FP$149:FP$211)</f>
        <v>0</v>
      </c>
      <c r="DN22" s="88">
        <f t="shared" si="176"/>
        <v>0</v>
      </c>
      <c r="DO22" s="88">
        <f t="shared" si="177"/>
        <v>0</v>
      </c>
      <c r="DP22" s="88">
        <f t="shared" si="178"/>
        <v>0</v>
      </c>
      <c r="DQ22" s="88">
        <f>(SUMIF('REALISASI PO &amp; forecast mgr1'!$A$149:$A$211,'ESTIMASI FORECAST &amp; ORDER-STOK'!$A22,'REALISASI PO &amp; forecast mgr1'!FS$149:FS$211))+(SUMIF('REALISASI PO &amp; forecast mgr1'!$A$149:$A$211,'ESTIMASI FORECAST &amp; ORDER-STOK'!$A22,'REALISASI PO &amp; forecast mgr1'!FT$149:FT$211))</f>
        <v>0</v>
      </c>
      <c r="DR22" s="88">
        <f>SUMIF('REALISASI PO &amp; forecast mgr1'!$A$149:$A$211,'ESTIMASI FORECAST &amp; ORDER-STOK'!$A22,'REALISASI PO &amp; forecast mgr1'!FW$149:FW$211)</f>
        <v>0</v>
      </c>
      <c r="DS22" s="88">
        <f t="shared" si="179"/>
        <v>0</v>
      </c>
      <c r="DT22" s="88">
        <f t="shared" si="180"/>
        <v>0</v>
      </c>
      <c r="DU22" s="88">
        <f t="shared" si="181"/>
        <v>0</v>
      </c>
      <c r="DV22" s="88">
        <f>(SUMIF('REALISASI PO &amp; forecast mgr1'!$A$149:$A$211,'ESTIMASI FORECAST &amp; ORDER-STOK'!$A22,'REALISASI PO &amp; forecast mgr1'!FZ$149:FZ$211))+(SUMIF('REALISASI PO &amp; forecast mgr1'!$A$149:$A$211,'ESTIMASI FORECAST &amp; ORDER-STOK'!$A22,'REALISASI PO &amp; forecast mgr1'!FY$149:FY$211))</f>
        <v>0</v>
      </c>
      <c r="DW22" s="88">
        <f>SUMIF('REALISASI PO &amp; forecast mgr1'!$A$149:$A$211,'ESTIMASI FORECAST &amp; ORDER-STOK'!$A22,'REALISASI PO &amp; forecast mgr1'!GC$149:GC$211)</f>
        <v>0</v>
      </c>
      <c r="DX22" s="88">
        <f t="shared" si="182"/>
        <v>0</v>
      </c>
      <c r="DY22" s="88">
        <f t="shared" si="183"/>
        <v>0</v>
      </c>
      <c r="DZ22" s="88">
        <f t="shared" si="184"/>
        <v>0</v>
      </c>
      <c r="EA22" s="88">
        <f>(SUMIF('REALISASI PO &amp; forecast mgr1'!$A$149:$A$211,'ESTIMASI FORECAST &amp; ORDER-STOK'!$A22,'REALISASI PO &amp; forecast mgr1'!GE$149:GE$211))+(SUMIF('REALISASI PO &amp; forecast mgr1'!$A$149:$A$211,'ESTIMASI FORECAST &amp; ORDER-STOK'!$A22,'REALISASI PO &amp; forecast mgr1'!GF$149:GF$211))</f>
        <v>0</v>
      </c>
      <c r="EB22" s="88">
        <f>SUMIF('REALISASI PO &amp; forecast mgr1'!$A$149:$A$211,'ESTIMASI FORECAST &amp; ORDER-STOK'!$A22,'REALISASI PO &amp; forecast mgr1'!GI$149:GI$211)</f>
        <v>0</v>
      </c>
      <c r="EC22" s="88">
        <f t="shared" si="185"/>
        <v>0</v>
      </c>
      <c r="ED22" s="88">
        <f t="shared" si="186"/>
        <v>0</v>
      </c>
      <c r="EE22" s="88">
        <f t="shared" si="187"/>
        <v>0</v>
      </c>
      <c r="EF22" s="88">
        <f>(SUMIF('REALISASI PO &amp; forecast mgr1'!$A$149:$A$211,'ESTIMASI FORECAST &amp; ORDER-STOK'!$A22,'REALISASI PO &amp; forecast mgr1'!GQ$149:GQ$211))+(SUMIF('REALISASI PO &amp; forecast mgr1'!$A$149:$A$211,'ESTIMASI FORECAST &amp; ORDER-STOK'!$A22,'REALISASI PO &amp; forecast mgr1'!GR$149:GR$211))</f>
        <v>0</v>
      </c>
      <c r="EG22" s="88">
        <f>SUMIF('REALISASI PO &amp; forecast mgr1'!$A$149:$A$211,'ESTIMASI FORECAST &amp; ORDER-STOK'!$A22,'REALISASI PO &amp; forecast mgr1'!GU$149:GU$211)</f>
        <v>0</v>
      </c>
      <c r="EH22" s="88">
        <f t="shared" si="188"/>
        <v>0</v>
      </c>
      <c r="EI22" s="88">
        <f t="shared" si="189"/>
        <v>0</v>
      </c>
      <c r="EJ22" s="88">
        <f t="shared" si="190"/>
        <v>0</v>
      </c>
      <c r="EK22" s="88">
        <f>(SUMIF('REALISASI PO &amp; forecast mgr1'!$A$149:$A$211,'ESTIMASI FORECAST &amp; ORDER-STOK'!$A22,'REALISASI PO &amp; forecast mgr1'!GX$149:GX$211))+(SUMIF('REALISASI PO &amp; forecast mgr1'!$A$149:$A$211,'ESTIMASI FORECAST &amp; ORDER-STOK'!$A22,'REALISASI PO &amp; forecast mgr1'!GY$149:GY$211))</f>
        <v>0</v>
      </c>
      <c r="EL22" s="88">
        <f>SUMIF('REALISASI PO &amp; forecast mgr1'!$A$149:$A$211,'ESTIMASI FORECAST &amp; ORDER-STOK'!$A22,'REALISASI PO &amp; forecast mgr1'!HB$149:HB$211)</f>
        <v>0</v>
      </c>
      <c r="EM22" s="88">
        <f t="shared" si="191"/>
        <v>0</v>
      </c>
      <c r="EN22" s="88">
        <f t="shared" si="192"/>
        <v>0</v>
      </c>
      <c r="EO22" s="88">
        <f t="shared" si="193"/>
        <v>0</v>
      </c>
      <c r="EP22" s="88">
        <f>(SUMIF('REALISASI PO &amp; forecast mgr1'!$A$149:$A$211,'ESTIMASI FORECAST &amp; ORDER-STOK'!$A22,'REALISASI PO &amp; forecast mgr1'!HE$149:HE$211))+(SUMIF('REALISASI PO &amp; forecast mgr1'!$A$149:$A$211,'ESTIMASI FORECAST &amp; ORDER-STOK'!$A22,'REALISASI PO &amp; forecast mgr1'!HF$149:HF$211))</f>
        <v>0</v>
      </c>
      <c r="EQ22" s="88">
        <f>SUMIF('REALISASI PO &amp; forecast mgr1'!$A$149:$A$211,'ESTIMASI FORECAST &amp; ORDER-STOK'!$A22,'REALISASI PO &amp; forecast mgr1'!HI$149:HI$211)</f>
        <v>0</v>
      </c>
      <c r="ER22" s="88">
        <f t="shared" si="194"/>
        <v>0</v>
      </c>
      <c r="ES22" s="88">
        <f t="shared" si="195"/>
        <v>0</v>
      </c>
      <c r="ET22" s="88">
        <f t="shared" si="196"/>
        <v>0</v>
      </c>
      <c r="EU22" s="88">
        <f>(SUMIF('REALISASI PO &amp; forecast mgr1'!$A$149:$A$211,'ESTIMASI FORECAST &amp; ORDER-STOK'!$A22,'REALISASI PO &amp; forecast mgr1'!HL$149:HL$211))+(SUMIF('REALISASI PO &amp; forecast mgr1'!$A$149:$A$211,'ESTIMASI FORECAST &amp; ORDER-STOK'!$A22,'REALISASI PO &amp; forecast mgr1'!HM$149:HM$211))</f>
        <v>0</v>
      </c>
      <c r="EV22" s="88">
        <f>SUMIF('REALISASI PO &amp; forecast mgr1'!$A$149:$A$211,'ESTIMASI FORECAST &amp; ORDER-STOK'!$A22,'REALISASI PO &amp; forecast mgr1'!HP$149:HP$211)</f>
        <v>0</v>
      </c>
      <c r="EW22" s="88">
        <f t="shared" si="197"/>
        <v>0</v>
      </c>
      <c r="EX22" s="88">
        <f t="shared" si="198"/>
        <v>0</v>
      </c>
      <c r="EY22" s="88">
        <f t="shared" si="199"/>
        <v>0</v>
      </c>
      <c r="EZ22" s="88">
        <f>(SUMIF('REALISASI PO &amp; forecast mgr1'!$A$149:$A$211,'ESTIMASI FORECAST &amp; ORDER-STOK'!$A22,'REALISASI PO &amp; forecast mgr1'!HS$149:HS$211))+(SUMIF('REALISASI PO &amp; forecast mgr1'!$A$149:$A$211,'ESTIMASI FORECAST &amp; ORDER-STOK'!$A22,'REALISASI PO &amp; forecast mgr1'!HT$149:HT$211))</f>
        <v>0</v>
      </c>
      <c r="FA22" s="88">
        <f>SUMIF('REALISASI PO &amp; forecast mgr1'!$A$149:$A$211,'ESTIMASI FORECAST &amp; ORDER-STOK'!$A22,'REALISASI PO &amp; forecast mgr1'!HW$149:HW$211)</f>
        <v>0</v>
      </c>
      <c r="FB22" s="88">
        <f t="shared" si="200"/>
        <v>0</v>
      </c>
      <c r="FC22" s="88">
        <f t="shared" si="201"/>
        <v>0</v>
      </c>
      <c r="FD22" s="88">
        <f t="shared" si="202"/>
        <v>0</v>
      </c>
      <c r="FE22" s="88"/>
      <c r="FF22" s="88"/>
      <c r="FG22" s="88"/>
      <c r="FH22" s="88"/>
      <c r="FI22" s="88"/>
      <c r="FJ22" s="88"/>
      <c r="FK22" s="88">
        <f t="shared" si="203"/>
        <v>0</v>
      </c>
      <c r="FL22" s="88"/>
      <c r="FM22" s="88"/>
      <c r="FN22" s="88">
        <f t="shared" si="204"/>
        <v>0</v>
      </c>
      <c r="FO22" s="88">
        <f t="shared" si="205"/>
        <v>0</v>
      </c>
      <c r="FP22" s="101"/>
      <c r="FQ22" s="88"/>
      <c r="FR22" s="88">
        <f>SUMIF('REALISASI FORECAST manager 2'!$A$217:$A$281,'ESTIMASI FORECAST &amp; ORDER-STOK'!$A22,'REALISASI FORECAST manager 2'!$AS$217:$AS$281)</f>
        <v>0</v>
      </c>
      <c r="FS22" s="88">
        <f t="shared" si="206"/>
        <v>0</v>
      </c>
      <c r="FT22" s="88">
        <f t="shared" si="207"/>
        <v>0</v>
      </c>
      <c r="FU22" s="88">
        <f t="shared" si="208"/>
        <v>0</v>
      </c>
      <c r="FV22" s="101"/>
      <c r="FW22" s="88"/>
      <c r="FX22" s="88">
        <f>SUMIF('REALISASI FORECAST manager 3'!$A$147:$A$211,'ESTIMASI FORECAST &amp; ORDER-STOK'!$A22,'REALISASI FORECAST manager 3'!$AS$147:$AS$211)</f>
        <v>0</v>
      </c>
      <c r="FY22" s="88">
        <f t="shared" si="209"/>
        <v>0</v>
      </c>
      <c r="FZ22" s="88">
        <f t="shared" si="210"/>
        <v>0</v>
      </c>
      <c r="GA22" s="88">
        <f t="shared" si="211"/>
        <v>0</v>
      </c>
      <c r="GB22" s="101"/>
      <c r="GC22" s="88">
        <f t="shared" si="212"/>
        <v>0</v>
      </c>
      <c r="GD22" s="101"/>
      <c r="GE22" s="88">
        <f>SUMIF('REALISASI PO &amp; forecast mgr1'!$A$148:$A$211,'ESTIMASI FORECAST &amp; ORDER-STOK'!$A22,'REALISASI PO &amp; forecast mgr1'!IQ$148:IQ$211)</f>
        <v>0</v>
      </c>
      <c r="GF22" s="88">
        <f>SUMIF('REALISASI PO &amp; forecast mgr1'!$A$148:$A$211,'ESTIMASI FORECAST &amp; ORDER-STOK'!$A22,'REALISASI PO &amp; forecast mgr1'!IR$148:IR$211)</f>
        <v>0</v>
      </c>
      <c r="GG22" s="88">
        <f>SUMIF('REALISASI PO &amp; forecast mgr1'!$A$148:$A$211,'ESTIMASI FORECAST &amp; ORDER-STOK'!$A22,'REALISASI PO &amp; forecast mgr1'!IS$148:IS$211)</f>
        <v>0</v>
      </c>
      <c r="GH22" s="88">
        <f>SUMIF('REALISASI PO &amp; forecast mgr1'!$A$148:$A$211,'ESTIMASI FORECAST &amp; ORDER-STOK'!$A22,'REALISASI PO &amp; forecast mgr1'!IT$148:IT$211)</f>
        <v>0</v>
      </c>
      <c r="GI22" s="88">
        <f>SUMIF('REALISASI PO &amp; forecast mgr1'!$A$148:$A$211,'ESTIMASI FORECAST &amp; ORDER-STOK'!$A22,'REALISASI PO &amp; forecast mgr1'!IU$148:IU$211)</f>
        <v>0</v>
      </c>
      <c r="GJ22" s="88"/>
      <c r="GK22" s="88">
        <f t="shared" si="108"/>
        <v>0</v>
      </c>
      <c r="GL22" s="88">
        <f t="shared" si="213"/>
        <v>0</v>
      </c>
      <c r="GM22" s="102">
        <f t="shared" si="214"/>
        <v>0</v>
      </c>
      <c r="GN22" s="88">
        <f t="shared" si="215"/>
        <v>0</v>
      </c>
      <c r="GO22" s="88">
        <f t="shared" si="216"/>
        <v>0</v>
      </c>
      <c r="GP22" s="102">
        <f t="shared" si="217"/>
        <v>0</v>
      </c>
      <c r="GQ22" s="88" t="str">
        <f t="shared" si="218"/>
        <v>STOCK KOSONG</v>
      </c>
      <c r="GR22" s="101"/>
      <c r="GS22" s="102">
        <f t="shared" si="219"/>
        <v>0</v>
      </c>
      <c r="GT22" s="102">
        <f t="shared" si="220"/>
        <v>0</v>
      </c>
      <c r="GU22" s="102">
        <f t="shared" si="221"/>
        <v>0</v>
      </c>
      <c r="GV22" s="102">
        <f t="shared" si="222"/>
        <v>0</v>
      </c>
    </row>
    <row r="23" spans="1:207" s="7" customFormat="1">
      <c r="A23" s="108"/>
      <c r="B23" s="87"/>
      <c r="C23" s="99">
        <v>92</v>
      </c>
      <c r="D23" s="100">
        <v>5.0599999999999996</v>
      </c>
      <c r="E23" s="88"/>
      <c r="F23" s="88"/>
      <c r="G23" s="88"/>
      <c r="H23" s="88"/>
      <c r="I23" s="88"/>
      <c r="J23" s="88">
        <f t="shared" si="112"/>
        <v>0</v>
      </c>
      <c r="K23" s="88">
        <f t="shared" si="113"/>
        <v>0</v>
      </c>
      <c r="L23" s="88">
        <f t="shared" si="114"/>
        <v>0</v>
      </c>
      <c r="M23" s="88"/>
      <c r="N23" s="88">
        <f t="shared" si="115"/>
        <v>0</v>
      </c>
      <c r="O23" s="88"/>
      <c r="P23" s="88">
        <f>(SUMIF('REALISASI PO &amp; forecast mgr1'!$A$149:$A$211,'ESTIMASI FORECAST &amp; ORDER-STOK'!$A23,'REALISASI PO &amp; forecast mgr1'!J$149:J$211))+(SUMIF('REALISASI PO &amp; forecast mgr1'!$A$149:$A$211,'ESTIMASI FORECAST &amp; ORDER-STOK'!$A23,'REALISASI PO &amp; forecast mgr1'!K$149:K$211))</f>
        <v>0</v>
      </c>
      <c r="Q23" s="88">
        <f>SUMIF('REALISASI PO &amp; forecast mgr1'!$A$149:$A$211,'ESTIMASI FORECAST &amp; ORDER-STOK'!$A23,'REALISASI PO &amp; forecast mgr1'!N$149:N$211)</f>
        <v>0</v>
      </c>
      <c r="R23" s="88">
        <f t="shared" si="116"/>
        <v>0</v>
      </c>
      <c r="S23" s="88">
        <f t="shared" si="117"/>
        <v>0</v>
      </c>
      <c r="T23" s="88">
        <f t="shared" si="118"/>
        <v>0</v>
      </c>
      <c r="U23" s="88">
        <f>(SUMIF('REALISASI PO &amp; forecast mgr1'!$A$149:$A$211,'ESTIMASI FORECAST &amp; ORDER-STOK'!$A23,'REALISASI PO &amp; forecast mgr1'!P$149:P$211))+(SUMIF('REALISASI PO &amp; forecast mgr1'!$A$149:$A$211,'ESTIMASI FORECAST &amp; ORDER-STOK'!$A23,'REALISASI PO &amp; forecast mgr1'!Q$149:Q$211))</f>
        <v>0</v>
      </c>
      <c r="V23" s="88">
        <f>SUMIF('REALISASI PO &amp; forecast mgr1'!$A$149:$A$211,'ESTIMASI FORECAST &amp; ORDER-STOK'!$A23,'REALISASI PO &amp; forecast mgr1'!T$149:T$211)</f>
        <v>0</v>
      </c>
      <c r="W23" s="88">
        <f t="shared" si="119"/>
        <v>0</v>
      </c>
      <c r="X23" s="88">
        <f t="shared" si="120"/>
        <v>0</v>
      </c>
      <c r="Y23" s="88">
        <f t="shared" si="121"/>
        <v>0</v>
      </c>
      <c r="Z23" s="88">
        <f>(SUMIF('REALISASI PO &amp; forecast mgr1'!$A$149:$A$211,'ESTIMASI FORECAST &amp; ORDER-STOK'!$A23,'REALISASI PO &amp; forecast mgr1'!W$149:W$211))+(SUMIF('REALISASI PO &amp; forecast mgr1'!$A$149:$A$211,'ESTIMASI FORECAST &amp; ORDER-STOK'!$A23,'REALISASI PO &amp; forecast mgr1'!V$149:V$211))</f>
        <v>0</v>
      </c>
      <c r="AA23" s="88">
        <f>SUMIF('REALISASI PO &amp; forecast mgr1'!$A$149:$A$211,'ESTIMASI FORECAST &amp; ORDER-STOK'!$A23,'REALISASI PO &amp; forecast mgr1'!Z$149:Z$211)</f>
        <v>0</v>
      </c>
      <c r="AB23" s="88">
        <f t="shared" si="122"/>
        <v>0</v>
      </c>
      <c r="AC23" s="88">
        <f t="shared" si="123"/>
        <v>0</v>
      </c>
      <c r="AD23" s="88">
        <f t="shared" si="124"/>
        <v>0</v>
      </c>
      <c r="AE23" s="88">
        <f>(SUMIF('REALISASI PO &amp; forecast mgr1'!$A$149:$A$211,'ESTIMASI FORECAST &amp; ORDER-STOK'!$A23,'REALISASI PO &amp; forecast mgr1'!AB$149:AB$211))+(SUMIF('REALISASI PO &amp; forecast mgr1'!$A$149:$A$211,'ESTIMASI FORECAST &amp; ORDER-STOK'!$A23,'REALISASI PO &amp; forecast mgr1'!AC$149:AC$211))</f>
        <v>0</v>
      </c>
      <c r="AF23" s="88">
        <f>SUMIF('REALISASI PO &amp; forecast mgr1'!$A$149:$A$211,'ESTIMASI FORECAST &amp; ORDER-STOK'!$A23,'REALISASI PO &amp; forecast mgr1'!AF$149:AF$211)</f>
        <v>0</v>
      </c>
      <c r="AG23" s="88">
        <f t="shared" si="125"/>
        <v>0</v>
      </c>
      <c r="AH23" s="88">
        <f t="shared" si="126"/>
        <v>0</v>
      </c>
      <c r="AI23" s="88">
        <f t="shared" si="127"/>
        <v>0</v>
      </c>
      <c r="AJ23" s="88">
        <f>(SUMIF('REALISASI PO &amp; forecast mgr1'!$A$149:$A$211,'ESTIMASI FORECAST &amp; ORDER-STOK'!$A23,'REALISASI PO &amp; forecast mgr1'!AN$149:AN$211))+(SUMIF('REALISASI PO &amp; forecast mgr1'!$A$149:$A$211,'ESTIMASI FORECAST &amp; ORDER-STOK'!$A23,'REALISASI PO &amp; forecast mgr1'!AO$149:AO$211))</f>
        <v>0</v>
      </c>
      <c r="AK23" s="88">
        <f>SUMIF('REALISASI PO &amp; forecast mgr1'!$A$149:$A$211,'ESTIMASI FORECAST &amp; ORDER-STOK'!$A23,'REALISASI PO &amp; forecast mgr1'!AR$149:AR$211)</f>
        <v>0</v>
      </c>
      <c r="AL23" s="88">
        <f t="shared" si="128"/>
        <v>0</v>
      </c>
      <c r="AM23" s="88">
        <f t="shared" si="129"/>
        <v>0</v>
      </c>
      <c r="AN23" s="88">
        <f t="shared" si="130"/>
        <v>0</v>
      </c>
      <c r="AO23" s="88">
        <f>(SUMIF('REALISASI PO &amp; forecast mgr1'!$A$149:$A$211,'ESTIMASI FORECAST &amp; ORDER-STOK'!$A23,'REALISASI PO &amp; forecast mgr1'!AU$149:AU$211))+(SUMIF('REALISASI PO &amp; forecast mgr1'!$A$149:$A$211,'ESTIMASI FORECAST &amp; ORDER-STOK'!$A23,'REALISASI PO &amp; forecast mgr1'!AT$149:AT$211))</f>
        <v>0</v>
      </c>
      <c r="AP23" s="88">
        <f>SUMIF('REALISASI PO &amp; forecast mgr1'!$A$149:$A$211,'ESTIMASI FORECAST &amp; ORDER-STOK'!$A23,'REALISASI PO &amp; forecast mgr1'!AX$149:AX$211)</f>
        <v>0</v>
      </c>
      <c r="AQ23" s="88">
        <f t="shared" si="131"/>
        <v>0</v>
      </c>
      <c r="AR23" s="88">
        <f t="shared" si="132"/>
        <v>0</v>
      </c>
      <c r="AS23" s="88">
        <f t="shared" si="133"/>
        <v>0</v>
      </c>
      <c r="AT23" s="88">
        <f>(SUMIF('REALISASI PO &amp; forecast mgr1'!$A$149:$A$211,'ESTIMASI FORECAST &amp; ORDER-STOK'!$A23,'REALISASI PO &amp; forecast mgr1'!AZ$149:AZ$211))+(SUMIF('REALISASI PO &amp; forecast mgr1'!$A$149:$A$211,'ESTIMASI FORECAST &amp; ORDER-STOK'!$A23,'REALISASI PO &amp; forecast mgr1'!BA$149:BA$211))</f>
        <v>0</v>
      </c>
      <c r="AU23" s="88">
        <f>SUMIF('REALISASI PO &amp; forecast mgr1'!$A$149:$A$211,'ESTIMASI FORECAST &amp; ORDER-STOK'!$A23,'REALISASI PO &amp; forecast mgr1'!BD$149:BD$211)</f>
        <v>0</v>
      </c>
      <c r="AV23" s="88">
        <f t="shared" si="134"/>
        <v>0</v>
      </c>
      <c r="AW23" s="88">
        <f t="shared" si="135"/>
        <v>0</v>
      </c>
      <c r="AX23" s="88">
        <f t="shared" si="136"/>
        <v>0</v>
      </c>
      <c r="AY23" s="88">
        <f>(SUMIF('REALISASI PO &amp; forecast mgr1'!$A$149:$A$211,'ESTIMASI FORECAST &amp; ORDER-STOK'!$A23,'REALISASI PO &amp; forecast mgr1'!BL$149:BL$211))+(SUMIF('REALISASI PO &amp; forecast mgr1'!$A$149:$A$211,'ESTIMASI FORECAST &amp; ORDER-STOK'!$A23,'REALISASI PO &amp; forecast mgr1'!BM$149:BM$211))</f>
        <v>0</v>
      </c>
      <c r="AZ23" s="88">
        <f>SUMIF('REALISASI PO &amp; forecast mgr1'!$A$149:$A$211,'ESTIMASI FORECAST &amp; ORDER-STOK'!$A23,'REALISASI PO &amp; forecast mgr1'!BP$149:BP$211)</f>
        <v>0</v>
      </c>
      <c r="BA23" s="88">
        <f t="shared" si="137"/>
        <v>0</v>
      </c>
      <c r="BB23" s="88">
        <f t="shared" si="138"/>
        <v>0</v>
      </c>
      <c r="BC23" s="88">
        <f t="shared" si="139"/>
        <v>0</v>
      </c>
      <c r="BD23" s="88">
        <f>(SUMIF('REALISASI PO &amp; forecast mgr1'!$A$149:$A$211,'ESTIMASI FORECAST &amp; ORDER-STOK'!$A23,'REALISASI PO &amp; forecast mgr1'!BS$149:BS$211))+(SUMIF('REALISASI PO &amp; forecast mgr1'!$A$149:$A$211,'ESTIMASI FORECAST &amp; ORDER-STOK'!$A23,'REALISASI PO &amp; forecast mgr1'!BR$149:BR$211))</f>
        <v>0</v>
      </c>
      <c r="BE23" s="88">
        <f>SUMIF('REALISASI PO &amp; forecast mgr1'!$A$149:$A$211,'ESTIMASI FORECAST &amp; ORDER-STOK'!$A23,'REALISASI PO &amp; forecast mgr1'!BV$149:BV$211)</f>
        <v>0</v>
      </c>
      <c r="BF23" s="88">
        <f t="shared" si="140"/>
        <v>0</v>
      </c>
      <c r="BG23" s="88">
        <f t="shared" si="141"/>
        <v>0</v>
      </c>
      <c r="BH23" s="88">
        <f t="shared" si="142"/>
        <v>0</v>
      </c>
      <c r="BI23" s="88">
        <f>(SUMIF('REALISASI PO &amp; forecast mgr1'!$A$149:$A$211,'ESTIMASI FORECAST &amp; ORDER-STOK'!$A23,'REALISASI PO &amp; forecast mgr1'!CI$149:CI$211))+(SUMIF('REALISASI PO &amp; forecast mgr1'!$A$149:$A$211,'ESTIMASI FORECAST &amp; ORDER-STOK'!$A23,'REALISASI PO &amp; forecast mgr1'!CJ$149:CJ$211))</f>
        <v>0</v>
      </c>
      <c r="BJ23" s="88">
        <f>SUMIF('REALISASI PO &amp; forecast mgr1'!$A$149:$A$211,'ESTIMASI FORECAST &amp; ORDER-STOK'!$A23,'REALISASI PO &amp; forecast mgr1'!CM$149:CM$211)</f>
        <v>0</v>
      </c>
      <c r="BK23" s="88">
        <f t="shared" si="143"/>
        <v>0</v>
      </c>
      <c r="BL23" s="88">
        <f t="shared" si="144"/>
        <v>0</v>
      </c>
      <c r="BM23" s="88">
        <f t="shared" si="145"/>
        <v>0</v>
      </c>
      <c r="BN23" s="88">
        <f>(SUMIF('REALISASI PO &amp; forecast mgr1'!$A$149:$A$211,'ESTIMASI FORECAST &amp; ORDER-STOK'!$A23,'REALISASI PO &amp; forecast mgr1'!CP$149:CP$211))+(SUMIF('REALISASI PO &amp; forecast mgr1'!$A$149:$A$211,'ESTIMASI FORECAST &amp; ORDER-STOK'!$A23,'REALISASI PO &amp; forecast mgr1'!CO$149:CO$211))</f>
        <v>0</v>
      </c>
      <c r="BO23" s="88">
        <f>SUMIF('REALISASI PO &amp; forecast mgr1'!$A$149:$A$211,'ESTIMASI FORECAST &amp; ORDER-STOK'!$A23,'REALISASI PO &amp; forecast mgr1'!CS$149:CS$211)</f>
        <v>0</v>
      </c>
      <c r="BP23" s="88">
        <f t="shared" si="146"/>
        <v>0</v>
      </c>
      <c r="BQ23" s="88">
        <f t="shared" si="147"/>
        <v>0</v>
      </c>
      <c r="BR23" s="88">
        <f t="shared" si="148"/>
        <v>0</v>
      </c>
      <c r="BS23" s="88">
        <f>(SUMIF('REALISASI PO &amp; forecast mgr1'!$A$149:$A$211,'ESTIMASI FORECAST &amp; ORDER-STOK'!$A23,'REALISASI PO &amp; forecast mgr1'!CU$149:CU$211))+(SUMIF('REALISASI PO &amp; forecast mgr1'!$A$149:$A$211,'ESTIMASI FORECAST &amp; ORDER-STOK'!$A23,'REALISASI PO &amp; forecast mgr1'!CV$149:CV$211))</f>
        <v>0</v>
      </c>
      <c r="BT23" s="88">
        <f>SUMIF('REALISASI PO &amp; forecast mgr1'!$A$149:$A$211,'ESTIMASI FORECAST &amp; ORDER-STOK'!$A23,'REALISASI PO &amp; forecast mgr1'!CY$149:CY$211)</f>
        <v>0</v>
      </c>
      <c r="BU23" s="88">
        <f t="shared" si="149"/>
        <v>0</v>
      </c>
      <c r="BV23" s="88">
        <f t="shared" si="150"/>
        <v>0</v>
      </c>
      <c r="BW23" s="88">
        <f t="shared" si="151"/>
        <v>0</v>
      </c>
      <c r="BX23" s="88">
        <f>(SUMIF('REALISASI PO &amp; forecast mgr1'!$A$149:$A$211,'ESTIMASI FORECAST &amp; ORDER-STOK'!$A23,'REALISASI PO &amp; forecast mgr1'!DB$149:DB$211))+(SUMIF('REALISASI PO &amp; forecast mgr1'!$A$149:$A$211,'ESTIMASI FORECAST &amp; ORDER-STOK'!$A23,'REALISASI PO &amp; forecast mgr1'!DA$149:DA$211))</f>
        <v>0</v>
      </c>
      <c r="BY23" s="88">
        <f>SUMIF('REALISASI PO &amp; forecast mgr1'!$A$149:$A$211,'ESTIMASI FORECAST &amp; ORDER-STOK'!$A23,'REALISASI PO &amp; forecast mgr1'!DE$149:DE$211)</f>
        <v>0</v>
      </c>
      <c r="BZ23" s="88">
        <f t="shared" si="152"/>
        <v>0</v>
      </c>
      <c r="CA23" s="88">
        <f t="shared" si="153"/>
        <v>0</v>
      </c>
      <c r="CB23" s="88">
        <f t="shared" si="154"/>
        <v>0</v>
      </c>
      <c r="CC23" s="88">
        <f>(SUMIF('REALISASI PO &amp; forecast mgr1'!$A$149:$A$211,'ESTIMASI FORECAST &amp; ORDER-STOK'!$A23,'REALISASI PO &amp; forecast mgr1'!DG$149:DG$211))+(SUMIF('REALISASI PO &amp; forecast mgr1'!$A$149:$A$211,'ESTIMASI FORECAST &amp; ORDER-STOK'!$A23,'REALISASI PO &amp; forecast mgr1'!DH$149:DH$211))</f>
        <v>0</v>
      </c>
      <c r="CD23" s="88">
        <f>SUMIF('REALISASI PO &amp; forecast mgr1'!$A$149:$A$211,'ESTIMASI FORECAST &amp; ORDER-STOK'!$A23,'REALISASI PO &amp; forecast mgr1'!DK$149:DK$211)</f>
        <v>0</v>
      </c>
      <c r="CE23" s="88">
        <f t="shared" si="155"/>
        <v>0</v>
      </c>
      <c r="CF23" s="88">
        <f t="shared" si="156"/>
        <v>0</v>
      </c>
      <c r="CG23" s="88">
        <f t="shared" si="157"/>
        <v>0</v>
      </c>
      <c r="CH23" s="88">
        <f>(SUMIF('REALISASI PO &amp; forecast mgr1'!$A$149:$A$211,'ESTIMASI FORECAST &amp; ORDER-STOK'!$A23,'REALISASI PO &amp; forecast mgr1'!DN$149:DN$211))+(SUMIF('REALISASI PO &amp; forecast mgr1'!$A$149:$A$211,'ESTIMASI FORECAST &amp; ORDER-STOK'!$A23,'REALISASI PO &amp; forecast mgr1'!DM$149:DM$211))</f>
        <v>0</v>
      </c>
      <c r="CI23" s="88">
        <f>SUMIF('REALISASI PO &amp; forecast mgr1'!$A$149:$A$211,'ESTIMASI FORECAST &amp; ORDER-STOK'!$A23,'REALISASI PO &amp; forecast mgr1'!DQ$149:DQ$211)</f>
        <v>0</v>
      </c>
      <c r="CJ23" s="88">
        <f t="shared" si="158"/>
        <v>0</v>
      </c>
      <c r="CK23" s="88">
        <f t="shared" si="159"/>
        <v>0</v>
      </c>
      <c r="CL23" s="88">
        <f t="shared" si="160"/>
        <v>0</v>
      </c>
      <c r="CM23" s="88">
        <f>(SUMIF('REALISASI PO &amp; forecast mgr1'!$A$149:$A$211,'ESTIMASI FORECAST &amp; ORDER-STOK'!$A23,'REALISASI PO &amp; forecast mgr1'!DY$149:DY$211))+(SUMIF('REALISASI PO &amp; forecast mgr1'!$A$149:$A$211,'ESTIMASI FORECAST &amp; ORDER-STOK'!$A23,'REALISASI PO &amp; forecast mgr1'!DZ$149:DZ$211))</f>
        <v>0</v>
      </c>
      <c r="CN23" s="88">
        <f>SUMIF('REALISASI PO &amp; forecast mgr1'!$A$149:$A$211,'ESTIMASI FORECAST &amp; ORDER-STOK'!$A23,'REALISASI PO &amp; forecast mgr1'!EC$149:EC$211)</f>
        <v>0</v>
      </c>
      <c r="CO23" s="88">
        <f t="shared" si="161"/>
        <v>0</v>
      </c>
      <c r="CP23" s="88">
        <f t="shared" si="162"/>
        <v>0</v>
      </c>
      <c r="CQ23" s="88">
        <f t="shared" si="163"/>
        <v>0</v>
      </c>
      <c r="CR23" s="88">
        <f>(SUMIF('REALISASI PO &amp; forecast mgr1'!$A$149:$A$211,'ESTIMASI FORECAST &amp; ORDER-STOK'!$A23,'REALISASI PO &amp; forecast mgr1'!EF$149:EF$211))+(SUMIF('REALISASI PO &amp; forecast mgr1'!$A$149:$A$211,'ESTIMASI FORECAST &amp; ORDER-STOK'!$A23,'REALISASI PO &amp; forecast mgr1'!EE$149:EE$211))</f>
        <v>0</v>
      </c>
      <c r="CS23" s="88">
        <f>SUMIF('REALISASI PO &amp; forecast mgr1'!$A$149:$A$211,'ESTIMASI FORECAST &amp; ORDER-STOK'!$A23,'REALISASI PO &amp; forecast mgr1'!EI$149:EI$211)</f>
        <v>0</v>
      </c>
      <c r="CT23" s="88">
        <f t="shared" si="164"/>
        <v>0</v>
      </c>
      <c r="CU23" s="88">
        <f t="shared" si="165"/>
        <v>0</v>
      </c>
      <c r="CV23" s="88">
        <f t="shared" si="166"/>
        <v>0</v>
      </c>
      <c r="CW23" s="88">
        <f>(SUMIF('REALISASI PO &amp; forecast mgr1'!$A$149:$A$211,'ESTIMASI FORECAST &amp; ORDER-STOK'!$A23,'REALISASI PO &amp; forecast mgr1'!EQ$149:EQ$211))+(SUMIF('REALISASI PO &amp; forecast mgr1'!$A$149:$A$211,'ESTIMASI FORECAST &amp; ORDER-STOK'!$A23,'REALISASI PO &amp; forecast mgr1'!ER$149:ER$211))</f>
        <v>0</v>
      </c>
      <c r="CX23" s="88">
        <f>SUMIF('REALISASI PO &amp; forecast mgr1'!$A$149:$A$211,'ESTIMASI FORECAST &amp; ORDER-STOK'!$A23,'REALISASI PO &amp; forecast mgr1'!EU$149:EU$211)</f>
        <v>0</v>
      </c>
      <c r="CY23" s="88">
        <f t="shared" si="167"/>
        <v>0</v>
      </c>
      <c r="CZ23" s="88">
        <f t="shared" si="168"/>
        <v>0</v>
      </c>
      <c r="DA23" s="88">
        <f t="shared" si="169"/>
        <v>0</v>
      </c>
      <c r="DB23" s="88">
        <f>(SUMIF('REALISASI PO &amp; forecast mgr1'!$A$149:$A$211,'ESTIMASI FORECAST &amp; ORDER-STOK'!$A23,'REALISASI PO &amp; forecast mgr1'!EX$149:EX$211))+(SUMIF('REALISASI PO &amp; forecast mgr1'!$A$149:$A$211,'ESTIMASI FORECAST &amp; ORDER-STOK'!$A23,'REALISASI PO &amp; forecast mgr1'!EY$149:EY$211))</f>
        <v>0</v>
      </c>
      <c r="DC23" s="88">
        <f>SUMIF('REALISASI PO &amp; forecast mgr1'!$A$149:$A$211,'ESTIMASI FORECAST &amp; ORDER-STOK'!$A23,'REALISASI PO &amp; forecast mgr1'!FB$149:FB$211)</f>
        <v>0</v>
      </c>
      <c r="DD23" s="88">
        <f t="shared" si="170"/>
        <v>0</v>
      </c>
      <c r="DE23" s="88">
        <f t="shared" si="171"/>
        <v>0</v>
      </c>
      <c r="DF23" s="88">
        <f t="shared" si="172"/>
        <v>0</v>
      </c>
      <c r="DG23" s="88">
        <f>(SUMIF('REALISASI PO &amp; forecast mgr1'!$A$149:$A$211,'ESTIMASI FORECAST &amp; ORDER-STOK'!$A23,'REALISASI PO &amp; forecast mgr1'!FE$149:FE$211))+(SUMIF('REALISASI PO &amp; forecast mgr1'!$A$149:$A$211,'ESTIMASI FORECAST &amp; ORDER-STOK'!$A23,'REALISASI PO &amp; forecast mgr1'!FF$149:FF$211))</f>
        <v>0</v>
      </c>
      <c r="DH23" s="88">
        <f>SUMIF('REALISASI PO &amp; forecast mgr1'!$A$149:$A$211,'ESTIMASI FORECAST &amp; ORDER-STOK'!$A23,'REALISASI PO &amp; forecast mgr1'!FI$149:FI$211)</f>
        <v>0</v>
      </c>
      <c r="DI23" s="88">
        <f t="shared" si="173"/>
        <v>0</v>
      </c>
      <c r="DJ23" s="88">
        <f t="shared" si="174"/>
        <v>0</v>
      </c>
      <c r="DK23" s="88">
        <f t="shared" si="175"/>
        <v>0</v>
      </c>
      <c r="DL23" s="88">
        <f>(SUMIF('REALISASI PO &amp; forecast mgr1'!$A$149:$A$211,'ESTIMASI FORECAST &amp; ORDER-STOK'!$A23,'REALISASI PO &amp; forecast mgr1'!FL$149:FL$211))+(SUMIF('REALISASI PO &amp; forecast mgr1'!$A$149:$A$211,'ESTIMASI FORECAST &amp; ORDER-STOK'!$A23,'REALISASI PO &amp; forecast mgr1'!FM$149:FM$211))</f>
        <v>0</v>
      </c>
      <c r="DM23" s="88">
        <f>SUMIF('REALISASI PO &amp; forecast mgr1'!$A$149:$A$211,'ESTIMASI FORECAST &amp; ORDER-STOK'!$A23,'REALISASI PO &amp; forecast mgr1'!FP$149:FP$211)</f>
        <v>0</v>
      </c>
      <c r="DN23" s="88">
        <f t="shared" si="176"/>
        <v>0</v>
      </c>
      <c r="DO23" s="88">
        <f t="shared" si="177"/>
        <v>0</v>
      </c>
      <c r="DP23" s="88">
        <f t="shared" si="178"/>
        <v>0</v>
      </c>
      <c r="DQ23" s="88">
        <f>(SUMIF('REALISASI PO &amp; forecast mgr1'!$A$149:$A$211,'ESTIMASI FORECAST &amp; ORDER-STOK'!$A23,'REALISASI PO &amp; forecast mgr1'!FS$149:FS$211))+(SUMIF('REALISASI PO &amp; forecast mgr1'!$A$149:$A$211,'ESTIMASI FORECAST &amp; ORDER-STOK'!$A23,'REALISASI PO &amp; forecast mgr1'!FT$149:FT$211))</f>
        <v>0</v>
      </c>
      <c r="DR23" s="88">
        <f>SUMIF('REALISASI PO &amp; forecast mgr1'!$A$149:$A$211,'ESTIMASI FORECAST &amp; ORDER-STOK'!$A23,'REALISASI PO &amp; forecast mgr1'!FW$149:FW$211)</f>
        <v>0</v>
      </c>
      <c r="DS23" s="88">
        <f t="shared" si="179"/>
        <v>0</v>
      </c>
      <c r="DT23" s="88">
        <f t="shared" si="180"/>
        <v>0</v>
      </c>
      <c r="DU23" s="88">
        <f t="shared" si="181"/>
        <v>0</v>
      </c>
      <c r="DV23" s="88">
        <f>(SUMIF('REALISASI PO &amp; forecast mgr1'!$A$149:$A$211,'ESTIMASI FORECAST &amp; ORDER-STOK'!$A23,'REALISASI PO &amp; forecast mgr1'!FZ$149:FZ$211))+(SUMIF('REALISASI PO &amp; forecast mgr1'!$A$149:$A$211,'ESTIMASI FORECAST &amp; ORDER-STOK'!$A23,'REALISASI PO &amp; forecast mgr1'!FY$149:FY$211))</f>
        <v>0</v>
      </c>
      <c r="DW23" s="88">
        <f>SUMIF('REALISASI PO &amp; forecast mgr1'!$A$149:$A$211,'ESTIMASI FORECAST &amp; ORDER-STOK'!$A23,'REALISASI PO &amp; forecast mgr1'!GC$149:GC$211)</f>
        <v>0</v>
      </c>
      <c r="DX23" s="88">
        <f t="shared" si="182"/>
        <v>0</v>
      </c>
      <c r="DY23" s="88">
        <f t="shared" si="183"/>
        <v>0</v>
      </c>
      <c r="DZ23" s="88">
        <f t="shared" si="184"/>
        <v>0</v>
      </c>
      <c r="EA23" s="88">
        <f>(SUMIF('REALISASI PO &amp; forecast mgr1'!$A$149:$A$211,'ESTIMASI FORECAST &amp; ORDER-STOK'!$A23,'REALISASI PO &amp; forecast mgr1'!GE$149:GE$211))+(SUMIF('REALISASI PO &amp; forecast mgr1'!$A$149:$A$211,'ESTIMASI FORECAST &amp; ORDER-STOK'!$A23,'REALISASI PO &amp; forecast mgr1'!GF$149:GF$211))</f>
        <v>0</v>
      </c>
      <c r="EB23" s="88">
        <f>SUMIF('REALISASI PO &amp; forecast mgr1'!$A$149:$A$211,'ESTIMASI FORECAST &amp; ORDER-STOK'!$A23,'REALISASI PO &amp; forecast mgr1'!GI$149:GI$211)</f>
        <v>0</v>
      </c>
      <c r="EC23" s="88">
        <f t="shared" si="185"/>
        <v>0</v>
      </c>
      <c r="ED23" s="88">
        <f t="shared" si="186"/>
        <v>0</v>
      </c>
      <c r="EE23" s="88">
        <f t="shared" si="187"/>
        <v>0</v>
      </c>
      <c r="EF23" s="88">
        <f>(SUMIF('REALISASI PO &amp; forecast mgr1'!$A$149:$A$211,'ESTIMASI FORECAST &amp; ORDER-STOK'!$A23,'REALISASI PO &amp; forecast mgr1'!GQ$149:GQ$211))+(SUMIF('REALISASI PO &amp; forecast mgr1'!$A$149:$A$211,'ESTIMASI FORECAST &amp; ORDER-STOK'!$A23,'REALISASI PO &amp; forecast mgr1'!GR$149:GR$211))</f>
        <v>0</v>
      </c>
      <c r="EG23" s="88">
        <f>SUMIF('REALISASI PO &amp; forecast mgr1'!$A$149:$A$211,'ESTIMASI FORECAST &amp; ORDER-STOK'!$A23,'REALISASI PO &amp; forecast mgr1'!GU$149:GU$211)</f>
        <v>0</v>
      </c>
      <c r="EH23" s="88">
        <f t="shared" si="188"/>
        <v>0</v>
      </c>
      <c r="EI23" s="88">
        <f t="shared" si="189"/>
        <v>0</v>
      </c>
      <c r="EJ23" s="88">
        <f t="shared" si="190"/>
        <v>0</v>
      </c>
      <c r="EK23" s="88">
        <f>(SUMIF('REALISASI PO &amp; forecast mgr1'!$A$149:$A$211,'ESTIMASI FORECAST &amp; ORDER-STOK'!$A23,'REALISASI PO &amp; forecast mgr1'!GX$149:GX$211))+(SUMIF('REALISASI PO &amp; forecast mgr1'!$A$149:$A$211,'ESTIMASI FORECAST &amp; ORDER-STOK'!$A23,'REALISASI PO &amp; forecast mgr1'!GY$149:GY$211))</f>
        <v>0</v>
      </c>
      <c r="EL23" s="88">
        <f>SUMIF('REALISASI PO &amp; forecast mgr1'!$A$149:$A$211,'ESTIMASI FORECAST &amp; ORDER-STOK'!$A23,'REALISASI PO &amp; forecast mgr1'!HB$149:HB$211)</f>
        <v>0</v>
      </c>
      <c r="EM23" s="88">
        <f t="shared" si="191"/>
        <v>0</v>
      </c>
      <c r="EN23" s="88">
        <f t="shared" si="192"/>
        <v>0</v>
      </c>
      <c r="EO23" s="88">
        <f t="shared" si="193"/>
        <v>0</v>
      </c>
      <c r="EP23" s="88">
        <f>(SUMIF('REALISASI PO &amp; forecast mgr1'!$A$149:$A$211,'ESTIMASI FORECAST &amp; ORDER-STOK'!$A23,'REALISASI PO &amp; forecast mgr1'!HE$149:HE$211))+(SUMIF('REALISASI PO &amp; forecast mgr1'!$A$149:$A$211,'ESTIMASI FORECAST &amp; ORDER-STOK'!$A23,'REALISASI PO &amp; forecast mgr1'!HF$149:HF$211))</f>
        <v>0</v>
      </c>
      <c r="EQ23" s="88">
        <f>SUMIF('REALISASI PO &amp; forecast mgr1'!$A$149:$A$211,'ESTIMASI FORECAST &amp; ORDER-STOK'!$A23,'REALISASI PO &amp; forecast mgr1'!HI$149:HI$211)</f>
        <v>0</v>
      </c>
      <c r="ER23" s="88">
        <f t="shared" si="194"/>
        <v>0</v>
      </c>
      <c r="ES23" s="88">
        <f t="shared" si="195"/>
        <v>0</v>
      </c>
      <c r="ET23" s="88">
        <f t="shared" si="196"/>
        <v>0</v>
      </c>
      <c r="EU23" s="88">
        <f>(SUMIF('REALISASI PO &amp; forecast mgr1'!$A$149:$A$211,'ESTIMASI FORECAST &amp; ORDER-STOK'!$A23,'REALISASI PO &amp; forecast mgr1'!HL$149:HL$211))+(SUMIF('REALISASI PO &amp; forecast mgr1'!$A$149:$A$211,'ESTIMASI FORECAST &amp; ORDER-STOK'!$A23,'REALISASI PO &amp; forecast mgr1'!HM$149:HM$211))</f>
        <v>0</v>
      </c>
      <c r="EV23" s="88">
        <f>SUMIF('REALISASI PO &amp; forecast mgr1'!$A$149:$A$211,'ESTIMASI FORECAST &amp; ORDER-STOK'!$A23,'REALISASI PO &amp; forecast mgr1'!HP$149:HP$211)</f>
        <v>0</v>
      </c>
      <c r="EW23" s="88">
        <f t="shared" si="197"/>
        <v>0</v>
      </c>
      <c r="EX23" s="88">
        <f t="shared" si="198"/>
        <v>0</v>
      </c>
      <c r="EY23" s="88">
        <f t="shared" si="199"/>
        <v>0</v>
      </c>
      <c r="EZ23" s="88">
        <f>(SUMIF('REALISASI PO &amp; forecast mgr1'!$A$149:$A$211,'ESTIMASI FORECAST &amp; ORDER-STOK'!$A23,'REALISASI PO &amp; forecast mgr1'!HS$149:HS$211))+(SUMIF('REALISASI PO &amp; forecast mgr1'!$A$149:$A$211,'ESTIMASI FORECAST &amp; ORDER-STOK'!$A23,'REALISASI PO &amp; forecast mgr1'!HT$149:HT$211))</f>
        <v>0</v>
      </c>
      <c r="FA23" s="88">
        <f>SUMIF('REALISASI PO &amp; forecast mgr1'!$A$149:$A$211,'ESTIMASI FORECAST &amp; ORDER-STOK'!$A23,'REALISASI PO &amp; forecast mgr1'!HW$149:HW$211)</f>
        <v>0</v>
      </c>
      <c r="FB23" s="88">
        <f t="shared" si="200"/>
        <v>0</v>
      </c>
      <c r="FC23" s="88">
        <f t="shared" si="201"/>
        <v>0</v>
      </c>
      <c r="FD23" s="88">
        <f t="shared" si="202"/>
        <v>0</v>
      </c>
      <c r="FE23" s="88"/>
      <c r="FF23" s="88"/>
      <c r="FG23" s="88"/>
      <c r="FH23" s="88"/>
      <c r="FI23" s="88"/>
      <c r="FJ23" s="88"/>
      <c r="FK23" s="88">
        <f t="shared" si="203"/>
        <v>0</v>
      </c>
      <c r="FL23" s="88"/>
      <c r="FM23" s="88"/>
      <c r="FN23" s="88">
        <f t="shared" si="204"/>
        <v>0</v>
      </c>
      <c r="FO23" s="88">
        <f t="shared" si="205"/>
        <v>0</v>
      </c>
      <c r="FP23" s="101"/>
      <c r="FQ23" s="88"/>
      <c r="FR23" s="88">
        <f>SUMIF('REALISASI FORECAST manager 2'!$A$217:$A$281,'ESTIMASI FORECAST &amp; ORDER-STOK'!$A23,'REALISASI FORECAST manager 2'!$AS$217:$AS$281)</f>
        <v>0</v>
      </c>
      <c r="FS23" s="88">
        <f t="shared" si="206"/>
        <v>0</v>
      </c>
      <c r="FT23" s="88">
        <f t="shared" si="207"/>
        <v>0</v>
      </c>
      <c r="FU23" s="88">
        <f t="shared" si="208"/>
        <v>0</v>
      </c>
      <c r="FV23" s="101"/>
      <c r="FW23" s="88"/>
      <c r="FX23" s="88">
        <f>SUMIF('REALISASI FORECAST manager 3'!$A$147:$A$211,'ESTIMASI FORECAST &amp; ORDER-STOK'!$A23,'REALISASI FORECAST manager 3'!$AS$147:$AS$211)</f>
        <v>0</v>
      </c>
      <c r="FY23" s="88">
        <f t="shared" si="209"/>
        <v>0</v>
      </c>
      <c r="FZ23" s="88">
        <f t="shared" si="210"/>
        <v>0</v>
      </c>
      <c r="GA23" s="88">
        <f t="shared" si="211"/>
        <v>0</v>
      </c>
      <c r="GB23" s="101"/>
      <c r="GC23" s="88">
        <f>SUMIF($FJ$5:$GB$5,$GC$4,$FJ23:$GB23)</f>
        <v>0</v>
      </c>
      <c r="GD23" s="101"/>
      <c r="GE23" s="88">
        <f>SUMIF('REALISASI PO &amp; forecast mgr1'!$A$148:$A$211,'ESTIMASI FORECAST &amp; ORDER-STOK'!$A23,'REALISASI PO &amp; forecast mgr1'!IQ$148:IQ$211)</f>
        <v>0</v>
      </c>
      <c r="GF23" s="88">
        <f>SUMIF('REALISASI PO &amp; forecast mgr1'!$A$148:$A$211,'ESTIMASI FORECAST &amp; ORDER-STOK'!$A23,'REALISASI PO &amp; forecast mgr1'!IR$148:IR$211)</f>
        <v>0</v>
      </c>
      <c r="GG23" s="88">
        <f>SUMIF('REALISASI PO &amp; forecast mgr1'!$A$148:$A$211,'ESTIMASI FORECAST &amp; ORDER-STOK'!$A23,'REALISASI PO &amp; forecast mgr1'!IS$148:IS$211)</f>
        <v>0</v>
      </c>
      <c r="GH23" s="88">
        <f>SUMIF('REALISASI PO &amp; forecast mgr1'!$A$148:$A$211,'ESTIMASI FORECAST &amp; ORDER-STOK'!$A23,'REALISASI PO &amp; forecast mgr1'!IT$148:IT$211)</f>
        <v>0</v>
      </c>
      <c r="GI23" s="88">
        <f>SUMIF('REALISASI PO &amp; forecast mgr1'!$A$148:$A$211,'ESTIMASI FORECAST &amp; ORDER-STOK'!$A23,'REALISASI PO &amp; forecast mgr1'!IU$148:IU$211)</f>
        <v>0</v>
      </c>
      <c r="GJ23" s="88"/>
      <c r="GK23" s="88">
        <f t="shared" si="108"/>
        <v>0</v>
      </c>
      <c r="GL23" s="88">
        <f t="shared" si="213"/>
        <v>0</v>
      </c>
      <c r="GM23" s="102">
        <f t="shared" si="214"/>
        <v>0</v>
      </c>
      <c r="GN23" s="88">
        <f t="shared" si="215"/>
        <v>0</v>
      </c>
      <c r="GO23" s="88">
        <f t="shared" si="216"/>
        <v>0</v>
      </c>
      <c r="GP23" s="102">
        <f t="shared" si="217"/>
        <v>0</v>
      </c>
      <c r="GQ23" s="88" t="str">
        <f t="shared" si="218"/>
        <v>STOCK KOSONG</v>
      </c>
      <c r="GR23" s="101"/>
      <c r="GS23" s="102">
        <f t="shared" si="219"/>
        <v>0</v>
      </c>
      <c r="GT23" s="102">
        <f t="shared" si="220"/>
        <v>0</v>
      </c>
      <c r="GU23" s="102">
        <f t="shared" si="221"/>
        <v>0</v>
      </c>
      <c r="GV23" s="102">
        <f t="shared" si="222"/>
        <v>0</v>
      </c>
    </row>
    <row r="24" spans="1:207" s="7" customFormat="1">
      <c r="A24" s="108"/>
      <c r="B24" s="89"/>
      <c r="C24" s="104">
        <v>128</v>
      </c>
      <c r="D24" s="105">
        <v>0</v>
      </c>
      <c r="E24" s="90"/>
      <c r="F24" s="90"/>
      <c r="G24" s="90"/>
      <c r="H24" s="90"/>
      <c r="I24" s="90"/>
      <c r="J24" s="90">
        <f t="shared" si="112"/>
        <v>0</v>
      </c>
      <c r="K24" s="90">
        <f t="shared" si="113"/>
        <v>0</v>
      </c>
      <c r="L24" s="90">
        <f t="shared" si="114"/>
        <v>0</v>
      </c>
      <c r="M24" s="90"/>
      <c r="N24" s="90">
        <f t="shared" si="115"/>
        <v>0</v>
      </c>
      <c r="O24" s="90"/>
      <c r="P24" s="90">
        <f>(SUMIF('REALISASI PO &amp; forecast mgr1'!$A$149:$A$211,'ESTIMASI FORECAST &amp; ORDER-STOK'!$A24,'REALISASI PO &amp; forecast mgr1'!J$149:J$211))+(SUMIF('REALISASI PO &amp; forecast mgr1'!$A$149:$A$211,'ESTIMASI FORECAST &amp; ORDER-STOK'!$A24,'REALISASI PO &amp; forecast mgr1'!K$149:K$211))</f>
        <v>0</v>
      </c>
      <c r="Q24" s="90">
        <f>SUMIF('REALISASI PO &amp; forecast mgr1'!$A$149:$A$211,'ESTIMASI FORECAST &amp; ORDER-STOK'!$A24,'REALISASI PO &amp; forecast mgr1'!N$149:N$211)</f>
        <v>0</v>
      </c>
      <c r="R24" s="90">
        <f t="shared" si="116"/>
        <v>0</v>
      </c>
      <c r="S24" s="90">
        <f t="shared" si="117"/>
        <v>0</v>
      </c>
      <c r="T24" s="90">
        <f t="shared" si="118"/>
        <v>0</v>
      </c>
      <c r="U24" s="90">
        <f>(SUMIF('REALISASI PO &amp; forecast mgr1'!$A$149:$A$211,'ESTIMASI FORECAST &amp; ORDER-STOK'!$A24,'REALISASI PO &amp; forecast mgr1'!P$149:P$211))+(SUMIF('REALISASI PO &amp; forecast mgr1'!$A$149:$A$211,'ESTIMASI FORECAST &amp; ORDER-STOK'!$A24,'REALISASI PO &amp; forecast mgr1'!Q$149:Q$211))</f>
        <v>0</v>
      </c>
      <c r="V24" s="90">
        <f>SUMIF('REALISASI PO &amp; forecast mgr1'!$A$149:$A$211,'ESTIMASI FORECAST &amp; ORDER-STOK'!$A24,'REALISASI PO &amp; forecast mgr1'!T$149:T$211)</f>
        <v>0</v>
      </c>
      <c r="W24" s="90">
        <f t="shared" si="119"/>
        <v>0</v>
      </c>
      <c r="X24" s="90">
        <f t="shared" si="120"/>
        <v>0</v>
      </c>
      <c r="Y24" s="90">
        <f t="shared" si="121"/>
        <v>0</v>
      </c>
      <c r="Z24" s="90">
        <f>(SUMIF('REALISASI PO &amp; forecast mgr1'!$A$149:$A$211,'ESTIMASI FORECAST &amp; ORDER-STOK'!$A24,'REALISASI PO &amp; forecast mgr1'!W$149:W$211))+(SUMIF('REALISASI PO &amp; forecast mgr1'!$A$149:$A$211,'ESTIMASI FORECAST &amp; ORDER-STOK'!$A24,'REALISASI PO &amp; forecast mgr1'!V$149:V$211))</f>
        <v>0</v>
      </c>
      <c r="AA24" s="90">
        <f>SUMIF('REALISASI PO &amp; forecast mgr1'!$A$149:$A$211,'ESTIMASI FORECAST &amp; ORDER-STOK'!$A24,'REALISASI PO &amp; forecast mgr1'!Z$149:Z$211)</f>
        <v>0</v>
      </c>
      <c r="AB24" s="90">
        <f t="shared" si="122"/>
        <v>0</v>
      </c>
      <c r="AC24" s="90">
        <f t="shared" si="123"/>
        <v>0</v>
      </c>
      <c r="AD24" s="90">
        <f t="shared" si="124"/>
        <v>0</v>
      </c>
      <c r="AE24" s="90">
        <f>(SUMIF('REALISASI PO &amp; forecast mgr1'!$A$149:$A$211,'ESTIMASI FORECAST &amp; ORDER-STOK'!$A24,'REALISASI PO &amp; forecast mgr1'!AB$149:AB$211))+(SUMIF('REALISASI PO &amp; forecast mgr1'!$A$149:$A$211,'ESTIMASI FORECAST &amp; ORDER-STOK'!$A24,'REALISASI PO &amp; forecast mgr1'!AC$149:AC$211))</f>
        <v>0</v>
      </c>
      <c r="AF24" s="90">
        <f>SUMIF('REALISASI PO &amp; forecast mgr1'!$A$149:$A$211,'ESTIMASI FORECAST &amp; ORDER-STOK'!$A24,'REALISASI PO &amp; forecast mgr1'!AF$149:AF$211)</f>
        <v>0</v>
      </c>
      <c r="AG24" s="90">
        <f t="shared" si="125"/>
        <v>0</v>
      </c>
      <c r="AH24" s="90">
        <f t="shared" si="126"/>
        <v>0</v>
      </c>
      <c r="AI24" s="90">
        <f t="shared" si="127"/>
        <v>0</v>
      </c>
      <c r="AJ24" s="90">
        <f>(SUMIF('REALISASI PO &amp; forecast mgr1'!$A$149:$A$211,'ESTIMASI FORECAST &amp; ORDER-STOK'!$A24,'REALISASI PO &amp; forecast mgr1'!AN$149:AN$211))+(SUMIF('REALISASI PO &amp; forecast mgr1'!$A$149:$A$211,'ESTIMASI FORECAST &amp; ORDER-STOK'!$A24,'REALISASI PO &amp; forecast mgr1'!AO$149:AO$211))</f>
        <v>0</v>
      </c>
      <c r="AK24" s="90">
        <f>SUMIF('REALISASI PO &amp; forecast mgr1'!$A$149:$A$211,'ESTIMASI FORECAST &amp; ORDER-STOK'!$A24,'REALISASI PO &amp; forecast mgr1'!AR$149:AR$211)</f>
        <v>0</v>
      </c>
      <c r="AL24" s="90">
        <f t="shared" si="128"/>
        <v>0</v>
      </c>
      <c r="AM24" s="90">
        <f t="shared" si="129"/>
        <v>0</v>
      </c>
      <c r="AN24" s="90">
        <f t="shared" si="130"/>
        <v>0</v>
      </c>
      <c r="AO24" s="90">
        <f>(SUMIF('REALISASI PO &amp; forecast mgr1'!$A$149:$A$211,'ESTIMASI FORECAST &amp; ORDER-STOK'!$A24,'REALISASI PO &amp; forecast mgr1'!AU$149:AU$211))+(SUMIF('REALISASI PO &amp; forecast mgr1'!$A$149:$A$211,'ESTIMASI FORECAST &amp; ORDER-STOK'!$A24,'REALISASI PO &amp; forecast mgr1'!AT$149:AT$211))</f>
        <v>0</v>
      </c>
      <c r="AP24" s="90">
        <f>SUMIF('REALISASI PO &amp; forecast mgr1'!$A$149:$A$211,'ESTIMASI FORECAST &amp; ORDER-STOK'!$A24,'REALISASI PO &amp; forecast mgr1'!AX$149:AX$211)</f>
        <v>0</v>
      </c>
      <c r="AQ24" s="90">
        <f t="shared" si="131"/>
        <v>0</v>
      </c>
      <c r="AR24" s="90">
        <f t="shared" si="132"/>
        <v>0</v>
      </c>
      <c r="AS24" s="90">
        <f t="shared" si="133"/>
        <v>0</v>
      </c>
      <c r="AT24" s="90">
        <f>(SUMIF('REALISASI PO &amp; forecast mgr1'!$A$149:$A$211,'ESTIMASI FORECAST &amp; ORDER-STOK'!$A24,'REALISASI PO &amp; forecast mgr1'!AZ$149:AZ$211))+(SUMIF('REALISASI PO &amp; forecast mgr1'!$A$149:$A$211,'ESTIMASI FORECAST &amp; ORDER-STOK'!$A24,'REALISASI PO &amp; forecast mgr1'!BA$149:BA$211))</f>
        <v>0</v>
      </c>
      <c r="AU24" s="90">
        <f>SUMIF('REALISASI PO &amp; forecast mgr1'!$A$149:$A$211,'ESTIMASI FORECAST &amp; ORDER-STOK'!$A24,'REALISASI PO &amp; forecast mgr1'!BD$149:BD$211)</f>
        <v>0</v>
      </c>
      <c r="AV24" s="90">
        <f t="shared" si="134"/>
        <v>0</v>
      </c>
      <c r="AW24" s="90">
        <f t="shared" si="135"/>
        <v>0</v>
      </c>
      <c r="AX24" s="90">
        <f t="shared" si="136"/>
        <v>0</v>
      </c>
      <c r="AY24" s="90">
        <f>(SUMIF('REALISASI PO &amp; forecast mgr1'!$A$149:$A$211,'ESTIMASI FORECAST &amp; ORDER-STOK'!$A24,'REALISASI PO &amp; forecast mgr1'!BL$149:BL$211))+(SUMIF('REALISASI PO &amp; forecast mgr1'!$A$149:$A$211,'ESTIMASI FORECAST &amp; ORDER-STOK'!$A24,'REALISASI PO &amp; forecast mgr1'!BM$149:BM$211))</f>
        <v>0</v>
      </c>
      <c r="AZ24" s="90">
        <f>SUMIF('REALISASI PO &amp; forecast mgr1'!$A$149:$A$211,'ESTIMASI FORECAST &amp; ORDER-STOK'!$A24,'REALISASI PO &amp; forecast mgr1'!BP$149:BP$211)</f>
        <v>0</v>
      </c>
      <c r="BA24" s="90">
        <f t="shared" si="137"/>
        <v>0</v>
      </c>
      <c r="BB24" s="90">
        <f t="shared" si="138"/>
        <v>0</v>
      </c>
      <c r="BC24" s="90">
        <f t="shared" si="139"/>
        <v>0</v>
      </c>
      <c r="BD24" s="90">
        <f>(SUMIF('REALISASI PO &amp; forecast mgr1'!$A$149:$A$211,'ESTIMASI FORECAST &amp; ORDER-STOK'!$A24,'REALISASI PO &amp; forecast mgr1'!BS$149:BS$211))+(SUMIF('REALISASI PO &amp; forecast mgr1'!$A$149:$A$211,'ESTIMASI FORECAST &amp; ORDER-STOK'!$A24,'REALISASI PO &amp; forecast mgr1'!BR$149:BR$211))</f>
        <v>0</v>
      </c>
      <c r="BE24" s="90">
        <f>SUMIF('REALISASI PO &amp; forecast mgr1'!$A$149:$A$211,'ESTIMASI FORECAST &amp; ORDER-STOK'!$A24,'REALISASI PO &amp; forecast mgr1'!BV$149:BV$211)</f>
        <v>0</v>
      </c>
      <c r="BF24" s="90">
        <f t="shared" si="140"/>
        <v>0</v>
      </c>
      <c r="BG24" s="90">
        <f t="shared" si="141"/>
        <v>0</v>
      </c>
      <c r="BH24" s="90">
        <f t="shared" si="142"/>
        <v>0</v>
      </c>
      <c r="BI24" s="90">
        <f>(SUMIF('REALISASI PO &amp; forecast mgr1'!$A$149:$A$211,'ESTIMASI FORECAST &amp; ORDER-STOK'!$A24,'REALISASI PO &amp; forecast mgr1'!CI$149:CI$211))+(SUMIF('REALISASI PO &amp; forecast mgr1'!$A$149:$A$211,'ESTIMASI FORECAST &amp; ORDER-STOK'!$A24,'REALISASI PO &amp; forecast mgr1'!CJ$149:CJ$211))</f>
        <v>0</v>
      </c>
      <c r="BJ24" s="90">
        <f>SUMIF('REALISASI PO &amp; forecast mgr1'!$A$149:$A$211,'ESTIMASI FORECAST &amp; ORDER-STOK'!$A24,'REALISASI PO &amp; forecast mgr1'!CM$149:CM$211)</f>
        <v>0</v>
      </c>
      <c r="BK24" s="90">
        <f t="shared" si="143"/>
        <v>0</v>
      </c>
      <c r="BL24" s="90">
        <f t="shared" si="144"/>
        <v>0</v>
      </c>
      <c r="BM24" s="90">
        <f t="shared" si="145"/>
        <v>0</v>
      </c>
      <c r="BN24" s="90">
        <f>(SUMIF('REALISASI PO &amp; forecast mgr1'!$A$149:$A$211,'ESTIMASI FORECAST &amp; ORDER-STOK'!$A24,'REALISASI PO &amp; forecast mgr1'!CP$149:CP$211))+(SUMIF('REALISASI PO &amp; forecast mgr1'!$A$149:$A$211,'ESTIMASI FORECAST &amp; ORDER-STOK'!$A24,'REALISASI PO &amp; forecast mgr1'!CO$149:CO$211))</f>
        <v>0</v>
      </c>
      <c r="BO24" s="90">
        <f>SUMIF('REALISASI PO &amp; forecast mgr1'!$A$149:$A$211,'ESTIMASI FORECAST &amp; ORDER-STOK'!$A24,'REALISASI PO &amp; forecast mgr1'!CS$149:CS$211)</f>
        <v>0</v>
      </c>
      <c r="BP24" s="90">
        <f t="shared" si="146"/>
        <v>0</v>
      </c>
      <c r="BQ24" s="90">
        <f t="shared" si="147"/>
        <v>0</v>
      </c>
      <c r="BR24" s="90">
        <f t="shared" si="148"/>
        <v>0</v>
      </c>
      <c r="BS24" s="90">
        <f>(SUMIF('REALISASI PO &amp; forecast mgr1'!$A$149:$A$211,'ESTIMASI FORECAST &amp; ORDER-STOK'!$A24,'REALISASI PO &amp; forecast mgr1'!CU$149:CU$211))+(SUMIF('REALISASI PO &amp; forecast mgr1'!$A$149:$A$211,'ESTIMASI FORECAST &amp; ORDER-STOK'!$A24,'REALISASI PO &amp; forecast mgr1'!CV$149:CV$211))</f>
        <v>0</v>
      </c>
      <c r="BT24" s="90">
        <f>SUMIF('REALISASI PO &amp; forecast mgr1'!$A$149:$A$211,'ESTIMASI FORECAST &amp; ORDER-STOK'!$A24,'REALISASI PO &amp; forecast mgr1'!CY$149:CY$211)</f>
        <v>0</v>
      </c>
      <c r="BU24" s="90">
        <f t="shared" si="149"/>
        <v>0</v>
      </c>
      <c r="BV24" s="90">
        <f t="shared" si="150"/>
        <v>0</v>
      </c>
      <c r="BW24" s="90">
        <f t="shared" si="151"/>
        <v>0</v>
      </c>
      <c r="BX24" s="90">
        <f>(SUMIF('REALISASI PO &amp; forecast mgr1'!$A$149:$A$211,'ESTIMASI FORECAST &amp; ORDER-STOK'!$A24,'REALISASI PO &amp; forecast mgr1'!DB$149:DB$211))+(SUMIF('REALISASI PO &amp; forecast mgr1'!$A$149:$A$211,'ESTIMASI FORECAST &amp; ORDER-STOK'!$A24,'REALISASI PO &amp; forecast mgr1'!DA$149:DA$211))</f>
        <v>0</v>
      </c>
      <c r="BY24" s="90">
        <f>SUMIF('REALISASI PO &amp; forecast mgr1'!$A$149:$A$211,'ESTIMASI FORECAST &amp; ORDER-STOK'!$A24,'REALISASI PO &amp; forecast mgr1'!DE$149:DE$211)</f>
        <v>0</v>
      </c>
      <c r="BZ24" s="90">
        <f t="shared" si="152"/>
        <v>0</v>
      </c>
      <c r="CA24" s="90">
        <f t="shared" si="153"/>
        <v>0</v>
      </c>
      <c r="CB24" s="90">
        <f t="shared" si="154"/>
        <v>0</v>
      </c>
      <c r="CC24" s="90">
        <f>(SUMIF('REALISASI PO &amp; forecast mgr1'!$A$149:$A$211,'ESTIMASI FORECAST &amp; ORDER-STOK'!$A24,'REALISASI PO &amp; forecast mgr1'!DG$149:DG$211))+(SUMIF('REALISASI PO &amp; forecast mgr1'!$A$149:$A$211,'ESTIMASI FORECAST &amp; ORDER-STOK'!$A24,'REALISASI PO &amp; forecast mgr1'!DH$149:DH$211))</f>
        <v>0</v>
      </c>
      <c r="CD24" s="90">
        <f>SUMIF('REALISASI PO &amp; forecast mgr1'!$A$149:$A$211,'ESTIMASI FORECAST &amp; ORDER-STOK'!$A24,'REALISASI PO &amp; forecast mgr1'!DK$149:DK$211)</f>
        <v>0</v>
      </c>
      <c r="CE24" s="90">
        <f t="shared" si="155"/>
        <v>0</v>
      </c>
      <c r="CF24" s="90">
        <f t="shared" si="156"/>
        <v>0</v>
      </c>
      <c r="CG24" s="90">
        <f t="shared" si="157"/>
        <v>0</v>
      </c>
      <c r="CH24" s="90">
        <f>(SUMIF('REALISASI PO &amp; forecast mgr1'!$A$149:$A$211,'ESTIMASI FORECAST &amp; ORDER-STOK'!$A24,'REALISASI PO &amp; forecast mgr1'!DN$149:DN$211))+(SUMIF('REALISASI PO &amp; forecast mgr1'!$A$149:$A$211,'ESTIMASI FORECAST &amp; ORDER-STOK'!$A24,'REALISASI PO &amp; forecast mgr1'!DM$149:DM$211))</f>
        <v>0</v>
      </c>
      <c r="CI24" s="90">
        <f>SUMIF('REALISASI PO &amp; forecast mgr1'!$A$149:$A$211,'ESTIMASI FORECAST &amp; ORDER-STOK'!$A24,'REALISASI PO &amp; forecast mgr1'!DQ$149:DQ$211)</f>
        <v>0</v>
      </c>
      <c r="CJ24" s="90">
        <f t="shared" si="158"/>
        <v>0</v>
      </c>
      <c r="CK24" s="90">
        <f t="shared" si="159"/>
        <v>0</v>
      </c>
      <c r="CL24" s="90">
        <f t="shared" si="160"/>
        <v>0</v>
      </c>
      <c r="CM24" s="90">
        <f>(SUMIF('REALISASI PO &amp; forecast mgr1'!$A$149:$A$211,'ESTIMASI FORECAST &amp; ORDER-STOK'!$A24,'REALISASI PO &amp; forecast mgr1'!DY$149:DY$211))+(SUMIF('REALISASI PO &amp; forecast mgr1'!$A$149:$A$211,'ESTIMASI FORECAST &amp; ORDER-STOK'!$A24,'REALISASI PO &amp; forecast mgr1'!DZ$149:DZ$211))</f>
        <v>0</v>
      </c>
      <c r="CN24" s="90">
        <f>SUMIF('REALISASI PO &amp; forecast mgr1'!$A$149:$A$211,'ESTIMASI FORECAST &amp; ORDER-STOK'!$A24,'REALISASI PO &amp; forecast mgr1'!EC$149:EC$211)</f>
        <v>0</v>
      </c>
      <c r="CO24" s="90">
        <f t="shared" si="161"/>
        <v>0</v>
      </c>
      <c r="CP24" s="90">
        <f t="shared" si="162"/>
        <v>0</v>
      </c>
      <c r="CQ24" s="90">
        <f t="shared" si="163"/>
        <v>0</v>
      </c>
      <c r="CR24" s="90">
        <f>(SUMIF('REALISASI PO &amp; forecast mgr1'!$A$149:$A$211,'ESTIMASI FORECAST &amp; ORDER-STOK'!$A24,'REALISASI PO &amp; forecast mgr1'!EF$149:EF$211))+(SUMIF('REALISASI PO &amp; forecast mgr1'!$A$149:$A$211,'ESTIMASI FORECAST &amp; ORDER-STOK'!$A24,'REALISASI PO &amp; forecast mgr1'!EE$149:EE$211))</f>
        <v>0</v>
      </c>
      <c r="CS24" s="90">
        <f>SUMIF('REALISASI PO &amp; forecast mgr1'!$A$149:$A$211,'ESTIMASI FORECAST &amp; ORDER-STOK'!$A24,'REALISASI PO &amp; forecast mgr1'!EI$149:EI$211)</f>
        <v>0</v>
      </c>
      <c r="CT24" s="90">
        <f t="shared" si="164"/>
        <v>0</v>
      </c>
      <c r="CU24" s="90">
        <f t="shared" si="165"/>
        <v>0</v>
      </c>
      <c r="CV24" s="90">
        <f t="shared" si="166"/>
        <v>0</v>
      </c>
      <c r="CW24" s="90">
        <f>(SUMIF('REALISASI PO &amp; forecast mgr1'!$A$149:$A$211,'ESTIMASI FORECAST &amp; ORDER-STOK'!$A24,'REALISASI PO &amp; forecast mgr1'!EQ$149:EQ$211))+(SUMIF('REALISASI PO &amp; forecast mgr1'!$A$149:$A$211,'ESTIMASI FORECAST &amp; ORDER-STOK'!$A24,'REALISASI PO &amp; forecast mgr1'!ER$149:ER$211))</f>
        <v>0</v>
      </c>
      <c r="CX24" s="90">
        <f>SUMIF('REALISASI PO &amp; forecast mgr1'!$A$149:$A$211,'ESTIMASI FORECAST &amp; ORDER-STOK'!$A24,'REALISASI PO &amp; forecast mgr1'!EU$149:EU$211)</f>
        <v>0</v>
      </c>
      <c r="CY24" s="90">
        <f t="shared" si="167"/>
        <v>0</v>
      </c>
      <c r="CZ24" s="90">
        <f t="shared" si="168"/>
        <v>0</v>
      </c>
      <c r="DA24" s="90">
        <f t="shared" si="169"/>
        <v>0</v>
      </c>
      <c r="DB24" s="90">
        <f>(SUMIF('REALISASI PO &amp; forecast mgr1'!$A$149:$A$211,'ESTIMASI FORECAST &amp; ORDER-STOK'!$A24,'REALISASI PO &amp; forecast mgr1'!EX$149:EX$211))+(SUMIF('REALISASI PO &amp; forecast mgr1'!$A$149:$A$211,'ESTIMASI FORECAST &amp; ORDER-STOK'!$A24,'REALISASI PO &amp; forecast mgr1'!EY$149:EY$211))</f>
        <v>0</v>
      </c>
      <c r="DC24" s="90">
        <f>SUMIF('REALISASI PO &amp; forecast mgr1'!$A$149:$A$211,'ESTIMASI FORECAST &amp; ORDER-STOK'!$A24,'REALISASI PO &amp; forecast mgr1'!FB$149:FB$211)</f>
        <v>0</v>
      </c>
      <c r="DD24" s="90">
        <f t="shared" si="170"/>
        <v>0</v>
      </c>
      <c r="DE24" s="90">
        <f t="shared" si="171"/>
        <v>0</v>
      </c>
      <c r="DF24" s="90">
        <f t="shared" si="172"/>
        <v>0</v>
      </c>
      <c r="DG24" s="90">
        <f>(SUMIF('REALISASI PO &amp; forecast mgr1'!$A$149:$A$211,'ESTIMASI FORECAST &amp; ORDER-STOK'!$A24,'REALISASI PO &amp; forecast mgr1'!FE$149:FE$211))+(SUMIF('REALISASI PO &amp; forecast mgr1'!$A$149:$A$211,'ESTIMASI FORECAST &amp; ORDER-STOK'!$A24,'REALISASI PO &amp; forecast mgr1'!FF$149:FF$211))</f>
        <v>0</v>
      </c>
      <c r="DH24" s="90">
        <f>SUMIF('REALISASI PO &amp; forecast mgr1'!$A$149:$A$211,'ESTIMASI FORECAST &amp; ORDER-STOK'!$A24,'REALISASI PO &amp; forecast mgr1'!FI$149:FI$211)</f>
        <v>0</v>
      </c>
      <c r="DI24" s="90">
        <f t="shared" si="173"/>
        <v>0</v>
      </c>
      <c r="DJ24" s="90">
        <f t="shared" si="174"/>
        <v>0</v>
      </c>
      <c r="DK24" s="90">
        <f t="shared" si="175"/>
        <v>0</v>
      </c>
      <c r="DL24" s="90">
        <f>(SUMIF('REALISASI PO &amp; forecast mgr1'!$A$149:$A$211,'ESTIMASI FORECAST &amp; ORDER-STOK'!$A24,'REALISASI PO &amp; forecast mgr1'!FL$149:FL$211))+(SUMIF('REALISASI PO &amp; forecast mgr1'!$A$149:$A$211,'ESTIMASI FORECAST &amp; ORDER-STOK'!$A24,'REALISASI PO &amp; forecast mgr1'!FM$149:FM$211))</f>
        <v>0</v>
      </c>
      <c r="DM24" s="90">
        <f>SUMIF('REALISASI PO &amp; forecast mgr1'!$A$149:$A$211,'ESTIMASI FORECAST &amp; ORDER-STOK'!$A24,'REALISASI PO &amp; forecast mgr1'!FP$149:FP$211)</f>
        <v>0</v>
      </c>
      <c r="DN24" s="90">
        <f t="shared" si="176"/>
        <v>0</v>
      </c>
      <c r="DO24" s="90">
        <f t="shared" si="177"/>
        <v>0</v>
      </c>
      <c r="DP24" s="90">
        <f t="shared" si="178"/>
        <v>0</v>
      </c>
      <c r="DQ24" s="90">
        <f>(SUMIF('REALISASI PO &amp; forecast mgr1'!$A$149:$A$211,'ESTIMASI FORECAST &amp; ORDER-STOK'!$A24,'REALISASI PO &amp; forecast mgr1'!FS$149:FS$211))+(SUMIF('REALISASI PO &amp; forecast mgr1'!$A$149:$A$211,'ESTIMASI FORECAST &amp; ORDER-STOK'!$A24,'REALISASI PO &amp; forecast mgr1'!FT$149:FT$211))</f>
        <v>0</v>
      </c>
      <c r="DR24" s="90">
        <f>SUMIF('REALISASI PO &amp; forecast mgr1'!$A$149:$A$211,'ESTIMASI FORECAST &amp; ORDER-STOK'!$A24,'REALISASI PO &amp; forecast mgr1'!FW$149:FW$211)</f>
        <v>0</v>
      </c>
      <c r="DS24" s="90">
        <f t="shared" si="179"/>
        <v>0</v>
      </c>
      <c r="DT24" s="90">
        <f t="shared" si="180"/>
        <v>0</v>
      </c>
      <c r="DU24" s="90">
        <f t="shared" si="181"/>
        <v>0</v>
      </c>
      <c r="DV24" s="90">
        <f>(SUMIF('REALISASI PO &amp; forecast mgr1'!$A$149:$A$211,'ESTIMASI FORECAST &amp; ORDER-STOK'!$A24,'REALISASI PO &amp; forecast mgr1'!FZ$149:FZ$211))+(SUMIF('REALISASI PO &amp; forecast mgr1'!$A$149:$A$211,'ESTIMASI FORECAST &amp; ORDER-STOK'!$A24,'REALISASI PO &amp; forecast mgr1'!FY$149:FY$211))</f>
        <v>0</v>
      </c>
      <c r="DW24" s="90">
        <f>SUMIF('REALISASI PO &amp; forecast mgr1'!$A$149:$A$211,'ESTIMASI FORECAST &amp; ORDER-STOK'!$A24,'REALISASI PO &amp; forecast mgr1'!GC$149:GC$211)</f>
        <v>0</v>
      </c>
      <c r="DX24" s="90">
        <f t="shared" si="182"/>
        <v>0</v>
      </c>
      <c r="DY24" s="90">
        <f t="shared" si="183"/>
        <v>0</v>
      </c>
      <c r="DZ24" s="90">
        <f t="shared" si="184"/>
        <v>0</v>
      </c>
      <c r="EA24" s="90">
        <f>(SUMIF('REALISASI PO &amp; forecast mgr1'!$A$149:$A$211,'ESTIMASI FORECAST &amp; ORDER-STOK'!$A24,'REALISASI PO &amp; forecast mgr1'!GE$149:GE$211))+(SUMIF('REALISASI PO &amp; forecast mgr1'!$A$149:$A$211,'ESTIMASI FORECAST &amp; ORDER-STOK'!$A24,'REALISASI PO &amp; forecast mgr1'!GF$149:GF$211))</f>
        <v>0</v>
      </c>
      <c r="EB24" s="90">
        <f>SUMIF('REALISASI PO &amp; forecast mgr1'!$A$149:$A$211,'ESTIMASI FORECAST &amp; ORDER-STOK'!$A24,'REALISASI PO &amp; forecast mgr1'!GI$149:GI$211)</f>
        <v>0</v>
      </c>
      <c r="EC24" s="90">
        <f t="shared" si="185"/>
        <v>0</v>
      </c>
      <c r="ED24" s="90">
        <f t="shared" si="186"/>
        <v>0</v>
      </c>
      <c r="EE24" s="90">
        <f t="shared" si="187"/>
        <v>0</v>
      </c>
      <c r="EF24" s="90">
        <f>(SUMIF('REALISASI PO &amp; forecast mgr1'!$A$149:$A$211,'ESTIMASI FORECAST &amp; ORDER-STOK'!$A24,'REALISASI PO &amp; forecast mgr1'!GQ$149:GQ$211))+(SUMIF('REALISASI PO &amp; forecast mgr1'!$A$149:$A$211,'ESTIMASI FORECAST &amp; ORDER-STOK'!$A24,'REALISASI PO &amp; forecast mgr1'!GR$149:GR$211))</f>
        <v>0</v>
      </c>
      <c r="EG24" s="90">
        <f>SUMIF('REALISASI PO &amp; forecast mgr1'!$A$149:$A$211,'ESTIMASI FORECAST &amp; ORDER-STOK'!$A24,'REALISASI PO &amp; forecast mgr1'!GU$149:GU$211)</f>
        <v>0</v>
      </c>
      <c r="EH24" s="90">
        <f t="shared" si="188"/>
        <v>0</v>
      </c>
      <c r="EI24" s="90">
        <f t="shared" si="189"/>
        <v>0</v>
      </c>
      <c r="EJ24" s="90">
        <f t="shared" si="190"/>
        <v>0</v>
      </c>
      <c r="EK24" s="90">
        <f>(SUMIF('REALISASI PO &amp; forecast mgr1'!$A$149:$A$211,'ESTIMASI FORECAST &amp; ORDER-STOK'!$A24,'REALISASI PO &amp; forecast mgr1'!GX$149:GX$211))+(SUMIF('REALISASI PO &amp; forecast mgr1'!$A$149:$A$211,'ESTIMASI FORECAST &amp; ORDER-STOK'!$A24,'REALISASI PO &amp; forecast mgr1'!GY$149:GY$211))</f>
        <v>0</v>
      </c>
      <c r="EL24" s="90">
        <f>SUMIF('REALISASI PO &amp; forecast mgr1'!$A$149:$A$211,'ESTIMASI FORECAST &amp; ORDER-STOK'!$A24,'REALISASI PO &amp; forecast mgr1'!HB$149:HB$211)</f>
        <v>0</v>
      </c>
      <c r="EM24" s="90">
        <f t="shared" si="191"/>
        <v>0</v>
      </c>
      <c r="EN24" s="90">
        <f t="shared" si="192"/>
        <v>0</v>
      </c>
      <c r="EO24" s="90">
        <f t="shared" si="193"/>
        <v>0</v>
      </c>
      <c r="EP24" s="90">
        <f>(SUMIF('REALISASI PO &amp; forecast mgr1'!$A$149:$A$211,'ESTIMASI FORECAST &amp; ORDER-STOK'!$A24,'REALISASI PO &amp; forecast mgr1'!HE$149:HE$211))+(SUMIF('REALISASI PO &amp; forecast mgr1'!$A$149:$A$211,'ESTIMASI FORECAST &amp; ORDER-STOK'!$A24,'REALISASI PO &amp; forecast mgr1'!HF$149:HF$211))</f>
        <v>0</v>
      </c>
      <c r="EQ24" s="90">
        <f>SUMIF('REALISASI PO &amp; forecast mgr1'!$A$149:$A$211,'ESTIMASI FORECAST &amp; ORDER-STOK'!$A24,'REALISASI PO &amp; forecast mgr1'!HI$149:HI$211)</f>
        <v>0</v>
      </c>
      <c r="ER24" s="90">
        <f t="shared" si="194"/>
        <v>0</v>
      </c>
      <c r="ES24" s="90">
        <f t="shared" si="195"/>
        <v>0</v>
      </c>
      <c r="ET24" s="90">
        <f t="shared" si="196"/>
        <v>0</v>
      </c>
      <c r="EU24" s="90">
        <f>(SUMIF('REALISASI PO &amp; forecast mgr1'!$A$149:$A$211,'ESTIMASI FORECAST &amp; ORDER-STOK'!$A24,'REALISASI PO &amp; forecast mgr1'!HL$149:HL$211))+(SUMIF('REALISASI PO &amp; forecast mgr1'!$A$149:$A$211,'ESTIMASI FORECAST &amp; ORDER-STOK'!$A24,'REALISASI PO &amp; forecast mgr1'!HM$149:HM$211))</f>
        <v>0</v>
      </c>
      <c r="EV24" s="90">
        <f>SUMIF('REALISASI PO &amp; forecast mgr1'!$A$149:$A$211,'ESTIMASI FORECAST &amp; ORDER-STOK'!$A24,'REALISASI PO &amp; forecast mgr1'!HP$149:HP$211)</f>
        <v>0</v>
      </c>
      <c r="EW24" s="90">
        <f t="shared" si="197"/>
        <v>0</v>
      </c>
      <c r="EX24" s="90">
        <f t="shared" si="198"/>
        <v>0</v>
      </c>
      <c r="EY24" s="90">
        <f t="shared" si="199"/>
        <v>0</v>
      </c>
      <c r="EZ24" s="90">
        <f>(SUMIF('REALISASI PO &amp; forecast mgr1'!$A$149:$A$211,'ESTIMASI FORECAST &amp; ORDER-STOK'!$A24,'REALISASI PO &amp; forecast mgr1'!HS$149:HS$211))+(SUMIF('REALISASI PO &amp; forecast mgr1'!$A$149:$A$211,'ESTIMASI FORECAST &amp; ORDER-STOK'!$A24,'REALISASI PO &amp; forecast mgr1'!HT$149:HT$211))</f>
        <v>0</v>
      </c>
      <c r="FA24" s="90">
        <f>SUMIF('REALISASI PO &amp; forecast mgr1'!$A$149:$A$211,'ESTIMASI FORECAST &amp; ORDER-STOK'!$A24,'REALISASI PO &amp; forecast mgr1'!HW$149:HW$211)</f>
        <v>0</v>
      </c>
      <c r="FB24" s="90">
        <f t="shared" si="200"/>
        <v>0</v>
      </c>
      <c r="FC24" s="90">
        <f t="shared" si="201"/>
        <v>0</v>
      </c>
      <c r="FD24" s="90">
        <f t="shared" si="202"/>
        <v>0</v>
      </c>
      <c r="FE24" s="90"/>
      <c r="FF24" s="90"/>
      <c r="FG24" s="90"/>
      <c r="FH24" s="90"/>
      <c r="FI24" s="90"/>
      <c r="FJ24" s="90"/>
      <c r="FK24" s="90">
        <f t="shared" si="203"/>
        <v>0</v>
      </c>
      <c r="FL24" s="90"/>
      <c r="FM24" s="90"/>
      <c r="FN24" s="90">
        <f t="shared" si="204"/>
        <v>0</v>
      </c>
      <c r="FO24" s="90">
        <f t="shared" si="205"/>
        <v>0</v>
      </c>
      <c r="FP24" s="106"/>
      <c r="FQ24" s="90"/>
      <c r="FR24" s="90">
        <f>SUMIF('REALISASI FORECAST manager 2'!$A$217:$A$281,'ESTIMASI FORECAST &amp; ORDER-STOK'!$A24,'REALISASI FORECAST manager 2'!$AS$217:$AS$281)</f>
        <v>0</v>
      </c>
      <c r="FS24" s="90">
        <f t="shared" si="206"/>
        <v>0</v>
      </c>
      <c r="FT24" s="90">
        <f t="shared" si="207"/>
        <v>0</v>
      </c>
      <c r="FU24" s="90">
        <f t="shared" si="208"/>
        <v>0</v>
      </c>
      <c r="FV24" s="106"/>
      <c r="FW24" s="90"/>
      <c r="FX24" s="90">
        <f>SUMIF('REALISASI FORECAST manager 3'!$A$147:$A$211,'ESTIMASI FORECAST &amp; ORDER-STOK'!$A24,'REALISASI FORECAST manager 3'!$AS$147:$AS$211)</f>
        <v>0</v>
      </c>
      <c r="FY24" s="90">
        <f t="shared" si="209"/>
        <v>0</v>
      </c>
      <c r="FZ24" s="90">
        <f t="shared" si="210"/>
        <v>0</v>
      </c>
      <c r="GA24" s="90">
        <f t="shared" si="211"/>
        <v>0</v>
      </c>
      <c r="GB24" s="106"/>
      <c r="GC24" s="90">
        <f t="shared" si="212"/>
        <v>0</v>
      </c>
      <c r="GD24" s="106"/>
      <c r="GE24" s="90">
        <f>SUMIF('REALISASI PO &amp; forecast mgr1'!$A$148:$A$211,'ESTIMASI FORECAST &amp; ORDER-STOK'!$A24,'REALISASI PO &amp; forecast mgr1'!IQ$148:IQ$211)</f>
        <v>0</v>
      </c>
      <c r="GF24" s="90">
        <f>SUMIF('REALISASI PO &amp; forecast mgr1'!$A$148:$A$211,'ESTIMASI FORECAST &amp; ORDER-STOK'!$A24,'REALISASI PO &amp; forecast mgr1'!IR$148:IR$211)</f>
        <v>0</v>
      </c>
      <c r="GG24" s="90">
        <f>SUMIF('REALISASI PO &amp; forecast mgr1'!$A$148:$A$211,'ESTIMASI FORECAST &amp; ORDER-STOK'!$A24,'REALISASI PO &amp; forecast mgr1'!IS$148:IS$211)</f>
        <v>0</v>
      </c>
      <c r="GH24" s="90">
        <f>SUMIF('REALISASI PO &amp; forecast mgr1'!$A$148:$A$211,'ESTIMASI FORECAST &amp; ORDER-STOK'!$A24,'REALISASI PO &amp; forecast mgr1'!IT$148:IT$211)</f>
        <v>0</v>
      </c>
      <c r="GI24" s="90">
        <f>SUMIF('REALISASI PO &amp; forecast mgr1'!$A$148:$A$211,'ESTIMASI FORECAST &amp; ORDER-STOK'!$A24,'REALISASI PO &amp; forecast mgr1'!IU$148:IU$211)</f>
        <v>0</v>
      </c>
      <c r="GJ24" s="88"/>
      <c r="GK24" s="88">
        <f t="shared" si="108"/>
        <v>0</v>
      </c>
      <c r="GL24" s="90">
        <f t="shared" si="213"/>
        <v>0</v>
      </c>
      <c r="GM24" s="107">
        <f t="shared" si="214"/>
        <v>0</v>
      </c>
      <c r="GN24" s="90">
        <f t="shared" si="215"/>
        <v>0</v>
      </c>
      <c r="GO24" s="90">
        <f t="shared" si="216"/>
        <v>0</v>
      </c>
      <c r="GP24" s="107">
        <f t="shared" si="217"/>
        <v>0</v>
      </c>
      <c r="GQ24" s="90" t="str">
        <f t="shared" si="218"/>
        <v>STOCK KOSONG</v>
      </c>
      <c r="GR24" s="106"/>
      <c r="GS24" s="107">
        <f t="shared" si="219"/>
        <v>0</v>
      </c>
      <c r="GT24" s="102">
        <f t="shared" si="220"/>
        <v>0</v>
      </c>
      <c r="GU24" s="102">
        <f t="shared" si="221"/>
        <v>0</v>
      </c>
      <c r="GV24" s="102">
        <f t="shared" si="222"/>
        <v>0</v>
      </c>
    </row>
    <row r="25" spans="1:207" s="3" customFormat="1">
      <c r="A25" s="27" t="s">
        <v>117</v>
      </c>
      <c r="B25" s="28"/>
      <c r="C25" s="18"/>
      <c r="D25" s="3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79"/>
      <c r="GG25" s="79"/>
      <c r="GH25" s="79"/>
      <c r="GI25" s="79"/>
      <c r="GJ25" s="12"/>
      <c r="GK25" s="18"/>
      <c r="GL25" s="18"/>
      <c r="GM25" s="18"/>
      <c r="GN25" s="18"/>
      <c r="GO25" s="18"/>
      <c r="GP25" s="18"/>
      <c r="GQ25" s="18"/>
      <c r="GR25" s="18"/>
      <c r="GS25" s="18"/>
      <c r="GT25" s="79"/>
      <c r="GU25" s="79"/>
      <c r="GV25" s="79"/>
    </row>
    <row r="26" spans="1:207" s="7" customFormat="1">
      <c r="A26" s="108"/>
      <c r="B26" s="85"/>
      <c r="C26" s="95">
        <v>43</v>
      </c>
      <c r="D26" s="96">
        <v>0</v>
      </c>
      <c r="E26" s="86"/>
      <c r="F26" s="86"/>
      <c r="G26" s="86"/>
      <c r="H26" s="86"/>
      <c r="I26" s="86"/>
      <c r="J26" s="86">
        <f t="shared" ref="J26:J49" si="223">ROUND((FO26+F26)*(1+$J$1),0)</f>
        <v>0</v>
      </c>
      <c r="K26" s="86">
        <f t="shared" ref="K26:K49" si="224">ROUND(G26*(1+$J$1),0)</f>
        <v>0</v>
      </c>
      <c r="L26" s="86">
        <f t="shared" ref="L26:L49" si="225">ROUND(H26*(1+$J$1),0)</f>
        <v>0</v>
      </c>
      <c r="M26" s="86"/>
      <c r="N26" s="86">
        <f t="shared" ref="N26:N49" si="226">J26+K26+L26</f>
        <v>0</v>
      </c>
      <c r="O26" s="86"/>
      <c r="P26" s="86">
        <f>(SUMIF('REALISASI PO &amp; forecast mgr1'!$A$149:$A$211,'ESTIMASI FORECAST &amp; ORDER-STOK'!$A26,'REALISASI PO &amp; forecast mgr1'!J$149:J$211))+(SUMIF('REALISASI PO &amp; forecast mgr1'!$A$149:$A$211,'ESTIMASI FORECAST &amp; ORDER-STOK'!$A26,'REALISASI PO &amp; forecast mgr1'!K$149:K$211))</f>
        <v>0</v>
      </c>
      <c r="Q26" s="86">
        <f>SUMIF('REALISASI PO &amp; forecast mgr1'!$A$149:$A$211,'ESTIMASI FORECAST &amp; ORDER-STOK'!$A26,'REALISASI PO &amp; forecast mgr1'!N$149:N$211)</f>
        <v>0</v>
      </c>
      <c r="R26" s="86">
        <f t="shared" ref="R26:R49" si="227">P26-Q26</f>
        <v>0</v>
      </c>
      <c r="S26" s="86">
        <f t="shared" ref="S26:S49" si="228">R26/$C26</f>
        <v>0</v>
      </c>
      <c r="T26" s="86">
        <f t="shared" ref="T26:T49" si="229">R26*$D26</f>
        <v>0</v>
      </c>
      <c r="U26" s="86">
        <f>(SUMIF('REALISASI PO &amp; forecast mgr1'!$A$149:$A$211,'ESTIMASI FORECAST &amp; ORDER-STOK'!$A26,'REALISASI PO &amp; forecast mgr1'!P$149:P$211))+(SUMIF('REALISASI PO &amp; forecast mgr1'!$A$149:$A$211,'ESTIMASI FORECAST &amp; ORDER-STOK'!$A26,'REALISASI PO &amp; forecast mgr1'!Q$149:Q$211))</f>
        <v>0</v>
      </c>
      <c r="V26" s="86">
        <f>SUMIF('REALISASI PO &amp; forecast mgr1'!$A$149:$A$211,'ESTIMASI FORECAST &amp; ORDER-STOK'!$A26,'REALISASI PO &amp; forecast mgr1'!T$149:T$211)</f>
        <v>0</v>
      </c>
      <c r="W26" s="86">
        <f t="shared" ref="W26:W49" si="230">U26-V26</f>
        <v>0</v>
      </c>
      <c r="X26" s="86">
        <f t="shared" ref="X26:X49" si="231">W26/$C26</f>
        <v>0</v>
      </c>
      <c r="Y26" s="86">
        <f t="shared" ref="Y26:Y49" si="232">W26*$D26</f>
        <v>0</v>
      </c>
      <c r="Z26" s="86">
        <f>(SUMIF('REALISASI PO &amp; forecast mgr1'!$A$149:$A$211,'ESTIMASI FORECAST &amp; ORDER-STOK'!$A26,'REALISASI PO &amp; forecast mgr1'!W$149:W$211))+(SUMIF('REALISASI PO &amp; forecast mgr1'!$A$149:$A$211,'ESTIMASI FORECAST &amp; ORDER-STOK'!$A26,'REALISASI PO &amp; forecast mgr1'!V$149:V$211))</f>
        <v>0</v>
      </c>
      <c r="AA26" s="86">
        <f>SUMIF('REALISASI PO &amp; forecast mgr1'!$A$149:$A$211,'ESTIMASI FORECAST &amp; ORDER-STOK'!$A26,'REALISASI PO &amp; forecast mgr1'!Z$149:Z$211)</f>
        <v>0</v>
      </c>
      <c r="AB26" s="86">
        <f t="shared" ref="AB26:AB49" si="233">Z26-AA26</f>
        <v>0</v>
      </c>
      <c r="AC26" s="86">
        <f t="shared" ref="AC26:AC49" si="234">AB26/$C26</f>
        <v>0</v>
      </c>
      <c r="AD26" s="86">
        <f t="shared" ref="AD26:AD49" si="235">AB26*$D26</f>
        <v>0</v>
      </c>
      <c r="AE26" s="86">
        <f>(SUMIF('REALISASI PO &amp; forecast mgr1'!$A$149:$A$211,'ESTIMASI FORECAST &amp; ORDER-STOK'!$A26,'REALISASI PO &amp; forecast mgr1'!AB$149:AB$211))+(SUMIF('REALISASI PO &amp; forecast mgr1'!$A$149:$A$211,'ESTIMASI FORECAST &amp; ORDER-STOK'!$A26,'REALISASI PO &amp; forecast mgr1'!AC$149:AC$211))</f>
        <v>0</v>
      </c>
      <c r="AF26" s="86">
        <f>SUMIF('REALISASI PO &amp; forecast mgr1'!$A$149:$A$211,'ESTIMASI FORECAST &amp; ORDER-STOK'!$A26,'REALISASI PO &amp; forecast mgr1'!AF$149:AF$211)</f>
        <v>0</v>
      </c>
      <c r="AG26" s="86">
        <f t="shared" ref="AG26:AG49" si="236">AE26-AF26</f>
        <v>0</v>
      </c>
      <c r="AH26" s="86">
        <f t="shared" ref="AH26:AH49" si="237">AG26/$C26</f>
        <v>0</v>
      </c>
      <c r="AI26" s="86">
        <f t="shared" ref="AI26:AI49" si="238">AG26*$D26</f>
        <v>0</v>
      </c>
      <c r="AJ26" s="86">
        <f>(SUMIF('REALISASI PO &amp; forecast mgr1'!$A$149:$A$211,'ESTIMASI FORECAST &amp; ORDER-STOK'!$A26,'REALISASI PO &amp; forecast mgr1'!AN$149:AN$211))+(SUMIF('REALISASI PO &amp; forecast mgr1'!$A$149:$A$211,'ESTIMASI FORECAST &amp; ORDER-STOK'!$A26,'REALISASI PO &amp; forecast mgr1'!AO$149:AO$211))</f>
        <v>0</v>
      </c>
      <c r="AK26" s="86">
        <f>SUMIF('REALISASI PO &amp; forecast mgr1'!$A$149:$A$211,'ESTIMASI FORECAST &amp; ORDER-STOK'!$A26,'REALISASI PO &amp; forecast mgr1'!AR$149:AR$211)</f>
        <v>0</v>
      </c>
      <c r="AL26" s="86">
        <f t="shared" ref="AL26:AL49" si="239">AJ26-AK26</f>
        <v>0</v>
      </c>
      <c r="AM26" s="86">
        <f t="shared" ref="AM26:AM49" si="240">AL26/$C26</f>
        <v>0</v>
      </c>
      <c r="AN26" s="86">
        <f t="shared" ref="AN26:AN49" si="241">AL26*$D26</f>
        <v>0</v>
      </c>
      <c r="AO26" s="86">
        <f>(SUMIF('REALISASI PO &amp; forecast mgr1'!$A$149:$A$211,'ESTIMASI FORECAST &amp; ORDER-STOK'!$A26,'REALISASI PO &amp; forecast mgr1'!AU$149:AU$211))+(SUMIF('REALISASI PO &amp; forecast mgr1'!$A$149:$A$211,'ESTIMASI FORECAST &amp; ORDER-STOK'!$A26,'REALISASI PO &amp; forecast mgr1'!AT$149:AT$211))</f>
        <v>0</v>
      </c>
      <c r="AP26" s="86">
        <f>SUMIF('REALISASI PO &amp; forecast mgr1'!$A$149:$A$211,'ESTIMASI FORECAST &amp; ORDER-STOK'!$A26,'REALISASI PO &amp; forecast mgr1'!AX$149:AX$211)</f>
        <v>0</v>
      </c>
      <c r="AQ26" s="86">
        <f t="shared" ref="AQ26:AQ49" si="242">AO26-AP26</f>
        <v>0</v>
      </c>
      <c r="AR26" s="86">
        <f t="shared" ref="AR26:AR49" si="243">AQ26/$C26</f>
        <v>0</v>
      </c>
      <c r="AS26" s="86">
        <f t="shared" ref="AS26:AS49" si="244">AQ26*$D26</f>
        <v>0</v>
      </c>
      <c r="AT26" s="86">
        <f>(SUMIF('REALISASI PO &amp; forecast mgr1'!$A$149:$A$211,'ESTIMASI FORECAST &amp; ORDER-STOK'!$A26,'REALISASI PO &amp; forecast mgr1'!AZ$149:AZ$211))+(SUMIF('REALISASI PO &amp; forecast mgr1'!$A$149:$A$211,'ESTIMASI FORECAST &amp; ORDER-STOK'!$A26,'REALISASI PO &amp; forecast mgr1'!BA$149:BA$211))</f>
        <v>0</v>
      </c>
      <c r="AU26" s="86">
        <f>SUMIF('REALISASI PO &amp; forecast mgr1'!$A$149:$A$211,'ESTIMASI FORECAST &amp; ORDER-STOK'!$A26,'REALISASI PO &amp; forecast mgr1'!BD$149:BD$211)</f>
        <v>0</v>
      </c>
      <c r="AV26" s="86">
        <f t="shared" ref="AV26:AV49" si="245">AT26-AU26</f>
        <v>0</v>
      </c>
      <c r="AW26" s="86">
        <f t="shared" ref="AW26:AW49" si="246">AV26/$C26</f>
        <v>0</v>
      </c>
      <c r="AX26" s="86">
        <f t="shared" ref="AX26:AX49" si="247">AV26*$D26</f>
        <v>0</v>
      </c>
      <c r="AY26" s="86">
        <f>(SUMIF('REALISASI PO &amp; forecast mgr1'!$A$149:$A$211,'ESTIMASI FORECAST &amp; ORDER-STOK'!$A26,'REALISASI PO &amp; forecast mgr1'!BL$149:BL$211))+(SUMIF('REALISASI PO &amp; forecast mgr1'!$A$149:$A$211,'ESTIMASI FORECAST &amp; ORDER-STOK'!$A26,'REALISASI PO &amp; forecast mgr1'!BM$149:BM$211))</f>
        <v>0</v>
      </c>
      <c r="AZ26" s="86">
        <f>SUMIF('REALISASI PO &amp; forecast mgr1'!$A$149:$A$211,'ESTIMASI FORECAST &amp; ORDER-STOK'!$A26,'REALISASI PO &amp; forecast mgr1'!BP$149:BP$211)</f>
        <v>0</v>
      </c>
      <c r="BA26" s="86">
        <f t="shared" ref="BA26:BA49" si="248">AY26-AZ26</f>
        <v>0</v>
      </c>
      <c r="BB26" s="86">
        <f t="shared" ref="BB26:BB49" si="249">BA26/$C26</f>
        <v>0</v>
      </c>
      <c r="BC26" s="86">
        <f t="shared" ref="BC26:BC49" si="250">BA26*$D26</f>
        <v>0</v>
      </c>
      <c r="BD26" s="86">
        <f>(SUMIF('REALISASI PO &amp; forecast mgr1'!$A$149:$A$211,'ESTIMASI FORECAST &amp; ORDER-STOK'!$A26,'REALISASI PO &amp; forecast mgr1'!BS$149:BS$211))+(SUMIF('REALISASI PO &amp; forecast mgr1'!$A$149:$A$211,'ESTIMASI FORECAST &amp; ORDER-STOK'!$A26,'REALISASI PO &amp; forecast mgr1'!BR$149:BR$211))</f>
        <v>0</v>
      </c>
      <c r="BE26" s="86">
        <f>SUMIF('REALISASI PO &amp; forecast mgr1'!$A$149:$A$211,'ESTIMASI FORECAST &amp; ORDER-STOK'!$A26,'REALISASI PO &amp; forecast mgr1'!BV$149:BV$211)</f>
        <v>0</v>
      </c>
      <c r="BF26" s="86">
        <f t="shared" ref="BF26:BF49" si="251">BD26-BE26</f>
        <v>0</v>
      </c>
      <c r="BG26" s="86">
        <f t="shared" ref="BG26:BG49" si="252">BF26/$C26</f>
        <v>0</v>
      </c>
      <c r="BH26" s="86">
        <f t="shared" ref="BH26:BH49" si="253">BF26*$D26</f>
        <v>0</v>
      </c>
      <c r="BI26" s="86">
        <f>(SUMIF('REALISASI PO &amp; forecast mgr1'!$A$149:$A$211,'ESTIMASI FORECAST &amp; ORDER-STOK'!$A26,'REALISASI PO &amp; forecast mgr1'!CI$149:CI$211))+(SUMIF('REALISASI PO &amp; forecast mgr1'!$A$149:$A$211,'ESTIMASI FORECAST &amp; ORDER-STOK'!$A26,'REALISASI PO &amp; forecast mgr1'!CJ$149:CJ$211))</f>
        <v>0</v>
      </c>
      <c r="BJ26" s="86">
        <f>SUMIF('REALISASI PO &amp; forecast mgr1'!$A$149:$A$211,'ESTIMASI FORECAST &amp; ORDER-STOK'!$A26,'REALISASI PO &amp; forecast mgr1'!CM$149:CM$211)</f>
        <v>0</v>
      </c>
      <c r="BK26" s="86">
        <f t="shared" ref="BK26:BK49" si="254">BI26-BJ26</f>
        <v>0</v>
      </c>
      <c r="BL26" s="86">
        <f t="shared" ref="BL26:BL49" si="255">BK26/$C26</f>
        <v>0</v>
      </c>
      <c r="BM26" s="86">
        <f t="shared" ref="BM26:BM49" si="256">BK26*$D26</f>
        <v>0</v>
      </c>
      <c r="BN26" s="86">
        <f>(SUMIF('REALISASI PO &amp; forecast mgr1'!$A$149:$A$211,'ESTIMASI FORECAST &amp; ORDER-STOK'!$A26,'REALISASI PO &amp; forecast mgr1'!CP$149:CP$211))+(SUMIF('REALISASI PO &amp; forecast mgr1'!$A$149:$A$211,'ESTIMASI FORECAST &amp; ORDER-STOK'!$A26,'REALISASI PO &amp; forecast mgr1'!CO$149:CO$211))</f>
        <v>0</v>
      </c>
      <c r="BO26" s="86">
        <f>SUMIF('REALISASI PO &amp; forecast mgr1'!$A$149:$A$211,'ESTIMASI FORECAST &amp; ORDER-STOK'!$A26,'REALISASI PO &amp; forecast mgr1'!CS$149:CS$211)</f>
        <v>0</v>
      </c>
      <c r="BP26" s="86">
        <f t="shared" ref="BP26:BP49" si="257">BN26-BO26</f>
        <v>0</v>
      </c>
      <c r="BQ26" s="86">
        <f t="shared" ref="BQ26:BQ49" si="258">BP26/$C26</f>
        <v>0</v>
      </c>
      <c r="BR26" s="86">
        <f t="shared" ref="BR26:BR49" si="259">BP26*$D26</f>
        <v>0</v>
      </c>
      <c r="BS26" s="86">
        <f>(SUMIF('REALISASI PO &amp; forecast mgr1'!$A$149:$A$211,'ESTIMASI FORECAST &amp; ORDER-STOK'!$A26,'REALISASI PO &amp; forecast mgr1'!CU$149:CU$211))+(SUMIF('REALISASI PO &amp; forecast mgr1'!$A$149:$A$211,'ESTIMASI FORECAST &amp; ORDER-STOK'!$A26,'REALISASI PO &amp; forecast mgr1'!CV$149:CV$211))</f>
        <v>0</v>
      </c>
      <c r="BT26" s="86">
        <f>SUMIF('REALISASI PO &amp; forecast mgr1'!$A$149:$A$211,'ESTIMASI FORECAST &amp; ORDER-STOK'!$A26,'REALISASI PO &amp; forecast mgr1'!CY$149:CY$211)</f>
        <v>0</v>
      </c>
      <c r="BU26" s="86">
        <f t="shared" ref="BU26:BU49" si="260">BS26-BT26</f>
        <v>0</v>
      </c>
      <c r="BV26" s="86">
        <f t="shared" ref="BV26:BV49" si="261">BU26/$C26</f>
        <v>0</v>
      </c>
      <c r="BW26" s="86">
        <f t="shared" ref="BW26:BW49" si="262">BU26*$D26</f>
        <v>0</v>
      </c>
      <c r="BX26" s="86">
        <f>(SUMIF('REALISASI PO &amp; forecast mgr1'!$A$149:$A$211,'ESTIMASI FORECAST &amp; ORDER-STOK'!$A26,'REALISASI PO &amp; forecast mgr1'!DB$149:DB$211))+(SUMIF('REALISASI PO &amp; forecast mgr1'!$A$149:$A$211,'ESTIMASI FORECAST &amp; ORDER-STOK'!$A26,'REALISASI PO &amp; forecast mgr1'!DA$149:DA$211))</f>
        <v>0</v>
      </c>
      <c r="BY26" s="86">
        <f>SUMIF('REALISASI PO &amp; forecast mgr1'!$A$149:$A$211,'ESTIMASI FORECAST &amp; ORDER-STOK'!$A26,'REALISASI PO &amp; forecast mgr1'!DE$149:DE$211)</f>
        <v>0</v>
      </c>
      <c r="BZ26" s="86">
        <f t="shared" ref="BZ26:BZ49" si="263">BX26-BY26</f>
        <v>0</v>
      </c>
      <c r="CA26" s="86">
        <f t="shared" ref="CA26:CA49" si="264">BZ26/$C26</f>
        <v>0</v>
      </c>
      <c r="CB26" s="86">
        <f t="shared" ref="CB26:CB49" si="265">BZ26*$D26</f>
        <v>0</v>
      </c>
      <c r="CC26" s="86">
        <f>(SUMIF('REALISASI PO &amp; forecast mgr1'!$A$149:$A$211,'ESTIMASI FORECAST &amp; ORDER-STOK'!$A26,'REALISASI PO &amp; forecast mgr1'!DG$149:DG$211))+(SUMIF('REALISASI PO &amp; forecast mgr1'!$A$149:$A$211,'ESTIMASI FORECAST &amp; ORDER-STOK'!$A26,'REALISASI PO &amp; forecast mgr1'!DH$149:DH$211))</f>
        <v>0</v>
      </c>
      <c r="CD26" s="86">
        <f>SUMIF('REALISASI PO &amp; forecast mgr1'!$A$149:$A$211,'ESTIMASI FORECAST &amp; ORDER-STOK'!$A26,'REALISASI PO &amp; forecast mgr1'!DK$149:DK$211)</f>
        <v>0</v>
      </c>
      <c r="CE26" s="86">
        <f t="shared" ref="CE26:CE49" si="266">CC26-CD26</f>
        <v>0</v>
      </c>
      <c r="CF26" s="86">
        <f t="shared" ref="CF26:CF49" si="267">CE26/$C26</f>
        <v>0</v>
      </c>
      <c r="CG26" s="86">
        <f t="shared" ref="CG26:CG49" si="268">CE26*$D26</f>
        <v>0</v>
      </c>
      <c r="CH26" s="86">
        <f>(SUMIF('REALISASI PO &amp; forecast mgr1'!$A$149:$A$211,'ESTIMASI FORECAST &amp; ORDER-STOK'!$A26,'REALISASI PO &amp; forecast mgr1'!DN$149:DN$211))+(SUMIF('REALISASI PO &amp; forecast mgr1'!$A$149:$A$211,'ESTIMASI FORECAST &amp; ORDER-STOK'!$A26,'REALISASI PO &amp; forecast mgr1'!DM$149:DM$211))</f>
        <v>0</v>
      </c>
      <c r="CI26" s="86">
        <f>SUMIF('REALISASI PO &amp; forecast mgr1'!$A$149:$A$211,'ESTIMASI FORECAST &amp; ORDER-STOK'!$A26,'REALISASI PO &amp; forecast mgr1'!DQ$149:DQ$211)</f>
        <v>0</v>
      </c>
      <c r="CJ26" s="86">
        <f t="shared" ref="CJ26:CJ49" si="269">CH26-CI26</f>
        <v>0</v>
      </c>
      <c r="CK26" s="86">
        <f t="shared" ref="CK26:CK49" si="270">CJ26/$C26</f>
        <v>0</v>
      </c>
      <c r="CL26" s="86">
        <f t="shared" ref="CL26:CL49" si="271">CJ26*$D26</f>
        <v>0</v>
      </c>
      <c r="CM26" s="86">
        <f>(SUMIF('REALISASI PO &amp; forecast mgr1'!$A$149:$A$211,'ESTIMASI FORECAST &amp; ORDER-STOK'!$A26,'REALISASI PO &amp; forecast mgr1'!DY$149:DY$211))+(SUMIF('REALISASI PO &amp; forecast mgr1'!$A$149:$A$211,'ESTIMASI FORECAST &amp; ORDER-STOK'!$A26,'REALISASI PO &amp; forecast mgr1'!DZ$149:DZ$211))</f>
        <v>0</v>
      </c>
      <c r="CN26" s="86">
        <f>SUMIF('REALISASI PO &amp; forecast mgr1'!$A$149:$A$211,'ESTIMASI FORECAST &amp; ORDER-STOK'!$A26,'REALISASI PO &amp; forecast mgr1'!EC$149:EC$211)</f>
        <v>0</v>
      </c>
      <c r="CO26" s="86">
        <f t="shared" ref="CO26:CO49" si="272">CM26-CN26</f>
        <v>0</v>
      </c>
      <c r="CP26" s="86">
        <f t="shared" ref="CP26:CP49" si="273">CO26/$C26</f>
        <v>0</v>
      </c>
      <c r="CQ26" s="86">
        <f t="shared" ref="CQ26:CQ49" si="274">CO26*$D26</f>
        <v>0</v>
      </c>
      <c r="CR26" s="86">
        <f>(SUMIF('REALISASI PO &amp; forecast mgr1'!$A$149:$A$211,'ESTIMASI FORECAST &amp; ORDER-STOK'!$A26,'REALISASI PO &amp; forecast mgr1'!EF$149:EF$211))+(SUMIF('REALISASI PO &amp; forecast mgr1'!$A$149:$A$211,'ESTIMASI FORECAST &amp; ORDER-STOK'!$A26,'REALISASI PO &amp; forecast mgr1'!EE$149:EE$211))</f>
        <v>0</v>
      </c>
      <c r="CS26" s="86">
        <f>SUMIF('REALISASI PO &amp; forecast mgr1'!$A$149:$A$211,'ESTIMASI FORECAST &amp; ORDER-STOK'!$A26,'REALISASI PO &amp; forecast mgr1'!EI$149:EI$211)</f>
        <v>0</v>
      </c>
      <c r="CT26" s="86">
        <f t="shared" ref="CT26:CT49" si="275">CR26-CS26</f>
        <v>0</v>
      </c>
      <c r="CU26" s="86">
        <f t="shared" ref="CU26:CU49" si="276">CT26/$C26</f>
        <v>0</v>
      </c>
      <c r="CV26" s="86">
        <f t="shared" ref="CV26:CV49" si="277">CT26*$D26</f>
        <v>0</v>
      </c>
      <c r="CW26" s="86">
        <f>(SUMIF('REALISASI PO &amp; forecast mgr1'!$A$149:$A$211,'ESTIMASI FORECAST &amp; ORDER-STOK'!$A26,'REALISASI PO &amp; forecast mgr1'!EQ$149:EQ$211))+(SUMIF('REALISASI PO &amp; forecast mgr1'!$A$149:$A$211,'ESTIMASI FORECAST &amp; ORDER-STOK'!$A26,'REALISASI PO &amp; forecast mgr1'!ER$149:ER$211))</f>
        <v>0</v>
      </c>
      <c r="CX26" s="86">
        <f>SUMIF('REALISASI PO &amp; forecast mgr1'!$A$149:$A$211,'ESTIMASI FORECAST &amp; ORDER-STOK'!$A26,'REALISASI PO &amp; forecast mgr1'!EU$149:EU$211)</f>
        <v>0</v>
      </c>
      <c r="CY26" s="86">
        <f t="shared" ref="CY26:CY49" si="278">CW26-CX26</f>
        <v>0</v>
      </c>
      <c r="CZ26" s="86">
        <f t="shared" ref="CZ26:CZ49" si="279">CY26/$C26</f>
        <v>0</v>
      </c>
      <c r="DA26" s="86">
        <f t="shared" ref="DA26:DA49" si="280">CY26*$D26</f>
        <v>0</v>
      </c>
      <c r="DB26" s="86">
        <f>(SUMIF('REALISASI PO &amp; forecast mgr1'!$A$149:$A$211,'ESTIMASI FORECAST &amp; ORDER-STOK'!$A26,'REALISASI PO &amp; forecast mgr1'!EX$149:EX$211))+(SUMIF('REALISASI PO &amp; forecast mgr1'!$A$149:$A$211,'ESTIMASI FORECAST &amp; ORDER-STOK'!$A26,'REALISASI PO &amp; forecast mgr1'!EY$149:EY$211))</f>
        <v>0</v>
      </c>
      <c r="DC26" s="86">
        <f>SUMIF('REALISASI PO &amp; forecast mgr1'!$A$149:$A$211,'ESTIMASI FORECAST &amp; ORDER-STOK'!$A26,'REALISASI PO &amp; forecast mgr1'!FB$149:FB$211)</f>
        <v>0</v>
      </c>
      <c r="DD26" s="86">
        <f t="shared" ref="DD26:DD49" si="281">DB26-DC26</f>
        <v>0</v>
      </c>
      <c r="DE26" s="86">
        <f t="shared" ref="DE26:DE49" si="282">DD26/$C26</f>
        <v>0</v>
      </c>
      <c r="DF26" s="86">
        <f t="shared" ref="DF26:DF49" si="283">DD26*$D26</f>
        <v>0</v>
      </c>
      <c r="DG26" s="86">
        <f>(SUMIF('REALISASI PO &amp; forecast mgr1'!$A$149:$A$211,'ESTIMASI FORECAST &amp; ORDER-STOK'!$A26,'REALISASI PO &amp; forecast mgr1'!FE$149:FE$211))+(SUMIF('REALISASI PO &amp; forecast mgr1'!$A$149:$A$211,'ESTIMASI FORECAST &amp; ORDER-STOK'!$A26,'REALISASI PO &amp; forecast mgr1'!FF$149:FF$211))</f>
        <v>0</v>
      </c>
      <c r="DH26" s="86">
        <f>SUMIF('REALISASI PO &amp; forecast mgr1'!$A$149:$A$211,'ESTIMASI FORECAST &amp; ORDER-STOK'!$A26,'REALISASI PO &amp; forecast mgr1'!FI$149:FI$211)</f>
        <v>0</v>
      </c>
      <c r="DI26" s="86">
        <f t="shared" ref="DI26:DI49" si="284">DG26-DH26</f>
        <v>0</v>
      </c>
      <c r="DJ26" s="86">
        <f t="shared" ref="DJ26:DJ49" si="285">DI26/$C26</f>
        <v>0</v>
      </c>
      <c r="DK26" s="86">
        <f t="shared" ref="DK26:DK49" si="286">DI26*$D26</f>
        <v>0</v>
      </c>
      <c r="DL26" s="86">
        <f>(SUMIF('REALISASI PO &amp; forecast mgr1'!$A$149:$A$211,'ESTIMASI FORECAST &amp; ORDER-STOK'!$A26,'REALISASI PO &amp; forecast mgr1'!FL$149:FL$211))+(SUMIF('REALISASI PO &amp; forecast mgr1'!$A$149:$A$211,'ESTIMASI FORECAST &amp; ORDER-STOK'!$A26,'REALISASI PO &amp; forecast mgr1'!FM$149:FM$211))</f>
        <v>0</v>
      </c>
      <c r="DM26" s="86">
        <f>SUMIF('REALISASI PO &amp; forecast mgr1'!$A$149:$A$211,'ESTIMASI FORECAST &amp; ORDER-STOK'!$A26,'REALISASI PO &amp; forecast mgr1'!FP$149:FP$211)</f>
        <v>0</v>
      </c>
      <c r="DN26" s="86">
        <f t="shared" ref="DN26:DN49" si="287">DL26-DM26</f>
        <v>0</v>
      </c>
      <c r="DO26" s="86">
        <f t="shared" ref="DO26:DO49" si="288">DN26/$C26</f>
        <v>0</v>
      </c>
      <c r="DP26" s="86">
        <f t="shared" ref="DP26:DP49" si="289">DN26*$D26</f>
        <v>0</v>
      </c>
      <c r="DQ26" s="86">
        <f>(SUMIF('REALISASI PO &amp; forecast mgr1'!$A$149:$A$211,'ESTIMASI FORECAST &amp; ORDER-STOK'!$A26,'REALISASI PO &amp; forecast mgr1'!FS$149:FS$211))+(SUMIF('REALISASI PO &amp; forecast mgr1'!$A$149:$A$211,'ESTIMASI FORECAST &amp; ORDER-STOK'!$A26,'REALISASI PO &amp; forecast mgr1'!FT$149:FT$211))</f>
        <v>0</v>
      </c>
      <c r="DR26" s="86">
        <f>SUMIF('REALISASI PO &amp; forecast mgr1'!$A$149:$A$211,'ESTIMASI FORECAST &amp; ORDER-STOK'!$A26,'REALISASI PO &amp; forecast mgr1'!FW$149:FW$211)</f>
        <v>0</v>
      </c>
      <c r="DS26" s="86">
        <f t="shared" ref="DS26:DS49" si="290">DQ26-DR26</f>
        <v>0</v>
      </c>
      <c r="DT26" s="86">
        <f t="shared" ref="DT26:DT49" si="291">DS26/$C26</f>
        <v>0</v>
      </c>
      <c r="DU26" s="86">
        <f t="shared" ref="DU26:DU49" si="292">DS26*$D26</f>
        <v>0</v>
      </c>
      <c r="DV26" s="86">
        <f>(SUMIF('REALISASI PO &amp; forecast mgr1'!$A$149:$A$211,'ESTIMASI FORECAST &amp; ORDER-STOK'!$A26,'REALISASI PO &amp; forecast mgr1'!FZ$149:FZ$211))+(SUMIF('REALISASI PO &amp; forecast mgr1'!$A$149:$A$211,'ESTIMASI FORECAST &amp; ORDER-STOK'!$A26,'REALISASI PO &amp; forecast mgr1'!FY$149:FY$211))</f>
        <v>0</v>
      </c>
      <c r="DW26" s="86">
        <f>SUMIF('REALISASI PO &amp; forecast mgr1'!$A$149:$A$211,'ESTIMASI FORECAST &amp; ORDER-STOK'!$A26,'REALISASI PO &amp; forecast mgr1'!GC$149:GC$211)</f>
        <v>0</v>
      </c>
      <c r="DX26" s="86">
        <f t="shared" ref="DX26:DX49" si="293">DV26-DW26</f>
        <v>0</v>
      </c>
      <c r="DY26" s="86">
        <f t="shared" ref="DY26:DY49" si="294">DX26/$C26</f>
        <v>0</v>
      </c>
      <c r="DZ26" s="86">
        <f t="shared" ref="DZ26:DZ49" si="295">DX26*$D26</f>
        <v>0</v>
      </c>
      <c r="EA26" s="86">
        <f>(SUMIF('REALISASI PO &amp; forecast mgr1'!$A$149:$A$211,'ESTIMASI FORECAST &amp; ORDER-STOK'!$A26,'REALISASI PO &amp; forecast mgr1'!GE$149:GE$211))+(SUMIF('REALISASI PO &amp; forecast mgr1'!$A$149:$A$211,'ESTIMASI FORECAST &amp; ORDER-STOK'!$A26,'REALISASI PO &amp; forecast mgr1'!GF$149:GF$211))</f>
        <v>0</v>
      </c>
      <c r="EB26" s="86">
        <f>SUMIF('REALISASI PO &amp; forecast mgr1'!$A$149:$A$211,'ESTIMASI FORECAST &amp; ORDER-STOK'!$A26,'REALISASI PO &amp; forecast mgr1'!GI$149:GI$211)</f>
        <v>0</v>
      </c>
      <c r="EC26" s="86">
        <f t="shared" ref="EC26:EC49" si="296">EA26-EB26</f>
        <v>0</v>
      </c>
      <c r="ED26" s="86">
        <f t="shared" ref="ED26:ED49" si="297">EC26/$C26</f>
        <v>0</v>
      </c>
      <c r="EE26" s="86">
        <f t="shared" ref="EE26:EE49" si="298">EC26*$D26</f>
        <v>0</v>
      </c>
      <c r="EF26" s="86">
        <f>(SUMIF('REALISASI PO &amp; forecast mgr1'!$A$149:$A$211,'ESTIMASI FORECAST &amp; ORDER-STOK'!$A26,'REALISASI PO &amp; forecast mgr1'!GQ$149:GQ$211))+(SUMIF('REALISASI PO &amp; forecast mgr1'!$A$149:$A$211,'ESTIMASI FORECAST &amp; ORDER-STOK'!$A26,'REALISASI PO &amp; forecast mgr1'!GR$149:GR$211))</f>
        <v>0</v>
      </c>
      <c r="EG26" s="86">
        <f>SUMIF('REALISASI PO &amp; forecast mgr1'!$A$149:$A$211,'ESTIMASI FORECAST &amp; ORDER-STOK'!$A26,'REALISASI PO &amp; forecast mgr1'!GU$149:GU$211)</f>
        <v>0</v>
      </c>
      <c r="EH26" s="86">
        <f t="shared" ref="EH26:EH49" si="299">EF26-EG26</f>
        <v>0</v>
      </c>
      <c r="EI26" s="86">
        <f t="shared" ref="EI26:EI49" si="300">EH26/$C26</f>
        <v>0</v>
      </c>
      <c r="EJ26" s="86">
        <f t="shared" ref="EJ26:EJ49" si="301">EH26*$D26</f>
        <v>0</v>
      </c>
      <c r="EK26" s="86">
        <f>(SUMIF('REALISASI PO &amp; forecast mgr1'!$A$149:$A$211,'ESTIMASI FORECAST &amp; ORDER-STOK'!$A26,'REALISASI PO &amp; forecast mgr1'!GX$149:GX$211))+(SUMIF('REALISASI PO &amp; forecast mgr1'!$A$149:$A$211,'ESTIMASI FORECAST &amp; ORDER-STOK'!$A26,'REALISASI PO &amp; forecast mgr1'!GY$149:GY$211))</f>
        <v>0</v>
      </c>
      <c r="EL26" s="86">
        <f>SUMIF('REALISASI PO &amp; forecast mgr1'!$A$149:$A$211,'ESTIMASI FORECAST &amp; ORDER-STOK'!$A26,'REALISASI PO &amp; forecast mgr1'!HB$149:HB$211)</f>
        <v>0</v>
      </c>
      <c r="EM26" s="86">
        <f t="shared" ref="EM26:EM49" si="302">EK26-EL26</f>
        <v>0</v>
      </c>
      <c r="EN26" s="86">
        <f t="shared" ref="EN26:EN49" si="303">EM26/$C26</f>
        <v>0</v>
      </c>
      <c r="EO26" s="86">
        <f t="shared" ref="EO26:EO49" si="304">EM26*$D26</f>
        <v>0</v>
      </c>
      <c r="EP26" s="86">
        <f>(SUMIF('REALISASI PO &amp; forecast mgr1'!$A$149:$A$211,'ESTIMASI FORECAST &amp; ORDER-STOK'!$A26,'REALISASI PO &amp; forecast mgr1'!HE$149:HE$211))+(SUMIF('REALISASI PO &amp; forecast mgr1'!$A$149:$A$211,'ESTIMASI FORECAST &amp; ORDER-STOK'!$A26,'REALISASI PO &amp; forecast mgr1'!HF$149:HF$211))</f>
        <v>0</v>
      </c>
      <c r="EQ26" s="86">
        <f>SUMIF('REALISASI PO &amp; forecast mgr1'!$A$149:$A$211,'ESTIMASI FORECAST &amp; ORDER-STOK'!$A26,'REALISASI PO &amp; forecast mgr1'!HI$149:HI$211)</f>
        <v>0</v>
      </c>
      <c r="ER26" s="86">
        <f t="shared" ref="ER26:ER49" si="305">EP26-EQ26</f>
        <v>0</v>
      </c>
      <c r="ES26" s="86">
        <f t="shared" ref="ES26:ES49" si="306">ER26/$C26</f>
        <v>0</v>
      </c>
      <c r="ET26" s="86">
        <f t="shared" ref="ET26:ET49" si="307">ER26*$D26</f>
        <v>0</v>
      </c>
      <c r="EU26" s="86">
        <f>(SUMIF('REALISASI PO &amp; forecast mgr1'!$A$149:$A$211,'ESTIMASI FORECAST &amp; ORDER-STOK'!$A26,'REALISASI PO &amp; forecast mgr1'!HL$149:HL$211))+(SUMIF('REALISASI PO &amp; forecast mgr1'!$A$149:$A$211,'ESTIMASI FORECAST &amp; ORDER-STOK'!$A26,'REALISASI PO &amp; forecast mgr1'!HM$149:HM$211))</f>
        <v>0</v>
      </c>
      <c r="EV26" s="86">
        <f>SUMIF('REALISASI PO &amp; forecast mgr1'!$A$149:$A$211,'ESTIMASI FORECAST &amp; ORDER-STOK'!$A26,'REALISASI PO &amp; forecast mgr1'!HP$149:HP$211)</f>
        <v>0</v>
      </c>
      <c r="EW26" s="86">
        <f t="shared" ref="EW26:EW49" si="308">EU26-EV26</f>
        <v>0</v>
      </c>
      <c r="EX26" s="86">
        <f t="shared" ref="EX26:EX49" si="309">EW26/$C26</f>
        <v>0</v>
      </c>
      <c r="EY26" s="86">
        <f t="shared" ref="EY26:EY49" si="310">EW26*$D26</f>
        <v>0</v>
      </c>
      <c r="EZ26" s="86">
        <f>(SUMIF('REALISASI PO &amp; forecast mgr1'!$A$149:$A$211,'ESTIMASI FORECAST &amp; ORDER-STOK'!$A26,'REALISASI PO &amp; forecast mgr1'!HS$149:HS$211))+(SUMIF('REALISASI PO &amp; forecast mgr1'!$A$149:$A$211,'ESTIMASI FORECAST &amp; ORDER-STOK'!$A26,'REALISASI PO &amp; forecast mgr1'!HT$149:HT$211))</f>
        <v>0</v>
      </c>
      <c r="FA26" s="86">
        <f>SUMIF('REALISASI PO &amp; forecast mgr1'!$A$149:$A$211,'ESTIMASI FORECAST &amp; ORDER-STOK'!$A26,'REALISASI PO &amp; forecast mgr1'!HW$149:HW$211)</f>
        <v>0</v>
      </c>
      <c r="FB26" s="86">
        <f t="shared" ref="FB26:FB49" si="311">EZ26-FA26</f>
        <v>0</v>
      </c>
      <c r="FC26" s="86">
        <f t="shared" ref="FC26:FC49" si="312">FB26/$C26</f>
        <v>0</v>
      </c>
      <c r="FD26" s="86">
        <f t="shared" ref="FD26:FD49" si="313">FB26*$D26</f>
        <v>0</v>
      </c>
      <c r="FE26" s="86"/>
      <c r="FF26" s="86"/>
      <c r="FG26" s="86"/>
      <c r="FH26" s="86"/>
      <c r="FI26" s="86"/>
      <c r="FJ26" s="86"/>
      <c r="FK26" s="86">
        <f t="shared" ref="FK26:FK49" si="314">SUMIF($O$5:$FJ$5,$FK$5,$O26:$FJ26)</f>
        <v>0</v>
      </c>
      <c r="FL26" s="86"/>
      <c r="FM26" s="86"/>
      <c r="FN26" s="86">
        <f t="shared" ref="FN26:FN49" si="315">SUMIF($O$5:$FJ$5,$FN$5,$O26:$FJ26)</f>
        <v>0</v>
      </c>
      <c r="FO26" s="86">
        <f t="shared" ref="FO26:FO49" si="316">FK26-FN26</f>
        <v>0</v>
      </c>
      <c r="FP26" s="97"/>
      <c r="FQ26" s="86"/>
      <c r="FR26" s="86">
        <f>SUMIF('REALISASI FORECAST manager 2'!$A$217:$A$281,'ESTIMASI FORECAST &amp; ORDER-STOK'!$A26,'REALISASI FORECAST manager 2'!$AS$217:$AS$281)</f>
        <v>0</v>
      </c>
      <c r="FS26" s="86">
        <f t="shared" ref="FS26:FS49" si="317">FQ26-FR26</f>
        <v>0</v>
      </c>
      <c r="FT26" s="86">
        <f t="shared" ref="FT26:FT49" si="318">FS26/$C26</f>
        <v>0</v>
      </c>
      <c r="FU26" s="86">
        <f t="shared" ref="FU26:FU49" si="319">FS26*$D26</f>
        <v>0</v>
      </c>
      <c r="FV26" s="97"/>
      <c r="FW26" s="86"/>
      <c r="FX26" s="86">
        <f>SUMIF('REALISASI FORECAST manager 3'!$A$147:$A$211,'ESTIMASI FORECAST &amp; ORDER-STOK'!$A26,'REALISASI FORECAST manager 3'!$AS$147:$AS$211)</f>
        <v>0</v>
      </c>
      <c r="FY26" s="86">
        <f t="shared" ref="FY26:FY49" si="320">FW26-FX26</f>
        <v>0</v>
      </c>
      <c r="FZ26" s="86">
        <f t="shared" ref="FZ26:FZ49" si="321">FY26/$C26</f>
        <v>0</v>
      </c>
      <c r="GA26" s="86">
        <f t="shared" ref="GA26:GA49" si="322">FY26*$D26</f>
        <v>0</v>
      </c>
      <c r="GB26" s="97"/>
      <c r="GC26" s="86">
        <f t="shared" ref="GC26:GC49" si="323">SUMIF($FJ$5:$GB$5,$GC$4,$FJ26:$GB26)</f>
        <v>0</v>
      </c>
      <c r="GD26" s="97"/>
      <c r="GE26" s="86">
        <f>SUMIF('REALISASI PO &amp; forecast mgr1'!$A$148:$A$211,'ESTIMASI FORECAST &amp; ORDER-STOK'!$A26,'REALISASI PO &amp; forecast mgr1'!IQ$148:IQ$211)</f>
        <v>0</v>
      </c>
      <c r="GF26" s="86">
        <f>SUMIF('REALISASI PO &amp; forecast mgr1'!$A$148:$A$211,'ESTIMASI FORECAST &amp; ORDER-STOK'!$A26,'REALISASI PO &amp; forecast mgr1'!IR$148:IR$211)</f>
        <v>0</v>
      </c>
      <c r="GG26" s="86">
        <f>SUMIF('REALISASI PO &amp; forecast mgr1'!$A$148:$A$211,'ESTIMASI FORECAST &amp; ORDER-STOK'!$A26,'REALISASI PO &amp; forecast mgr1'!IS$148:IS$211)</f>
        <v>0</v>
      </c>
      <c r="GH26" s="86">
        <f>SUMIF('REALISASI PO &amp; forecast mgr1'!$A$148:$A$211,'ESTIMASI FORECAST &amp; ORDER-STOK'!$A26,'REALISASI PO &amp; forecast mgr1'!IT$148:IT$211)</f>
        <v>0</v>
      </c>
      <c r="GI26" s="86">
        <f>SUMIF('REALISASI PO &amp; forecast mgr1'!$A$148:$A$211,'ESTIMASI FORECAST &amp; ORDER-STOK'!$A26,'REALISASI PO &amp; forecast mgr1'!IU$148:IU$211)</f>
        <v>0</v>
      </c>
      <c r="GJ26" s="88"/>
      <c r="GK26" s="88">
        <f t="shared" si="108"/>
        <v>0</v>
      </c>
      <c r="GL26" s="86">
        <f t="shared" ref="GL26:GL49" si="324">SUMIF($FJ$5:$GB$5,$FN$5,$FJ26:$GB26)</f>
        <v>0</v>
      </c>
      <c r="GM26" s="98">
        <f t="shared" ref="GM26:GM49" si="325">GC26-GL26</f>
        <v>0</v>
      </c>
      <c r="GN26" s="86">
        <f t="shared" ref="GN26:GN49" si="326">GM26/$C26</f>
        <v>0</v>
      </c>
      <c r="GO26" s="86">
        <f t="shared" ref="GO26:GO49" si="327">GM26*$D26</f>
        <v>0</v>
      </c>
      <c r="GP26" s="98">
        <f t="shared" ref="GP26:GP49" si="328">GE26+GK26-GL26</f>
        <v>0</v>
      </c>
      <c r="GQ26" s="86" t="str">
        <f t="shared" ref="GQ26:GQ49" si="329">IF(GP26=0,"STOCK KOSONG",IF(AND((GP26&lt;GM26),(GP26&gt;0)),"STOK KURANG",IF(GP26=GM26,"STOK CUKUP",IF(GP26&gt;GM26,"STOK CUKUP"))))</f>
        <v>STOCK KOSONG</v>
      </c>
      <c r="GR26" s="97"/>
      <c r="GS26" s="98">
        <f t="shared" ref="GS26:GS49" si="330">GP26-GM26</f>
        <v>0</v>
      </c>
      <c r="GT26" s="102">
        <f t="shared" ref="GT26:GT49" si="331">(GE26+GK26)-J26</f>
        <v>0</v>
      </c>
      <c r="GU26" s="102">
        <f t="shared" ref="GU26:GU49" si="332">(GE26+GK26)-FK26</f>
        <v>0</v>
      </c>
      <c r="GV26" s="102">
        <f t="shared" ref="GV26:GV49" si="333">J26-FK26</f>
        <v>0</v>
      </c>
    </row>
    <row r="27" spans="1:207" s="7" customFormat="1">
      <c r="A27" s="108"/>
      <c r="B27" s="87"/>
      <c r="C27" s="99">
        <v>43</v>
      </c>
      <c r="D27" s="100">
        <v>0</v>
      </c>
      <c r="E27" s="88"/>
      <c r="F27" s="88"/>
      <c r="G27" s="88"/>
      <c r="H27" s="88"/>
      <c r="I27" s="88"/>
      <c r="J27" s="88">
        <f t="shared" si="223"/>
        <v>0</v>
      </c>
      <c r="K27" s="88">
        <f t="shared" si="224"/>
        <v>0</v>
      </c>
      <c r="L27" s="88">
        <f t="shared" si="225"/>
        <v>0</v>
      </c>
      <c r="M27" s="88"/>
      <c r="N27" s="88">
        <f t="shared" si="226"/>
        <v>0</v>
      </c>
      <c r="O27" s="88"/>
      <c r="P27" s="88">
        <f>(SUMIF('REALISASI PO &amp; forecast mgr1'!$A$149:$A$211,'ESTIMASI FORECAST &amp; ORDER-STOK'!$A27,'REALISASI PO &amp; forecast mgr1'!J$149:J$211))+(SUMIF('REALISASI PO &amp; forecast mgr1'!$A$149:$A$211,'ESTIMASI FORECAST &amp; ORDER-STOK'!$A27,'REALISASI PO &amp; forecast mgr1'!K$149:K$211))</f>
        <v>0</v>
      </c>
      <c r="Q27" s="88">
        <f>SUMIF('REALISASI PO &amp; forecast mgr1'!$A$149:$A$211,'ESTIMASI FORECAST &amp; ORDER-STOK'!$A27,'REALISASI PO &amp; forecast mgr1'!N$149:N$211)</f>
        <v>0</v>
      </c>
      <c r="R27" s="88">
        <f t="shared" si="227"/>
        <v>0</v>
      </c>
      <c r="S27" s="88">
        <f t="shared" si="228"/>
        <v>0</v>
      </c>
      <c r="T27" s="88">
        <f t="shared" si="229"/>
        <v>0</v>
      </c>
      <c r="U27" s="88">
        <f>(SUMIF('REALISASI PO &amp; forecast mgr1'!$A$149:$A$211,'ESTIMASI FORECAST &amp; ORDER-STOK'!$A27,'REALISASI PO &amp; forecast mgr1'!P$149:P$211))+(SUMIF('REALISASI PO &amp; forecast mgr1'!$A$149:$A$211,'ESTIMASI FORECAST &amp; ORDER-STOK'!$A27,'REALISASI PO &amp; forecast mgr1'!Q$149:Q$211))</f>
        <v>0</v>
      </c>
      <c r="V27" s="88">
        <f>SUMIF('REALISASI PO &amp; forecast mgr1'!$A$149:$A$211,'ESTIMASI FORECAST &amp; ORDER-STOK'!$A27,'REALISASI PO &amp; forecast mgr1'!T$149:T$211)</f>
        <v>0</v>
      </c>
      <c r="W27" s="88">
        <f t="shared" si="230"/>
        <v>0</v>
      </c>
      <c r="X27" s="88">
        <f t="shared" si="231"/>
        <v>0</v>
      </c>
      <c r="Y27" s="88">
        <f t="shared" si="232"/>
        <v>0</v>
      </c>
      <c r="Z27" s="88">
        <f>(SUMIF('REALISASI PO &amp; forecast mgr1'!$A$149:$A$211,'ESTIMASI FORECAST &amp; ORDER-STOK'!$A27,'REALISASI PO &amp; forecast mgr1'!W$149:W$211))+(SUMIF('REALISASI PO &amp; forecast mgr1'!$A$149:$A$211,'ESTIMASI FORECAST &amp; ORDER-STOK'!$A27,'REALISASI PO &amp; forecast mgr1'!V$149:V$211))</f>
        <v>0</v>
      </c>
      <c r="AA27" s="88">
        <f>SUMIF('REALISASI PO &amp; forecast mgr1'!$A$149:$A$211,'ESTIMASI FORECAST &amp; ORDER-STOK'!$A27,'REALISASI PO &amp; forecast mgr1'!Z$149:Z$211)</f>
        <v>0</v>
      </c>
      <c r="AB27" s="88">
        <f t="shared" si="233"/>
        <v>0</v>
      </c>
      <c r="AC27" s="88">
        <f t="shared" si="234"/>
        <v>0</v>
      </c>
      <c r="AD27" s="88">
        <f t="shared" si="235"/>
        <v>0</v>
      </c>
      <c r="AE27" s="88">
        <f>(SUMIF('REALISASI PO &amp; forecast mgr1'!$A$149:$A$211,'ESTIMASI FORECAST &amp; ORDER-STOK'!$A27,'REALISASI PO &amp; forecast mgr1'!AB$149:AB$211))+(SUMIF('REALISASI PO &amp; forecast mgr1'!$A$149:$A$211,'ESTIMASI FORECAST &amp; ORDER-STOK'!$A27,'REALISASI PO &amp; forecast mgr1'!AC$149:AC$211))</f>
        <v>0</v>
      </c>
      <c r="AF27" s="88">
        <f>SUMIF('REALISASI PO &amp; forecast mgr1'!$A$149:$A$211,'ESTIMASI FORECAST &amp; ORDER-STOK'!$A27,'REALISASI PO &amp; forecast mgr1'!AF$149:AF$211)</f>
        <v>0</v>
      </c>
      <c r="AG27" s="88">
        <f t="shared" si="236"/>
        <v>0</v>
      </c>
      <c r="AH27" s="88">
        <f t="shared" si="237"/>
        <v>0</v>
      </c>
      <c r="AI27" s="88">
        <f t="shared" si="238"/>
        <v>0</v>
      </c>
      <c r="AJ27" s="88">
        <f>(SUMIF('REALISASI PO &amp; forecast mgr1'!$A$149:$A$211,'ESTIMASI FORECAST &amp; ORDER-STOK'!$A27,'REALISASI PO &amp; forecast mgr1'!AN$149:AN$211))+(SUMIF('REALISASI PO &amp; forecast mgr1'!$A$149:$A$211,'ESTIMASI FORECAST &amp; ORDER-STOK'!$A27,'REALISASI PO &amp; forecast mgr1'!AO$149:AO$211))</f>
        <v>0</v>
      </c>
      <c r="AK27" s="88">
        <f>SUMIF('REALISASI PO &amp; forecast mgr1'!$A$149:$A$211,'ESTIMASI FORECAST &amp; ORDER-STOK'!$A27,'REALISASI PO &amp; forecast mgr1'!AR$149:AR$211)</f>
        <v>0</v>
      </c>
      <c r="AL27" s="88">
        <f t="shared" si="239"/>
        <v>0</v>
      </c>
      <c r="AM27" s="88">
        <f t="shared" si="240"/>
        <v>0</v>
      </c>
      <c r="AN27" s="88">
        <f t="shared" si="241"/>
        <v>0</v>
      </c>
      <c r="AO27" s="88">
        <f>(SUMIF('REALISASI PO &amp; forecast mgr1'!$A$149:$A$211,'ESTIMASI FORECAST &amp; ORDER-STOK'!$A27,'REALISASI PO &amp; forecast mgr1'!AU$149:AU$211))+(SUMIF('REALISASI PO &amp; forecast mgr1'!$A$149:$A$211,'ESTIMASI FORECAST &amp; ORDER-STOK'!$A27,'REALISASI PO &amp; forecast mgr1'!AT$149:AT$211))</f>
        <v>0</v>
      </c>
      <c r="AP27" s="88">
        <f>SUMIF('REALISASI PO &amp; forecast mgr1'!$A$149:$A$211,'ESTIMASI FORECAST &amp; ORDER-STOK'!$A27,'REALISASI PO &amp; forecast mgr1'!AX$149:AX$211)</f>
        <v>0</v>
      </c>
      <c r="AQ27" s="88">
        <f t="shared" si="242"/>
        <v>0</v>
      </c>
      <c r="AR27" s="88">
        <f t="shared" si="243"/>
        <v>0</v>
      </c>
      <c r="AS27" s="88">
        <f t="shared" si="244"/>
        <v>0</v>
      </c>
      <c r="AT27" s="88">
        <f>(SUMIF('REALISASI PO &amp; forecast mgr1'!$A$149:$A$211,'ESTIMASI FORECAST &amp; ORDER-STOK'!$A27,'REALISASI PO &amp; forecast mgr1'!AZ$149:AZ$211))+(SUMIF('REALISASI PO &amp; forecast mgr1'!$A$149:$A$211,'ESTIMASI FORECAST &amp; ORDER-STOK'!$A27,'REALISASI PO &amp; forecast mgr1'!BA$149:BA$211))</f>
        <v>0</v>
      </c>
      <c r="AU27" s="88">
        <f>SUMIF('REALISASI PO &amp; forecast mgr1'!$A$149:$A$211,'ESTIMASI FORECAST &amp; ORDER-STOK'!$A27,'REALISASI PO &amp; forecast mgr1'!BD$149:BD$211)</f>
        <v>0</v>
      </c>
      <c r="AV27" s="88">
        <f t="shared" si="245"/>
        <v>0</v>
      </c>
      <c r="AW27" s="88">
        <f t="shared" si="246"/>
        <v>0</v>
      </c>
      <c r="AX27" s="88">
        <f t="shared" si="247"/>
        <v>0</v>
      </c>
      <c r="AY27" s="88">
        <f>(SUMIF('REALISASI PO &amp; forecast mgr1'!$A$149:$A$211,'ESTIMASI FORECAST &amp; ORDER-STOK'!$A27,'REALISASI PO &amp; forecast mgr1'!BL$149:BL$211))+(SUMIF('REALISASI PO &amp; forecast mgr1'!$A$149:$A$211,'ESTIMASI FORECAST &amp; ORDER-STOK'!$A27,'REALISASI PO &amp; forecast mgr1'!BM$149:BM$211))</f>
        <v>0</v>
      </c>
      <c r="AZ27" s="88">
        <f>SUMIF('REALISASI PO &amp; forecast mgr1'!$A$149:$A$211,'ESTIMASI FORECAST &amp; ORDER-STOK'!$A27,'REALISASI PO &amp; forecast mgr1'!BP$149:BP$211)</f>
        <v>0</v>
      </c>
      <c r="BA27" s="88">
        <f t="shared" si="248"/>
        <v>0</v>
      </c>
      <c r="BB27" s="88">
        <f t="shared" si="249"/>
        <v>0</v>
      </c>
      <c r="BC27" s="88">
        <f t="shared" si="250"/>
        <v>0</v>
      </c>
      <c r="BD27" s="88">
        <f>(SUMIF('REALISASI PO &amp; forecast mgr1'!$A$149:$A$211,'ESTIMASI FORECAST &amp; ORDER-STOK'!$A27,'REALISASI PO &amp; forecast mgr1'!BS$149:BS$211))+(SUMIF('REALISASI PO &amp; forecast mgr1'!$A$149:$A$211,'ESTIMASI FORECAST &amp; ORDER-STOK'!$A27,'REALISASI PO &amp; forecast mgr1'!BR$149:BR$211))</f>
        <v>0</v>
      </c>
      <c r="BE27" s="88">
        <f>SUMIF('REALISASI PO &amp; forecast mgr1'!$A$149:$A$211,'ESTIMASI FORECAST &amp; ORDER-STOK'!$A27,'REALISASI PO &amp; forecast mgr1'!BV$149:BV$211)</f>
        <v>0</v>
      </c>
      <c r="BF27" s="88">
        <f t="shared" si="251"/>
        <v>0</v>
      </c>
      <c r="BG27" s="88">
        <f t="shared" si="252"/>
        <v>0</v>
      </c>
      <c r="BH27" s="88">
        <f t="shared" si="253"/>
        <v>0</v>
      </c>
      <c r="BI27" s="88">
        <f>(SUMIF('REALISASI PO &amp; forecast mgr1'!$A$149:$A$211,'ESTIMASI FORECAST &amp; ORDER-STOK'!$A27,'REALISASI PO &amp; forecast mgr1'!CI$149:CI$211))+(SUMIF('REALISASI PO &amp; forecast mgr1'!$A$149:$A$211,'ESTIMASI FORECAST &amp; ORDER-STOK'!$A27,'REALISASI PO &amp; forecast mgr1'!CJ$149:CJ$211))</f>
        <v>0</v>
      </c>
      <c r="BJ27" s="88">
        <f>SUMIF('REALISASI PO &amp; forecast mgr1'!$A$149:$A$211,'ESTIMASI FORECAST &amp; ORDER-STOK'!$A27,'REALISASI PO &amp; forecast mgr1'!CM$149:CM$211)</f>
        <v>0</v>
      </c>
      <c r="BK27" s="88">
        <f t="shared" si="254"/>
        <v>0</v>
      </c>
      <c r="BL27" s="88">
        <f t="shared" si="255"/>
        <v>0</v>
      </c>
      <c r="BM27" s="88">
        <f t="shared" si="256"/>
        <v>0</v>
      </c>
      <c r="BN27" s="88">
        <f>(SUMIF('REALISASI PO &amp; forecast mgr1'!$A$149:$A$211,'ESTIMASI FORECAST &amp; ORDER-STOK'!$A27,'REALISASI PO &amp; forecast mgr1'!CP$149:CP$211))+(SUMIF('REALISASI PO &amp; forecast mgr1'!$A$149:$A$211,'ESTIMASI FORECAST &amp; ORDER-STOK'!$A27,'REALISASI PO &amp; forecast mgr1'!CO$149:CO$211))</f>
        <v>0</v>
      </c>
      <c r="BO27" s="88">
        <f>SUMIF('REALISASI PO &amp; forecast mgr1'!$A$149:$A$211,'ESTIMASI FORECAST &amp; ORDER-STOK'!$A27,'REALISASI PO &amp; forecast mgr1'!CS$149:CS$211)</f>
        <v>0</v>
      </c>
      <c r="BP27" s="88">
        <f t="shared" si="257"/>
        <v>0</v>
      </c>
      <c r="BQ27" s="88">
        <f t="shared" si="258"/>
        <v>0</v>
      </c>
      <c r="BR27" s="88">
        <f t="shared" si="259"/>
        <v>0</v>
      </c>
      <c r="BS27" s="88">
        <f>(SUMIF('REALISASI PO &amp; forecast mgr1'!$A$149:$A$211,'ESTIMASI FORECAST &amp; ORDER-STOK'!$A27,'REALISASI PO &amp; forecast mgr1'!CU$149:CU$211))+(SUMIF('REALISASI PO &amp; forecast mgr1'!$A$149:$A$211,'ESTIMASI FORECAST &amp; ORDER-STOK'!$A27,'REALISASI PO &amp; forecast mgr1'!CV$149:CV$211))</f>
        <v>0</v>
      </c>
      <c r="BT27" s="88">
        <f>SUMIF('REALISASI PO &amp; forecast mgr1'!$A$149:$A$211,'ESTIMASI FORECAST &amp; ORDER-STOK'!$A27,'REALISASI PO &amp; forecast mgr1'!CY$149:CY$211)</f>
        <v>0</v>
      </c>
      <c r="BU27" s="88">
        <f t="shared" si="260"/>
        <v>0</v>
      </c>
      <c r="BV27" s="88">
        <f t="shared" si="261"/>
        <v>0</v>
      </c>
      <c r="BW27" s="88">
        <f t="shared" si="262"/>
        <v>0</v>
      </c>
      <c r="BX27" s="88">
        <f>(SUMIF('REALISASI PO &amp; forecast mgr1'!$A$149:$A$211,'ESTIMASI FORECAST &amp; ORDER-STOK'!$A27,'REALISASI PO &amp; forecast mgr1'!DB$149:DB$211))+(SUMIF('REALISASI PO &amp; forecast mgr1'!$A$149:$A$211,'ESTIMASI FORECAST &amp; ORDER-STOK'!$A27,'REALISASI PO &amp; forecast mgr1'!DA$149:DA$211))</f>
        <v>0</v>
      </c>
      <c r="BY27" s="88">
        <f>SUMIF('REALISASI PO &amp; forecast mgr1'!$A$149:$A$211,'ESTIMASI FORECAST &amp; ORDER-STOK'!$A27,'REALISASI PO &amp; forecast mgr1'!DE$149:DE$211)</f>
        <v>0</v>
      </c>
      <c r="BZ27" s="88">
        <f t="shared" si="263"/>
        <v>0</v>
      </c>
      <c r="CA27" s="88">
        <f t="shared" si="264"/>
        <v>0</v>
      </c>
      <c r="CB27" s="88">
        <f t="shared" si="265"/>
        <v>0</v>
      </c>
      <c r="CC27" s="88">
        <f>(SUMIF('REALISASI PO &amp; forecast mgr1'!$A$149:$A$211,'ESTIMASI FORECAST &amp; ORDER-STOK'!$A27,'REALISASI PO &amp; forecast mgr1'!DG$149:DG$211))+(SUMIF('REALISASI PO &amp; forecast mgr1'!$A$149:$A$211,'ESTIMASI FORECAST &amp; ORDER-STOK'!$A27,'REALISASI PO &amp; forecast mgr1'!DH$149:DH$211))</f>
        <v>0</v>
      </c>
      <c r="CD27" s="88">
        <f>SUMIF('REALISASI PO &amp; forecast mgr1'!$A$149:$A$211,'ESTIMASI FORECAST &amp; ORDER-STOK'!$A27,'REALISASI PO &amp; forecast mgr1'!DK$149:DK$211)</f>
        <v>0</v>
      </c>
      <c r="CE27" s="88">
        <f t="shared" si="266"/>
        <v>0</v>
      </c>
      <c r="CF27" s="88">
        <f t="shared" si="267"/>
        <v>0</v>
      </c>
      <c r="CG27" s="88">
        <f t="shared" si="268"/>
        <v>0</v>
      </c>
      <c r="CH27" s="88">
        <f>(SUMIF('REALISASI PO &amp; forecast mgr1'!$A$149:$A$211,'ESTIMASI FORECAST &amp; ORDER-STOK'!$A27,'REALISASI PO &amp; forecast mgr1'!DN$149:DN$211))+(SUMIF('REALISASI PO &amp; forecast mgr1'!$A$149:$A$211,'ESTIMASI FORECAST &amp; ORDER-STOK'!$A27,'REALISASI PO &amp; forecast mgr1'!DM$149:DM$211))</f>
        <v>0</v>
      </c>
      <c r="CI27" s="88">
        <f>SUMIF('REALISASI PO &amp; forecast mgr1'!$A$149:$A$211,'ESTIMASI FORECAST &amp; ORDER-STOK'!$A27,'REALISASI PO &amp; forecast mgr1'!DQ$149:DQ$211)</f>
        <v>0</v>
      </c>
      <c r="CJ27" s="88">
        <f t="shared" si="269"/>
        <v>0</v>
      </c>
      <c r="CK27" s="88">
        <f t="shared" si="270"/>
        <v>0</v>
      </c>
      <c r="CL27" s="88">
        <f t="shared" si="271"/>
        <v>0</v>
      </c>
      <c r="CM27" s="88">
        <f>(SUMIF('REALISASI PO &amp; forecast mgr1'!$A$149:$A$211,'ESTIMASI FORECAST &amp; ORDER-STOK'!$A27,'REALISASI PO &amp; forecast mgr1'!DY$149:DY$211))+(SUMIF('REALISASI PO &amp; forecast mgr1'!$A$149:$A$211,'ESTIMASI FORECAST &amp; ORDER-STOK'!$A27,'REALISASI PO &amp; forecast mgr1'!DZ$149:DZ$211))</f>
        <v>0</v>
      </c>
      <c r="CN27" s="88">
        <f>SUMIF('REALISASI PO &amp; forecast mgr1'!$A$149:$A$211,'ESTIMASI FORECAST &amp; ORDER-STOK'!$A27,'REALISASI PO &amp; forecast mgr1'!EC$149:EC$211)</f>
        <v>0</v>
      </c>
      <c r="CO27" s="88">
        <f t="shared" si="272"/>
        <v>0</v>
      </c>
      <c r="CP27" s="88">
        <f t="shared" si="273"/>
        <v>0</v>
      </c>
      <c r="CQ27" s="88">
        <f t="shared" si="274"/>
        <v>0</v>
      </c>
      <c r="CR27" s="88">
        <f>(SUMIF('REALISASI PO &amp; forecast mgr1'!$A$149:$A$211,'ESTIMASI FORECAST &amp; ORDER-STOK'!$A27,'REALISASI PO &amp; forecast mgr1'!EF$149:EF$211))+(SUMIF('REALISASI PO &amp; forecast mgr1'!$A$149:$A$211,'ESTIMASI FORECAST &amp; ORDER-STOK'!$A27,'REALISASI PO &amp; forecast mgr1'!EE$149:EE$211))</f>
        <v>0</v>
      </c>
      <c r="CS27" s="88">
        <f>SUMIF('REALISASI PO &amp; forecast mgr1'!$A$149:$A$211,'ESTIMASI FORECAST &amp; ORDER-STOK'!$A27,'REALISASI PO &amp; forecast mgr1'!EI$149:EI$211)</f>
        <v>0</v>
      </c>
      <c r="CT27" s="88">
        <f t="shared" si="275"/>
        <v>0</v>
      </c>
      <c r="CU27" s="88">
        <f t="shared" si="276"/>
        <v>0</v>
      </c>
      <c r="CV27" s="88">
        <f t="shared" si="277"/>
        <v>0</v>
      </c>
      <c r="CW27" s="88">
        <f>(SUMIF('REALISASI PO &amp; forecast mgr1'!$A$149:$A$211,'ESTIMASI FORECAST &amp; ORDER-STOK'!$A27,'REALISASI PO &amp; forecast mgr1'!EQ$149:EQ$211))+(SUMIF('REALISASI PO &amp; forecast mgr1'!$A$149:$A$211,'ESTIMASI FORECAST &amp; ORDER-STOK'!$A27,'REALISASI PO &amp; forecast mgr1'!ER$149:ER$211))</f>
        <v>0</v>
      </c>
      <c r="CX27" s="88">
        <f>SUMIF('REALISASI PO &amp; forecast mgr1'!$A$149:$A$211,'ESTIMASI FORECAST &amp; ORDER-STOK'!$A27,'REALISASI PO &amp; forecast mgr1'!EU$149:EU$211)</f>
        <v>0</v>
      </c>
      <c r="CY27" s="88">
        <f t="shared" si="278"/>
        <v>0</v>
      </c>
      <c r="CZ27" s="88">
        <f t="shared" si="279"/>
        <v>0</v>
      </c>
      <c r="DA27" s="88">
        <f t="shared" si="280"/>
        <v>0</v>
      </c>
      <c r="DB27" s="88">
        <f>(SUMIF('REALISASI PO &amp; forecast mgr1'!$A$149:$A$211,'ESTIMASI FORECAST &amp; ORDER-STOK'!$A27,'REALISASI PO &amp; forecast mgr1'!EX$149:EX$211))+(SUMIF('REALISASI PO &amp; forecast mgr1'!$A$149:$A$211,'ESTIMASI FORECAST &amp; ORDER-STOK'!$A27,'REALISASI PO &amp; forecast mgr1'!EY$149:EY$211))</f>
        <v>0</v>
      </c>
      <c r="DC27" s="88">
        <f>SUMIF('REALISASI PO &amp; forecast mgr1'!$A$149:$A$211,'ESTIMASI FORECAST &amp; ORDER-STOK'!$A27,'REALISASI PO &amp; forecast mgr1'!FB$149:FB$211)</f>
        <v>0</v>
      </c>
      <c r="DD27" s="88">
        <f t="shared" si="281"/>
        <v>0</v>
      </c>
      <c r="DE27" s="88">
        <f t="shared" si="282"/>
        <v>0</v>
      </c>
      <c r="DF27" s="88">
        <f t="shared" si="283"/>
        <v>0</v>
      </c>
      <c r="DG27" s="88">
        <f>(SUMIF('REALISASI PO &amp; forecast mgr1'!$A$149:$A$211,'ESTIMASI FORECAST &amp; ORDER-STOK'!$A27,'REALISASI PO &amp; forecast mgr1'!FE$149:FE$211))+(SUMIF('REALISASI PO &amp; forecast mgr1'!$A$149:$A$211,'ESTIMASI FORECAST &amp; ORDER-STOK'!$A27,'REALISASI PO &amp; forecast mgr1'!FF$149:FF$211))</f>
        <v>0</v>
      </c>
      <c r="DH27" s="88">
        <f>SUMIF('REALISASI PO &amp; forecast mgr1'!$A$149:$A$211,'ESTIMASI FORECAST &amp; ORDER-STOK'!$A27,'REALISASI PO &amp; forecast mgr1'!FI$149:FI$211)</f>
        <v>0</v>
      </c>
      <c r="DI27" s="88">
        <f t="shared" si="284"/>
        <v>0</v>
      </c>
      <c r="DJ27" s="88">
        <f t="shared" si="285"/>
        <v>0</v>
      </c>
      <c r="DK27" s="88">
        <f t="shared" si="286"/>
        <v>0</v>
      </c>
      <c r="DL27" s="88">
        <f>(SUMIF('REALISASI PO &amp; forecast mgr1'!$A$149:$A$211,'ESTIMASI FORECAST &amp; ORDER-STOK'!$A27,'REALISASI PO &amp; forecast mgr1'!FL$149:FL$211))+(SUMIF('REALISASI PO &amp; forecast mgr1'!$A$149:$A$211,'ESTIMASI FORECAST &amp; ORDER-STOK'!$A27,'REALISASI PO &amp; forecast mgr1'!FM$149:FM$211))</f>
        <v>0</v>
      </c>
      <c r="DM27" s="88">
        <f>SUMIF('REALISASI PO &amp; forecast mgr1'!$A$149:$A$211,'ESTIMASI FORECAST &amp; ORDER-STOK'!$A27,'REALISASI PO &amp; forecast mgr1'!FP$149:FP$211)</f>
        <v>0</v>
      </c>
      <c r="DN27" s="88">
        <f t="shared" si="287"/>
        <v>0</v>
      </c>
      <c r="DO27" s="88">
        <f t="shared" si="288"/>
        <v>0</v>
      </c>
      <c r="DP27" s="88">
        <f t="shared" si="289"/>
        <v>0</v>
      </c>
      <c r="DQ27" s="88">
        <f>(SUMIF('REALISASI PO &amp; forecast mgr1'!$A$149:$A$211,'ESTIMASI FORECAST &amp; ORDER-STOK'!$A27,'REALISASI PO &amp; forecast mgr1'!FS$149:FS$211))+(SUMIF('REALISASI PO &amp; forecast mgr1'!$A$149:$A$211,'ESTIMASI FORECAST &amp; ORDER-STOK'!$A27,'REALISASI PO &amp; forecast mgr1'!FT$149:FT$211))</f>
        <v>0</v>
      </c>
      <c r="DR27" s="88">
        <f>SUMIF('REALISASI PO &amp; forecast mgr1'!$A$149:$A$211,'ESTIMASI FORECAST &amp; ORDER-STOK'!$A27,'REALISASI PO &amp; forecast mgr1'!FW$149:FW$211)</f>
        <v>0</v>
      </c>
      <c r="DS27" s="88">
        <f t="shared" si="290"/>
        <v>0</v>
      </c>
      <c r="DT27" s="88">
        <f t="shared" si="291"/>
        <v>0</v>
      </c>
      <c r="DU27" s="88">
        <f t="shared" si="292"/>
        <v>0</v>
      </c>
      <c r="DV27" s="88">
        <f>(SUMIF('REALISASI PO &amp; forecast mgr1'!$A$149:$A$211,'ESTIMASI FORECAST &amp; ORDER-STOK'!$A27,'REALISASI PO &amp; forecast mgr1'!FZ$149:FZ$211))+(SUMIF('REALISASI PO &amp; forecast mgr1'!$A$149:$A$211,'ESTIMASI FORECAST &amp; ORDER-STOK'!$A27,'REALISASI PO &amp; forecast mgr1'!FY$149:FY$211))</f>
        <v>0</v>
      </c>
      <c r="DW27" s="88">
        <f>SUMIF('REALISASI PO &amp; forecast mgr1'!$A$149:$A$211,'ESTIMASI FORECAST &amp; ORDER-STOK'!$A27,'REALISASI PO &amp; forecast mgr1'!GC$149:GC$211)</f>
        <v>0</v>
      </c>
      <c r="DX27" s="88">
        <f t="shared" si="293"/>
        <v>0</v>
      </c>
      <c r="DY27" s="88">
        <f t="shared" si="294"/>
        <v>0</v>
      </c>
      <c r="DZ27" s="88">
        <f t="shared" si="295"/>
        <v>0</v>
      </c>
      <c r="EA27" s="88">
        <f>(SUMIF('REALISASI PO &amp; forecast mgr1'!$A$149:$A$211,'ESTIMASI FORECAST &amp; ORDER-STOK'!$A27,'REALISASI PO &amp; forecast mgr1'!GE$149:GE$211))+(SUMIF('REALISASI PO &amp; forecast mgr1'!$A$149:$A$211,'ESTIMASI FORECAST &amp; ORDER-STOK'!$A27,'REALISASI PO &amp; forecast mgr1'!GF$149:GF$211))</f>
        <v>0</v>
      </c>
      <c r="EB27" s="88">
        <f>SUMIF('REALISASI PO &amp; forecast mgr1'!$A$149:$A$211,'ESTIMASI FORECAST &amp; ORDER-STOK'!$A27,'REALISASI PO &amp; forecast mgr1'!GI$149:GI$211)</f>
        <v>0</v>
      </c>
      <c r="EC27" s="88">
        <f t="shared" si="296"/>
        <v>0</v>
      </c>
      <c r="ED27" s="88">
        <f t="shared" si="297"/>
        <v>0</v>
      </c>
      <c r="EE27" s="88">
        <f t="shared" si="298"/>
        <v>0</v>
      </c>
      <c r="EF27" s="88">
        <f>(SUMIF('REALISASI PO &amp; forecast mgr1'!$A$149:$A$211,'ESTIMASI FORECAST &amp; ORDER-STOK'!$A27,'REALISASI PO &amp; forecast mgr1'!GQ$149:GQ$211))+(SUMIF('REALISASI PO &amp; forecast mgr1'!$A$149:$A$211,'ESTIMASI FORECAST &amp; ORDER-STOK'!$A27,'REALISASI PO &amp; forecast mgr1'!GR$149:GR$211))</f>
        <v>0</v>
      </c>
      <c r="EG27" s="88">
        <f>SUMIF('REALISASI PO &amp; forecast mgr1'!$A$149:$A$211,'ESTIMASI FORECAST &amp; ORDER-STOK'!$A27,'REALISASI PO &amp; forecast mgr1'!GU$149:GU$211)</f>
        <v>0</v>
      </c>
      <c r="EH27" s="88">
        <f t="shared" si="299"/>
        <v>0</v>
      </c>
      <c r="EI27" s="88">
        <f t="shared" si="300"/>
        <v>0</v>
      </c>
      <c r="EJ27" s="88">
        <f t="shared" si="301"/>
        <v>0</v>
      </c>
      <c r="EK27" s="88">
        <f>(SUMIF('REALISASI PO &amp; forecast mgr1'!$A$149:$A$211,'ESTIMASI FORECAST &amp; ORDER-STOK'!$A27,'REALISASI PO &amp; forecast mgr1'!GX$149:GX$211))+(SUMIF('REALISASI PO &amp; forecast mgr1'!$A$149:$A$211,'ESTIMASI FORECAST &amp; ORDER-STOK'!$A27,'REALISASI PO &amp; forecast mgr1'!GY$149:GY$211))</f>
        <v>0</v>
      </c>
      <c r="EL27" s="88">
        <f>SUMIF('REALISASI PO &amp; forecast mgr1'!$A$149:$A$211,'ESTIMASI FORECAST &amp; ORDER-STOK'!$A27,'REALISASI PO &amp; forecast mgr1'!HB$149:HB$211)</f>
        <v>0</v>
      </c>
      <c r="EM27" s="88">
        <f t="shared" si="302"/>
        <v>0</v>
      </c>
      <c r="EN27" s="88">
        <f t="shared" si="303"/>
        <v>0</v>
      </c>
      <c r="EO27" s="88">
        <f t="shared" si="304"/>
        <v>0</v>
      </c>
      <c r="EP27" s="88">
        <f>(SUMIF('REALISASI PO &amp; forecast mgr1'!$A$149:$A$211,'ESTIMASI FORECAST &amp; ORDER-STOK'!$A27,'REALISASI PO &amp; forecast mgr1'!HE$149:HE$211))+(SUMIF('REALISASI PO &amp; forecast mgr1'!$A$149:$A$211,'ESTIMASI FORECAST &amp; ORDER-STOK'!$A27,'REALISASI PO &amp; forecast mgr1'!HF$149:HF$211))</f>
        <v>0</v>
      </c>
      <c r="EQ27" s="88">
        <f>SUMIF('REALISASI PO &amp; forecast mgr1'!$A$149:$A$211,'ESTIMASI FORECAST &amp; ORDER-STOK'!$A27,'REALISASI PO &amp; forecast mgr1'!HI$149:HI$211)</f>
        <v>0</v>
      </c>
      <c r="ER27" s="88">
        <f t="shared" si="305"/>
        <v>0</v>
      </c>
      <c r="ES27" s="88">
        <f t="shared" si="306"/>
        <v>0</v>
      </c>
      <c r="ET27" s="88">
        <f t="shared" si="307"/>
        <v>0</v>
      </c>
      <c r="EU27" s="88">
        <f>(SUMIF('REALISASI PO &amp; forecast mgr1'!$A$149:$A$211,'ESTIMASI FORECAST &amp; ORDER-STOK'!$A27,'REALISASI PO &amp; forecast mgr1'!HL$149:HL$211))+(SUMIF('REALISASI PO &amp; forecast mgr1'!$A$149:$A$211,'ESTIMASI FORECAST &amp; ORDER-STOK'!$A27,'REALISASI PO &amp; forecast mgr1'!HM$149:HM$211))</f>
        <v>0</v>
      </c>
      <c r="EV27" s="88">
        <f>SUMIF('REALISASI PO &amp; forecast mgr1'!$A$149:$A$211,'ESTIMASI FORECAST &amp; ORDER-STOK'!$A27,'REALISASI PO &amp; forecast mgr1'!HP$149:HP$211)</f>
        <v>0</v>
      </c>
      <c r="EW27" s="88">
        <f t="shared" si="308"/>
        <v>0</v>
      </c>
      <c r="EX27" s="88">
        <f t="shared" si="309"/>
        <v>0</v>
      </c>
      <c r="EY27" s="88">
        <f t="shared" si="310"/>
        <v>0</v>
      </c>
      <c r="EZ27" s="88">
        <f>(SUMIF('REALISASI PO &amp; forecast mgr1'!$A$149:$A$211,'ESTIMASI FORECAST &amp; ORDER-STOK'!$A27,'REALISASI PO &amp; forecast mgr1'!HS$149:HS$211))+(SUMIF('REALISASI PO &amp; forecast mgr1'!$A$149:$A$211,'ESTIMASI FORECAST &amp; ORDER-STOK'!$A27,'REALISASI PO &amp; forecast mgr1'!HT$149:HT$211))</f>
        <v>0</v>
      </c>
      <c r="FA27" s="88">
        <f>SUMIF('REALISASI PO &amp; forecast mgr1'!$A$149:$A$211,'ESTIMASI FORECAST &amp; ORDER-STOK'!$A27,'REALISASI PO &amp; forecast mgr1'!HW$149:HW$211)</f>
        <v>0</v>
      </c>
      <c r="FB27" s="88">
        <f t="shared" si="311"/>
        <v>0</v>
      </c>
      <c r="FC27" s="88">
        <f t="shared" si="312"/>
        <v>0</v>
      </c>
      <c r="FD27" s="88">
        <f t="shared" si="313"/>
        <v>0</v>
      </c>
      <c r="FE27" s="88"/>
      <c r="FF27" s="88"/>
      <c r="FG27" s="88"/>
      <c r="FH27" s="88"/>
      <c r="FI27" s="88"/>
      <c r="FJ27" s="88"/>
      <c r="FK27" s="88">
        <f t="shared" si="314"/>
        <v>0</v>
      </c>
      <c r="FL27" s="88"/>
      <c r="FM27" s="88"/>
      <c r="FN27" s="88">
        <f t="shared" si="315"/>
        <v>0</v>
      </c>
      <c r="FO27" s="88">
        <f t="shared" si="316"/>
        <v>0</v>
      </c>
      <c r="FP27" s="101"/>
      <c r="FQ27" s="88"/>
      <c r="FR27" s="88">
        <f>SUMIF('REALISASI FORECAST manager 2'!$A$217:$A$281,'ESTIMASI FORECAST &amp; ORDER-STOK'!$A27,'REALISASI FORECAST manager 2'!$AS$217:$AS$281)</f>
        <v>0</v>
      </c>
      <c r="FS27" s="88">
        <f t="shared" si="317"/>
        <v>0</v>
      </c>
      <c r="FT27" s="88">
        <f t="shared" si="318"/>
        <v>0</v>
      </c>
      <c r="FU27" s="88">
        <f t="shared" si="319"/>
        <v>0</v>
      </c>
      <c r="FV27" s="101"/>
      <c r="FW27" s="88"/>
      <c r="FX27" s="88">
        <f>SUMIF('REALISASI FORECAST manager 3'!$A$147:$A$211,'ESTIMASI FORECAST &amp; ORDER-STOK'!$A27,'REALISASI FORECAST manager 3'!$AS$147:$AS$211)</f>
        <v>0</v>
      </c>
      <c r="FY27" s="88">
        <f t="shared" si="320"/>
        <v>0</v>
      </c>
      <c r="FZ27" s="88">
        <f t="shared" si="321"/>
        <v>0</v>
      </c>
      <c r="GA27" s="88">
        <f t="shared" si="322"/>
        <v>0</v>
      </c>
      <c r="GB27" s="101"/>
      <c r="GC27" s="88">
        <f t="shared" si="323"/>
        <v>0</v>
      </c>
      <c r="GD27" s="101"/>
      <c r="GE27" s="88">
        <f>SUMIF('REALISASI PO &amp; forecast mgr1'!$A$148:$A$211,'ESTIMASI FORECAST &amp; ORDER-STOK'!$A27,'REALISASI PO &amp; forecast mgr1'!IQ$148:IQ$211)</f>
        <v>0</v>
      </c>
      <c r="GF27" s="88">
        <f>SUMIF('REALISASI PO &amp; forecast mgr1'!$A$148:$A$211,'ESTIMASI FORECAST &amp; ORDER-STOK'!$A27,'REALISASI PO &amp; forecast mgr1'!IR$148:IR$211)</f>
        <v>0</v>
      </c>
      <c r="GG27" s="88">
        <f>SUMIF('REALISASI PO &amp; forecast mgr1'!$A$148:$A$211,'ESTIMASI FORECAST &amp; ORDER-STOK'!$A27,'REALISASI PO &amp; forecast mgr1'!IS$148:IS$211)</f>
        <v>0</v>
      </c>
      <c r="GH27" s="88">
        <f>SUMIF('REALISASI PO &amp; forecast mgr1'!$A$148:$A$211,'ESTIMASI FORECAST &amp; ORDER-STOK'!$A27,'REALISASI PO &amp; forecast mgr1'!IT$148:IT$211)</f>
        <v>0</v>
      </c>
      <c r="GI27" s="88">
        <f>SUMIF('REALISASI PO &amp; forecast mgr1'!$A$148:$A$211,'ESTIMASI FORECAST &amp; ORDER-STOK'!$A27,'REALISASI PO &amp; forecast mgr1'!IU$148:IU$211)</f>
        <v>0</v>
      </c>
      <c r="GJ27" s="88"/>
      <c r="GK27" s="88">
        <f t="shared" si="108"/>
        <v>0</v>
      </c>
      <c r="GL27" s="88">
        <f t="shared" si="324"/>
        <v>0</v>
      </c>
      <c r="GM27" s="102">
        <f t="shared" si="325"/>
        <v>0</v>
      </c>
      <c r="GN27" s="88">
        <f t="shared" si="326"/>
        <v>0</v>
      </c>
      <c r="GO27" s="88">
        <f t="shared" si="327"/>
        <v>0</v>
      </c>
      <c r="GP27" s="102">
        <f t="shared" si="328"/>
        <v>0</v>
      </c>
      <c r="GQ27" s="88" t="str">
        <f t="shared" si="329"/>
        <v>STOCK KOSONG</v>
      </c>
      <c r="GR27" s="101"/>
      <c r="GS27" s="102">
        <f t="shared" si="330"/>
        <v>0</v>
      </c>
      <c r="GT27" s="102">
        <f t="shared" si="331"/>
        <v>0</v>
      </c>
      <c r="GU27" s="102">
        <f t="shared" si="332"/>
        <v>0</v>
      </c>
      <c r="GV27" s="102">
        <f t="shared" si="333"/>
        <v>0</v>
      </c>
    </row>
    <row r="28" spans="1:207" s="7" customFormat="1">
      <c r="A28" s="108"/>
      <c r="B28" s="87"/>
      <c r="C28" s="99">
        <v>43</v>
      </c>
      <c r="D28" s="100">
        <v>19.5</v>
      </c>
      <c r="E28" s="88"/>
      <c r="F28" s="88"/>
      <c r="G28" s="88"/>
      <c r="H28" s="88"/>
      <c r="I28" s="88"/>
      <c r="J28" s="88">
        <f t="shared" si="223"/>
        <v>0</v>
      </c>
      <c r="K28" s="88">
        <f t="shared" si="224"/>
        <v>0</v>
      </c>
      <c r="L28" s="88">
        <f t="shared" si="225"/>
        <v>0</v>
      </c>
      <c r="M28" s="88"/>
      <c r="N28" s="88">
        <f t="shared" si="226"/>
        <v>0</v>
      </c>
      <c r="O28" s="88"/>
      <c r="P28" s="88">
        <f>(SUMIF('REALISASI PO &amp; forecast mgr1'!$A$149:$A$211,'ESTIMASI FORECAST &amp; ORDER-STOK'!$A28,'REALISASI PO &amp; forecast mgr1'!J$149:J$211))+(SUMIF('REALISASI PO &amp; forecast mgr1'!$A$149:$A$211,'ESTIMASI FORECAST &amp; ORDER-STOK'!$A28,'REALISASI PO &amp; forecast mgr1'!K$149:K$211))</f>
        <v>0</v>
      </c>
      <c r="Q28" s="88">
        <f>SUMIF('REALISASI PO &amp; forecast mgr1'!$A$149:$A$211,'ESTIMASI FORECAST &amp; ORDER-STOK'!$A28,'REALISASI PO &amp; forecast mgr1'!N$149:N$211)</f>
        <v>0</v>
      </c>
      <c r="R28" s="88">
        <f t="shared" si="227"/>
        <v>0</v>
      </c>
      <c r="S28" s="88">
        <f t="shared" si="228"/>
        <v>0</v>
      </c>
      <c r="T28" s="88">
        <f t="shared" si="229"/>
        <v>0</v>
      </c>
      <c r="U28" s="88">
        <f>(SUMIF('REALISASI PO &amp; forecast mgr1'!$A$149:$A$211,'ESTIMASI FORECAST &amp; ORDER-STOK'!$A28,'REALISASI PO &amp; forecast mgr1'!P$149:P$211))+(SUMIF('REALISASI PO &amp; forecast mgr1'!$A$149:$A$211,'ESTIMASI FORECAST &amp; ORDER-STOK'!$A28,'REALISASI PO &amp; forecast mgr1'!Q$149:Q$211))</f>
        <v>0</v>
      </c>
      <c r="V28" s="88">
        <f>SUMIF('REALISASI PO &amp; forecast mgr1'!$A$149:$A$211,'ESTIMASI FORECAST &amp; ORDER-STOK'!$A28,'REALISASI PO &amp; forecast mgr1'!T$149:T$211)</f>
        <v>0</v>
      </c>
      <c r="W28" s="88">
        <f t="shared" si="230"/>
        <v>0</v>
      </c>
      <c r="X28" s="88">
        <f t="shared" si="231"/>
        <v>0</v>
      </c>
      <c r="Y28" s="88">
        <f t="shared" si="232"/>
        <v>0</v>
      </c>
      <c r="Z28" s="88">
        <f>(SUMIF('REALISASI PO &amp; forecast mgr1'!$A$149:$A$211,'ESTIMASI FORECAST &amp; ORDER-STOK'!$A28,'REALISASI PO &amp; forecast mgr1'!W$149:W$211))+(SUMIF('REALISASI PO &amp; forecast mgr1'!$A$149:$A$211,'ESTIMASI FORECAST &amp; ORDER-STOK'!$A28,'REALISASI PO &amp; forecast mgr1'!V$149:V$211))</f>
        <v>0</v>
      </c>
      <c r="AA28" s="88">
        <f>SUMIF('REALISASI PO &amp; forecast mgr1'!$A$149:$A$211,'ESTIMASI FORECAST &amp; ORDER-STOK'!$A28,'REALISASI PO &amp; forecast mgr1'!Z$149:Z$211)</f>
        <v>0</v>
      </c>
      <c r="AB28" s="88">
        <f t="shared" si="233"/>
        <v>0</v>
      </c>
      <c r="AC28" s="88">
        <f t="shared" si="234"/>
        <v>0</v>
      </c>
      <c r="AD28" s="88">
        <f t="shared" si="235"/>
        <v>0</v>
      </c>
      <c r="AE28" s="88">
        <f>(SUMIF('REALISASI PO &amp; forecast mgr1'!$A$149:$A$211,'ESTIMASI FORECAST &amp; ORDER-STOK'!$A28,'REALISASI PO &amp; forecast mgr1'!AB$149:AB$211))+(SUMIF('REALISASI PO &amp; forecast mgr1'!$A$149:$A$211,'ESTIMASI FORECAST &amp; ORDER-STOK'!$A28,'REALISASI PO &amp; forecast mgr1'!AC$149:AC$211))</f>
        <v>0</v>
      </c>
      <c r="AF28" s="88">
        <f>SUMIF('REALISASI PO &amp; forecast mgr1'!$A$149:$A$211,'ESTIMASI FORECAST &amp; ORDER-STOK'!$A28,'REALISASI PO &amp; forecast mgr1'!AF$149:AF$211)</f>
        <v>0</v>
      </c>
      <c r="AG28" s="88">
        <f t="shared" si="236"/>
        <v>0</v>
      </c>
      <c r="AH28" s="88">
        <f t="shared" si="237"/>
        <v>0</v>
      </c>
      <c r="AI28" s="88">
        <f t="shared" si="238"/>
        <v>0</v>
      </c>
      <c r="AJ28" s="88">
        <f>(SUMIF('REALISASI PO &amp; forecast mgr1'!$A$149:$A$211,'ESTIMASI FORECAST &amp; ORDER-STOK'!$A28,'REALISASI PO &amp; forecast mgr1'!AN$149:AN$211))+(SUMIF('REALISASI PO &amp; forecast mgr1'!$A$149:$A$211,'ESTIMASI FORECAST &amp; ORDER-STOK'!$A28,'REALISASI PO &amp; forecast mgr1'!AO$149:AO$211))</f>
        <v>0</v>
      </c>
      <c r="AK28" s="88">
        <f>SUMIF('REALISASI PO &amp; forecast mgr1'!$A$149:$A$211,'ESTIMASI FORECAST &amp; ORDER-STOK'!$A28,'REALISASI PO &amp; forecast mgr1'!AR$149:AR$211)</f>
        <v>0</v>
      </c>
      <c r="AL28" s="88">
        <f t="shared" si="239"/>
        <v>0</v>
      </c>
      <c r="AM28" s="88">
        <f t="shared" si="240"/>
        <v>0</v>
      </c>
      <c r="AN28" s="88">
        <f t="shared" si="241"/>
        <v>0</v>
      </c>
      <c r="AO28" s="88">
        <f>(SUMIF('REALISASI PO &amp; forecast mgr1'!$A$149:$A$211,'ESTIMASI FORECAST &amp; ORDER-STOK'!$A28,'REALISASI PO &amp; forecast mgr1'!AU$149:AU$211))+(SUMIF('REALISASI PO &amp; forecast mgr1'!$A$149:$A$211,'ESTIMASI FORECAST &amp; ORDER-STOK'!$A28,'REALISASI PO &amp; forecast mgr1'!AT$149:AT$211))</f>
        <v>0</v>
      </c>
      <c r="AP28" s="88">
        <f>SUMIF('REALISASI PO &amp; forecast mgr1'!$A$149:$A$211,'ESTIMASI FORECAST &amp; ORDER-STOK'!$A28,'REALISASI PO &amp; forecast mgr1'!AX$149:AX$211)</f>
        <v>0</v>
      </c>
      <c r="AQ28" s="88">
        <f t="shared" si="242"/>
        <v>0</v>
      </c>
      <c r="AR28" s="88">
        <f t="shared" si="243"/>
        <v>0</v>
      </c>
      <c r="AS28" s="88">
        <f t="shared" si="244"/>
        <v>0</v>
      </c>
      <c r="AT28" s="88">
        <f>(SUMIF('REALISASI PO &amp; forecast mgr1'!$A$149:$A$211,'ESTIMASI FORECAST &amp; ORDER-STOK'!$A28,'REALISASI PO &amp; forecast mgr1'!AZ$149:AZ$211))+(SUMIF('REALISASI PO &amp; forecast mgr1'!$A$149:$A$211,'ESTIMASI FORECAST &amp; ORDER-STOK'!$A28,'REALISASI PO &amp; forecast mgr1'!BA$149:BA$211))</f>
        <v>0</v>
      </c>
      <c r="AU28" s="88">
        <f>SUMIF('REALISASI PO &amp; forecast mgr1'!$A$149:$A$211,'ESTIMASI FORECAST &amp; ORDER-STOK'!$A28,'REALISASI PO &amp; forecast mgr1'!BD$149:BD$211)</f>
        <v>0</v>
      </c>
      <c r="AV28" s="88">
        <f t="shared" si="245"/>
        <v>0</v>
      </c>
      <c r="AW28" s="88">
        <f t="shared" si="246"/>
        <v>0</v>
      </c>
      <c r="AX28" s="88">
        <f t="shared" si="247"/>
        <v>0</v>
      </c>
      <c r="AY28" s="88">
        <f>(SUMIF('REALISASI PO &amp; forecast mgr1'!$A$149:$A$211,'ESTIMASI FORECAST &amp; ORDER-STOK'!$A28,'REALISASI PO &amp; forecast mgr1'!BL$149:BL$211))+(SUMIF('REALISASI PO &amp; forecast mgr1'!$A$149:$A$211,'ESTIMASI FORECAST &amp; ORDER-STOK'!$A28,'REALISASI PO &amp; forecast mgr1'!BM$149:BM$211))</f>
        <v>0</v>
      </c>
      <c r="AZ28" s="88">
        <f>SUMIF('REALISASI PO &amp; forecast mgr1'!$A$149:$A$211,'ESTIMASI FORECAST &amp; ORDER-STOK'!$A28,'REALISASI PO &amp; forecast mgr1'!BP$149:BP$211)</f>
        <v>0</v>
      </c>
      <c r="BA28" s="88">
        <f t="shared" si="248"/>
        <v>0</v>
      </c>
      <c r="BB28" s="88">
        <f t="shared" si="249"/>
        <v>0</v>
      </c>
      <c r="BC28" s="88">
        <f t="shared" si="250"/>
        <v>0</v>
      </c>
      <c r="BD28" s="88">
        <f>(SUMIF('REALISASI PO &amp; forecast mgr1'!$A$149:$A$211,'ESTIMASI FORECAST &amp; ORDER-STOK'!$A28,'REALISASI PO &amp; forecast mgr1'!BS$149:BS$211))+(SUMIF('REALISASI PO &amp; forecast mgr1'!$A$149:$A$211,'ESTIMASI FORECAST &amp; ORDER-STOK'!$A28,'REALISASI PO &amp; forecast mgr1'!BR$149:BR$211))</f>
        <v>0</v>
      </c>
      <c r="BE28" s="88">
        <f>SUMIF('REALISASI PO &amp; forecast mgr1'!$A$149:$A$211,'ESTIMASI FORECAST &amp; ORDER-STOK'!$A28,'REALISASI PO &amp; forecast mgr1'!BV$149:BV$211)</f>
        <v>0</v>
      </c>
      <c r="BF28" s="88">
        <f t="shared" si="251"/>
        <v>0</v>
      </c>
      <c r="BG28" s="88">
        <f t="shared" si="252"/>
        <v>0</v>
      </c>
      <c r="BH28" s="88">
        <f t="shared" si="253"/>
        <v>0</v>
      </c>
      <c r="BI28" s="88">
        <f>(SUMIF('REALISASI PO &amp; forecast mgr1'!$A$149:$A$211,'ESTIMASI FORECAST &amp; ORDER-STOK'!$A28,'REALISASI PO &amp; forecast mgr1'!CI$149:CI$211))+(SUMIF('REALISASI PO &amp; forecast mgr1'!$A$149:$A$211,'ESTIMASI FORECAST &amp; ORDER-STOK'!$A28,'REALISASI PO &amp; forecast mgr1'!CJ$149:CJ$211))</f>
        <v>0</v>
      </c>
      <c r="BJ28" s="88">
        <f>SUMIF('REALISASI PO &amp; forecast mgr1'!$A$149:$A$211,'ESTIMASI FORECAST &amp; ORDER-STOK'!$A28,'REALISASI PO &amp; forecast mgr1'!CM$149:CM$211)</f>
        <v>0</v>
      </c>
      <c r="BK28" s="88">
        <f t="shared" si="254"/>
        <v>0</v>
      </c>
      <c r="BL28" s="88">
        <f t="shared" si="255"/>
        <v>0</v>
      </c>
      <c r="BM28" s="88">
        <f t="shared" si="256"/>
        <v>0</v>
      </c>
      <c r="BN28" s="88">
        <f>(SUMIF('REALISASI PO &amp; forecast mgr1'!$A$149:$A$211,'ESTIMASI FORECAST &amp; ORDER-STOK'!$A28,'REALISASI PO &amp; forecast mgr1'!CP$149:CP$211))+(SUMIF('REALISASI PO &amp; forecast mgr1'!$A$149:$A$211,'ESTIMASI FORECAST &amp; ORDER-STOK'!$A28,'REALISASI PO &amp; forecast mgr1'!CO$149:CO$211))</f>
        <v>0</v>
      </c>
      <c r="BO28" s="88">
        <f>SUMIF('REALISASI PO &amp; forecast mgr1'!$A$149:$A$211,'ESTIMASI FORECAST &amp; ORDER-STOK'!$A28,'REALISASI PO &amp; forecast mgr1'!CS$149:CS$211)</f>
        <v>0</v>
      </c>
      <c r="BP28" s="88">
        <f t="shared" si="257"/>
        <v>0</v>
      </c>
      <c r="BQ28" s="88">
        <f t="shared" si="258"/>
        <v>0</v>
      </c>
      <c r="BR28" s="88">
        <f t="shared" si="259"/>
        <v>0</v>
      </c>
      <c r="BS28" s="88">
        <f>(SUMIF('REALISASI PO &amp; forecast mgr1'!$A$149:$A$211,'ESTIMASI FORECAST &amp; ORDER-STOK'!$A28,'REALISASI PO &amp; forecast mgr1'!CU$149:CU$211))+(SUMIF('REALISASI PO &amp; forecast mgr1'!$A$149:$A$211,'ESTIMASI FORECAST &amp; ORDER-STOK'!$A28,'REALISASI PO &amp; forecast mgr1'!CV$149:CV$211))</f>
        <v>0</v>
      </c>
      <c r="BT28" s="88">
        <f>SUMIF('REALISASI PO &amp; forecast mgr1'!$A$149:$A$211,'ESTIMASI FORECAST &amp; ORDER-STOK'!$A28,'REALISASI PO &amp; forecast mgr1'!CY$149:CY$211)</f>
        <v>0</v>
      </c>
      <c r="BU28" s="88">
        <f t="shared" si="260"/>
        <v>0</v>
      </c>
      <c r="BV28" s="88">
        <f t="shared" si="261"/>
        <v>0</v>
      </c>
      <c r="BW28" s="88">
        <f t="shared" si="262"/>
        <v>0</v>
      </c>
      <c r="BX28" s="88">
        <f>(SUMIF('REALISASI PO &amp; forecast mgr1'!$A$149:$A$211,'ESTIMASI FORECAST &amp; ORDER-STOK'!$A28,'REALISASI PO &amp; forecast mgr1'!DB$149:DB$211))+(SUMIF('REALISASI PO &amp; forecast mgr1'!$A$149:$A$211,'ESTIMASI FORECAST &amp; ORDER-STOK'!$A28,'REALISASI PO &amp; forecast mgr1'!DA$149:DA$211))</f>
        <v>0</v>
      </c>
      <c r="BY28" s="88">
        <f>SUMIF('REALISASI PO &amp; forecast mgr1'!$A$149:$A$211,'ESTIMASI FORECAST &amp; ORDER-STOK'!$A28,'REALISASI PO &amp; forecast mgr1'!DE$149:DE$211)</f>
        <v>0</v>
      </c>
      <c r="BZ28" s="88">
        <f t="shared" si="263"/>
        <v>0</v>
      </c>
      <c r="CA28" s="88">
        <f t="shared" si="264"/>
        <v>0</v>
      </c>
      <c r="CB28" s="88">
        <f t="shared" si="265"/>
        <v>0</v>
      </c>
      <c r="CC28" s="88">
        <f>(SUMIF('REALISASI PO &amp; forecast mgr1'!$A$149:$A$211,'ESTIMASI FORECAST &amp; ORDER-STOK'!$A28,'REALISASI PO &amp; forecast mgr1'!DG$149:DG$211))+(SUMIF('REALISASI PO &amp; forecast mgr1'!$A$149:$A$211,'ESTIMASI FORECAST &amp; ORDER-STOK'!$A28,'REALISASI PO &amp; forecast mgr1'!DH$149:DH$211))</f>
        <v>0</v>
      </c>
      <c r="CD28" s="88">
        <f>SUMIF('REALISASI PO &amp; forecast mgr1'!$A$149:$A$211,'ESTIMASI FORECAST &amp; ORDER-STOK'!$A28,'REALISASI PO &amp; forecast mgr1'!DK$149:DK$211)</f>
        <v>0</v>
      </c>
      <c r="CE28" s="88">
        <f t="shared" si="266"/>
        <v>0</v>
      </c>
      <c r="CF28" s="88">
        <f t="shared" si="267"/>
        <v>0</v>
      </c>
      <c r="CG28" s="88">
        <f t="shared" si="268"/>
        <v>0</v>
      </c>
      <c r="CH28" s="88">
        <f>(SUMIF('REALISASI PO &amp; forecast mgr1'!$A$149:$A$211,'ESTIMASI FORECAST &amp; ORDER-STOK'!$A28,'REALISASI PO &amp; forecast mgr1'!DN$149:DN$211))+(SUMIF('REALISASI PO &amp; forecast mgr1'!$A$149:$A$211,'ESTIMASI FORECAST &amp; ORDER-STOK'!$A28,'REALISASI PO &amp; forecast mgr1'!DM$149:DM$211))</f>
        <v>0</v>
      </c>
      <c r="CI28" s="88">
        <f>SUMIF('REALISASI PO &amp; forecast mgr1'!$A$149:$A$211,'ESTIMASI FORECAST &amp; ORDER-STOK'!$A28,'REALISASI PO &amp; forecast mgr1'!DQ$149:DQ$211)</f>
        <v>0</v>
      </c>
      <c r="CJ28" s="88">
        <f t="shared" si="269"/>
        <v>0</v>
      </c>
      <c r="CK28" s="88">
        <f t="shared" si="270"/>
        <v>0</v>
      </c>
      <c r="CL28" s="88">
        <f t="shared" si="271"/>
        <v>0</v>
      </c>
      <c r="CM28" s="88">
        <f>(SUMIF('REALISASI PO &amp; forecast mgr1'!$A$149:$A$211,'ESTIMASI FORECAST &amp; ORDER-STOK'!$A28,'REALISASI PO &amp; forecast mgr1'!DY$149:DY$211))+(SUMIF('REALISASI PO &amp; forecast mgr1'!$A$149:$A$211,'ESTIMASI FORECAST &amp; ORDER-STOK'!$A28,'REALISASI PO &amp; forecast mgr1'!DZ$149:DZ$211))</f>
        <v>0</v>
      </c>
      <c r="CN28" s="88">
        <f>SUMIF('REALISASI PO &amp; forecast mgr1'!$A$149:$A$211,'ESTIMASI FORECAST &amp; ORDER-STOK'!$A28,'REALISASI PO &amp; forecast mgr1'!EC$149:EC$211)</f>
        <v>0</v>
      </c>
      <c r="CO28" s="88">
        <f t="shared" si="272"/>
        <v>0</v>
      </c>
      <c r="CP28" s="88">
        <f t="shared" si="273"/>
        <v>0</v>
      </c>
      <c r="CQ28" s="88">
        <f t="shared" si="274"/>
        <v>0</v>
      </c>
      <c r="CR28" s="88">
        <f>(SUMIF('REALISASI PO &amp; forecast mgr1'!$A$149:$A$211,'ESTIMASI FORECAST &amp; ORDER-STOK'!$A28,'REALISASI PO &amp; forecast mgr1'!EF$149:EF$211))+(SUMIF('REALISASI PO &amp; forecast mgr1'!$A$149:$A$211,'ESTIMASI FORECAST &amp; ORDER-STOK'!$A28,'REALISASI PO &amp; forecast mgr1'!EE$149:EE$211))</f>
        <v>0</v>
      </c>
      <c r="CS28" s="88">
        <f>SUMIF('REALISASI PO &amp; forecast mgr1'!$A$149:$A$211,'ESTIMASI FORECAST &amp; ORDER-STOK'!$A28,'REALISASI PO &amp; forecast mgr1'!EI$149:EI$211)</f>
        <v>0</v>
      </c>
      <c r="CT28" s="88">
        <f t="shared" si="275"/>
        <v>0</v>
      </c>
      <c r="CU28" s="88">
        <f t="shared" si="276"/>
        <v>0</v>
      </c>
      <c r="CV28" s="88">
        <f t="shared" si="277"/>
        <v>0</v>
      </c>
      <c r="CW28" s="88">
        <f>(SUMIF('REALISASI PO &amp; forecast mgr1'!$A$149:$A$211,'ESTIMASI FORECAST &amp; ORDER-STOK'!$A28,'REALISASI PO &amp; forecast mgr1'!EQ$149:EQ$211))+(SUMIF('REALISASI PO &amp; forecast mgr1'!$A$149:$A$211,'ESTIMASI FORECAST &amp; ORDER-STOK'!$A28,'REALISASI PO &amp; forecast mgr1'!ER$149:ER$211))</f>
        <v>0</v>
      </c>
      <c r="CX28" s="88">
        <f>SUMIF('REALISASI PO &amp; forecast mgr1'!$A$149:$A$211,'ESTIMASI FORECAST &amp; ORDER-STOK'!$A28,'REALISASI PO &amp; forecast mgr1'!EU$149:EU$211)</f>
        <v>0</v>
      </c>
      <c r="CY28" s="88">
        <f t="shared" si="278"/>
        <v>0</v>
      </c>
      <c r="CZ28" s="88">
        <f t="shared" si="279"/>
        <v>0</v>
      </c>
      <c r="DA28" s="88">
        <f t="shared" si="280"/>
        <v>0</v>
      </c>
      <c r="DB28" s="88">
        <f>(SUMIF('REALISASI PO &amp; forecast mgr1'!$A$149:$A$211,'ESTIMASI FORECAST &amp; ORDER-STOK'!$A28,'REALISASI PO &amp; forecast mgr1'!EX$149:EX$211))+(SUMIF('REALISASI PO &amp; forecast mgr1'!$A$149:$A$211,'ESTIMASI FORECAST &amp; ORDER-STOK'!$A28,'REALISASI PO &amp; forecast mgr1'!EY$149:EY$211))</f>
        <v>0</v>
      </c>
      <c r="DC28" s="88">
        <f>SUMIF('REALISASI PO &amp; forecast mgr1'!$A$149:$A$211,'ESTIMASI FORECAST &amp; ORDER-STOK'!$A28,'REALISASI PO &amp; forecast mgr1'!FB$149:FB$211)</f>
        <v>0</v>
      </c>
      <c r="DD28" s="88">
        <f t="shared" si="281"/>
        <v>0</v>
      </c>
      <c r="DE28" s="88">
        <f t="shared" si="282"/>
        <v>0</v>
      </c>
      <c r="DF28" s="88">
        <f t="shared" si="283"/>
        <v>0</v>
      </c>
      <c r="DG28" s="88">
        <f>(SUMIF('REALISASI PO &amp; forecast mgr1'!$A$149:$A$211,'ESTIMASI FORECAST &amp; ORDER-STOK'!$A28,'REALISASI PO &amp; forecast mgr1'!FE$149:FE$211))+(SUMIF('REALISASI PO &amp; forecast mgr1'!$A$149:$A$211,'ESTIMASI FORECAST &amp; ORDER-STOK'!$A28,'REALISASI PO &amp; forecast mgr1'!FF$149:FF$211))</f>
        <v>0</v>
      </c>
      <c r="DH28" s="88">
        <f>SUMIF('REALISASI PO &amp; forecast mgr1'!$A$149:$A$211,'ESTIMASI FORECAST &amp; ORDER-STOK'!$A28,'REALISASI PO &amp; forecast mgr1'!FI$149:FI$211)</f>
        <v>0</v>
      </c>
      <c r="DI28" s="88">
        <f t="shared" si="284"/>
        <v>0</v>
      </c>
      <c r="DJ28" s="88">
        <f t="shared" si="285"/>
        <v>0</v>
      </c>
      <c r="DK28" s="88">
        <f t="shared" si="286"/>
        <v>0</v>
      </c>
      <c r="DL28" s="88">
        <f>(SUMIF('REALISASI PO &amp; forecast mgr1'!$A$149:$A$211,'ESTIMASI FORECAST &amp; ORDER-STOK'!$A28,'REALISASI PO &amp; forecast mgr1'!FL$149:FL$211))+(SUMIF('REALISASI PO &amp; forecast mgr1'!$A$149:$A$211,'ESTIMASI FORECAST &amp; ORDER-STOK'!$A28,'REALISASI PO &amp; forecast mgr1'!FM$149:FM$211))</f>
        <v>0</v>
      </c>
      <c r="DM28" s="88">
        <f>SUMIF('REALISASI PO &amp; forecast mgr1'!$A$149:$A$211,'ESTIMASI FORECAST &amp; ORDER-STOK'!$A28,'REALISASI PO &amp; forecast mgr1'!FP$149:FP$211)</f>
        <v>0</v>
      </c>
      <c r="DN28" s="88">
        <f t="shared" si="287"/>
        <v>0</v>
      </c>
      <c r="DO28" s="88">
        <f t="shared" si="288"/>
        <v>0</v>
      </c>
      <c r="DP28" s="88">
        <f t="shared" si="289"/>
        <v>0</v>
      </c>
      <c r="DQ28" s="88">
        <f>(SUMIF('REALISASI PO &amp; forecast mgr1'!$A$149:$A$211,'ESTIMASI FORECAST &amp; ORDER-STOK'!$A28,'REALISASI PO &amp; forecast mgr1'!FS$149:FS$211))+(SUMIF('REALISASI PO &amp; forecast mgr1'!$A$149:$A$211,'ESTIMASI FORECAST &amp; ORDER-STOK'!$A28,'REALISASI PO &amp; forecast mgr1'!FT$149:FT$211))</f>
        <v>0</v>
      </c>
      <c r="DR28" s="88">
        <f>SUMIF('REALISASI PO &amp; forecast mgr1'!$A$149:$A$211,'ESTIMASI FORECAST &amp; ORDER-STOK'!$A28,'REALISASI PO &amp; forecast mgr1'!FW$149:FW$211)</f>
        <v>0</v>
      </c>
      <c r="DS28" s="88">
        <f t="shared" si="290"/>
        <v>0</v>
      </c>
      <c r="DT28" s="88">
        <f t="shared" si="291"/>
        <v>0</v>
      </c>
      <c r="DU28" s="88">
        <f t="shared" si="292"/>
        <v>0</v>
      </c>
      <c r="DV28" s="88">
        <f>(SUMIF('REALISASI PO &amp; forecast mgr1'!$A$149:$A$211,'ESTIMASI FORECAST &amp; ORDER-STOK'!$A28,'REALISASI PO &amp; forecast mgr1'!FZ$149:FZ$211))+(SUMIF('REALISASI PO &amp; forecast mgr1'!$A$149:$A$211,'ESTIMASI FORECAST &amp; ORDER-STOK'!$A28,'REALISASI PO &amp; forecast mgr1'!FY$149:FY$211))</f>
        <v>0</v>
      </c>
      <c r="DW28" s="88">
        <f>SUMIF('REALISASI PO &amp; forecast mgr1'!$A$149:$A$211,'ESTIMASI FORECAST &amp; ORDER-STOK'!$A28,'REALISASI PO &amp; forecast mgr1'!GC$149:GC$211)</f>
        <v>0</v>
      </c>
      <c r="DX28" s="88">
        <f t="shared" si="293"/>
        <v>0</v>
      </c>
      <c r="DY28" s="88">
        <f t="shared" si="294"/>
        <v>0</v>
      </c>
      <c r="DZ28" s="88">
        <f t="shared" si="295"/>
        <v>0</v>
      </c>
      <c r="EA28" s="88">
        <f>(SUMIF('REALISASI PO &amp; forecast mgr1'!$A$149:$A$211,'ESTIMASI FORECAST &amp; ORDER-STOK'!$A28,'REALISASI PO &amp; forecast mgr1'!GE$149:GE$211))+(SUMIF('REALISASI PO &amp; forecast mgr1'!$A$149:$A$211,'ESTIMASI FORECAST &amp; ORDER-STOK'!$A28,'REALISASI PO &amp; forecast mgr1'!GF$149:GF$211))</f>
        <v>0</v>
      </c>
      <c r="EB28" s="88">
        <f>SUMIF('REALISASI PO &amp; forecast mgr1'!$A$149:$A$211,'ESTIMASI FORECAST &amp; ORDER-STOK'!$A28,'REALISASI PO &amp; forecast mgr1'!GI$149:GI$211)</f>
        <v>0</v>
      </c>
      <c r="EC28" s="88">
        <f t="shared" si="296"/>
        <v>0</v>
      </c>
      <c r="ED28" s="88">
        <f t="shared" si="297"/>
        <v>0</v>
      </c>
      <c r="EE28" s="88">
        <f t="shared" si="298"/>
        <v>0</v>
      </c>
      <c r="EF28" s="88">
        <f>(SUMIF('REALISASI PO &amp; forecast mgr1'!$A$149:$A$211,'ESTIMASI FORECAST &amp; ORDER-STOK'!$A28,'REALISASI PO &amp; forecast mgr1'!GQ$149:GQ$211))+(SUMIF('REALISASI PO &amp; forecast mgr1'!$A$149:$A$211,'ESTIMASI FORECAST &amp; ORDER-STOK'!$A28,'REALISASI PO &amp; forecast mgr1'!GR$149:GR$211))</f>
        <v>0</v>
      </c>
      <c r="EG28" s="88">
        <f>SUMIF('REALISASI PO &amp; forecast mgr1'!$A$149:$A$211,'ESTIMASI FORECAST &amp; ORDER-STOK'!$A28,'REALISASI PO &amp; forecast mgr1'!GU$149:GU$211)</f>
        <v>0</v>
      </c>
      <c r="EH28" s="88">
        <f t="shared" si="299"/>
        <v>0</v>
      </c>
      <c r="EI28" s="88">
        <f t="shared" si="300"/>
        <v>0</v>
      </c>
      <c r="EJ28" s="88">
        <f t="shared" si="301"/>
        <v>0</v>
      </c>
      <c r="EK28" s="88">
        <f>(SUMIF('REALISASI PO &amp; forecast mgr1'!$A$149:$A$211,'ESTIMASI FORECAST &amp; ORDER-STOK'!$A28,'REALISASI PO &amp; forecast mgr1'!GX$149:GX$211))+(SUMIF('REALISASI PO &amp; forecast mgr1'!$A$149:$A$211,'ESTIMASI FORECAST &amp; ORDER-STOK'!$A28,'REALISASI PO &amp; forecast mgr1'!GY$149:GY$211))</f>
        <v>0</v>
      </c>
      <c r="EL28" s="88">
        <f>SUMIF('REALISASI PO &amp; forecast mgr1'!$A$149:$A$211,'ESTIMASI FORECAST &amp; ORDER-STOK'!$A28,'REALISASI PO &amp; forecast mgr1'!HB$149:HB$211)</f>
        <v>0</v>
      </c>
      <c r="EM28" s="88">
        <f t="shared" si="302"/>
        <v>0</v>
      </c>
      <c r="EN28" s="88">
        <f t="shared" si="303"/>
        <v>0</v>
      </c>
      <c r="EO28" s="88">
        <f t="shared" si="304"/>
        <v>0</v>
      </c>
      <c r="EP28" s="88">
        <f>(SUMIF('REALISASI PO &amp; forecast mgr1'!$A$149:$A$211,'ESTIMASI FORECAST &amp; ORDER-STOK'!$A28,'REALISASI PO &amp; forecast mgr1'!HE$149:HE$211))+(SUMIF('REALISASI PO &amp; forecast mgr1'!$A$149:$A$211,'ESTIMASI FORECAST &amp; ORDER-STOK'!$A28,'REALISASI PO &amp; forecast mgr1'!HF$149:HF$211))</f>
        <v>0</v>
      </c>
      <c r="EQ28" s="88">
        <f>SUMIF('REALISASI PO &amp; forecast mgr1'!$A$149:$A$211,'ESTIMASI FORECAST &amp; ORDER-STOK'!$A28,'REALISASI PO &amp; forecast mgr1'!HI$149:HI$211)</f>
        <v>0</v>
      </c>
      <c r="ER28" s="88">
        <f t="shared" si="305"/>
        <v>0</v>
      </c>
      <c r="ES28" s="88">
        <f t="shared" si="306"/>
        <v>0</v>
      </c>
      <c r="ET28" s="88">
        <f t="shared" si="307"/>
        <v>0</v>
      </c>
      <c r="EU28" s="88">
        <f>(SUMIF('REALISASI PO &amp; forecast mgr1'!$A$149:$A$211,'ESTIMASI FORECAST &amp; ORDER-STOK'!$A28,'REALISASI PO &amp; forecast mgr1'!HL$149:HL$211))+(SUMIF('REALISASI PO &amp; forecast mgr1'!$A$149:$A$211,'ESTIMASI FORECAST &amp; ORDER-STOK'!$A28,'REALISASI PO &amp; forecast mgr1'!HM$149:HM$211))</f>
        <v>0</v>
      </c>
      <c r="EV28" s="88">
        <f>SUMIF('REALISASI PO &amp; forecast mgr1'!$A$149:$A$211,'ESTIMASI FORECAST &amp; ORDER-STOK'!$A28,'REALISASI PO &amp; forecast mgr1'!HP$149:HP$211)</f>
        <v>0</v>
      </c>
      <c r="EW28" s="88">
        <f t="shared" si="308"/>
        <v>0</v>
      </c>
      <c r="EX28" s="88">
        <f t="shared" si="309"/>
        <v>0</v>
      </c>
      <c r="EY28" s="88">
        <f t="shared" si="310"/>
        <v>0</v>
      </c>
      <c r="EZ28" s="88">
        <f>(SUMIF('REALISASI PO &amp; forecast mgr1'!$A$149:$A$211,'ESTIMASI FORECAST &amp; ORDER-STOK'!$A28,'REALISASI PO &amp; forecast mgr1'!HS$149:HS$211))+(SUMIF('REALISASI PO &amp; forecast mgr1'!$A$149:$A$211,'ESTIMASI FORECAST &amp; ORDER-STOK'!$A28,'REALISASI PO &amp; forecast mgr1'!HT$149:HT$211))</f>
        <v>0</v>
      </c>
      <c r="FA28" s="88">
        <f>SUMIF('REALISASI PO &amp; forecast mgr1'!$A$149:$A$211,'ESTIMASI FORECAST &amp; ORDER-STOK'!$A28,'REALISASI PO &amp; forecast mgr1'!HW$149:HW$211)</f>
        <v>0</v>
      </c>
      <c r="FB28" s="88">
        <f t="shared" si="311"/>
        <v>0</v>
      </c>
      <c r="FC28" s="88">
        <f t="shared" si="312"/>
        <v>0</v>
      </c>
      <c r="FD28" s="88">
        <f t="shared" si="313"/>
        <v>0</v>
      </c>
      <c r="FE28" s="88"/>
      <c r="FF28" s="88"/>
      <c r="FG28" s="88"/>
      <c r="FH28" s="88"/>
      <c r="FI28" s="88"/>
      <c r="FJ28" s="88"/>
      <c r="FK28" s="88">
        <f t="shared" si="314"/>
        <v>0</v>
      </c>
      <c r="FL28" s="88"/>
      <c r="FM28" s="88"/>
      <c r="FN28" s="88">
        <f t="shared" si="315"/>
        <v>0</v>
      </c>
      <c r="FO28" s="88">
        <f t="shared" si="316"/>
        <v>0</v>
      </c>
      <c r="FP28" s="101"/>
      <c r="FQ28" s="88"/>
      <c r="FR28" s="88">
        <f>SUMIF('REALISASI FORECAST manager 2'!$A$217:$A$281,'ESTIMASI FORECAST &amp; ORDER-STOK'!$A28,'REALISASI FORECAST manager 2'!$AS$217:$AS$281)</f>
        <v>0</v>
      </c>
      <c r="FS28" s="88">
        <f t="shared" si="317"/>
        <v>0</v>
      </c>
      <c r="FT28" s="88">
        <f t="shared" si="318"/>
        <v>0</v>
      </c>
      <c r="FU28" s="88">
        <f t="shared" si="319"/>
        <v>0</v>
      </c>
      <c r="FV28" s="101"/>
      <c r="FW28" s="88"/>
      <c r="FX28" s="88">
        <f>SUMIF('REALISASI FORECAST manager 3'!$A$147:$A$211,'ESTIMASI FORECAST &amp; ORDER-STOK'!$A28,'REALISASI FORECAST manager 3'!$AS$147:$AS$211)</f>
        <v>0</v>
      </c>
      <c r="FY28" s="88">
        <f t="shared" si="320"/>
        <v>0</v>
      </c>
      <c r="FZ28" s="88">
        <f t="shared" si="321"/>
        <v>0</v>
      </c>
      <c r="GA28" s="88">
        <f t="shared" si="322"/>
        <v>0</v>
      </c>
      <c r="GB28" s="101"/>
      <c r="GC28" s="88">
        <f t="shared" si="323"/>
        <v>0</v>
      </c>
      <c r="GD28" s="101"/>
      <c r="GE28" s="88">
        <f>SUMIF('REALISASI PO &amp; forecast mgr1'!$A$148:$A$211,'ESTIMASI FORECAST &amp; ORDER-STOK'!$A28,'REALISASI PO &amp; forecast mgr1'!IQ$148:IQ$211)</f>
        <v>0</v>
      </c>
      <c r="GF28" s="88">
        <f>SUMIF('REALISASI PO &amp; forecast mgr1'!$A$148:$A$211,'ESTIMASI FORECAST &amp; ORDER-STOK'!$A28,'REALISASI PO &amp; forecast mgr1'!IR$148:IR$211)</f>
        <v>0</v>
      </c>
      <c r="GG28" s="88">
        <f>SUMIF('REALISASI PO &amp; forecast mgr1'!$A$148:$A$211,'ESTIMASI FORECAST &amp; ORDER-STOK'!$A28,'REALISASI PO &amp; forecast mgr1'!IS$148:IS$211)</f>
        <v>0</v>
      </c>
      <c r="GH28" s="88">
        <f>SUMIF('REALISASI PO &amp; forecast mgr1'!$A$148:$A$211,'ESTIMASI FORECAST &amp; ORDER-STOK'!$A28,'REALISASI PO &amp; forecast mgr1'!IT$148:IT$211)</f>
        <v>0</v>
      </c>
      <c r="GI28" s="88">
        <f>SUMIF('REALISASI PO &amp; forecast mgr1'!$A$148:$A$211,'ESTIMASI FORECAST &amp; ORDER-STOK'!$A28,'REALISASI PO &amp; forecast mgr1'!IU$148:IU$211)</f>
        <v>0</v>
      </c>
      <c r="GJ28" s="88"/>
      <c r="GK28" s="88">
        <f t="shared" si="108"/>
        <v>0</v>
      </c>
      <c r="GL28" s="88">
        <f t="shared" si="324"/>
        <v>0</v>
      </c>
      <c r="GM28" s="102">
        <f t="shared" si="325"/>
        <v>0</v>
      </c>
      <c r="GN28" s="88">
        <f t="shared" si="326"/>
        <v>0</v>
      </c>
      <c r="GO28" s="88">
        <f t="shared" si="327"/>
        <v>0</v>
      </c>
      <c r="GP28" s="102">
        <f t="shared" si="328"/>
        <v>0</v>
      </c>
      <c r="GQ28" s="88" t="str">
        <f t="shared" si="329"/>
        <v>STOCK KOSONG</v>
      </c>
      <c r="GR28" s="101"/>
      <c r="GS28" s="102">
        <f t="shared" si="330"/>
        <v>0</v>
      </c>
      <c r="GT28" s="102">
        <f t="shared" si="331"/>
        <v>0</v>
      </c>
      <c r="GU28" s="102">
        <f t="shared" si="332"/>
        <v>0</v>
      </c>
      <c r="GV28" s="102">
        <f t="shared" si="333"/>
        <v>0</v>
      </c>
    </row>
    <row r="29" spans="1:207" s="7" customFormat="1">
      <c r="A29" s="108"/>
      <c r="B29" s="87"/>
      <c r="C29" s="99">
        <v>79</v>
      </c>
      <c r="D29" s="100">
        <v>9.35</v>
      </c>
      <c r="E29" s="88"/>
      <c r="F29" s="88"/>
      <c r="G29" s="88"/>
      <c r="H29" s="88"/>
      <c r="I29" s="88"/>
      <c r="J29" s="88">
        <f t="shared" si="223"/>
        <v>0</v>
      </c>
      <c r="K29" s="88">
        <f t="shared" si="224"/>
        <v>0</v>
      </c>
      <c r="L29" s="88">
        <f t="shared" si="225"/>
        <v>0</v>
      </c>
      <c r="M29" s="88"/>
      <c r="N29" s="88">
        <f t="shared" si="226"/>
        <v>0</v>
      </c>
      <c r="O29" s="88"/>
      <c r="P29" s="88">
        <f>(SUMIF('REALISASI PO &amp; forecast mgr1'!$A$149:$A$211,'ESTIMASI FORECAST &amp; ORDER-STOK'!$A29,'REALISASI PO &amp; forecast mgr1'!J$149:J$211))+(SUMIF('REALISASI PO &amp; forecast mgr1'!$A$149:$A$211,'ESTIMASI FORECAST &amp; ORDER-STOK'!$A29,'REALISASI PO &amp; forecast mgr1'!K$149:K$211))</f>
        <v>0</v>
      </c>
      <c r="Q29" s="88">
        <f>SUMIF('REALISASI PO &amp; forecast mgr1'!$A$149:$A$211,'ESTIMASI FORECAST &amp; ORDER-STOK'!$A29,'REALISASI PO &amp; forecast mgr1'!N$149:N$211)</f>
        <v>0</v>
      </c>
      <c r="R29" s="88">
        <f t="shared" si="227"/>
        <v>0</v>
      </c>
      <c r="S29" s="88">
        <f t="shared" si="228"/>
        <v>0</v>
      </c>
      <c r="T29" s="88">
        <f t="shared" si="229"/>
        <v>0</v>
      </c>
      <c r="U29" s="88">
        <f>(SUMIF('REALISASI PO &amp; forecast mgr1'!$A$149:$A$211,'ESTIMASI FORECAST &amp; ORDER-STOK'!$A29,'REALISASI PO &amp; forecast mgr1'!P$149:P$211))+(SUMIF('REALISASI PO &amp; forecast mgr1'!$A$149:$A$211,'ESTIMASI FORECAST &amp; ORDER-STOK'!$A29,'REALISASI PO &amp; forecast mgr1'!Q$149:Q$211))</f>
        <v>0</v>
      </c>
      <c r="V29" s="88">
        <f>SUMIF('REALISASI PO &amp; forecast mgr1'!$A$149:$A$211,'ESTIMASI FORECAST &amp; ORDER-STOK'!$A29,'REALISASI PO &amp; forecast mgr1'!T$149:T$211)</f>
        <v>0</v>
      </c>
      <c r="W29" s="88">
        <f t="shared" si="230"/>
        <v>0</v>
      </c>
      <c r="X29" s="88">
        <f t="shared" si="231"/>
        <v>0</v>
      </c>
      <c r="Y29" s="88">
        <f t="shared" si="232"/>
        <v>0</v>
      </c>
      <c r="Z29" s="88">
        <f>(SUMIF('REALISASI PO &amp; forecast mgr1'!$A$149:$A$211,'ESTIMASI FORECAST &amp; ORDER-STOK'!$A29,'REALISASI PO &amp; forecast mgr1'!W$149:W$211))+(SUMIF('REALISASI PO &amp; forecast mgr1'!$A$149:$A$211,'ESTIMASI FORECAST &amp; ORDER-STOK'!$A29,'REALISASI PO &amp; forecast mgr1'!V$149:V$211))</f>
        <v>0</v>
      </c>
      <c r="AA29" s="88">
        <f>SUMIF('REALISASI PO &amp; forecast mgr1'!$A$149:$A$211,'ESTIMASI FORECAST &amp; ORDER-STOK'!$A29,'REALISASI PO &amp; forecast mgr1'!Z$149:Z$211)</f>
        <v>0</v>
      </c>
      <c r="AB29" s="88">
        <f t="shared" si="233"/>
        <v>0</v>
      </c>
      <c r="AC29" s="88">
        <f t="shared" si="234"/>
        <v>0</v>
      </c>
      <c r="AD29" s="88">
        <f t="shared" si="235"/>
        <v>0</v>
      </c>
      <c r="AE29" s="88">
        <f>(SUMIF('REALISASI PO &amp; forecast mgr1'!$A$149:$A$211,'ESTIMASI FORECAST &amp; ORDER-STOK'!$A29,'REALISASI PO &amp; forecast mgr1'!AB$149:AB$211))+(SUMIF('REALISASI PO &amp; forecast mgr1'!$A$149:$A$211,'ESTIMASI FORECAST &amp; ORDER-STOK'!$A29,'REALISASI PO &amp; forecast mgr1'!AC$149:AC$211))</f>
        <v>0</v>
      </c>
      <c r="AF29" s="88">
        <f>SUMIF('REALISASI PO &amp; forecast mgr1'!$A$149:$A$211,'ESTIMASI FORECAST &amp; ORDER-STOK'!$A29,'REALISASI PO &amp; forecast mgr1'!AF$149:AF$211)</f>
        <v>0</v>
      </c>
      <c r="AG29" s="88">
        <f t="shared" si="236"/>
        <v>0</v>
      </c>
      <c r="AH29" s="88">
        <f t="shared" si="237"/>
        <v>0</v>
      </c>
      <c r="AI29" s="88">
        <f t="shared" si="238"/>
        <v>0</v>
      </c>
      <c r="AJ29" s="88">
        <f>(SUMIF('REALISASI PO &amp; forecast mgr1'!$A$149:$A$211,'ESTIMASI FORECAST &amp; ORDER-STOK'!$A29,'REALISASI PO &amp; forecast mgr1'!AN$149:AN$211))+(SUMIF('REALISASI PO &amp; forecast mgr1'!$A$149:$A$211,'ESTIMASI FORECAST &amp; ORDER-STOK'!$A29,'REALISASI PO &amp; forecast mgr1'!AO$149:AO$211))</f>
        <v>0</v>
      </c>
      <c r="AK29" s="88">
        <f>SUMIF('REALISASI PO &amp; forecast mgr1'!$A$149:$A$211,'ESTIMASI FORECAST &amp; ORDER-STOK'!$A29,'REALISASI PO &amp; forecast mgr1'!AR$149:AR$211)</f>
        <v>0</v>
      </c>
      <c r="AL29" s="88">
        <f t="shared" si="239"/>
        <v>0</v>
      </c>
      <c r="AM29" s="88">
        <f t="shared" si="240"/>
        <v>0</v>
      </c>
      <c r="AN29" s="88">
        <f t="shared" si="241"/>
        <v>0</v>
      </c>
      <c r="AO29" s="88">
        <f>(SUMIF('REALISASI PO &amp; forecast mgr1'!$A$149:$A$211,'ESTIMASI FORECAST &amp; ORDER-STOK'!$A29,'REALISASI PO &amp; forecast mgr1'!AU$149:AU$211))+(SUMIF('REALISASI PO &amp; forecast mgr1'!$A$149:$A$211,'ESTIMASI FORECAST &amp; ORDER-STOK'!$A29,'REALISASI PO &amp; forecast mgr1'!AT$149:AT$211))</f>
        <v>0</v>
      </c>
      <c r="AP29" s="88">
        <f>SUMIF('REALISASI PO &amp; forecast mgr1'!$A$149:$A$211,'ESTIMASI FORECAST &amp; ORDER-STOK'!$A29,'REALISASI PO &amp; forecast mgr1'!AX$149:AX$211)</f>
        <v>0</v>
      </c>
      <c r="AQ29" s="88">
        <f t="shared" si="242"/>
        <v>0</v>
      </c>
      <c r="AR29" s="88">
        <f t="shared" si="243"/>
        <v>0</v>
      </c>
      <c r="AS29" s="88">
        <f t="shared" si="244"/>
        <v>0</v>
      </c>
      <c r="AT29" s="88">
        <f>(SUMIF('REALISASI PO &amp; forecast mgr1'!$A$149:$A$211,'ESTIMASI FORECAST &amp; ORDER-STOK'!$A29,'REALISASI PO &amp; forecast mgr1'!AZ$149:AZ$211))+(SUMIF('REALISASI PO &amp; forecast mgr1'!$A$149:$A$211,'ESTIMASI FORECAST &amp; ORDER-STOK'!$A29,'REALISASI PO &amp; forecast mgr1'!BA$149:BA$211))</f>
        <v>0</v>
      </c>
      <c r="AU29" s="88">
        <f>SUMIF('REALISASI PO &amp; forecast mgr1'!$A$149:$A$211,'ESTIMASI FORECAST &amp; ORDER-STOK'!$A29,'REALISASI PO &amp; forecast mgr1'!BD$149:BD$211)</f>
        <v>0</v>
      </c>
      <c r="AV29" s="88">
        <f t="shared" si="245"/>
        <v>0</v>
      </c>
      <c r="AW29" s="88">
        <f t="shared" si="246"/>
        <v>0</v>
      </c>
      <c r="AX29" s="88">
        <f t="shared" si="247"/>
        <v>0</v>
      </c>
      <c r="AY29" s="88">
        <f>(SUMIF('REALISASI PO &amp; forecast mgr1'!$A$149:$A$211,'ESTIMASI FORECAST &amp; ORDER-STOK'!$A29,'REALISASI PO &amp; forecast mgr1'!BL$149:BL$211))+(SUMIF('REALISASI PO &amp; forecast mgr1'!$A$149:$A$211,'ESTIMASI FORECAST &amp; ORDER-STOK'!$A29,'REALISASI PO &amp; forecast mgr1'!BM$149:BM$211))</f>
        <v>0</v>
      </c>
      <c r="AZ29" s="88">
        <f>SUMIF('REALISASI PO &amp; forecast mgr1'!$A$149:$A$211,'ESTIMASI FORECAST &amp; ORDER-STOK'!$A29,'REALISASI PO &amp; forecast mgr1'!BP$149:BP$211)</f>
        <v>0</v>
      </c>
      <c r="BA29" s="88">
        <f t="shared" si="248"/>
        <v>0</v>
      </c>
      <c r="BB29" s="88">
        <f t="shared" si="249"/>
        <v>0</v>
      </c>
      <c r="BC29" s="88">
        <f t="shared" si="250"/>
        <v>0</v>
      </c>
      <c r="BD29" s="88">
        <f>(SUMIF('REALISASI PO &amp; forecast mgr1'!$A$149:$A$211,'ESTIMASI FORECAST &amp; ORDER-STOK'!$A29,'REALISASI PO &amp; forecast mgr1'!BS$149:BS$211))+(SUMIF('REALISASI PO &amp; forecast mgr1'!$A$149:$A$211,'ESTIMASI FORECAST &amp; ORDER-STOK'!$A29,'REALISASI PO &amp; forecast mgr1'!BR$149:BR$211))</f>
        <v>0</v>
      </c>
      <c r="BE29" s="88">
        <f>SUMIF('REALISASI PO &amp; forecast mgr1'!$A$149:$A$211,'ESTIMASI FORECAST &amp; ORDER-STOK'!$A29,'REALISASI PO &amp; forecast mgr1'!BV$149:BV$211)</f>
        <v>0</v>
      </c>
      <c r="BF29" s="88">
        <f t="shared" si="251"/>
        <v>0</v>
      </c>
      <c r="BG29" s="88">
        <f t="shared" si="252"/>
        <v>0</v>
      </c>
      <c r="BH29" s="88">
        <f t="shared" si="253"/>
        <v>0</v>
      </c>
      <c r="BI29" s="88">
        <f>(SUMIF('REALISASI PO &amp; forecast mgr1'!$A$149:$A$211,'ESTIMASI FORECAST &amp; ORDER-STOK'!$A29,'REALISASI PO &amp; forecast mgr1'!CI$149:CI$211))+(SUMIF('REALISASI PO &amp; forecast mgr1'!$A$149:$A$211,'ESTIMASI FORECAST &amp; ORDER-STOK'!$A29,'REALISASI PO &amp; forecast mgr1'!CJ$149:CJ$211))</f>
        <v>0</v>
      </c>
      <c r="BJ29" s="88">
        <f>SUMIF('REALISASI PO &amp; forecast mgr1'!$A$149:$A$211,'ESTIMASI FORECAST &amp; ORDER-STOK'!$A29,'REALISASI PO &amp; forecast mgr1'!CM$149:CM$211)</f>
        <v>0</v>
      </c>
      <c r="BK29" s="88">
        <f t="shared" si="254"/>
        <v>0</v>
      </c>
      <c r="BL29" s="88">
        <f t="shared" si="255"/>
        <v>0</v>
      </c>
      <c r="BM29" s="88">
        <f t="shared" si="256"/>
        <v>0</v>
      </c>
      <c r="BN29" s="88">
        <f>(SUMIF('REALISASI PO &amp; forecast mgr1'!$A$149:$A$211,'ESTIMASI FORECAST &amp; ORDER-STOK'!$A29,'REALISASI PO &amp; forecast mgr1'!CP$149:CP$211))+(SUMIF('REALISASI PO &amp; forecast mgr1'!$A$149:$A$211,'ESTIMASI FORECAST &amp; ORDER-STOK'!$A29,'REALISASI PO &amp; forecast mgr1'!CO$149:CO$211))</f>
        <v>0</v>
      </c>
      <c r="BO29" s="88">
        <f>SUMIF('REALISASI PO &amp; forecast mgr1'!$A$149:$A$211,'ESTIMASI FORECAST &amp; ORDER-STOK'!$A29,'REALISASI PO &amp; forecast mgr1'!CS$149:CS$211)</f>
        <v>0</v>
      </c>
      <c r="BP29" s="88">
        <f t="shared" si="257"/>
        <v>0</v>
      </c>
      <c r="BQ29" s="88">
        <f t="shared" si="258"/>
        <v>0</v>
      </c>
      <c r="BR29" s="88">
        <f t="shared" si="259"/>
        <v>0</v>
      </c>
      <c r="BS29" s="88">
        <f>(SUMIF('REALISASI PO &amp; forecast mgr1'!$A$149:$A$211,'ESTIMASI FORECAST &amp; ORDER-STOK'!$A29,'REALISASI PO &amp; forecast mgr1'!CU$149:CU$211))+(SUMIF('REALISASI PO &amp; forecast mgr1'!$A$149:$A$211,'ESTIMASI FORECAST &amp; ORDER-STOK'!$A29,'REALISASI PO &amp; forecast mgr1'!CV$149:CV$211))</f>
        <v>0</v>
      </c>
      <c r="BT29" s="88">
        <f>SUMIF('REALISASI PO &amp; forecast mgr1'!$A$149:$A$211,'ESTIMASI FORECAST &amp; ORDER-STOK'!$A29,'REALISASI PO &amp; forecast mgr1'!CY$149:CY$211)</f>
        <v>0</v>
      </c>
      <c r="BU29" s="88">
        <f t="shared" si="260"/>
        <v>0</v>
      </c>
      <c r="BV29" s="88">
        <f t="shared" si="261"/>
        <v>0</v>
      </c>
      <c r="BW29" s="88">
        <f t="shared" si="262"/>
        <v>0</v>
      </c>
      <c r="BX29" s="88">
        <f>(SUMIF('REALISASI PO &amp; forecast mgr1'!$A$149:$A$211,'ESTIMASI FORECAST &amp; ORDER-STOK'!$A29,'REALISASI PO &amp; forecast mgr1'!DB$149:DB$211))+(SUMIF('REALISASI PO &amp; forecast mgr1'!$A$149:$A$211,'ESTIMASI FORECAST &amp; ORDER-STOK'!$A29,'REALISASI PO &amp; forecast mgr1'!DA$149:DA$211))</f>
        <v>0</v>
      </c>
      <c r="BY29" s="88">
        <f>SUMIF('REALISASI PO &amp; forecast mgr1'!$A$149:$A$211,'ESTIMASI FORECAST &amp; ORDER-STOK'!$A29,'REALISASI PO &amp; forecast mgr1'!DE$149:DE$211)</f>
        <v>0</v>
      </c>
      <c r="BZ29" s="88">
        <f t="shared" si="263"/>
        <v>0</v>
      </c>
      <c r="CA29" s="88">
        <f t="shared" si="264"/>
        <v>0</v>
      </c>
      <c r="CB29" s="88">
        <f t="shared" si="265"/>
        <v>0</v>
      </c>
      <c r="CC29" s="88">
        <f>(SUMIF('REALISASI PO &amp; forecast mgr1'!$A$149:$A$211,'ESTIMASI FORECAST &amp; ORDER-STOK'!$A29,'REALISASI PO &amp; forecast mgr1'!DG$149:DG$211))+(SUMIF('REALISASI PO &amp; forecast mgr1'!$A$149:$A$211,'ESTIMASI FORECAST &amp; ORDER-STOK'!$A29,'REALISASI PO &amp; forecast mgr1'!DH$149:DH$211))</f>
        <v>0</v>
      </c>
      <c r="CD29" s="88">
        <f>SUMIF('REALISASI PO &amp; forecast mgr1'!$A$149:$A$211,'ESTIMASI FORECAST &amp; ORDER-STOK'!$A29,'REALISASI PO &amp; forecast mgr1'!DK$149:DK$211)</f>
        <v>0</v>
      </c>
      <c r="CE29" s="88">
        <f t="shared" si="266"/>
        <v>0</v>
      </c>
      <c r="CF29" s="88">
        <f t="shared" si="267"/>
        <v>0</v>
      </c>
      <c r="CG29" s="88">
        <f t="shared" si="268"/>
        <v>0</v>
      </c>
      <c r="CH29" s="88">
        <f>(SUMIF('REALISASI PO &amp; forecast mgr1'!$A$149:$A$211,'ESTIMASI FORECAST &amp; ORDER-STOK'!$A29,'REALISASI PO &amp; forecast mgr1'!DN$149:DN$211))+(SUMIF('REALISASI PO &amp; forecast mgr1'!$A$149:$A$211,'ESTIMASI FORECAST &amp; ORDER-STOK'!$A29,'REALISASI PO &amp; forecast mgr1'!DM$149:DM$211))</f>
        <v>0</v>
      </c>
      <c r="CI29" s="88">
        <f>SUMIF('REALISASI PO &amp; forecast mgr1'!$A$149:$A$211,'ESTIMASI FORECAST &amp; ORDER-STOK'!$A29,'REALISASI PO &amp; forecast mgr1'!DQ$149:DQ$211)</f>
        <v>0</v>
      </c>
      <c r="CJ29" s="88">
        <f t="shared" si="269"/>
        <v>0</v>
      </c>
      <c r="CK29" s="88">
        <f t="shared" si="270"/>
        <v>0</v>
      </c>
      <c r="CL29" s="88">
        <f t="shared" si="271"/>
        <v>0</v>
      </c>
      <c r="CM29" s="88">
        <f>(SUMIF('REALISASI PO &amp; forecast mgr1'!$A$149:$A$211,'ESTIMASI FORECAST &amp; ORDER-STOK'!$A29,'REALISASI PO &amp; forecast mgr1'!DY$149:DY$211))+(SUMIF('REALISASI PO &amp; forecast mgr1'!$A$149:$A$211,'ESTIMASI FORECAST &amp; ORDER-STOK'!$A29,'REALISASI PO &amp; forecast mgr1'!DZ$149:DZ$211))</f>
        <v>0</v>
      </c>
      <c r="CN29" s="88">
        <f>SUMIF('REALISASI PO &amp; forecast mgr1'!$A$149:$A$211,'ESTIMASI FORECAST &amp; ORDER-STOK'!$A29,'REALISASI PO &amp; forecast mgr1'!EC$149:EC$211)</f>
        <v>0</v>
      </c>
      <c r="CO29" s="88">
        <f t="shared" si="272"/>
        <v>0</v>
      </c>
      <c r="CP29" s="88">
        <f t="shared" si="273"/>
        <v>0</v>
      </c>
      <c r="CQ29" s="88">
        <f t="shared" si="274"/>
        <v>0</v>
      </c>
      <c r="CR29" s="88">
        <f>(SUMIF('REALISASI PO &amp; forecast mgr1'!$A$149:$A$211,'ESTIMASI FORECAST &amp; ORDER-STOK'!$A29,'REALISASI PO &amp; forecast mgr1'!EF$149:EF$211))+(SUMIF('REALISASI PO &amp; forecast mgr1'!$A$149:$A$211,'ESTIMASI FORECAST &amp; ORDER-STOK'!$A29,'REALISASI PO &amp; forecast mgr1'!EE$149:EE$211))</f>
        <v>0</v>
      </c>
      <c r="CS29" s="88">
        <f>SUMIF('REALISASI PO &amp; forecast mgr1'!$A$149:$A$211,'ESTIMASI FORECAST &amp; ORDER-STOK'!$A29,'REALISASI PO &amp; forecast mgr1'!EI$149:EI$211)</f>
        <v>0</v>
      </c>
      <c r="CT29" s="88">
        <f t="shared" si="275"/>
        <v>0</v>
      </c>
      <c r="CU29" s="88">
        <f t="shared" si="276"/>
        <v>0</v>
      </c>
      <c r="CV29" s="88">
        <f t="shared" si="277"/>
        <v>0</v>
      </c>
      <c r="CW29" s="88">
        <f>(SUMIF('REALISASI PO &amp; forecast mgr1'!$A$149:$A$211,'ESTIMASI FORECAST &amp; ORDER-STOK'!$A29,'REALISASI PO &amp; forecast mgr1'!EQ$149:EQ$211))+(SUMIF('REALISASI PO &amp; forecast mgr1'!$A$149:$A$211,'ESTIMASI FORECAST &amp; ORDER-STOK'!$A29,'REALISASI PO &amp; forecast mgr1'!ER$149:ER$211))</f>
        <v>0</v>
      </c>
      <c r="CX29" s="88">
        <f>SUMIF('REALISASI PO &amp; forecast mgr1'!$A$149:$A$211,'ESTIMASI FORECAST &amp; ORDER-STOK'!$A29,'REALISASI PO &amp; forecast mgr1'!EU$149:EU$211)</f>
        <v>0</v>
      </c>
      <c r="CY29" s="88">
        <f t="shared" si="278"/>
        <v>0</v>
      </c>
      <c r="CZ29" s="88">
        <f t="shared" si="279"/>
        <v>0</v>
      </c>
      <c r="DA29" s="88">
        <f t="shared" si="280"/>
        <v>0</v>
      </c>
      <c r="DB29" s="88">
        <f>(SUMIF('REALISASI PO &amp; forecast mgr1'!$A$149:$A$211,'ESTIMASI FORECAST &amp; ORDER-STOK'!$A29,'REALISASI PO &amp; forecast mgr1'!EX$149:EX$211))+(SUMIF('REALISASI PO &amp; forecast mgr1'!$A$149:$A$211,'ESTIMASI FORECAST &amp; ORDER-STOK'!$A29,'REALISASI PO &amp; forecast mgr1'!EY$149:EY$211))</f>
        <v>0</v>
      </c>
      <c r="DC29" s="88">
        <f>SUMIF('REALISASI PO &amp; forecast mgr1'!$A$149:$A$211,'ESTIMASI FORECAST &amp; ORDER-STOK'!$A29,'REALISASI PO &amp; forecast mgr1'!FB$149:FB$211)</f>
        <v>0</v>
      </c>
      <c r="DD29" s="88">
        <f t="shared" si="281"/>
        <v>0</v>
      </c>
      <c r="DE29" s="88">
        <f t="shared" si="282"/>
        <v>0</v>
      </c>
      <c r="DF29" s="88">
        <f t="shared" si="283"/>
        <v>0</v>
      </c>
      <c r="DG29" s="88">
        <f>(SUMIF('REALISASI PO &amp; forecast mgr1'!$A$149:$A$211,'ESTIMASI FORECAST &amp; ORDER-STOK'!$A29,'REALISASI PO &amp; forecast mgr1'!FE$149:FE$211))+(SUMIF('REALISASI PO &amp; forecast mgr1'!$A$149:$A$211,'ESTIMASI FORECAST &amp; ORDER-STOK'!$A29,'REALISASI PO &amp; forecast mgr1'!FF$149:FF$211))</f>
        <v>0</v>
      </c>
      <c r="DH29" s="88">
        <f>SUMIF('REALISASI PO &amp; forecast mgr1'!$A$149:$A$211,'ESTIMASI FORECAST &amp; ORDER-STOK'!$A29,'REALISASI PO &amp; forecast mgr1'!FI$149:FI$211)</f>
        <v>0</v>
      </c>
      <c r="DI29" s="88">
        <f t="shared" si="284"/>
        <v>0</v>
      </c>
      <c r="DJ29" s="88">
        <f t="shared" si="285"/>
        <v>0</v>
      </c>
      <c r="DK29" s="88">
        <f t="shared" si="286"/>
        <v>0</v>
      </c>
      <c r="DL29" s="88">
        <f>(SUMIF('REALISASI PO &amp; forecast mgr1'!$A$149:$A$211,'ESTIMASI FORECAST &amp; ORDER-STOK'!$A29,'REALISASI PO &amp; forecast mgr1'!FL$149:FL$211))+(SUMIF('REALISASI PO &amp; forecast mgr1'!$A$149:$A$211,'ESTIMASI FORECAST &amp; ORDER-STOK'!$A29,'REALISASI PO &amp; forecast mgr1'!FM$149:FM$211))</f>
        <v>0</v>
      </c>
      <c r="DM29" s="88">
        <f>SUMIF('REALISASI PO &amp; forecast mgr1'!$A$149:$A$211,'ESTIMASI FORECAST &amp; ORDER-STOK'!$A29,'REALISASI PO &amp; forecast mgr1'!FP$149:FP$211)</f>
        <v>0</v>
      </c>
      <c r="DN29" s="88">
        <f t="shared" si="287"/>
        <v>0</v>
      </c>
      <c r="DO29" s="88">
        <f t="shared" si="288"/>
        <v>0</v>
      </c>
      <c r="DP29" s="88">
        <f t="shared" si="289"/>
        <v>0</v>
      </c>
      <c r="DQ29" s="88">
        <f>(SUMIF('REALISASI PO &amp; forecast mgr1'!$A$149:$A$211,'ESTIMASI FORECAST &amp; ORDER-STOK'!$A29,'REALISASI PO &amp; forecast mgr1'!FS$149:FS$211))+(SUMIF('REALISASI PO &amp; forecast mgr1'!$A$149:$A$211,'ESTIMASI FORECAST &amp; ORDER-STOK'!$A29,'REALISASI PO &amp; forecast mgr1'!FT$149:FT$211))</f>
        <v>0</v>
      </c>
      <c r="DR29" s="88">
        <f>SUMIF('REALISASI PO &amp; forecast mgr1'!$A$149:$A$211,'ESTIMASI FORECAST &amp; ORDER-STOK'!$A29,'REALISASI PO &amp; forecast mgr1'!FW$149:FW$211)</f>
        <v>0</v>
      </c>
      <c r="DS29" s="88">
        <f t="shared" si="290"/>
        <v>0</v>
      </c>
      <c r="DT29" s="88">
        <f t="shared" si="291"/>
        <v>0</v>
      </c>
      <c r="DU29" s="88">
        <f t="shared" si="292"/>
        <v>0</v>
      </c>
      <c r="DV29" s="88">
        <f>(SUMIF('REALISASI PO &amp; forecast mgr1'!$A$149:$A$211,'ESTIMASI FORECAST &amp; ORDER-STOK'!$A29,'REALISASI PO &amp; forecast mgr1'!FZ$149:FZ$211))+(SUMIF('REALISASI PO &amp; forecast mgr1'!$A$149:$A$211,'ESTIMASI FORECAST &amp; ORDER-STOK'!$A29,'REALISASI PO &amp; forecast mgr1'!FY$149:FY$211))</f>
        <v>0</v>
      </c>
      <c r="DW29" s="88">
        <f>SUMIF('REALISASI PO &amp; forecast mgr1'!$A$149:$A$211,'ESTIMASI FORECAST &amp; ORDER-STOK'!$A29,'REALISASI PO &amp; forecast mgr1'!GC$149:GC$211)</f>
        <v>0</v>
      </c>
      <c r="DX29" s="88">
        <f t="shared" si="293"/>
        <v>0</v>
      </c>
      <c r="DY29" s="88">
        <f t="shared" si="294"/>
        <v>0</v>
      </c>
      <c r="DZ29" s="88">
        <f t="shared" si="295"/>
        <v>0</v>
      </c>
      <c r="EA29" s="88">
        <f>(SUMIF('REALISASI PO &amp; forecast mgr1'!$A$149:$A$211,'ESTIMASI FORECAST &amp; ORDER-STOK'!$A29,'REALISASI PO &amp; forecast mgr1'!GE$149:GE$211))+(SUMIF('REALISASI PO &amp; forecast mgr1'!$A$149:$A$211,'ESTIMASI FORECAST &amp; ORDER-STOK'!$A29,'REALISASI PO &amp; forecast mgr1'!GF$149:GF$211))</f>
        <v>0</v>
      </c>
      <c r="EB29" s="88">
        <f>SUMIF('REALISASI PO &amp; forecast mgr1'!$A$149:$A$211,'ESTIMASI FORECAST &amp; ORDER-STOK'!$A29,'REALISASI PO &amp; forecast mgr1'!GI$149:GI$211)</f>
        <v>0</v>
      </c>
      <c r="EC29" s="88">
        <f t="shared" si="296"/>
        <v>0</v>
      </c>
      <c r="ED29" s="88">
        <f t="shared" si="297"/>
        <v>0</v>
      </c>
      <c r="EE29" s="88">
        <f t="shared" si="298"/>
        <v>0</v>
      </c>
      <c r="EF29" s="88">
        <f>(SUMIF('REALISASI PO &amp; forecast mgr1'!$A$149:$A$211,'ESTIMASI FORECAST &amp; ORDER-STOK'!$A29,'REALISASI PO &amp; forecast mgr1'!GQ$149:GQ$211))+(SUMIF('REALISASI PO &amp; forecast mgr1'!$A$149:$A$211,'ESTIMASI FORECAST &amp; ORDER-STOK'!$A29,'REALISASI PO &amp; forecast mgr1'!GR$149:GR$211))</f>
        <v>0</v>
      </c>
      <c r="EG29" s="88">
        <f>SUMIF('REALISASI PO &amp; forecast mgr1'!$A$149:$A$211,'ESTIMASI FORECAST &amp; ORDER-STOK'!$A29,'REALISASI PO &amp; forecast mgr1'!GU$149:GU$211)</f>
        <v>0</v>
      </c>
      <c r="EH29" s="88">
        <f t="shared" si="299"/>
        <v>0</v>
      </c>
      <c r="EI29" s="88">
        <f t="shared" si="300"/>
        <v>0</v>
      </c>
      <c r="EJ29" s="88">
        <f t="shared" si="301"/>
        <v>0</v>
      </c>
      <c r="EK29" s="88">
        <f>(SUMIF('REALISASI PO &amp; forecast mgr1'!$A$149:$A$211,'ESTIMASI FORECAST &amp; ORDER-STOK'!$A29,'REALISASI PO &amp; forecast mgr1'!GX$149:GX$211))+(SUMIF('REALISASI PO &amp; forecast mgr1'!$A$149:$A$211,'ESTIMASI FORECAST &amp; ORDER-STOK'!$A29,'REALISASI PO &amp; forecast mgr1'!GY$149:GY$211))</f>
        <v>0</v>
      </c>
      <c r="EL29" s="88">
        <f>SUMIF('REALISASI PO &amp; forecast mgr1'!$A$149:$A$211,'ESTIMASI FORECAST &amp; ORDER-STOK'!$A29,'REALISASI PO &amp; forecast mgr1'!HB$149:HB$211)</f>
        <v>0</v>
      </c>
      <c r="EM29" s="88">
        <f t="shared" si="302"/>
        <v>0</v>
      </c>
      <c r="EN29" s="88">
        <f t="shared" si="303"/>
        <v>0</v>
      </c>
      <c r="EO29" s="88">
        <f t="shared" si="304"/>
        <v>0</v>
      </c>
      <c r="EP29" s="88">
        <f>(SUMIF('REALISASI PO &amp; forecast mgr1'!$A$149:$A$211,'ESTIMASI FORECAST &amp; ORDER-STOK'!$A29,'REALISASI PO &amp; forecast mgr1'!HE$149:HE$211))+(SUMIF('REALISASI PO &amp; forecast mgr1'!$A$149:$A$211,'ESTIMASI FORECAST &amp; ORDER-STOK'!$A29,'REALISASI PO &amp; forecast mgr1'!HF$149:HF$211))</f>
        <v>0</v>
      </c>
      <c r="EQ29" s="88">
        <f>SUMIF('REALISASI PO &amp; forecast mgr1'!$A$149:$A$211,'ESTIMASI FORECAST &amp; ORDER-STOK'!$A29,'REALISASI PO &amp; forecast mgr1'!HI$149:HI$211)</f>
        <v>0</v>
      </c>
      <c r="ER29" s="88">
        <f t="shared" si="305"/>
        <v>0</v>
      </c>
      <c r="ES29" s="88">
        <f t="shared" si="306"/>
        <v>0</v>
      </c>
      <c r="ET29" s="88">
        <f t="shared" si="307"/>
        <v>0</v>
      </c>
      <c r="EU29" s="88">
        <f>(SUMIF('REALISASI PO &amp; forecast mgr1'!$A$149:$A$211,'ESTIMASI FORECAST &amp; ORDER-STOK'!$A29,'REALISASI PO &amp; forecast mgr1'!HL$149:HL$211))+(SUMIF('REALISASI PO &amp; forecast mgr1'!$A$149:$A$211,'ESTIMASI FORECAST &amp; ORDER-STOK'!$A29,'REALISASI PO &amp; forecast mgr1'!HM$149:HM$211))</f>
        <v>0</v>
      </c>
      <c r="EV29" s="88">
        <f>SUMIF('REALISASI PO &amp; forecast mgr1'!$A$149:$A$211,'ESTIMASI FORECAST &amp; ORDER-STOK'!$A29,'REALISASI PO &amp; forecast mgr1'!HP$149:HP$211)</f>
        <v>0</v>
      </c>
      <c r="EW29" s="88">
        <f t="shared" si="308"/>
        <v>0</v>
      </c>
      <c r="EX29" s="88">
        <f t="shared" si="309"/>
        <v>0</v>
      </c>
      <c r="EY29" s="88">
        <f t="shared" si="310"/>
        <v>0</v>
      </c>
      <c r="EZ29" s="88">
        <f>(SUMIF('REALISASI PO &amp; forecast mgr1'!$A$149:$A$211,'ESTIMASI FORECAST &amp; ORDER-STOK'!$A29,'REALISASI PO &amp; forecast mgr1'!HS$149:HS$211))+(SUMIF('REALISASI PO &amp; forecast mgr1'!$A$149:$A$211,'ESTIMASI FORECAST &amp; ORDER-STOK'!$A29,'REALISASI PO &amp; forecast mgr1'!HT$149:HT$211))</f>
        <v>0</v>
      </c>
      <c r="FA29" s="88">
        <f>SUMIF('REALISASI PO &amp; forecast mgr1'!$A$149:$A$211,'ESTIMASI FORECAST &amp; ORDER-STOK'!$A29,'REALISASI PO &amp; forecast mgr1'!HW$149:HW$211)</f>
        <v>0</v>
      </c>
      <c r="FB29" s="88">
        <f t="shared" si="311"/>
        <v>0</v>
      </c>
      <c r="FC29" s="88">
        <f t="shared" si="312"/>
        <v>0</v>
      </c>
      <c r="FD29" s="88">
        <f t="shared" si="313"/>
        <v>0</v>
      </c>
      <c r="FE29" s="88"/>
      <c r="FF29" s="88"/>
      <c r="FG29" s="88"/>
      <c r="FH29" s="88"/>
      <c r="FI29" s="88"/>
      <c r="FJ29" s="88"/>
      <c r="FK29" s="88">
        <f t="shared" si="314"/>
        <v>0</v>
      </c>
      <c r="FL29" s="88"/>
      <c r="FM29" s="88"/>
      <c r="FN29" s="88">
        <f t="shared" si="315"/>
        <v>0</v>
      </c>
      <c r="FO29" s="88">
        <f t="shared" si="316"/>
        <v>0</v>
      </c>
      <c r="FP29" s="101"/>
      <c r="FQ29" s="88"/>
      <c r="FR29" s="88">
        <f>SUMIF('REALISASI FORECAST manager 2'!$A$217:$A$281,'ESTIMASI FORECAST &amp; ORDER-STOK'!$A29,'REALISASI FORECAST manager 2'!$AS$217:$AS$281)</f>
        <v>0</v>
      </c>
      <c r="FS29" s="88">
        <f t="shared" si="317"/>
        <v>0</v>
      </c>
      <c r="FT29" s="88">
        <f t="shared" si="318"/>
        <v>0</v>
      </c>
      <c r="FU29" s="88">
        <f t="shared" si="319"/>
        <v>0</v>
      </c>
      <c r="FV29" s="101"/>
      <c r="FW29" s="88"/>
      <c r="FX29" s="88">
        <f>SUMIF('REALISASI FORECAST manager 3'!$A$147:$A$211,'ESTIMASI FORECAST &amp; ORDER-STOK'!$A29,'REALISASI FORECAST manager 3'!$AS$147:$AS$211)</f>
        <v>0</v>
      </c>
      <c r="FY29" s="88">
        <f t="shared" si="320"/>
        <v>0</v>
      </c>
      <c r="FZ29" s="88">
        <f t="shared" si="321"/>
        <v>0</v>
      </c>
      <c r="GA29" s="88">
        <f t="shared" si="322"/>
        <v>0</v>
      </c>
      <c r="GB29" s="101"/>
      <c r="GC29" s="88">
        <f t="shared" si="323"/>
        <v>0</v>
      </c>
      <c r="GD29" s="101"/>
      <c r="GE29" s="88">
        <f>SUMIF('REALISASI PO &amp; forecast mgr1'!$A$148:$A$211,'ESTIMASI FORECAST &amp; ORDER-STOK'!$A29,'REALISASI PO &amp; forecast mgr1'!IQ$148:IQ$211)</f>
        <v>0</v>
      </c>
      <c r="GF29" s="88">
        <f>SUMIF('REALISASI PO &amp; forecast mgr1'!$A$148:$A$211,'ESTIMASI FORECAST &amp; ORDER-STOK'!$A29,'REALISASI PO &amp; forecast mgr1'!IR$148:IR$211)</f>
        <v>0</v>
      </c>
      <c r="GG29" s="88">
        <f>SUMIF('REALISASI PO &amp; forecast mgr1'!$A$148:$A$211,'ESTIMASI FORECAST &amp; ORDER-STOK'!$A29,'REALISASI PO &amp; forecast mgr1'!IS$148:IS$211)</f>
        <v>0</v>
      </c>
      <c r="GH29" s="88">
        <f>SUMIF('REALISASI PO &amp; forecast mgr1'!$A$148:$A$211,'ESTIMASI FORECAST &amp; ORDER-STOK'!$A29,'REALISASI PO &amp; forecast mgr1'!IT$148:IT$211)</f>
        <v>0</v>
      </c>
      <c r="GI29" s="88">
        <f>SUMIF('REALISASI PO &amp; forecast mgr1'!$A$148:$A$211,'ESTIMASI FORECAST &amp; ORDER-STOK'!$A29,'REALISASI PO &amp; forecast mgr1'!IU$148:IU$211)</f>
        <v>0</v>
      </c>
      <c r="GJ29" s="88"/>
      <c r="GK29" s="88">
        <f t="shared" si="108"/>
        <v>0</v>
      </c>
      <c r="GL29" s="88">
        <f t="shared" si="324"/>
        <v>0</v>
      </c>
      <c r="GM29" s="102">
        <f t="shared" si="325"/>
        <v>0</v>
      </c>
      <c r="GN29" s="88">
        <f t="shared" si="326"/>
        <v>0</v>
      </c>
      <c r="GO29" s="88">
        <f t="shared" si="327"/>
        <v>0</v>
      </c>
      <c r="GP29" s="102">
        <f t="shared" si="328"/>
        <v>0</v>
      </c>
      <c r="GQ29" s="88" t="str">
        <f t="shared" si="329"/>
        <v>STOCK KOSONG</v>
      </c>
      <c r="GR29" s="101"/>
      <c r="GS29" s="102">
        <f t="shared" si="330"/>
        <v>0</v>
      </c>
      <c r="GT29" s="102">
        <f t="shared" si="331"/>
        <v>0</v>
      </c>
      <c r="GU29" s="102">
        <f t="shared" si="332"/>
        <v>0</v>
      </c>
      <c r="GV29" s="102">
        <f t="shared" si="333"/>
        <v>0</v>
      </c>
    </row>
    <row r="30" spans="1:207" s="7" customFormat="1">
      <c r="A30" s="108"/>
      <c r="B30" s="87"/>
      <c r="C30" s="99">
        <v>54</v>
      </c>
      <c r="D30" s="100">
        <v>0</v>
      </c>
      <c r="E30" s="88"/>
      <c r="F30" s="88"/>
      <c r="G30" s="88"/>
      <c r="H30" s="88"/>
      <c r="I30" s="88"/>
      <c r="J30" s="88">
        <f t="shared" si="223"/>
        <v>0</v>
      </c>
      <c r="K30" s="88">
        <f t="shared" si="224"/>
        <v>0</v>
      </c>
      <c r="L30" s="88">
        <f t="shared" si="225"/>
        <v>0</v>
      </c>
      <c r="M30" s="88"/>
      <c r="N30" s="88">
        <f t="shared" si="226"/>
        <v>0</v>
      </c>
      <c r="O30" s="88"/>
      <c r="P30" s="88">
        <f>(SUMIF('REALISASI PO &amp; forecast mgr1'!$A$149:$A$211,'ESTIMASI FORECAST &amp; ORDER-STOK'!$A30,'REALISASI PO &amp; forecast mgr1'!J$149:J$211))+(SUMIF('REALISASI PO &amp; forecast mgr1'!$A$149:$A$211,'ESTIMASI FORECAST &amp; ORDER-STOK'!$A30,'REALISASI PO &amp; forecast mgr1'!K$149:K$211))</f>
        <v>0</v>
      </c>
      <c r="Q30" s="88">
        <f>SUMIF('REALISASI PO &amp; forecast mgr1'!$A$149:$A$211,'ESTIMASI FORECAST &amp; ORDER-STOK'!$A30,'REALISASI PO &amp; forecast mgr1'!N$149:N$211)</f>
        <v>0</v>
      </c>
      <c r="R30" s="88">
        <f t="shared" si="227"/>
        <v>0</v>
      </c>
      <c r="S30" s="88">
        <f t="shared" si="228"/>
        <v>0</v>
      </c>
      <c r="T30" s="88">
        <f t="shared" si="229"/>
        <v>0</v>
      </c>
      <c r="U30" s="88">
        <f>(SUMIF('REALISASI PO &amp; forecast mgr1'!$A$149:$A$211,'ESTIMASI FORECAST &amp; ORDER-STOK'!$A30,'REALISASI PO &amp; forecast mgr1'!P$149:P$211))+(SUMIF('REALISASI PO &amp; forecast mgr1'!$A$149:$A$211,'ESTIMASI FORECAST &amp; ORDER-STOK'!$A30,'REALISASI PO &amp; forecast mgr1'!Q$149:Q$211))</f>
        <v>0</v>
      </c>
      <c r="V30" s="88">
        <f>SUMIF('REALISASI PO &amp; forecast mgr1'!$A$149:$A$211,'ESTIMASI FORECAST &amp; ORDER-STOK'!$A30,'REALISASI PO &amp; forecast mgr1'!T$149:T$211)</f>
        <v>0</v>
      </c>
      <c r="W30" s="88">
        <f t="shared" si="230"/>
        <v>0</v>
      </c>
      <c r="X30" s="88">
        <f t="shared" si="231"/>
        <v>0</v>
      </c>
      <c r="Y30" s="88">
        <f t="shared" si="232"/>
        <v>0</v>
      </c>
      <c r="Z30" s="88">
        <f>(SUMIF('REALISASI PO &amp; forecast mgr1'!$A$149:$A$211,'ESTIMASI FORECAST &amp; ORDER-STOK'!$A30,'REALISASI PO &amp; forecast mgr1'!W$149:W$211))+(SUMIF('REALISASI PO &amp; forecast mgr1'!$A$149:$A$211,'ESTIMASI FORECAST &amp; ORDER-STOK'!$A30,'REALISASI PO &amp; forecast mgr1'!V$149:V$211))</f>
        <v>0</v>
      </c>
      <c r="AA30" s="88">
        <f>SUMIF('REALISASI PO &amp; forecast mgr1'!$A$149:$A$211,'ESTIMASI FORECAST &amp; ORDER-STOK'!$A30,'REALISASI PO &amp; forecast mgr1'!Z$149:Z$211)</f>
        <v>0</v>
      </c>
      <c r="AB30" s="88">
        <f t="shared" si="233"/>
        <v>0</v>
      </c>
      <c r="AC30" s="88">
        <f t="shared" si="234"/>
        <v>0</v>
      </c>
      <c r="AD30" s="88">
        <f t="shared" si="235"/>
        <v>0</v>
      </c>
      <c r="AE30" s="88">
        <f>(SUMIF('REALISASI PO &amp; forecast mgr1'!$A$149:$A$211,'ESTIMASI FORECAST &amp; ORDER-STOK'!$A30,'REALISASI PO &amp; forecast mgr1'!AB$149:AB$211))+(SUMIF('REALISASI PO &amp; forecast mgr1'!$A$149:$A$211,'ESTIMASI FORECAST &amp; ORDER-STOK'!$A30,'REALISASI PO &amp; forecast mgr1'!AC$149:AC$211))</f>
        <v>0</v>
      </c>
      <c r="AF30" s="88">
        <f>SUMIF('REALISASI PO &amp; forecast mgr1'!$A$149:$A$211,'ESTIMASI FORECAST &amp; ORDER-STOK'!$A30,'REALISASI PO &amp; forecast mgr1'!AF$149:AF$211)</f>
        <v>0</v>
      </c>
      <c r="AG30" s="88">
        <f t="shared" si="236"/>
        <v>0</v>
      </c>
      <c r="AH30" s="88">
        <f t="shared" si="237"/>
        <v>0</v>
      </c>
      <c r="AI30" s="88">
        <f t="shared" si="238"/>
        <v>0</v>
      </c>
      <c r="AJ30" s="88">
        <f>(SUMIF('REALISASI PO &amp; forecast mgr1'!$A$149:$A$211,'ESTIMASI FORECAST &amp; ORDER-STOK'!$A30,'REALISASI PO &amp; forecast mgr1'!AN$149:AN$211))+(SUMIF('REALISASI PO &amp; forecast mgr1'!$A$149:$A$211,'ESTIMASI FORECAST &amp; ORDER-STOK'!$A30,'REALISASI PO &amp; forecast mgr1'!AO$149:AO$211))</f>
        <v>0</v>
      </c>
      <c r="AK30" s="88">
        <f>SUMIF('REALISASI PO &amp; forecast mgr1'!$A$149:$A$211,'ESTIMASI FORECAST &amp; ORDER-STOK'!$A30,'REALISASI PO &amp; forecast mgr1'!AR$149:AR$211)</f>
        <v>0</v>
      </c>
      <c r="AL30" s="88">
        <f t="shared" si="239"/>
        <v>0</v>
      </c>
      <c r="AM30" s="88">
        <f t="shared" si="240"/>
        <v>0</v>
      </c>
      <c r="AN30" s="88">
        <f t="shared" si="241"/>
        <v>0</v>
      </c>
      <c r="AO30" s="88">
        <f>(SUMIF('REALISASI PO &amp; forecast mgr1'!$A$149:$A$211,'ESTIMASI FORECAST &amp; ORDER-STOK'!$A30,'REALISASI PO &amp; forecast mgr1'!AU$149:AU$211))+(SUMIF('REALISASI PO &amp; forecast mgr1'!$A$149:$A$211,'ESTIMASI FORECAST &amp; ORDER-STOK'!$A30,'REALISASI PO &amp; forecast mgr1'!AT$149:AT$211))</f>
        <v>0</v>
      </c>
      <c r="AP30" s="88">
        <f>SUMIF('REALISASI PO &amp; forecast mgr1'!$A$149:$A$211,'ESTIMASI FORECAST &amp; ORDER-STOK'!$A30,'REALISASI PO &amp; forecast mgr1'!AX$149:AX$211)</f>
        <v>0</v>
      </c>
      <c r="AQ30" s="88">
        <f t="shared" si="242"/>
        <v>0</v>
      </c>
      <c r="AR30" s="88">
        <f t="shared" si="243"/>
        <v>0</v>
      </c>
      <c r="AS30" s="88">
        <f t="shared" si="244"/>
        <v>0</v>
      </c>
      <c r="AT30" s="88">
        <f>(SUMIF('REALISASI PO &amp; forecast mgr1'!$A$149:$A$211,'ESTIMASI FORECAST &amp; ORDER-STOK'!$A30,'REALISASI PO &amp; forecast mgr1'!AZ$149:AZ$211))+(SUMIF('REALISASI PO &amp; forecast mgr1'!$A$149:$A$211,'ESTIMASI FORECAST &amp; ORDER-STOK'!$A30,'REALISASI PO &amp; forecast mgr1'!BA$149:BA$211))</f>
        <v>0</v>
      </c>
      <c r="AU30" s="88">
        <f>SUMIF('REALISASI PO &amp; forecast mgr1'!$A$149:$A$211,'ESTIMASI FORECAST &amp; ORDER-STOK'!$A30,'REALISASI PO &amp; forecast mgr1'!BD$149:BD$211)</f>
        <v>0</v>
      </c>
      <c r="AV30" s="88">
        <f t="shared" si="245"/>
        <v>0</v>
      </c>
      <c r="AW30" s="88">
        <f t="shared" si="246"/>
        <v>0</v>
      </c>
      <c r="AX30" s="88">
        <f t="shared" si="247"/>
        <v>0</v>
      </c>
      <c r="AY30" s="88">
        <f>(SUMIF('REALISASI PO &amp; forecast mgr1'!$A$149:$A$211,'ESTIMASI FORECAST &amp; ORDER-STOK'!$A30,'REALISASI PO &amp; forecast mgr1'!BL$149:BL$211))+(SUMIF('REALISASI PO &amp; forecast mgr1'!$A$149:$A$211,'ESTIMASI FORECAST &amp; ORDER-STOK'!$A30,'REALISASI PO &amp; forecast mgr1'!BM$149:BM$211))</f>
        <v>0</v>
      </c>
      <c r="AZ30" s="88">
        <f>SUMIF('REALISASI PO &amp; forecast mgr1'!$A$149:$A$211,'ESTIMASI FORECAST &amp; ORDER-STOK'!$A30,'REALISASI PO &amp; forecast mgr1'!BP$149:BP$211)</f>
        <v>0</v>
      </c>
      <c r="BA30" s="88">
        <f t="shared" si="248"/>
        <v>0</v>
      </c>
      <c r="BB30" s="88">
        <f t="shared" si="249"/>
        <v>0</v>
      </c>
      <c r="BC30" s="88">
        <f t="shared" si="250"/>
        <v>0</v>
      </c>
      <c r="BD30" s="88">
        <f>(SUMIF('REALISASI PO &amp; forecast mgr1'!$A$149:$A$211,'ESTIMASI FORECAST &amp; ORDER-STOK'!$A30,'REALISASI PO &amp; forecast mgr1'!BS$149:BS$211))+(SUMIF('REALISASI PO &amp; forecast mgr1'!$A$149:$A$211,'ESTIMASI FORECAST &amp; ORDER-STOK'!$A30,'REALISASI PO &amp; forecast mgr1'!BR$149:BR$211))</f>
        <v>0</v>
      </c>
      <c r="BE30" s="88">
        <f>SUMIF('REALISASI PO &amp; forecast mgr1'!$A$149:$A$211,'ESTIMASI FORECAST &amp; ORDER-STOK'!$A30,'REALISASI PO &amp; forecast mgr1'!BV$149:BV$211)</f>
        <v>0</v>
      </c>
      <c r="BF30" s="88">
        <f t="shared" si="251"/>
        <v>0</v>
      </c>
      <c r="BG30" s="88">
        <f t="shared" si="252"/>
        <v>0</v>
      </c>
      <c r="BH30" s="88">
        <f t="shared" si="253"/>
        <v>0</v>
      </c>
      <c r="BI30" s="88">
        <f>(SUMIF('REALISASI PO &amp; forecast mgr1'!$A$149:$A$211,'ESTIMASI FORECAST &amp; ORDER-STOK'!$A30,'REALISASI PO &amp; forecast mgr1'!CI$149:CI$211))+(SUMIF('REALISASI PO &amp; forecast mgr1'!$A$149:$A$211,'ESTIMASI FORECAST &amp; ORDER-STOK'!$A30,'REALISASI PO &amp; forecast mgr1'!CJ$149:CJ$211))</f>
        <v>0</v>
      </c>
      <c r="BJ30" s="88">
        <f>SUMIF('REALISASI PO &amp; forecast mgr1'!$A$149:$A$211,'ESTIMASI FORECAST &amp; ORDER-STOK'!$A30,'REALISASI PO &amp; forecast mgr1'!CM$149:CM$211)</f>
        <v>0</v>
      </c>
      <c r="BK30" s="88">
        <f t="shared" si="254"/>
        <v>0</v>
      </c>
      <c r="BL30" s="88">
        <f t="shared" si="255"/>
        <v>0</v>
      </c>
      <c r="BM30" s="88">
        <f t="shared" si="256"/>
        <v>0</v>
      </c>
      <c r="BN30" s="88">
        <f>(SUMIF('REALISASI PO &amp; forecast mgr1'!$A$149:$A$211,'ESTIMASI FORECAST &amp; ORDER-STOK'!$A30,'REALISASI PO &amp; forecast mgr1'!CP$149:CP$211))+(SUMIF('REALISASI PO &amp; forecast mgr1'!$A$149:$A$211,'ESTIMASI FORECAST &amp; ORDER-STOK'!$A30,'REALISASI PO &amp; forecast mgr1'!CO$149:CO$211))</f>
        <v>0</v>
      </c>
      <c r="BO30" s="88">
        <f>SUMIF('REALISASI PO &amp; forecast mgr1'!$A$149:$A$211,'ESTIMASI FORECAST &amp; ORDER-STOK'!$A30,'REALISASI PO &amp; forecast mgr1'!CS$149:CS$211)</f>
        <v>0</v>
      </c>
      <c r="BP30" s="88">
        <f t="shared" si="257"/>
        <v>0</v>
      </c>
      <c r="BQ30" s="88">
        <f t="shared" si="258"/>
        <v>0</v>
      </c>
      <c r="BR30" s="88">
        <f t="shared" si="259"/>
        <v>0</v>
      </c>
      <c r="BS30" s="88">
        <f>(SUMIF('REALISASI PO &amp; forecast mgr1'!$A$149:$A$211,'ESTIMASI FORECAST &amp; ORDER-STOK'!$A30,'REALISASI PO &amp; forecast mgr1'!CU$149:CU$211))+(SUMIF('REALISASI PO &amp; forecast mgr1'!$A$149:$A$211,'ESTIMASI FORECAST &amp; ORDER-STOK'!$A30,'REALISASI PO &amp; forecast mgr1'!CV$149:CV$211))</f>
        <v>0</v>
      </c>
      <c r="BT30" s="88">
        <f>SUMIF('REALISASI PO &amp; forecast mgr1'!$A$149:$A$211,'ESTIMASI FORECAST &amp; ORDER-STOK'!$A30,'REALISASI PO &amp; forecast mgr1'!CY$149:CY$211)</f>
        <v>0</v>
      </c>
      <c r="BU30" s="88">
        <f t="shared" si="260"/>
        <v>0</v>
      </c>
      <c r="BV30" s="88">
        <f t="shared" si="261"/>
        <v>0</v>
      </c>
      <c r="BW30" s="88">
        <f t="shared" si="262"/>
        <v>0</v>
      </c>
      <c r="BX30" s="88">
        <f>(SUMIF('REALISASI PO &amp; forecast mgr1'!$A$149:$A$211,'ESTIMASI FORECAST &amp; ORDER-STOK'!$A30,'REALISASI PO &amp; forecast mgr1'!DB$149:DB$211))+(SUMIF('REALISASI PO &amp; forecast mgr1'!$A$149:$A$211,'ESTIMASI FORECAST &amp; ORDER-STOK'!$A30,'REALISASI PO &amp; forecast mgr1'!DA$149:DA$211))</f>
        <v>0</v>
      </c>
      <c r="BY30" s="88">
        <f>SUMIF('REALISASI PO &amp; forecast mgr1'!$A$149:$A$211,'ESTIMASI FORECAST &amp; ORDER-STOK'!$A30,'REALISASI PO &amp; forecast mgr1'!DE$149:DE$211)</f>
        <v>0</v>
      </c>
      <c r="BZ30" s="88">
        <f t="shared" si="263"/>
        <v>0</v>
      </c>
      <c r="CA30" s="88">
        <f t="shared" si="264"/>
        <v>0</v>
      </c>
      <c r="CB30" s="88">
        <f t="shared" si="265"/>
        <v>0</v>
      </c>
      <c r="CC30" s="88">
        <f>(SUMIF('REALISASI PO &amp; forecast mgr1'!$A$149:$A$211,'ESTIMASI FORECAST &amp; ORDER-STOK'!$A30,'REALISASI PO &amp; forecast mgr1'!DG$149:DG$211))+(SUMIF('REALISASI PO &amp; forecast mgr1'!$A$149:$A$211,'ESTIMASI FORECAST &amp; ORDER-STOK'!$A30,'REALISASI PO &amp; forecast mgr1'!DH$149:DH$211))</f>
        <v>0</v>
      </c>
      <c r="CD30" s="88">
        <f>SUMIF('REALISASI PO &amp; forecast mgr1'!$A$149:$A$211,'ESTIMASI FORECAST &amp; ORDER-STOK'!$A30,'REALISASI PO &amp; forecast mgr1'!DK$149:DK$211)</f>
        <v>0</v>
      </c>
      <c r="CE30" s="88">
        <f t="shared" si="266"/>
        <v>0</v>
      </c>
      <c r="CF30" s="88">
        <f t="shared" si="267"/>
        <v>0</v>
      </c>
      <c r="CG30" s="88">
        <f t="shared" si="268"/>
        <v>0</v>
      </c>
      <c r="CH30" s="88">
        <f>(SUMIF('REALISASI PO &amp; forecast mgr1'!$A$149:$A$211,'ESTIMASI FORECAST &amp; ORDER-STOK'!$A30,'REALISASI PO &amp; forecast mgr1'!DN$149:DN$211))+(SUMIF('REALISASI PO &amp; forecast mgr1'!$A$149:$A$211,'ESTIMASI FORECAST &amp; ORDER-STOK'!$A30,'REALISASI PO &amp; forecast mgr1'!DM$149:DM$211))</f>
        <v>0</v>
      </c>
      <c r="CI30" s="88">
        <f>SUMIF('REALISASI PO &amp; forecast mgr1'!$A$149:$A$211,'ESTIMASI FORECAST &amp; ORDER-STOK'!$A30,'REALISASI PO &amp; forecast mgr1'!DQ$149:DQ$211)</f>
        <v>0</v>
      </c>
      <c r="CJ30" s="88">
        <f t="shared" si="269"/>
        <v>0</v>
      </c>
      <c r="CK30" s="88">
        <f t="shared" si="270"/>
        <v>0</v>
      </c>
      <c r="CL30" s="88">
        <f t="shared" si="271"/>
        <v>0</v>
      </c>
      <c r="CM30" s="88">
        <f>(SUMIF('REALISASI PO &amp; forecast mgr1'!$A$149:$A$211,'ESTIMASI FORECAST &amp; ORDER-STOK'!$A30,'REALISASI PO &amp; forecast mgr1'!DY$149:DY$211))+(SUMIF('REALISASI PO &amp; forecast mgr1'!$A$149:$A$211,'ESTIMASI FORECAST &amp; ORDER-STOK'!$A30,'REALISASI PO &amp; forecast mgr1'!DZ$149:DZ$211))</f>
        <v>0</v>
      </c>
      <c r="CN30" s="88">
        <f>SUMIF('REALISASI PO &amp; forecast mgr1'!$A$149:$A$211,'ESTIMASI FORECAST &amp; ORDER-STOK'!$A30,'REALISASI PO &amp; forecast mgr1'!EC$149:EC$211)</f>
        <v>0</v>
      </c>
      <c r="CO30" s="88">
        <f t="shared" si="272"/>
        <v>0</v>
      </c>
      <c r="CP30" s="88">
        <f t="shared" si="273"/>
        <v>0</v>
      </c>
      <c r="CQ30" s="88">
        <f t="shared" si="274"/>
        <v>0</v>
      </c>
      <c r="CR30" s="88">
        <f>(SUMIF('REALISASI PO &amp; forecast mgr1'!$A$149:$A$211,'ESTIMASI FORECAST &amp; ORDER-STOK'!$A30,'REALISASI PO &amp; forecast mgr1'!EF$149:EF$211))+(SUMIF('REALISASI PO &amp; forecast mgr1'!$A$149:$A$211,'ESTIMASI FORECAST &amp; ORDER-STOK'!$A30,'REALISASI PO &amp; forecast mgr1'!EE$149:EE$211))</f>
        <v>0</v>
      </c>
      <c r="CS30" s="88">
        <f>SUMIF('REALISASI PO &amp; forecast mgr1'!$A$149:$A$211,'ESTIMASI FORECAST &amp; ORDER-STOK'!$A30,'REALISASI PO &amp; forecast mgr1'!EI$149:EI$211)</f>
        <v>0</v>
      </c>
      <c r="CT30" s="88">
        <f t="shared" si="275"/>
        <v>0</v>
      </c>
      <c r="CU30" s="88">
        <f t="shared" si="276"/>
        <v>0</v>
      </c>
      <c r="CV30" s="88">
        <f t="shared" si="277"/>
        <v>0</v>
      </c>
      <c r="CW30" s="88">
        <f>(SUMIF('REALISASI PO &amp; forecast mgr1'!$A$149:$A$211,'ESTIMASI FORECAST &amp; ORDER-STOK'!$A30,'REALISASI PO &amp; forecast mgr1'!EQ$149:EQ$211))+(SUMIF('REALISASI PO &amp; forecast mgr1'!$A$149:$A$211,'ESTIMASI FORECAST &amp; ORDER-STOK'!$A30,'REALISASI PO &amp; forecast mgr1'!ER$149:ER$211))</f>
        <v>0</v>
      </c>
      <c r="CX30" s="88">
        <f>SUMIF('REALISASI PO &amp; forecast mgr1'!$A$149:$A$211,'ESTIMASI FORECAST &amp; ORDER-STOK'!$A30,'REALISASI PO &amp; forecast mgr1'!EU$149:EU$211)</f>
        <v>0</v>
      </c>
      <c r="CY30" s="88">
        <f t="shared" si="278"/>
        <v>0</v>
      </c>
      <c r="CZ30" s="88">
        <f t="shared" si="279"/>
        <v>0</v>
      </c>
      <c r="DA30" s="88">
        <f t="shared" si="280"/>
        <v>0</v>
      </c>
      <c r="DB30" s="88">
        <f>(SUMIF('REALISASI PO &amp; forecast mgr1'!$A$149:$A$211,'ESTIMASI FORECAST &amp; ORDER-STOK'!$A30,'REALISASI PO &amp; forecast mgr1'!EX$149:EX$211))+(SUMIF('REALISASI PO &amp; forecast mgr1'!$A$149:$A$211,'ESTIMASI FORECAST &amp; ORDER-STOK'!$A30,'REALISASI PO &amp; forecast mgr1'!EY$149:EY$211))</f>
        <v>0</v>
      </c>
      <c r="DC30" s="88">
        <f>SUMIF('REALISASI PO &amp; forecast mgr1'!$A$149:$A$211,'ESTIMASI FORECAST &amp; ORDER-STOK'!$A30,'REALISASI PO &amp; forecast mgr1'!FB$149:FB$211)</f>
        <v>0</v>
      </c>
      <c r="DD30" s="88">
        <f t="shared" si="281"/>
        <v>0</v>
      </c>
      <c r="DE30" s="88">
        <f t="shared" si="282"/>
        <v>0</v>
      </c>
      <c r="DF30" s="88">
        <f t="shared" si="283"/>
        <v>0</v>
      </c>
      <c r="DG30" s="88">
        <f>(SUMIF('REALISASI PO &amp; forecast mgr1'!$A$149:$A$211,'ESTIMASI FORECAST &amp; ORDER-STOK'!$A30,'REALISASI PO &amp; forecast mgr1'!FE$149:FE$211))+(SUMIF('REALISASI PO &amp; forecast mgr1'!$A$149:$A$211,'ESTIMASI FORECAST &amp; ORDER-STOK'!$A30,'REALISASI PO &amp; forecast mgr1'!FF$149:FF$211))</f>
        <v>0</v>
      </c>
      <c r="DH30" s="88">
        <f>SUMIF('REALISASI PO &amp; forecast mgr1'!$A$149:$A$211,'ESTIMASI FORECAST &amp; ORDER-STOK'!$A30,'REALISASI PO &amp; forecast mgr1'!FI$149:FI$211)</f>
        <v>0</v>
      </c>
      <c r="DI30" s="88">
        <f t="shared" si="284"/>
        <v>0</v>
      </c>
      <c r="DJ30" s="88">
        <f t="shared" si="285"/>
        <v>0</v>
      </c>
      <c r="DK30" s="88">
        <f t="shared" si="286"/>
        <v>0</v>
      </c>
      <c r="DL30" s="88">
        <f>(SUMIF('REALISASI PO &amp; forecast mgr1'!$A$149:$A$211,'ESTIMASI FORECAST &amp; ORDER-STOK'!$A30,'REALISASI PO &amp; forecast mgr1'!FL$149:FL$211))+(SUMIF('REALISASI PO &amp; forecast mgr1'!$A$149:$A$211,'ESTIMASI FORECAST &amp; ORDER-STOK'!$A30,'REALISASI PO &amp; forecast mgr1'!FM$149:FM$211))</f>
        <v>0</v>
      </c>
      <c r="DM30" s="88">
        <f>SUMIF('REALISASI PO &amp; forecast mgr1'!$A$149:$A$211,'ESTIMASI FORECAST &amp; ORDER-STOK'!$A30,'REALISASI PO &amp; forecast mgr1'!FP$149:FP$211)</f>
        <v>0</v>
      </c>
      <c r="DN30" s="88">
        <f t="shared" si="287"/>
        <v>0</v>
      </c>
      <c r="DO30" s="88">
        <f t="shared" si="288"/>
        <v>0</v>
      </c>
      <c r="DP30" s="88">
        <f t="shared" si="289"/>
        <v>0</v>
      </c>
      <c r="DQ30" s="88">
        <f>(SUMIF('REALISASI PO &amp; forecast mgr1'!$A$149:$A$211,'ESTIMASI FORECAST &amp; ORDER-STOK'!$A30,'REALISASI PO &amp; forecast mgr1'!FS$149:FS$211))+(SUMIF('REALISASI PO &amp; forecast mgr1'!$A$149:$A$211,'ESTIMASI FORECAST &amp; ORDER-STOK'!$A30,'REALISASI PO &amp; forecast mgr1'!FT$149:FT$211))</f>
        <v>0</v>
      </c>
      <c r="DR30" s="88">
        <f>SUMIF('REALISASI PO &amp; forecast mgr1'!$A$149:$A$211,'ESTIMASI FORECAST &amp; ORDER-STOK'!$A30,'REALISASI PO &amp; forecast mgr1'!FW$149:FW$211)</f>
        <v>0</v>
      </c>
      <c r="DS30" s="88">
        <f t="shared" si="290"/>
        <v>0</v>
      </c>
      <c r="DT30" s="88">
        <f t="shared" si="291"/>
        <v>0</v>
      </c>
      <c r="DU30" s="88">
        <f t="shared" si="292"/>
        <v>0</v>
      </c>
      <c r="DV30" s="88">
        <f>(SUMIF('REALISASI PO &amp; forecast mgr1'!$A$149:$A$211,'ESTIMASI FORECAST &amp; ORDER-STOK'!$A30,'REALISASI PO &amp; forecast mgr1'!FZ$149:FZ$211))+(SUMIF('REALISASI PO &amp; forecast mgr1'!$A$149:$A$211,'ESTIMASI FORECAST &amp; ORDER-STOK'!$A30,'REALISASI PO &amp; forecast mgr1'!FY$149:FY$211))</f>
        <v>0</v>
      </c>
      <c r="DW30" s="88">
        <f>SUMIF('REALISASI PO &amp; forecast mgr1'!$A$149:$A$211,'ESTIMASI FORECAST &amp; ORDER-STOK'!$A30,'REALISASI PO &amp; forecast mgr1'!GC$149:GC$211)</f>
        <v>0</v>
      </c>
      <c r="DX30" s="88">
        <f t="shared" si="293"/>
        <v>0</v>
      </c>
      <c r="DY30" s="88">
        <f t="shared" si="294"/>
        <v>0</v>
      </c>
      <c r="DZ30" s="88">
        <f t="shared" si="295"/>
        <v>0</v>
      </c>
      <c r="EA30" s="88">
        <f>(SUMIF('REALISASI PO &amp; forecast mgr1'!$A$149:$A$211,'ESTIMASI FORECAST &amp; ORDER-STOK'!$A30,'REALISASI PO &amp; forecast mgr1'!GE$149:GE$211))+(SUMIF('REALISASI PO &amp; forecast mgr1'!$A$149:$A$211,'ESTIMASI FORECAST &amp; ORDER-STOK'!$A30,'REALISASI PO &amp; forecast mgr1'!GF$149:GF$211))</f>
        <v>0</v>
      </c>
      <c r="EB30" s="88">
        <f>SUMIF('REALISASI PO &amp; forecast mgr1'!$A$149:$A$211,'ESTIMASI FORECAST &amp; ORDER-STOK'!$A30,'REALISASI PO &amp; forecast mgr1'!GI$149:GI$211)</f>
        <v>0</v>
      </c>
      <c r="EC30" s="88">
        <f t="shared" si="296"/>
        <v>0</v>
      </c>
      <c r="ED30" s="88">
        <f t="shared" si="297"/>
        <v>0</v>
      </c>
      <c r="EE30" s="88">
        <f t="shared" si="298"/>
        <v>0</v>
      </c>
      <c r="EF30" s="88">
        <f>(SUMIF('REALISASI PO &amp; forecast mgr1'!$A$149:$A$211,'ESTIMASI FORECAST &amp; ORDER-STOK'!$A30,'REALISASI PO &amp; forecast mgr1'!GQ$149:GQ$211))+(SUMIF('REALISASI PO &amp; forecast mgr1'!$A$149:$A$211,'ESTIMASI FORECAST &amp; ORDER-STOK'!$A30,'REALISASI PO &amp; forecast mgr1'!GR$149:GR$211))</f>
        <v>0</v>
      </c>
      <c r="EG30" s="88">
        <f>SUMIF('REALISASI PO &amp; forecast mgr1'!$A$149:$A$211,'ESTIMASI FORECAST &amp; ORDER-STOK'!$A30,'REALISASI PO &amp; forecast mgr1'!GU$149:GU$211)</f>
        <v>0</v>
      </c>
      <c r="EH30" s="88">
        <f t="shared" si="299"/>
        <v>0</v>
      </c>
      <c r="EI30" s="88">
        <f t="shared" si="300"/>
        <v>0</v>
      </c>
      <c r="EJ30" s="88">
        <f t="shared" si="301"/>
        <v>0</v>
      </c>
      <c r="EK30" s="88">
        <f>(SUMIF('REALISASI PO &amp; forecast mgr1'!$A$149:$A$211,'ESTIMASI FORECAST &amp; ORDER-STOK'!$A30,'REALISASI PO &amp; forecast mgr1'!GX$149:GX$211))+(SUMIF('REALISASI PO &amp; forecast mgr1'!$A$149:$A$211,'ESTIMASI FORECAST &amp; ORDER-STOK'!$A30,'REALISASI PO &amp; forecast mgr1'!GY$149:GY$211))</f>
        <v>0</v>
      </c>
      <c r="EL30" s="88">
        <f>SUMIF('REALISASI PO &amp; forecast mgr1'!$A$149:$A$211,'ESTIMASI FORECAST &amp; ORDER-STOK'!$A30,'REALISASI PO &amp; forecast mgr1'!HB$149:HB$211)</f>
        <v>0</v>
      </c>
      <c r="EM30" s="88">
        <f t="shared" si="302"/>
        <v>0</v>
      </c>
      <c r="EN30" s="88">
        <f t="shared" si="303"/>
        <v>0</v>
      </c>
      <c r="EO30" s="88">
        <f t="shared" si="304"/>
        <v>0</v>
      </c>
      <c r="EP30" s="88">
        <f>(SUMIF('REALISASI PO &amp; forecast mgr1'!$A$149:$A$211,'ESTIMASI FORECAST &amp; ORDER-STOK'!$A30,'REALISASI PO &amp; forecast mgr1'!HE$149:HE$211))+(SUMIF('REALISASI PO &amp; forecast mgr1'!$A$149:$A$211,'ESTIMASI FORECAST &amp; ORDER-STOK'!$A30,'REALISASI PO &amp; forecast mgr1'!HF$149:HF$211))</f>
        <v>0</v>
      </c>
      <c r="EQ30" s="88">
        <f>SUMIF('REALISASI PO &amp; forecast mgr1'!$A$149:$A$211,'ESTIMASI FORECAST &amp; ORDER-STOK'!$A30,'REALISASI PO &amp; forecast mgr1'!HI$149:HI$211)</f>
        <v>0</v>
      </c>
      <c r="ER30" s="88">
        <f t="shared" si="305"/>
        <v>0</v>
      </c>
      <c r="ES30" s="88">
        <f t="shared" si="306"/>
        <v>0</v>
      </c>
      <c r="ET30" s="88">
        <f t="shared" si="307"/>
        <v>0</v>
      </c>
      <c r="EU30" s="88">
        <f>(SUMIF('REALISASI PO &amp; forecast mgr1'!$A$149:$A$211,'ESTIMASI FORECAST &amp; ORDER-STOK'!$A30,'REALISASI PO &amp; forecast mgr1'!HL$149:HL$211))+(SUMIF('REALISASI PO &amp; forecast mgr1'!$A$149:$A$211,'ESTIMASI FORECAST &amp; ORDER-STOK'!$A30,'REALISASI PO &amp; forecast mgr1'!HM$149:HM$211))</f>
        <v>0</v>
      </c>
      <c r="EV30" s="88">
        <f>SUMIF('REALISASI PO &amp; forecast mgr1'!$A$149:$A$211,'ESTIMASI FORECAST &amp; ORDER-STOK'!$A30,'REALISASI PO &amp; forecast mgr1'!HP$149:HP$211)</f>
        <v>0</v>
      </c>
      <c r="EW30" s="88">
        <f t="shared" si="308"/>
        <v>0</v>
      </c>
      <c r="EX30" s="88">
        <f t="shared" si="309"/>
        <v>0</v>
      </c>
      <c r="EY30" s="88">
        <f t="shared" si="310"/>
        <v>0</v>
      </c>
      <c r="EZ30" s="88">
        <f>(SUMIF('REALISASI PO &amp; forecast mgr1'!$A$149:$A$211,'ESTIMASI FORECAST &amp; ORDER-STOK'!$A30,'REALISASI PO &amp; forecast mgr1'!HS$149:HS$211))+(SUMIF('REALISASI PO &amp; forecast mgr1'!$A$149:$A$211,'ESTIMASI FORECAST &amp; ORDER-STOK'!$A30,'REALISASI PO &amp; forecast mgr1'!HT$149:HT$211))</f>
        <v>0</v>
      </c>
      <c r="FA30" s="88">
        <f>SUMIF('REALISASI PO &amp; forecast mgr1'!$A$149:$A$211,'ESTIMASI FORECAST &amp; ORDER-STOK'!$A30,'REALISASI PO &amp; forecast mgr1'!HW$149:HW$211)</f>
        <v>0</v>
      </c>
      <c r="FB30" s="88">
        <f t="shared" si="311"/>
        <v>0</v>
      </c>
      <c r="FC30" s="88">
        <f t="shared" si="312"/>
        <v>0</v>
      </c>
      <c r="FD30" s="88">
        <f t="shared" si="313"/>
        <v>0</v>
      </c>
      <c r="FE30" s="88"/>
      <c r="FF30" s="88"/>
      <c r="FG30" s="88"/>
      <c r="FH30" s="88"/>
      <c r="FI30" s="88"/>
      <c r="FJ30" s="88"/>
      <c r="FK30" s="88">
        <f t="shared" si="314"/>
        <v>0</v>
      </c>
      <c r="FL30" s="88"/>
      <c r="FM30" s="88"/>
      <c r="FN30" s="88">
        <f t="shared" si="315"/>
        <v>0</v>
      </c>
      <c r="FO30" s="88">
        <f t="shared" si="316"/>
        <v>0</v>
      </c>
      <c r="FP30" s="101"/>
      <c r="FQ30" s="88"/>
      <c r="FR30" s="88">
        <f>SUMIF('REALISASI FORECAST manager 2'!$A$217:$A$281,'ESTIMASI FORECAST &amp; ORDER-STOK'!$A30,'REALISASI FORECAST manager 2'!$AS$217:$AS$281)</f>
        <v>0</v>
      </c>
      <c r="FS30" s="88">
        <f t="shared" si="317"/>
        <v>0</v>
      </c>
      <c r="FT30" s="88">
        <f t="shared" si="318"/>
        <v>0</v>
      </c>
      <c r="FU30" s="88">
        <f t="shared" si="319"/>
        <v>0</v>
      </c>
      <c r="FV30" s="101"/>
      <c r="FW30" s="88"/>
      <c r="FX30" s="88">
        <f>SUMIF('REALISASI FORECAST manager 3'!$A$147:$A$211,'ESTIMASI FORECAST &amp; ORDER-STOK'!$A30,'REALISASI FORECAST manager 3'!$AS$147:$AS$211)</f>
        <v>0</v>
      </c>
      <c r="FY30" s="88">
        <f t="shared" si="320"/>
        <v>0</v>
      </c>
      <c r="FZ30" s="88">
        <f t="shared" si="321"/>
        <v>0</v>
      </c>
      <c r="GA30" s="88">
        <f t="shared" si="322"/>
        <v>0</v>
      </c>
      <c r="GB30" s="101"/>
      <c r="GC30" s="88">
        <f t="shared" si="323"/>
        <v>0</v>
      </c>
      <c r="GD30" s="101"/>
      <c r="GE30" s="88">
        <f>SUMIF('REALISASI PO &amp; forecast mgr1'!$A$148:$A$211,'ESTIMASI FORECAST &amp; ORDER-STOK'!$A30,'REALISASI PO &amp; forecast mgr1'!IQ$148:IQ$211)</f>
        <v>0</v>
      </c>
      <c r="GF30" s="88">
        <f>SUMIF('REALISASI PO &amp; forecast mgr1'!$A$148:$A$211,'ESTIMASI FORECAST &amp; ORDER-STOK'!$A30,'REALISASI PO &amp; forecast mgr1'!IR$148:IR$211)</f>
        <v>0</v>
      </c>
      <c r="GG30" s="88">
        <f>SUMIF('REALISASI PO &amp; forecast mgr1'!$A$148:$A$211,'ESTIMASI FORECAST &amp; ORDER-STOK'!$A30,'REALISASI PO &amp; forecast mgr1'!IS$148:IS$211)</f>
        <v>0</v>
      </c>
      <c r="GH30" s="88">
        <f>SUMIF('REALISASI PO &amp; forecast mgr1'!$A$148:$A$211,'ESTIMASI FORECAST &amp; ORDER-STOK'!$A30,'REALISASI PO &amp; forecast mgr1'!IT$148:IT$211)</f>
        <v>0</v>
      </c>
      <c r="GI30" s="88">
        <f>SUMIF('REALISASI PO &amp; forecast mgr1'!$A$148:$A$211,'ESTIMASI FORECAST &amp; ORDER-STOK'!$A30,'REALISASI PO &amp; forecast mgr1'!IU$148:IU$211)</f>
        <v>0</v>
      </c>
      <c r="GJ30" s="88"/>
      <c r="GK30" s="88">
        <f t="shared" si="108"/>
        <v>0</v>
      </c>
      <c r="GL30" s="88">
        <f t="shared" si="324"/>
        <v>0</v>
      </c>
      <c r="GM30" s="102">
        <f t="shared" si="325"/>
        <v>0</v>
      </c>
      <c r="GN30" s="88">
        <f t="shared" si="326"/>
        <v>0</v>
      </c>
      <c r="GO30" s="88">
        <f t="shared" si="327"/>
        <v>0</v>
      </c>
      <c r="GP30" s="102">
        <f t="shared" si="328"/>
        <v>0</v>
      </c>
      <c r="GQ30" s="88" t="str">
        <f t="shared" si="329"/>
        <v>STOCK KOSONG</v>
      </c>
      <c r="GR30" s="101"/>
      <c r="GS30" s="102">
        <f t="shared" si="330"/>
        <v>0</v>
      </c>
      <c r="GT30" s="102">
        <f t="shared" si="331"/>
        <v>0</v>
      </c>
      <c r="GU30" s="102">
        <f t="shared" si="332"/>
        <v>0</v>
      </c>
      <c r="GV30" s="102">
        <f t="shared" si="333"/>
        <v>0</v>
      </c>
    </row>
    <row r="31" spans="1:207" s="7" customFormat="1">
      <c r="A31" s="108"/>
      <c r="B31" s="87"/>
      <c r="C31" s="99">
        <v>54</v>
      </c>
      <c r="D31" s="100">
        <v>10.69</v>
      </c>
      <c r="E31" s="88"/>
      <c r="F31" s="88"/>
      <c r="G31" s="88"/>
      <c r="H31" s="88"/>
      <c r="I31" s="88"/>
      <c r="J31" s="88">
        <f t="shared" si="223"/>
        <v>0</v>
      </c>
      <c r="K31" s="88">
        <f t="shared" si="224"/>
        <v>0</v>
      </c>
      <c r="L31" s="88">
        <f t="shared" si="225"/>
        <v>0</v>
      </c>
      <c r="M31" s="88"/>
      <c r="N31" s="88">
        <f t="shared" si="226"/>
        <v>0</v>
      </c>
      <c r="O31" s="88"/>
      <c r="P31" s="88">
        <f>(SUMIF('REALISASI PO &amp; forecast mgr1'!$A$149:$A$211,'ESTIMASI FORECAST &amp; ORDER-STOK'!$A31,'REALISASI PO &amp; forecast mgr1'!J$149:J$211))+(SUMIF('REALISASI PO &amp; forecast mgr1'!$A$149:$A$211,'ESTIMASI FORECAST &amp; ORDER-STOK'!$A31,'REALISASI PO &amp; forecast mgr1'!K$149:K$211))</f>
        <v>0</v>
      </c>
      <c r="Q31" s="88">
        <f>SUMIF('REALISASI PO &amp; forecast mgr1'!$A$149:$A$211,'ESTIMASI FORECAST &amp; ORDER-STOK'!$A31,'REALISASI PO &amp; forecast mgr1'!N$149:N$211)</f>
        <v>0</v>
      </c>
      <c r="R31" s="88">
        <f t="shared" si="227"/>
        <v>0</v>
      </c>
      <c r="S31" s="88">
        <f t="shared" si="228"/>
        <v>0</v>
      </c>
      <c r="T31" s="88">
        <f t="shared" si="229"/>
        <v>0</v>
      </c>
      <c r="U31" s="88">
        <f>(SUMIF('REALISASI PO &amp; forecast mgr1'!$A$149:$A$211,'ESTIMASI FORECAST &amp; ORDER-STOK'!$A31,'REALISASI PO &amp; forecast mgr1'!P$149:P$211))+(SUMIF('REALISASI PO &amp; forecast mgr1'!$A$149:$A$211,'ESTIMASI FORECAST &amp; ORDER-STOK'!$A31,'REALISASI PO &amp; forecast mgr1'!Q$149:Q$211))</f>
        <v>0</v>
      </c>
      <c r="V31" s="88">
        <f>SUMIF('REALISASI PO &amp; forecast mgr1'!$A$149:$A$211,'ESTIMASI FORECAST &amp; ORDER-STOK'!$A31,'REALISASI PO &amp; forecast mgr1'!T$149:T$211)</f>
        <v>0</v>
      </c>
      <c r="W31" s="88">
        <f t="shared" si="230"/>
        <v>0</v>
      </c>
      <c r="X31" s="88">
        <f t="shared" si="231"/>
        <v>0</v>
      </c>
      <c r="Y31" s="88">
        <f t="shared" si="232"/>
        <v>0</v>
      </c>
      <c r="Z31" s="88">
        <f>(SUMIF('REALISASI PO &amp; forecast mgr1'!$A$149:$A$211,'ESTIMASI FORECAST &amp; ORDER-STOK'!$A31,'REALISASI PO &amp; forecast mgr1'!W$149:W$211))+(SUMIF('REALISASI PO &amp; forecast mgr1'!$A$149:$A$211,'ESTIMASI FORECAST &amp; ORDER-STOK'!$A31,'REALISASI PO &amp; forecast mgr1'!V$149:V$211))</f>
        <v>0</v>
      </c>
      <c r="AA31" s="88">
        <f>SUMIF('REALISASI PO &amp; forecast mgr1'!$A$149:$A$211,'ESTIMASI FORECAST &amp; ORDER-STOK'!$A31,'REALISASI PO &amp; forecast mgr1'!Z$149:Z$211)</f>
        <v>0</v>
      </c>
      <c r="AB31" s="88">
        <f t="shared" si="233"/>
        <v>0</v>
      </c>
      <c r="AC31" s="88">
        <f t="shared" si="234"/>
        <v>0</v>
      </c>
      <c r="AD31" s="88">
        <f t="shared" si="235"/>
        <v>0</v>
      </c>
      <c r="AE31" s="88">
        <f>(SUMIF('REALISASI PO &amp; forecast mgr1'!$A$149:$A$211,'ESTIMASI FORECAST &amp; ORDER-STOK'!$A31,'REALISASI PO &amp; forecast mgr1'!AB$149:AB$211))+(SUMIF('REALISASI PO &amp; forecast mgr1'!$A$149:$A$211,'ESTIMASI FORECAST &amp; ORDER-STOK'!$A31,'REALISASI PO &amp; forecast mgr1'!AC$149:AC$211))</f>
        <v>0</v>
      </c>
      <c r="AF31" s="88">
        <f>SUMIF('REALISASI PO &amp; forecast mgr1'!$A$149:$A$211,'ESTIMASI FORECAST &amp; ORDER-STOK'!$A31,'REALISASI PO &amp; forecast mgr1'!AF$149:AF$211)</f>
        <v>0</v>
      </c>
      <c r="AG31" s="88">
        <f t="shared" si="236"/>
        <v>0</v>
      </c>
      <c r="AH31" s="88">
        <f t="shared" si="237"/>
        <v>0</v>
      </c>
      <c r="AI31" s="88">
        <f t="shared" si="238"/>
        <v>0</v>
      </c>
      <c r="AJ31" s="88">
        <f>(SUMIF('REALISASI PO &amp; forecast mgr1'!$A$149:$A$211,'ESTIMASI FORECAST &amp; ORDER-STOK'!$A31,'REALISASI PO &amp; forecast mgr1'!AN$149:AN$211))+(SUMIF('REALISASI PO &amp; forecast mgr1'!$A$149:$A$211,'ESTIMASI FORECAST &amp; ORDER-STOK'!$A31,'REALISASI PO &amp; forecast mgr1'!AO$149:AO$211))</f>
        <v>0</v>
      </c>
      <c r="AK31" s="88">
        <f>SUMIF('REALISASI PO &amp; forecast mgr1'!$A$149:$A$211,'ESTIMASI FORECAST &amp; ORDER-STOK'!$A31,'REALISASI PO &amp; forecast mgr1'!AR$149:AR$211)</f>
        <v>0</v>
      </c>
      <c r="AL31" s="88">
        <f t="shared" si="239"/>
        <v>0</v>
      </c>
      <c r="AM31" s="88">
        <f t="shared" si="240"/>
        <v>0</v>
      </c>
      <c r="AN31" s="88">
        <f t="shared" si="241"/>
        <v>0</v>
      </c>
      <c r="AO31" s="88">
        <f>(SUMIF('REALISASI PO &amp; forecast mgr1'!$A$149:$A$211,'ESTIMASI FORECAST &amp; ORDER-STOK'!$A31,'REALISASI PO &amp; forecast mgr1'!AU$149:AU$211))+(SUMIF('REALISASI PO &amp; forecast mgr1'!$A$149:$A$211,'ESTIMASI FORECAST &amp; ORDER-STOK'!$A31,'REALISASI PO &amp; forecast mgr1'!AT$149:AT$211))</f>
        <v>0</v>
      </c>
      <c r="AP31" s="88">
        <f>SUMIF('REALISASI PO &amp; forecast mgr1'!$A$149:$A$211,'ESTIMASI FORECAST &amp; ORDER-STOK'!$A31,'REALISASI PO &amp; forecast mgr1'!AX$149:AX$211)</f>
        <v>0</v>
      </c>
      <c r="AQ31" s="88">
        <f t="shared" si="242"/>
        <v>0</v>
      </c>
      <c r="AR31" s="88">
        <f t="shared" si="243"/>
        <v>0</v>
      </c>
      <c r="AS31" s="88">
        <f t="shared" si="244"/>
        <v>0</v>
      </c>
      <c r="AT31" s="88">
        <f>(SUMIF('REALISASI PO &amp; forecast mgr1'!$A$149:$A$211,'ESTIMASI FORECAST &amp; ORDER-STOK'!$A31,'REALISASI PO &amp; forecast mgr1'!AZ$149:AZ$211))+(SUMIF('REALISASI PO &amp; forecast mgr1'!$A$149:$A$211,'ESTIMASI FORECAST &amp; ORDER-STOK'!$A31,'REALISASI PO &amp; forecast mgr1'!BA$149:BA$211))</f>
        <v>0</v>
      </c>
      <c r="AU31" s="88">
        <f>SUMIF('REALISASI PO &amp; forecast mgr1'!$A$149:$A$211,'ESTIMASI FORECAST &amp; ORDER-STOK'!$A31,'REALISASI PO &amp; forecast mgr1'!BD$149:BD$211)</f>
        <v>0</v>
      </c>
      <c r="AV31" s="88">
        <f t="shared" si="245"/>
        <v>0</v>
      </c>
      <c r="AW31" s="88">
        <f t="shared" si="246"/>
        <v>0</v>
      </c>
      <c r="AX31" s="88">
        <f t="shared" si="247"/>
        <v>0</v>
      </c>
      <c r="AY31" s="88">
        <f>(SUMIF('REALISASI PO &amp; forecast mgr1'!$A$149:$A$211,'ESTIMASI FORECAST &amp; ORDER-STOK'!$A31,'REALISASI PO &amp; forecast mgr1'!BL$149:BL$211))+(SUMIF('REALISASI PO &amp; forecast mgr1'!$A$149:$A$211,'ESTIMASI FORECAST &amp; ORDER-STOK'!$A31,'REALISASI PO &amp; forecast mgr1'!BM$149:BM$211))</f>
        <v>0</v>
      </c>
      <c r="AZ31" s="88">
        <f>SUMIF('REALISASI PO &amp; forecast mgr1'!$A$149:$A$211,'ESTIMASI FORECAST &amp; ORDER-STOK'!$A31,'REALISASI PO &amp; forecast mgr1'!BP$149:BP$211)</f>
        <v>0</v>
      </c>
      <c r="BA31" s="88">
        <f t="shared" si="248"/>
        <v>0</v>
      </c>
      <c r="BB31" s="88">
        <f t="shared" si="249"/>
        <v>0</v>
      </c>
      <c r="BC31" s="88">
        <f t="shared" si="250"/>
        <v>0</v>
      </c>
      <c r="BD31" s="88">
        <f>(SUMIF('REALISASI PO &amp; forecast mgr1'!$A$149:$A$211,'ESTIMASI FORECAST &amp; ORDER-STOK'!$A31,'REALISASI PO &amp; forecast mgr1'!BS$149:BS$211))+(SUMIF('REALISASI PO &amp; forecast mgr1'!$A$149:$A$211,'ESTIMASI FORECAST &amp; ORDER-STOK'!$A31,'REALISASI PO &amp; forecast mgr1'!BR$149:BR$211))</f>
        <v>0</v>
      </c>
      <c r="BE31" s="88">
        <f>SUMIF('REALISASI PO &amp; forecast mgr1'!$A$149:$A$211,'ESTIMASI FORECAST &amp; ORDER-STOK'!$A31,'REALISASI PO &amp; forecast mgr1'!BV$149:BV$211)</f>
        <v>0</v>
      </c>
      <c r="BF31" s="88">
        <f t="shared" si="251"/>
        <v>0</v>
      </c>
      <c r="BG31" s="88">
        <f t="shared" si="252"/>
        <v>0</v>
      </c>
      <c r="BH31" s="88">
        <f t="shared" si="253"/>
        <v>0</v>
      </c>
      <c r="BI31" s="88">
        <f>(SUMIF('REALISASI PO &amp; forecast mgr1'!$A$149:$A$211,'ESTIMASI FORECAST &amp; ORDER-STOK'!$A31,'REALISASI PO &amp; forecast mgr1'!CI$149:CI$211))+(SUMIF('REALISASI PO &amp; forecast mgr1'!$A$149:$A$211,'ESTIMASI FORECAST &amp; ORDER-STOK'!$A31,'REALISASI PO &amp; forecast mgr1'!CJ$149:CJ$211))</f>
        <v>0</v>
      </c>
      <c r="BJ31" s="88">
        <f>SUMIF('REALISASI PO &amp; forecast mgr1'!$A$149:$A$211,'ESTIMASI FORECAST &amp; ORDER-STOK'!$A31,'REALISASI PO &amp; forecast mgr1'!CM$149:CM$211)</f>
        <v>0</v>
      </c>
      <c r="BK31" s="88">
        <f t="shared" si="254"/>
        <v>0</v>
      </c>
      <c r="BL31" s="88">
        <f t="shared" si="255"/>
        <v>0</v>
      </c>
      <c r="BM31" s="88">
        <f t="shared" si="256"/>
        <v>0</v>
      </c>
      <c r="BN31" s="88">
        <f>(SUMIF('REALISASI PO &amp; forecast mgr1'!$A$149:$A$211,'ESTIMASI FORECAST &amp; ORDER-STOK'!$A31,'REALISASI PO &amp; forecast mgr1'!CP$149:CP$211))+(SUMIF('REALISASI PO &amp; forecast mgr1'!$A$149:$A$211,'ESTIMASI FORECAST &amp; ORDER-STOK'!$A31,'REALISASI PO &amp; forecast mgr1'!CO$149:CO$211))</f>
        <v>0</v>
      </c>
      <c r="BO31" s="88">
        <f>SUMIF('REALISASI PO &amp; forecast mgr1'!$A$149:$A$211,'ESTIMASI FORECAST &amp; ORDER-STOK'!$A31,'REALISASI PO &amp; forecast mgr1'!CS$149:CS$211)</f>
        <v>0</v>
      </c>
      <c r="BP31" s="88">
        <f t="shared" si="257"/>
        <v>0</v>
      </c>
      <c r="BQ31" s="88">
        <f t="shared" si="258"/>
        <v>0</v>
      </c>
      <c r="BR31" s="88">
        <f t="shared" si="259"/>
        <v>0</v>
      </c>
      <c r="BS31" s="88">
        <f>(SUMIF('REALISASI PO &amp; forecast mgr1'!$A$149:$A$211,'ESTIMASI FORECAST &amp; ORDER-STOK'!$A31,'REALISASI PO &amp; forecast mgr1'!CU$149:CU$211))+(SUMIF('REALISASI PO &amp; forecast mgr1'!$A$149:$A$211,'ESTIMASI FORECAST &amp; ORDER-STOK'!$A31,'REALISASI PO &amp; forecast mgr1'!CV$149:CV$211))</f>
        <v>0</v>
      </c>
      <c r="BT31" s="88">
        <f>SUMIF('REALISASI PO &amp; forecast mgr1'!$A$149:$A$211,'ESTIMASI FORECAST &amp; ORDER-STOK'!$A31,'REALISASI PO &amp; forecast mgr1'!CY$149:CY$211)</f>
        <v>0</v>
      </c>
      <c r="BU31" s="88">
        <f t="shared" si="260"/>
        <v>0</v>
      </c>
      <c r="BV31" s="88">
        <f t="shared" si="261"/>
        <v>0</v>
      </c>
      <c r="BW31" s="88">
        <f t="shared" si="262"/>
        <v>0</v>
      </c>
      <c r="BX31" s="88">
        <f>(SUMIF('REALISASI PO &amp; forecast mgr1'!$A$149:$A$211,'ESTIMASI FORECAST &amp; ORDER-STOK'!$A31,'REALISASI PO &amp; forecast mgr1'!DB$149:DB$211))+(SUMIF('REALISASI PO &amp; forecast mgr1'!$A$149:$A$211,'ESTIMASI FORECAST &amp; ORDER-STOK'!$A31,'REALISASI PO &amp; forecast mgr1'!DA$149:DA$211))</f>
        <v>0</v>
      </c>
      <c r="BY31" s="88">
        <f>SUMIF('REALISASI PO &amp; forecast mgr1'!$A$149:$A$211,'ESTIMASI FORECAST &amp; ORDER-STOK'!$A31,'REALISASI PO &amp; forecast mgr1'!DE$149:DE$211)</f>
        <v>0</v>
      </c>
      <c r="BZ31" s="88">
        <f t="shared" si="263"/>
        <v>0</v>
      </c>
      <c r="CA31" s="88">
        <f t="shared" si="264"/>
        <v>0</v>
      </c>
      <c r="CB31" s="88">
        <f t="shared" si="265"/>
        <v>0</v>
      </c>
      <c r="CC31" s="88">
        <f>(SUMIF('REALISASI PO &amp; forecast mgr1'!$A$149:$A$211,'ESTIMASI FORECAST &amp; ORDER-STOK'!$A31,'REALISASI PO &amp; forecast mgr1'!DG$149:DG$211))+(SUMIF('REALISASI PO &amp; forecast mgr1'!$A$149:$A$211,'ESTIMASI FORECAST &amp; ORDER-STOK'!$A31,'REALISASI PO &amp; forecast mgr1'!DH$149:DH$211))</f>
        <v>0</v>
      </c>
      <c r="CD31" s="88">
        <f>SUMIF('REALISASI PO &amp; forecast mgr1'!$A$149:$A$211,'ESTIMASI FORECAST &amp; ORDER-STOK'!$A31,'REALISASI PO &amp; forecast mgr1'!DK$149:DK$211)</f>
        <v>0</v>
      </c>
      <c r="CE31" s="88">
        <f t="shared" si="266"/>
        <v>0</v>
      </c>
      <c r="CF31" s="88">
        <f t="shared" si="267"/>
        <v>0</v>
      </c>
      <c r="CG31" s="88">
        <f t="shared" si="268"/>
        <v>0</v>
      </c>
      <c r="CH31" s="88">
        <f>(SUMIF('REALISASI PO &amp; forecast mgr1'!$A$149:$A$211,'ESTIMASI FORECAST &amp; ORDER-STOK'!$A31,'REALISASI PO &amp; forecast mgr1'!DN$149:DN$211))+(SUMIF('REALISASI PO &amp; forecast mgr1'!$A$149:$A$211,'ESTIMASI FORECAST &amp; ORDER-STOK'!$A31,'REALISASI PO &amp; forecast mgr1'!DM$149:DM$211))</f>
        <v>0</v>
      </c>
      <c r="CI31" s="88">
        <f>SUMIF('REALISASI PO &amp; forecast mgr1'!$A$149:$A$211,'ESTIMASI FORECAST &amp; ORDER-STOK'!$A31,'REALISASI PO &amp; forecast mgr1'!DQ$149:DQ$211)</f>
        <v>0</v>
      </c>
      <c r="CJ31" s="88">
        <f t="shared" si="269"/>
        <v>0</v>
      </c>
      <c r="CK31" s="88">
        <f t="shared" si="270"/>
        <v>0</v>
      </c>
      <c r="CL31" s="88">
        <f t="shared" si="271"/>
        <v>0</v>
      </c>
      <c r="CM31" s="88">
        <f>(SUMIF('REALISASI PO &amp; forecast mgr1'!$A$149:$A$211,'ESTIMASI FORECAST &amp; ORDER-STOK'!$A31,'REALISASI PO &amp; forecast mgr1'!DY$149:DY$211))+(SUMIF('REALISASI PO &amp; forecast mgr1'!$A$149:$A$211,'ESTIMASI FORECAST &amp; ORDER-STOK'!$A31,'REALISASI PO &amp; forecast mgr1'!DZ$149:DZ$211))</f>
        <v>0</v>
      </c>
      <c r="CN31" s="88">
        <f>SUMIF('REALISASI PO &amp; forecast mgr1'!$A$149:$A$211,'ESTIMASI FORECAST &amp; ORDER-STOK'!$A31,'REALISASI PO &amp; forecast mgr1'!EC$149:EC$211)</f>
        <v>0</v>
      </c>
      <c r="CO31" s="88">
        <f t="shared" si="272"/>
        <v>0</v>
      </c>
      <c r="CP31" s="88">
        <f t="shared" si="273"/>
        <v>0</v>
      </c>
      <c r="CQ31" s="88">
        <f t="shared" si="274"/>
        <v>0</v>
      </c>
      <c r="CR31" s="88">
        <f>(SUMIF('REALISASI PO &amp; forecast mgr1'!$A$149:$A$211,'ESTIMASI FORECAST &amp; ORDER-STOK'!$A31,'REALISASI PO &amp; forecast mgr1'!EF$149:EF$211))+(SUMIF('REALISASI PO &amp; forecast mgr1'!$A$149:$A$211,'ESTIMASI FORECAST &amp; ORDER-STOK'!$A31,'REALISASI PO &amp; forecast mgr1'!EE$149:EE$211))</f>
        <v>0</v>
      </c>
      <c r="CS31" s="88">
        <f>SUMIF('REALISASI PO &amp; forecast mgr1'!$A$149:$A$211,'ESTIMASI FORECAST &amp; ORDER-STOK'!$A31,'REALISASI PO &amp; forecast mgr1'!EI$149:EI$211)</f>
        <v>0</v>
      </c>
      <c r="CT31" s="88">
        <f t="shared" si="275"/>
        <v>0</v>
      </c>
      <c r="CU31" s="88">
        <f t="shared" si="276"/>
        <v>0</v>
      </c>
      <c r="CV31" s="88">
        <f t="shared" si="277"/>
        <v>0</v>
      </c>
      <c r="CW31" s="88">
        <f>(SUMIF('REALISASI PO &amp; forecast mgr1'!$A$149:$A$211,'ESTIMASI FORECAST &amp; ORDER-STOK'!$A31,'REALISASI PO &amp; forecast mgr1'!EQ$149:EQ$211))+(SUMIF('REALISASI PO &amp; forecast mgr1'!$A$149:$A$211,'ESTIMASI FORECAST &amp; ORDER-STOK'!$A31,'REALISASI PO &amp; forecast mgr1'!ER$149:ER$211))</f>
        <v>0</v>
      </c>
      <c r="CX31" s="88">
        <f>SUMIF('REALISASI PO &amp; forecast mgr1'!$A$149:$A$211,'ESTIMASI FORECAST &amp; ORDER-STOK'!$A31,'REALISASI PO &amp; forecast mgr1'!EU$149:EU$211)</f>
        <v>0</v>
      </c>
      <c r="CY31" s="88">
        <f t="shared" si="278"/>
        <v>0</v>
      </c>
      <c r="CZ31" s="88">
        <f t="shared" si="279"/>
        <v>0</v>
      </c>
      <c r="DA31" s="88">
        <f t="shared" si="280"/>
        <v>0</v>
      </c>
      <c r="DB31" s="88">
        <f>(SUMIF('REALISASI PO &amp; forecast mgr1'!$A$149:$A$211,'ESTIMASI FORECAST &amp; ORDER-STOK'!$A31,'REALISASI PO &amp; forecast mgr1'!EX$149:EX$211))+(SUMIF('REALISASI PO &amp; forecast mgr1'!$A$149:$A$211,'ESTIMASI FORECAST &amp; ORDER-STOK'!$A31,'REALISASI PO &amp; forecast mgr1'!EY$149:EY$211))</f>
        <v>0</v>
      </c>
      <c r="DC31" s="88">
        <f>SUMIF('REALISASI PO &amp; forecast mgr1'!$A$149:$A$211,'ESTIMASI FORECAST &amp; ORDER-STOK'!$A31,'REALISASI PO &amp; forecast mgr1'!FB$149:FB$211)</f>
        <v>0</v>
      </c>
      <c r="DD31" s="88">
        <f t="shared" si="281"/>
        <v>0</v>
      </c>
      <c r="DE31" s="88">
        <f t="shared" si="282"/>
        <v>0</v>
      </c>
      <c r="DF31" s="88">
        <f t="shared" si="283"/>
        <v>0</v>
      </c>
      <c r="DG31" s="88">
        <f>(SUMIF('REALISASI PO &amp; forecast mgr1'!$A$149:$A$211,'ESTIMASI FORECAST &amp; ORDER-STOK'!$A31,'REALISASI PO &amp; forecast mgr1'!FE$149:FE$211))+(SUMIF('REALISASI PO &amp; forecast mgr1'!$A$149:$A$211,'ESTIMASI FORECAST &amp; ORDER-STOK'!$A31,'REALISASI PO &amp; forecast mgr1'!FF$149:FF$211))</f>
        <v>0</v>
      </c>
      <c r="DH31" s="88">
        <f>SUMIF('REALISASI PO &amp; forecast mgr1'!$A$149:$A$211,'ESTIMASI FORECAST &amp; ORDER-STOK'!$A31,'REALISASI PO &amp; forecast mgr1'!FI$149:FI$211)</f>
        <v>0</v>
      </c>
      <c r="DI31" s="88">
        <f t="shared" si="284"/>
        <v>0</v>
      </c>
      <c r="DJ31" s="88">
        <f t="shared" si="285"/>
        <v>0</v>
      </c>
      <c r="DK31" s="88">
        <f t="shared" si="286"/>
        <v>0</v>
      </c>
      <c r="DL31" s="88">
        <f>(SUMIF('REALISASI PO &amp; forecast mgr1'!$A$149:$A$211,'ESTIMASI FORECAST &amp; ORDER-STOK'!$A31,'REALISASI PO &amp; forecast mgr1'!FL$149:FL$211))+(SUMIF('REALISASI PO &amp; forecast mgr1'!$A$149:$A$211,'ESTIMASI FORECAST &amp; ORDER-STOK'!$A31,'REALISASI PO &amp; forecast mgr1'!FM$149:FM$211))</f>
        <v>0</v>
      </c>
      <c r="DM31" s="88">
        <f>SUMIF('REALISASI PO &amp; forecast mgr1'!$A$149:$A$211,'ESTIMASI FORECAST &amp; ORDER-STOK'!$A31,'REALISASI PO &amp; forecast mgr1'!FP$149:FP$211)</f>
        <v>0</v>
      </c>
      <c r="DN31" s="88">
        <f t="shared" si="287"/>
        <v>0</v>
      </c>
      <c r="DO31" s="88">
        <f t="shared" si="288"/>
        <v>0</v>
      </c>
      <c r="DP31" s="88">
        <f t="shared" si="289"/>
        <v>0</v>
      </c>
      <c r="DQ31" s="88">
        <f>(SUMIF('REALISASI PO &amp; forecast mgr1'!$A$149:$A$211,'ESTIMASI FORECAST &amp; ORDER-STOK'!$A31,'REALISASI PO &amp; forecast mgr1'!FS$149:FS$211))+(SUMIF('REALISASI PO &amp; forecast mgr1'!$A$149:$A$211,'ESTIMASI FORECAST &amp; ORDER-STOK'!$A31,'REALISASI PO &amp; forecast mgr1'!FT$149:FT$211))</f>
        <v>0</v>
      </c>
      <c r="DR31" s="88">
        <f>SUMIF('REALISASI PO &amp; forecast mgr1'!$A$149:$A$211,'ESTIMASI FORECAST &amp; ORDER-STOK'!$A31,'REALISASI PO &amp; forecast mgr1'!FW$149:FW$211)</f>
        <v>0</v>
      </c>
      <c r="DS31" s="88">
        <f t="shared" si="290"/>
        <v>0</v>
      </c>
      <c r="DT31" s="88">
        <f t="shared" si="291"/>
        <v>0</v>
      </c>
      <c r="DU31" s="88">
        <f t="shared" si="292"/>
        <v>0</v>
      </c>
      <c r="DV31" s="88">
        <f>(SUMIF('REALISASI PO &amp; forecast mgr1'!$A$149:$A$211,'ESTIMASI FORECAST &amp; ORDER-STOK'!$A31,'REALISASI PO &amp; forecast mgr1'!FZ$149:FZ$211))+(SUMIF('REALISASI PO &amp; forecast mgr1'!$A$149:$A$211,'ESTIMASI FORECAST &amp; ORDER-STOK'!$A31,'REALISASI PO &amp; forecast mgr1'!FY$149:FY$211))</f>
        <v>0</v>
      </c>
      <c r="DW31" s="88">
        <f>SUMIF('REALISASI PO &amp; forecast mgr1'!$A$149:$A$211,'ESTIMASI FORECAST &amp; ORDER-STOK'!$A31,'REALISASI PO &amp; forecast mgr1'!GC$149:GC$211)</f>
        <v>0</v>
      </c>
      <c r="DX31" s="88">
        <f t="shared" si="293"/>
        <v>0</v>
      </c>
      <c r="DY31" s="88">
        <f t="shared" si="294"/>
        <v>0</v>
      </c>
      <c r="DZ31" s="88">
        <f t="shared" si="295"/>
        <v>0</v>
      </c>
      <c r="EA31" s="88">
        <f>(SUMIF('REALISASI PO &amp; forecast mgr1'!$A$149:$A$211,'ESTIMASI FORECAST &amp; ORDER-STOK'!$A31,'REALISASI PO &amp; forecast mgr1'!GE$149:GE$211))+(SUMIF('REALISASI PO &amp; forecast mgr1'!$A$149:$A$211,'ESTIMASI FORECAST &amp; ORDER-STOK'!$A31,'REALISASI PO &amp; forecast mgr1'!GF$149:GF$211))</f>
        <v>0</v>
      </c>
      <c r="EB31" s="88">
        <f>SUMIF('REALISASI PO &amp; forecast mgr1'!$A$149:$A$211,'ESTIMASI FORECAST &amp; ORDER-STOK'!$A31,'REALISASI PO &amp; forecast mgr1'!GI$149:GI$211)</f>
        <v>0</v>
      </c>
      <c r="EC31" s="88">
        <f t="shared" si="296"/>
        <v>0</v>
      </c>
      <c r="ED31" s="88">
        <f t="shared" si="297"/>
        <v>0</v>
      </c>
      <c r="EE31" s="88">
        <f t="shared" si="298"/>
        <v>0</v>
      </c>
      <c r="EF31" s="88">
        <f>(SUMIF('REALISASI PO &amp; forecast mgr1'!$A$149:$A$211,'ESTIMASI FORECAST &amp; ORDER-STOK'!$A31,'REALISASI PO &amp; forecast mgr1'!GQ$149:GQ$211))+(SUMIF('REALISASI PO &amp; forecast mgr1'!$A$149:$A$211,'ESTIMASI FORECAST &amp; ORDER-STOK'!$A31,'REALISASI PO &amp; forecast mgr1'!GR$149:GR$211))</f>
        <v>0</v>
      </c>
      <c r="EG31" s="88">
        <f>SUMIF('REALISASI PO &amp; forecast mgr1'!$A$149:$A$211,'ESTIMASI FORECAST &amp; ORDER-STOK'!$A31,'REALISASI PO &amp; forecast mgr1'!GU$149:GU$211)</f>
        <v>0</v>
      </c>
      <c r="EH31" s="88">
        <f t="shared" si="299"/>
        <v>0</v>
      </c>
      <c r="EI31" s="88">
        <f t="shared" si="300"/>
        <v>0</v>
      </c>
      <c r="EJ31" s="88">
        <f t="shared" si="301"/>
        <v>0</v>
      </c>
      <c r="EK31" s="88">
        <f>(SUMIF('REALISASI PO &amp; forecast mgr1'!$A$149:$A$211,'ESTIMASI FORECAST &amp; ORDER-STOK'!$A31,'REALISASI PO &amp; forecast mgr1'!GX$149:GX$211))+(SUMIF('REALISASI PO &amp; forecast mgr1'!$A$149:$A$211,'ESTIMASI FORECAST &amp; ORDER-STOK'!$A31,'REALISASI PO &amp; forecast mgr1'!GY$149:GY$211))</f>
        <v>0</v>
      </c>
      <c r="EL31" s="88">
        <f>SUMIF('REALISASI PO &amp; forecast mgr1'!$A$149:$A$211,'ESTIMASI FORECAST &amp; ORDER-STOK'!$A31,'REALISASI PO &amp; forecast mgr1'!HB$149:HB$211)</f>
        <v>0</v>
      </c>
      <c r="EM31" s="88">
        <f t="shared" si="302"/>
        <v>0</v>
      </c>
      <c r="EN31" s="88">
        <f t="shared" si="303"/>
        <v>0</v>
      </c>
      <c r="EO31" s="88">
        <f t="shared" si="304"/>
        <v>0</v>
      </c>
      <c r="EP31" s="88">
        <f>(SUMIF('REALISASI PO &amp; forecast mgr1'!$A$149:$A$211,'ESTIMASI FORECAST &amp; ORDER-STOK'!$A31,'REALISASI PO &amp; forecast mgr1'!HE$149:HE$211))+(SUMIF('REALISASI PO &amp; forecast mgr1'!$A$149:$A$211,'ESTIMASI FORECAST &amp; ORDER-STOK'!$A31,'REALISASI PO &amp; forecast mgr1'!HF$149:HF$211))</f>
        <v>0</v>
      </c>
      <c r="EQ31" s="88">
        <f>SUMIF('REALISASI PO &amp; forecast mgr1'!$A$149:$A$211,'ESTIMASI FORECAST &amp; ORDER-STOK'!$A31,'REALISASI PO &amp; forecast mgr1'!HI$149:HI$211)</f>
        <v>0</v>
      </c>
      <c r="ER31" s="88">
        <f t="shared" si="305"/>
        <v>0</v>
      </c>
      <c r="ES31" s="88">
        <f t="shared" si="306"/>
        <v>0</v>
      </c>
      <c r="ET31" s="88">
        <f t="shared" si="307"/>
        <v>0</v>
      </c>
      <c r="EU31" s="88">
        <f>(SUMIF('REALISASI PO &amp; forecast mgr1'!$A$149:$A$211,'ESTIMASI FORECAST &amp; ORDER-STOK'!$A31,'REALISASI PO &amp; forecast mgr1'!HL$149:HL$211))+(SUMIF('REALISASI PO &amp; forecast mgr1'!$A$149:$A$211,'ESTIMASI FORECAST &amp; ORDER-STOK'!$A31,'REALISASI PO &amp; forecast mgr1'!HM$149:HM$211))</f>
        <v>0</v>
      </c>
      <c r="EV31" s="88">
        <f>SUMIF('REALISASI PO &amp; forecast mgr1'!$A$149:$A$211,'ESTIMASI FORECAST &amp; ORDER-STOK'!$A31,'REALISASI PO &amp; forecast mgr1'!HP$149:HP$211)</f>
        <v>0</v>
      </c>
      <c r="EW31" s="88">
        <f t="shared" si="308"/>
        <v>0</v>
      </c>
      <c r="EX31" s="88">
        <f t="shared" si="309"/>
        <v>0</v>
      </c>
      <c r="EY31" s="88">
        <f t="shared" si="310"/>
        <v>0</v>
      </c>
      <c r="EZ31" s="88">
        <f>(SUMIF('REALISASI PO &amp; forecast mgr1'!$A$149:$A$211,'ESTIMASI FORECAST &amp; ORDER-STOK'!$A31,'REALISASI PO &amp; forecast mgr1'!HS$149:HS$211))+(SUMIF('REALISASI PO &amp; forecast mgr1'!$A$149:$A$211,'ESTIMASI FORECAST &amp; ORDER-STOK'!$A31,'REALISASI PO &amp; forecast mgr1'!HT$149:HT$211))</f>
        <v>0</v>
      </c>
      <c r="FA31" s="88">
        <f>SUMIF('REALISASI PO &amp; forecast mgr1'!$A$149:$A$211,'ESTIMASI FORECAST &amp; ORDER-STOK'!$A31,'REALISASI PO &amp; forecast mgr1'!HW$149:HW$211)</f>
        <v>0</v>
      </c>
      <c r="FB31" s="88">
        <f t="shared" si="311"/>
        <v>0</v>
      </c>
      <c r="FC31" s="88">
        <f t="shared" si="312"/>
        <v>0</v>
      </c>
      <c r="FD31" s="88">
        <f t="shared" si="313"/>
        <v>0</v>
      </c>
      <c r="FE31" s="88"/>
      <c r="FF31" s="88"/>
      <c r="FG31" s="88"/>
      <c r="FH31" s="88"/>
      <c r="FI31" s="88"/>
      <c r="FJ31" s="88"/>
      <c r="FK31" s="88">
        <f t="shared" si="314"/>
        <v>0</v>
      </c>
      <c r="FL31" s="88"/>
      <c r="FM31" s="88"/>
      <c r="FN31" s="88">
        <f t="shared" si="315"/>
        <v>0</v>
      </c>
      <c r="FO31" s="88">
        <f t="shared" si="316"/>
        <v>0</v>
      </c>
      <c r="FP31" s="101"/>
      <c r="FQ31" s="88"/>
      <c r="FR31" s="88">
        <f>SUMIF('REALISASI FORECAST manager 2'!$A$217:$A$281,'ESTIMASI FORECAST &amp; ORDER-STOK'!$A31,'REALISASI FORECAST manager 2'!$AS$217:$AS$281)</f>
        <v>0</v>
      </c>
      <c r="FS31" s="88">
        <f t="shared" si="317"/>
        <v>0</v>
      </c>
      <c r="FT31" s="88">
        <f t="shared" si="318"/>
        <v>0</v>
      </c>
      <c r="FU31" s="88">
        <f t="shared" si="319"/>
        <v>0</v>
      </c>
      <c r="FV31" s="101"/>
      <c r="FW31" s="88"/>
      <c r="FX31" s="88">
        <f>SUMIF('REALISASI FORECAST manager 3'!$A$147:$A$211,'ESTIMASI FORECAST &amp; ORDER-STOK'!$A31,'REALISASI FORECAST manager 3'!$AS$147:$AS$211)</f>
        <v>0</v>
      </c>
      <c r="FY31" s="88">
        <f t="shared" si="320"/>
        <v>0</v>
      </c>
      <c r="FZ31" s="88">
        <f t="shared" si="321"/>
        <v>0</v>
      </c>
      <c r="GA31" s="88">
        <f t="shared" si="322"/>
        <v>0</v>
      </c>
      <c r="GB31" s="101"/>
      <c r="GC31" s="88">
        <f t="shared" si="323"/>
        <v>0</v>
      </c>
      <c r="GD31" s="101"/>
      <c r="GE31" s="88">
        <f>SUMIF('REALISASI PO &amp; forecast mgr1'!$A$148:$A$211,'ESTIMASI FORECAST &amp; ORDER-STOK'!$A31,'REALISASI PO &amp; forecast mgr1'!IQ$148:IQ$211)</f>
        <v>0</v>
      </c>
      <c r="GF31" s="88">
        <f>SUMIF('REALISASI PO &amp; forecast mgr1'!$A$148:$A$211,'ESTIMASI FORECAST &amp; ORDER-STOK'!$A31,'REALISASI PO &amp; forecast mgr1'!IR$148:IR$211)</f>
        <v>0</v>
      </c>
      <c r="GG31" s="88">
        <f>SUMIF('REALISASI PO &amp; forecast mgr1'!$A$148:$A$211,'ESTIMASI FORECAST &amp; ORDER-STOK'!$A31,'REALISASI PO &amp; forecast mgr1'!IS$148:IS$211)</f>
        <v>0</v>
      </c>
      <c r="GH31" s="88">
        <f>SUMIF('REALISASI PO &amp; forecast mgr1'!$A$148:$A$211,'ESTIMASI FORECAST &amp; ORDER-STOK'!$A31,'REALISASI PO &amp; forecast mgr1'!IT$148:IT$211)</f>
        <v>0</v>
      </c>
      <c r="GI31" s="88">
        <f>SUMIF('REALISASI PO &amp; forecast mgr1'!$A$148:$A$211,'ESTIMASI FORECAST &amp; ORDER-STOK'!$A31,'REALISASI PO &amp; forecast mgr1'!IU$148:IU$211)</f>
        <v>0</v>
      </c>
      <c r="GJ31" s="88"/>
      <c r="GK31" s="88">
        <f t="shared" si="108"/>
        <v>0</v>
      </c>
      <c r="GL31" s="88">
        <f t="shared" si="324"/>
        <v>0</v>
      </c>
      <c r="GM31" s="102">
        <f t="shared" si="325"/>
        <v>0</v>
      </c>
      <c r="GN31" s="88">
        <f t="shared" si="326"/>
        <v>0</v>
      </c>
      <c r="GO31" s="88">
        <f t="shared" si="327"/>
        <v>0</v>
      </c>
      <c r="GP31" s="102">
        <f t="shared" si="328"/>
        <v>0</v>
      </c>
      <c r="GQ31" s="88" t="str">
        <f t="shared" si="329"/>
        <v>STOCK KOSONG</v>
      </c>
      <c r="GR31" s="101"/>
      <c r="GS31" s="102">
        <f t="shared" si="330"/>
        <v>0</v>
      </c>
      <c r="GT31" s="102">
        <f t="shared" si="331"/>
        <v>0</v>
      </c>
      <c r="GU31" s="102">
        <f t="shared" si="332"/>
        <v>0</v>
      </c>
      <c r="GV31" s="102">
        <f t="shared" si="333"/>
        <v>0</v>
      </c>
    </row>
    <row r="32" spans="1:207" s="7" customFormat="1">
      <c r="A32" s="108"/>
      <c r="B32" s="87"/>
      <c r="C32" s="99">
        <v>66</v>
      </c>
      <c r="D32" s="100">
        <v>11</v>
      </c>
      <c r="E32" s="88"/>
      <c r="F32" s="88"/>
      <c r="G32" s="88"/>
      <c r="H32" s="88"/>
      <c r="I32" s="88"/>
      <c r="J32" s="88">
        <f t="shared" si="223"/>
        <v>0</v>
      </c>
      <c r="K32" s="88">
        <f t="shared" si="224"/>
        <v>0</v>
      </c>
      <c r="L32" s="88">
        <f t="shared" si="225"/>
        <v>0</v>
      </c>
      <c r="M32" s="88"/>
      <c r="N32" s="88">
        <f t="shared" si="226"/>
        <v>0</v>
      </c>
      <c r="O32" s="88"/>
      <c r="P32" s="88">
        <f>(SUMIF('REALISASI PO &amp; forecast mgr1'!$A$149:$A$211,'ESTIMASI FORECAST &amp; ORDER-STOK'!$A32,'REALISASI PO &amp; forecast mgr1'!J$149:J$211))+(SUMIF('REALISASI PO &amp; forecast mgr1'!$A$149:$A$211,'ESTIMASI FORECAST &amp; ORDER-STOK'!$A32,'REALISASI PO &amp; forecast mgr1'!K$149:K$211))</f>
        <v>0</v>
      </c>
      <c r="Q32" s="88">
        <f>SUMIF('REALISASI PO &amp; forecast mgr1'!$A$149:$A$211,'ESTIMASI FORECAST &amp; ORDER-STOK'!$A32,'REALISASI PO &amp; forecast mgr1'!N$149:N$211)</f>
        <v>0</v>
      </c>
      <c r="R32" s="88">
        <f t="shared" si="227"/>
        <v>0</v>
      </c>
      <c r="S32" s="88">
        <f t="shared" si="228"/>
        <v>0</v>
      </c>
      <c r="T32" s="88">
        <f t="shared" si="229"/>
        <v>0</v>
      </c>
      <c r="U32" s="88">
        <f>(SUMIF('REALISASI PO &amp; forecast mgr1'!$A$149:$A$211,'ESTIMASI FORECAST &amp; ORDER-STOK'!$A32,'REALISASI PO &amp; forecast mgr1'!P$149:P$211))+(SUMIF('REALISASI PO &amp; forecast mgr1'!$A$149:$A$211,'ESTIMASI FORECAST &amp; ORDER-STOK'!$A32,'REALISASI PO &amp; forecast mgr1'!Q$149:Q$211))</f>
        <v>0</v>
      </c>
      <c r="V32" s="88">
        <f>SUMIF('REALISASI PO &amp; forecast mgr1'!$A$149:$A$211,'ESTIMASI FORECAST &amp; ORDER-STOK'!$A32,'REALISASI PO &amp; forecast mgr1'!T$149:T$211)</f>
        <v>0</v>
      </c>
      <c r="W32" s="88">
        <f t="shared" si="230"/>
        <v>0</v>
      </c>
      <c r="X32" s="88">
        <f t="shared" si="231"/>
        <v>0</v>
      </c>
      <c r="Y32" s="88">
        <f t="shared" si="232"/>
        <v>0</v>
      </c>
      <c r="Z32" s="88">
        <f>(SUMIF('REALISASI PO &amp; forecast mgr1'!$A$149:$A$211,'ESTIMASI FORECAST &amp; ORDER-STOK'!$A32,'REALISASI PO &amp; forecast mgr1'!W$149:W$211))+(SUMIF('REALISASI PO &amp; forecast mgr1'!$A$149:$A$211,'ESTIMASI FORECAST &amp; ORDER-STOK'!$A32,'REALISASI PO &amp; forecast mgr1'!V$149:V$211))</f>
        <v>0</v>
      </c>
      <c r="AA32" s="88">
        <f>SUMIF('REALISASI PO &amp; forecast mgr1'!$A$149:$A$211,'ESTIMASI FORECAST &amp; ORDER-STOK'!$A32,'REALISASI PO &amp; forecast mgr1'!Z$149:Z$211)</f>
        <v>0</v>
      </c>
      <c r="AB32" s="88">
        <f t="shared" si="233"/>
        <v>0</v>
      </c>
      <c r="AC32" s="88">
        <f t="shared" si="234"/>
        <v>0</v>
      </c>
      <c r="AD32" s="88">
        <f t="shared" si="235"/>
        <v>0</v>
      </c>
      <c r="AE32" s="88">
        <f>(SUMIF('REALISASI PO &amp; forecast mgr1'!$A$149:$A$211,'ESTIMASI FORECAST &amp; ORDER-STOK'!$A32,'REALISASI PO &amp; forecast mgr1'!AB$149:AB$211))+(SUMIF('REALISASI PO &amp; forecast mgr1'!$A$149:$A$211,'ESTIMASI FORECAST &amp; ORDER-STOK'!$A32,'REALISASI PO &amp; forecast mgr1'!AC$149:AC$211))</f>
        <v>0</v>
      </c>
      <c r="AF32" s="88">
        <f>SUMIF('REALISASI PO &amp; forecast mgr1'!$A$149:$A$211,'ESTIMASI FORECAST &amp; ORDER-STOK'!$A32,'REALISASI PO &amp; forecast mgr1'!AF$149:AF$211)</f>
        <v>0</v>
      </c>
      <c r="AG32" s="88">
        <f t="shared" si="236"/>
        <v>0</v>
      </c>
      <c r="AH32" s="88">
        <f t="shared" si="237"/>
        <v>0</v>
      </c>
      <c r="AI32" s="88">
        <f t="shared" si="238"/>
        <v>0</v>
      </c>
      <c r="AJ32" s="88">
        <f>(SUMIF('REALISASI PO &amp; forecast mgr1'!$A$149:$A$211,'ESTIMASI FORECAST &amp; ORDER-STOK'!$A32,'REALISASI PO &amp; forecast mgr1'!AN$149:AN$211))+(SUMIF('REALISASI PO &amp; forecast mgr1'!$A$149:$A$211,'ESTIMASI FORECAST &amp; ORDER-STOK'!$A32,'REALISASI PO &amp; forecast mgr1'!AO$149:AO$211))</f>
        <v>0</v>
      </c>
      <c r="AK32" s="88">
        <f>SUMIF('REALISASI PO &amp; forecast mgr1'!$A$149:$A$211,'ESTIMASI FORECAST &amp; ORDER-STOK'!$A32,'REALISASI PO &amp; forecast mgr1'!AR$149:AR$211)</f>
        <v>0</v>
      </c>
      <c r="AL32" s="88">
        <f t="shared" si="239"/>
        <v>0</v>
      </c>
      <c r="AM32" s="88">
        <f t="shared" si="240"/>
        <v>0</v>
      </c>
      <c r="AN32" s="88">
        <f t="shared" si="241"/>
        <v>0</v>
      </c>
      <c r="AO32" s="88">
        <f>(SUMIF('REALISASI PO &amp; forecast mgr1'!$A$149:$A$211,'ESTIMASI FORECAST &amp; ORDER-STOK'!$A32,'REALISASI PO &amp; forecast mgr1'!AU$149:AU$211))+(SUMIF('REALISASI PO &amp; forecast mgr1'!$A$149:$A$211,'ESTIMASI FORECAST &amp; ORDER-STOK'!$A32,'REALISASI PO &amp; forecast mgr1'!AT$149:AT$211))</f>
        <v>0</v>
      </c>
      <c r="AP32" s="88">
        <f>SUMIF('REALISASI PO &amp; forecast mgr1'!$A$149:$A$211,'ESTIMASI FORECAST &amp; ORDER-STOK'!$A32,'REALISASI PO &amp; forecast mgr1'!AX$149:AX$211)</f>
        <v>0</v>
      </c>
      <c r="AQ32" s="88">
        <f t="shared" si="242"/>
        <v>0</v>
      </c>
      <c r="AR32" s="88">
        <f t="shared" si="243"/>
        <v>0</v>
      </c>
      <c r="AS32" s="88">
        <f t="shared" si="244"/>
        <v>0</v>
      </c>
      <c r="AT32" s="88">
        <f>(SUMIF('REALISASI PO &amp; forecast mgr1'!$A$149:$A$211,'ESTIMASI FORECAST &amp; ORDER-STOK'!$A32,'REALISASI PO &amp; forecast mgr1'!AZ$149:AZ$211))+(SUMIF('REALISASI PO &amp; forecast mgr1'!$A$149:$A$211,'ESTIMASI FORECAST &amp; ORDER-STOK'!$A32,'REALISASI PO &amp; forecast mgr1'!BA$149:BA$211))</f>
        <v>0</v>
      </c>
      <c r="AU32" s="88">
        <f>SUMIF('REALISASI PO &amp; forecast mgr1'!$A$149:$A$211,'ESTIMASI FORECAST &amp; ORDER-STOK'!$A32,'REALISASI PO &amp; forecast mgr1'!BD$149:BD$211)</f>
        <v>0</v>
      </c>
      <c r="AV32" s="88">
        <f t="shared" si="245"/>
        <v>0</v>
      </c>
      <c r="AW32" s="88">
        <f t="shared" si="246"/>
        <v>0</v>
      </c>
      <c r="AX32" s="88">
        <f t="shared" si="247"/>
        <v>0</v>
      </c>
      <c r="AY32" s="88">
        <f>(SUMIF('REALISASI PO &amp; forecast mgr1'!$A$149:$A$211,'ESTIMASI FORECAST &amp; ORDER-STOK'!$A32,'REALISASI PO &amp; forecast mgr1'!BL$149:BL$211))+(SUMIF('REALISASI PO &amp; forecast mgr1'!$A$149:$A$211,'ESTIMASI FORECAST &amp; ORDER-STOK'!$A32,'REALISASI PO &amp; forecast mgr1'!BM$149:BM$211))</f>
        <v>0</v>
      </c>
      <c r="AZ32" s="88">
        <f>SUMIF('REALISASI PO &amp; forecast mgr1'!$A$149:$A$211,'ESTIMASI FORECAST &amp; ORDER-STOK'!$A32,'REALISASI PO &amp; forecast mgr1'!BP$149:BP$211)</f>
        <v>0</v>
      </c>
      <c r="BA32" s="88">
        <f t="shared" si="248"/>
        <v>0</v>
      </c>
      <c r="BB32" s="88">
        <f t="shared" si="249"/>
        <v>0</v>
      </c>
      <c r="BC32" s="88">
        <f t="shared" si="250"/>
        <v>0</v>
      </c>
      <c r="BD32" s="88">
        <f>(SUMIF('REALISASI PO &amp; forecast mgr1'!$A$149:$A$211,'ESTIMASI FORECAST &amp; ORDER-STOK'!$A32,'REALISASI PO &amp; forecast mgr1'!BS$149:BS$211))+(SUMIF('REALISASI PO &amp; forecast mgr1'!$A$149:$A$211,'ESTIMASI FORECAST &amp; ORDER-STOK'!$A32,'REALISASI PO &amp; forecast mgr1'!BR$149:BR$211))</f>
        <v>0</v>
      </c>
      <c r="BE32" s="88">
        <f>SUMIF('REALISASI PO &amp; forecast mgr1'!$A$149:$A$211,'ESTIMASI FORECAST &amp; ORDER-STOK'!$A32,'REALISASI PO &amp; forecast mgr1'!BV$149:BV$211)</f>
        <v>0</v>
      </c>
      <c r="BF32" s="88">
        <f t="shared" si="251"/>
        <v>0</v>
      </c>
      <c r="BG32" s="88">
        <f t="shared" si="252"/>
        <v>0</v>
      </c>
      <c r="BH32" s="88">
        <f t="shared" si="253"/>
        <v>0</v>
      </c>
      <c r="BI32" s="88">
        <f>(SUMIF('REALISASI PO &amp; forecast mgr1'!$A$149:$A$211,'ESTIMASI FORECAST &amp; ORDER-STOK'!$A32,'REALISASI PO &amp; forecast mgr1'!CI$149:CI$211))+(SUMIF('REALISASI PO &amp; forecast mgr1'!$A$149:$A$211,'ESTIMASI FORECAST &amp; ORDER-STOK'!$A32,'REALISASI PO &amp; forecast mgr1'!CJ$149:CJ$211))</f>
        <v>0</v>
      </c>
      <c r="BJ32" s="88">
        <f>SUMIF('REALISASI PO &amp; forecast mgr1'!$A$149:$A$211,'ESTIMASI FORECAST &amp; ORDER-STOK'!$A32,'REALISASI PO &amp; forecast mgr1'!CM$149:CM$211)</f>
        <v>0</v>
      </c>
      <c r="BK32" s="88">
        <f t="shared" si="254"/>
        <v>0</v>
      </c>
      <c r="BL32" s="88">
        <f t="shared" si="255"/>
        <v>0</v>
      </c>
      <c r="BM32" s="88">
        <f t="shared" si="256"/>
        <v>0</v>
      </c>
      <c r="BN32" s="88">
        <f>(SUMIF('REALISASI PO &amp; forecast mgr1'!$A$149:$A$211,'ESTIMASI FORECAST &amp; ORDER-STOK'!$A32,'REALISASI PO &amp; forecast mgr1'!CP$149:CP$211))+(SUMIF('REALISASI PO &amp; forecast mgr1'!$A$149:$A$211,'ESTIMASI FORECAST &amp; ORDER-STOK'!$A32,'REALISASI PO &amp; forecast mgr1'!CO$149:CO$211))</f>
        <v>0</v>
      </c>
      <c r="BO32" s="88">
        <f>SUMIF('REALISASI PO &amp; forecast mgr1'!$A$149:$A$211,'ESTIMASI FORECAST &amp; ORDER-STOK'!$A32,'REALISASI PO &amp; forecast mgr1'!CS$149:CS$211)</f>
        <v>0</v>
      </c>
      <c r="BP32" s="88">
        <f t="shared" si="257"/>
        <v>0</v>
      </c>
      <c r="BQ32" s="88">
        <f t="shared" si="258"/>
        <v>0</v>
      </c>
      <c r="BR32" s="88">
        <f t="shared" si="259"/>
        <v>0</v>
      </c>
      <c r="BS32" s="88">
        <f>(SUMIF('REALISASI PO &amp; forecast mgr1'!$A$149:$A$211,'ESTIMASI FORECAST &amp; ORDER-STOK'!$A32,'REALISASI PO &amp; forecast mgr1'!CU$149:CU$211))+(SUMIF('REALISASI PO &amp; forecast mgr1'!$A$149:$A$211,'ESTIMASI FORECAST &amp; ORDER-STOK'!$A32,'REALISASI PO &amp; forecast mgr1'!CV$149:CV$211))</f>
        <v>0</v>
      </c>
      <c r="BT32" s="88">
        <f>SUMIF('REALISASI PO &amp; forecast mgr1'!$A$149:$A$211,'ESTIMASI FORECAST &amp; ORDER-STOK'!$A32,'REALISASI PO &amp; forecast mgr1'!CY$149:CY$211)</f>
        <v>0</v>
      </c>
      <c r="BU32" s="88">
        <f t="shared" si="260"/>
        <v>0</v>
      </c>
      <c r="BV32" s="88">
        <f t="shared" si="261"/>
        <v>0</v>
      </c>
      <c r="BW32" s="88">
        <f t="shared" si="262"/>
        <v>0</v>
      </c>
      <c r="BX32" s="88">
        <f>(SUMIF('REALISASI PO &amp; forecast mgr1'!$A$149:$A$211,'ESTIMASI FORECAST &amp; ORDER-STOK'!$A32,'REALISASI PO &amp; forecast mgr1'!DB$149:DB$211))+(SUMIF('REALISASI PO &amp; forecast mgr1'!$A$149:$A$211,'ESTIMASI FORECAST &amp; ORDER-STOK'!$A32,'REALISASI PO &amp; forecast mgr1'!DA$149:DA$211))</f>
        <v>0</v>
      </c>
      <c r="BY32" s="88">
        <f>SUMIF('REALISASI PO &amp; forecast mgr1'!$A$149:$A$211,'ESTIMASI FORECAST &amp; ORDER-STOK'!$A32,'REALISASI PO &amp; forecast mgr1'!DE$149:DE$211)</f>
        <v>0</v>
      </c>
      <c r="BZ32" s="88">
        <f t="shared" si="263"/>
        <v>0</v>
      </c>
      <c r="CA32" s="88">
        <f t="shared" si="264"/>
        <v>0</v>
      </c>
      <c r="CB32" s="88">
        <f t="shared" si="265"/>
        <v>0</v>
      </c>
      <c r="CC32" s="88">
        <f>(SUMIF('REALISASI PO &amp; forecast mgr1'!$A$149:$A$211,'ESTIMASI FORECAST &amp; ORDER-STOK'!$A32,'REALISASI PO &amp; forecast mgr1'!DG$149:DG$211))+(SUMIF('REALISASI PO &amp; forecast mgr1'!$A$149:$A$211,'ESTIMASI FORECAST &amp; ORDER-STOK'!$A32,'REALISASI PO &amp; forecast mgr1'!DH$149:DH$211))</f>
        <v>0</v>
      </c>
      <c r="CD32" s="88">
        <f>SUMIF('REALISASI PO &amp; forecast mgr1'!$A$149:$A$211,'ESTIMASI FORECAST &amp; ORDER-STOK'!$A32,'REALISASI PO &amp; forecast mgr1'!DK$149:DK$211)</f>
        <v>0</v>
      </c>
      <c r="CE32" s="88">
        <f t="shared" si="266"/>
        <v>0</v>
      </c>
      <c r="CF32" s="88">
        <f t="shared" si="267"/>
        <v>0</v>
      </c>
      <c r="CG32" s="88">
        <f t="shared" si="268"/>
        <v>0</v>
      </c>
      <c r="CH32" s="88">
        <f>(SUMIF('REALISASI PO &amp; forecast mgr1'!$A$149:$A$211,'ESTIMASI FORECAST &amp; ORDER-STOK'!$A32,'REALISASI PO &amp; forecast mgr1'!DN$149:DN$211))+(SUMIF('REALISASI PO &amp; forecast mgr1'!$A$149:$A$211,'ESTIMASI FORECAST &amp; ORDER-STOK'!$A32,'REALISASI PO &amp; forecast mgr1'!DM$149:DM$211))</f>
        <v>0</v>
      </c>
      <c r="CI32" s="88">
        <f>SUMIF('REALISASI PO &amp; forecast mgr1'!$A$149:$A$211,'ESTIMASI FORECAST &amp; ORDER-STOK'!$A32,'REALISASI PO &amp; forecast mgr1'!DQ$149:DQ$211)</f>
        <v>0</v>
      </c>
      <c r="CJ32" s="88">
        <f t="shared" si="269"/>
        <v>0</v>
      </c>
      <c r="CK32" s="88">
        <f t="shared" si="270"/>
        <v>0</v>
      </c>
      <c r="CL32" s="88">
        <f t="shared" si="271"/>
        <v>0</v>
      </c>
      <c r="CM32" s="88">
        <f>(SUMIF('REALISASI PO &amp; forecast mgr1'!$A$149:$A$211,'ESTIMASI FORECAST &amp; ORDER-STOK'!$A32,'REALISASI PO &amp; forecast mgr1'!DY$149:DY$211))+(SUMIF('REALISASI PO &amp; forecast mgr1'!$A$149:$A$211,'ESTIMASI FORECAST &amp; ORDER-STOK'!$A32,'REALISASI PO &amp; forecast mgr1'!DZ$149:DZ$211))</f>
        <v>0</v>
      </c>
      <c r="CN32" s="88">
        <f>SUMIF('REALISASI PO &amp; forecast mgr1'!$A$149:$A$211,'ESTIMASI FORECAST &amp; ORDER-STOK'!$A32,'REALISASI PO &amp; forecast mgr1'!EC$149:EC$211)</f>
        <v>0</v>
      </c>
      <c r="CO32" s="88">
        <f t="shared" si="272"/>
        <v>0</v>
      </c>
      <c r="CP32" s="88">
        <f t="shared" si="273"/>
        <v>0</v>
      </c>
      <c r="CQ32" s="88">
        <f t="shared" si="274"/>
        <v>0</v>
      </c>
      <c r="CR32" s="88">
        <f>(SUMIF('REALISASI PO &amp; forecast mgr1'!$A$149:$A$211,'ESTIMASI FORECAST &amp; ORDER-STOK'!$A32,'REALISASI PO &amp; forecast mgr1'!EF$149:EF$211))+(SUMIF('REALISASI PO &amp; forecast mgr1'!$A$149:$A$211,'ESTIMASI FORECAST &amp; ORDER-STOK'!$A32,'REALISASI PO &amp; forecast mgr1'!EE$149:EE$211))</f>
        <v>0</v>
      </c>
      <c r="CS32" s="88">
        <f>SUMIF('REALISASI PO &amp; forecast mgr1'!$A$149:$A$211,'ESTIMASI FORECAST &amp; ORDER-STOK'!$A32,'REALISASI PO &amp; forecast mgr1'!EI$149:EI$211)</f>
        <v>0</v>
      </c>
      <c r="CT32" s="88">
        <f t="shared" si="275"/>
        <v>0</v>
      </c>
      <c r="CU32" s="88">
        <f t="shared" si="276"/>
        <v>0</v>
      </c>
      <c r="CV32" s="88">
        <f t="shared" si="277"/>
        <v>0</v>
      </c>
      <c r="CW32" s="88">
        <f>(SUMIF('REALISASI PO &amp; forecast mgr1'!$A$149:$A$211,'ESTIMASI FORECAST &amp; ORDER-STOK'!$A32,'REALISASI PO &amp; forecast mgr1'!EQ$149:EQ$211))+(SUMIF('REALISASI PO &amp; forecast mgr1'!$A$149:$A$211,'ESTIMASI FORECAST &amp; ORDER-STOK'!$A32,'REALISASI PO &amp; forecast mgr1'!ER$149:ER$211))</f>
        <v>0</v>
      </c>
      <c r="CX32" s="88">
        <f>SUMIF('REALISASI PO &amp; forecast mgr1'!$A$149:$A$211,'ESTIMASI FORECAST &amp; ORDER-STOK'!$A32,'REALISASI PO &amp; forecast mgr1'!EU$149:EU$211)</f>
        <v>0</v>
      </c>
      <c r="CY32" s="88">
        <f t="shared" si="278"/>
        <v>0</v>
      </c>
      <c r="CZ32" s="88">
        <f t="shared" si="279"/>
        <v>0</v>
      </c>
      <c r="DA32" s="88">
        <f t="shared" si="280"/>
        <v>0</v>
      </c>
      <c r="DB32" s="88">
        <f>(SUMIF('REALISASI PO &amp; forecast mgr1'!$A$149:$A$211,'ESTIMASI FORECAST &amp; ORDER-STOK'!$A32,'REALISASI PO &amp; forecast mgr1'!EX$149:EX$211))+(SUMIF('REALISASI PO &amp; forecast mgr1'!$A$149:$A$211,'ESTIMASI FORECAST &amp; ORDER-STOK'!$A32,'REALISASI PO &amp; forecast mgr1'!EY$149:EY$211))</f>
        <v>0</v>
      </c>
      <c r="DC32" s="88">
        <f>SUMIF('REALISASI PO &amp; forecast mgr1'!$A$149:$A$211,'ESTIMASI FORECAST &amp; ORDER-STOK'!$A32,'REALISASI PO &amp; forecast mgr1'!FB$149:FB$211)</f>
        <v>0</v>
      </c>
      <c r="DD32" s="88">
        <f t="shared" si="281"/>
        <v>0</v>
      </c>
      <c r="DE32" s="88">
        <f t="shared" si="282"/>
        <v>0</v>
      </c>
      <c r="DF32" s="88">
        <f t="shared" si="283"/>
        <v>0</v>
      </c>
      <c r="DG32" s="88">
        <f>(SUMIF('REALISASI PO &amp; forecast mgr1'!$A$149:$A$211,'ESTIMASI FORECAST &amp; ORDER-STOK'!$A32,'REALISASI PO &amp; forecast mgr1'!FE$149:FE$211))+(SUMIF('REALISASI PO &amp; forecast mgr1'!$A$149:$A$211,'ESTIMASI FORECAST &amp; ORDER-STOK'!$A32,'REALISASI PO &amp; forecast mgr1'!FF$149:FF$211))</f>
        <v>0</v>
      </c>
      <c r="DH32" s="88">
        <f>SUMIF('REALISASI PO &amp; forecast mgr1'!$A$149:$A$211,'ESTIMASI FORECAST &amp; ORDER-STOK'!$A32,'REALISASI PO &amp; forecast mgr1'!FI$149:FI$211)</f>
        <v>0</v>
      </c>
      <c r="DI32" s="88">
        <f t="shared" si="284"/>
        <v>0</v>
      </c>
      <c r="DJ32" s="88">
        <f t="shared" si="285"/>
        <v>0</v>
      </c>
      <c r="DK32" s="88">
        <f t="shared" si="286"/>
        <v>0</v>
      </c>
      <c r="DL32" s="88">
        <f>(SUMIF('REALISASI PO &amp; forecast mgr1'!$A$149:$A$211,'ESTIMASI FORECAST &amp; ORDER-STOK'!$A32,'REALISASI PO &amp; forecast mgr1'!FL$149:FL$211))+(SUMIF('REALISASI PO &amp; forecast mgr1'!$A$149:$A$211,'ESTIMASI FORECAST &amp; ORDER-STOK'!$A32,'REALISASI PO &amp; forecast mgr1'!FM$149:FM$211))</f>
        <v>0</v>
      </c>
      <c r="DM32" s="88">
        <f>SUMIF('REALISASI PO &amp; forecast mgr1'!$A$149:$A$211,'ESTIMASI FORECAST &amp; ORDER-STOK'!$A32,'REALISASI PO &amp; forecast mgr1'!FP$149:FP$211)</f>
        <v>0</v>
      </c>
      <c r="DN32" s="88">
        <f t="shared" si="287"/>
        <v>0</v>
      </c>
      <c r="DO32" s="88">
        <f t="shared" si="288"/>
        <v>0</v>
      </c>
      <c r="DP32" s="88">
        <f t="shared" si="289"/>
        <v>0</v>
      </c>
      <c r="DQ32" s="88">
        <f>(SUMIF('REALISASI PO &amp; forecast mgr1'!$A$149:$A$211,'ESTIMASI FORECAST &amp; ORDER-STOK'!$A32,'REALISASI PO &amp; forecast mgr1'!FS$149:FS$211))+(SUMIF('REALISASI PO &amp; forecast mgr1'!$A$149:$A$211,'ESTIMASI FORECAST &amp; ORDER-STOK'!$A32,'REALISASI PO &amp; forecast mgr1'!FT$149:FT$211))</f>
        <v>0</v>
      </c>
      <c r="DR32" s="88">
        <f>SUMIF('REALISASI PO &amp; forecast mgr1'!$A$149:$A$211,'ESTIMASI FORECAST &amp; ORDER-STOK'!$A32,'REALISASI PO &amp; forecast mgr1'!FW$149:FW$211)</f>
        <v>0</v>
      </c>
      <c r="DS32" s="88">
        <f t="shared" si="290"/>
        <v>0</v>
      </c>
      <c r="DT32" s="88">
        <f t="shared" si="291"/>
        <v>0</v>
      </c>
      <c r="DU32" s="88">
        <f t="shared" si="292"/>
        <v>0</v>
      </c>
      <c r="DV32" s="88">
        <f>(SUMIF('REALISASI PO &amp; forecast mgr1'!$A$149:$A$211,'ESTIMASI FORECAST &amp; ORDER-STOK'!$A32,'REALISASI PO &amp; forecast mgr1'!FZ$149:FZ$211))+(SUMIF('REALISASI PO &amp; forecast mgr1'!$A$149:$A$211,'ESTIMASI FORECAST &amp; ORDER-STOK'!$A32,'REALISASI PO &amp; forecast mgr1'!FY$149:FY$211))</f>
        <v>0</v>
      </c>
      <c r="DW32" s="88">
        <f>SUMIF('REALISASI PO &amp; forecast mgr1'!$A$149:$A$211,'ESTIMASI FORECAST &amp; ORDER-STOK'!$A32,'REALISASI PO &amp; forecast mgr1'!GC$149:GC$211)</f>
        <v>0</v>
      </c>
      <c r="DX32" s="88">
        <f t="shared" si="293"/>
        <v>0</v>
      </c>
      <c r="DY32" s="88">
        <f t="shared" si="294"/>
        <v>0</v>
      </c>
      <c r="DZ32" s="88">
        <f t="shared" si="295"/>
        <v>0</v>
      </c>
      <c r="EA32" s="88">
        <f>(SUMIF('REALISASI PO &amp; forecast mgr1'!$A$149:$A$211,'ESTIMASI FORECAST &amp; ORDER-STOK'!$A32,'REALISASI PO &amp; forecast mgr1'!GE$149:GE$211))+(SUMIF('REALISASI PO &amp; forecast mgr1'!$A$149:$A$211,'ESTIMASI FORECAST &amp; ORDER-STOK'!$A32,'REALISASI PO &amp; forecast mgr1'!GF$149:GF$211))</f>
        <v>0</v>
      </c>
      <c r="EB32" s="88">
        <f>SUMIF('REALISASI PO &amp; forecast mgr1'!$A$149:$A$211,'ESTIMASI FORECAST &amp; ORDER-STOK'!$A32,'REALISASI PO &amp; forecast mgr1'!GI$149:GI$211)</f>
        <v>0</v>
      </c>
      <c r="EC32" s="88">
        <f t="shared" si="296"/>
        <v>0</v>
      </c>
      <c r="ED32" s="88">
        <f t="shared" si="297"/>
        <v>0</v>
      </c>
      <c r="EE32" s="88">
        <f t="shared" si="298"/>
        <v>0</v>
      </c>
      <c r="EF32" s="88">
        <f>(SUMIF('REALISASI PO &amp; forecast mgr1'!$A$149:$A$211,'ESTIMASI FORECAST &amp; ORDER-STOK'!$A32,'REALISASI PO &amp; forecast mgr1'!GQ$149:GQ$211))+(SUMIF('REALISASI PO &amp; forecast mgr1'!$A$149:$A$211,'ESTIMASI FORECAST &amp; ORDER-STOK'!$A32,'REALISASI PO &amp; forecast mgr1'!GR$149:GR$211))</f>
        <v>0</v>
      </c>
      <c r="EG32" s="88">
        <f>SUMIF('REALISASI PO &amp; forecast mgr1'!$A$149:$A$211,'ESTIMASI FORECAST &amp; ORDER-STOK'!$A32,'REALISASI PO &amp; forecast mgr1'!GU$149:GU$211)</f>
        <v>0</v>
      </c>
      <c r="EH32" s="88">
        <f t="shared" si="299"/>
        <v>0</v>
      </c>
      <c r="EI32" s="88">
        <f t="shared" si="300"/>
        <v>0</v>
      </c>
      <c r="EJ32" s="88">
        <f t="shared" si="301"/>
        <v>0</v>
      </c>
      <c r="EK32" s="88">
        <f>(SUMIF('REALISASI PO &amp; forecast mgr1'!$A$149:$A$211,'ESTIMASI FORECAST &amp; ORDER-STOK'!$A32,'REALISASI PO &amp; forecast mgr1'!GX$149:GX$211))+(SUMIF('REALISASI PO &amp; forecast mgr1'!$A$149:$A$211,'ESTIMASI FORECAST &amp; ORDER-STOK'!$A32,'REALISASI PO &amp; forecast mgr1'!GY$149:GY$211))</f>
        <v>0</v>
      </c>
      <c r="EL32" s="88">
        <f>SUMIF('REALISASI PO &amp; forecast mgr1'!$A$149:$A$211,'ESTIMASI FORECAST &amp; ORDER-STOK'!$A32,'REALISASI PO &amp; forecast mgr1'!HB$149:HB$211)</f>
        <v>0</v>
      </c>
      <c r="EM32" s="88">
        <f t="shared" si="302"/>
        <v>0</v>
      </c>
      <c r="EN32" s="88">
        <f t="shared" si="303"/>
        <v>0</v>
      </c>
      <c r="EO32" s="88">
        <f t="shared" si="304"/>
        <v>0</v>
      </c>
      <c r="EP32" s="88">
        <f>(SUMIF('REALISASI PO &amp; forecast mgr1'!$A$149:$A$211,'ESTIMASI FORECAST &amp; ORDER-STOK'!$A32,'REALISASI PO &amp; forecast mgr1'!HE$149:HE$211))+(SUMIF('REALISASI PO &amp; forecast mgr1'!$A$149:$A$211,'ESTIMASI FORECAST &amp; ORDER-STOK'!$A32,'REALISASI PO &amp; forecast mgr1'!HF$149:HF$211))</f>
        <v>0</v>
      </c>
      <c r="EQ32" s="88">
        <f>SUMIF('REALISASI PO &amp; forecast mgr1'!$A$149:$A$211,'ESTIMASI FORECAST &amp; ORDER-STOK'!$A32,'REALISASI PO &amp; forecast mgr1'!HI$149:HI$211)</f>
        <v>0</v>
      </c>
      <c r="ER32" s="88">
        <f t="shared" si="305"/>
        <v>0</v>
      </c>
      <c r="ES32" s="88">
        <f t="shared" si="306"/>
        <v>0</v>
      </c>
      <c r="ET32" s="88">
        <f t="shared" si="307"/>
        <v>0</v>
      </c>
      <c r="EU32" s="88">
        <f>(SUMIF('REALISASI PO &amp; forecast mgr1'!$A$149:$A$211,'ESTIMASI FORECAST &amp; ORDER-STOK'!$A32,'REALISASI PO &amp; forecast mgr1'!HL$149:HL$211))+(SUMIF('REALISASI PO &amp; forecast mgr1'!$A$149:$A$211,'ESTIMASI FORECAST &amp; ORDER-STOK'!$A32,'REALISASI PO &amp; forecast mgr1'!HM$149:HM$211))</f>
        <v>0</v>
      </c>
      <c r="EV32" s="88">
        <f>SUMIF('REALISASI PO &amp; forecast mgr1'!$A$149:$A$211,'ESTIMASI FORECAST &amp; ORDER-STOK'!$A32,'REALISASI PO &amp; forecast mgr1'!HP$149:HP$211)</f>
        <v>0</v>
      </c>
      <c r="EW32" s="88">
        <f t="shared" si="308"/>
        <v>0</v>
      </c>
      <c r="EX32" s="88">
        <f t="shared" si="309"/>
        <v>0</v>
      </c>
      <c r="EY32" s="88">
        <f t="shared" si="310"/>
        <v>0</v>
      </c>
      <c r="EZ32" s="88">
        <f>(SUMIF('REALISASI PO &amp; forecast mgr1'!$A$149:$A$211,'ESTIMASI FORECAST &amp; ORDER-STOK'!$A32,'REALISASI PO &amp; forecast mgr1'!HS$149:HS$211))+(SUMIF('REALISASI PO &amp; forecast mgr1'!$A$149:$A$211,'ESTIMASI FORECAST &amp; ORDER-STOK'!$A32,'REALISASI PO &amp; forecast mgr1'!HT$149:HT$211))</f>
        <v>0</v>
      </c>
      <c r="FA32" s="88">
        <f>SUMIF('REALISASI PO &amp; forecast mgr1'!$A$149:$A$211,'ESTIMASI FORECAST &amp; ORDER-STOK'!$A32,'REALISASI PO &amp; forecast mgr1'!HW$149:HW$211)</f>
        <v>0</v>
      </c>
      <c r="FB32" s="88">
        <f t="shared" si="311"/>
        <v>0</v>
      </c>
      <c r="FC32" s="88">
        <f t="shared" si="312"/>
        <v>0</v>
      </c>
      <c r="FD32" s="88">
        <f t="shared" si="313"/>
        <v>0</v>
      </c>
      <c r="FE32" s="88"/>
      <c r="FF32" s="88"/>
      <c r="FG32" s="88"/>
      <c r="FH32" s="88"/>
      <c r="FI32" s="88"/>
      <c r="FJ32" s="88"/>
      <c r="FK32" s="88">
        <f t="shared" si="314"/>
        <v>0</v>
      </c>
      <c r="FL32" s="88"/>
      <c r="FM32" s="88"/>
      <c r="FN32" s="88">
        <f t="shared" si="315"/>
        <v>0</v>
      </c>
      <c r="FO32" s="88">
        <f t="shared" si="316"/>
        <v>0</v>
      </c>
      <c r="FP32" s="101"/>
      <c r="FQ32" s="88"/>
      <c r="FR32" s="88">
        <f>SUMIF('REALISASI FORECAST manager 2'!$A$217:$A$281,'ESTIMASI FORECAST &amp; ORDER-STOK'!$A32,'REALISASI FORECAST manager 2'!$AS$217:$AS$281)</f>
        <v>0</v>
      </c>
      <c r="FS32" s="88">
        <f t="shared" si="317"/>
        <v>0</v>
      </c>
      <c r="FT32" s="88">
        <f t="shared" si="318"/>
        <v>0</v>
      </c>
      <c r="FU32" s="88">
        <f t="shared" si="319"/>
        <v>0</v>
      </c>
      <c r="FV32" s="101"/>
      <c r="FW32" s="88"/>
      <c r="FX32" s="88">
        <f>SUMIF('REALISASI FORECAST manager 3'!$A$147:$A$211,'ESTIMASI FORECAST &amp; ORDER-STOK'!$A32,'REALISASI FORECAST manager 3'!$AS$147:$AS$211)</f>
        <v>0</v>
      </c>
      <c r="FY32" s="88">
        <f t="shared" si="320"/>
        <v>0</v>
      </c>
      <c r="FZ32" s="88">
        <f t="shared" si="321"/>
        <v>0</v>
      </c>
      <c r="GA32" s="88">
        <f t="shared" si="322"/>
        <v>0</v>
      </c>
      <c r="GB32" s="101"/>
      <c r="GC32" s="88">
        <f t="shared" si="323"/>
        <v>0</v>
      </c>
      <c r="GD32" s="101"/>
      <c r="GE32" s="88">
        <f>SUMIF('REALISASI PO &amp; forecast mgr1'!$A$148:$A$211,'ESTIMASI FORECAST &amp; ORDER-STOK'!$A32,'REALISASI PO &amp; forecast mgr1'!IQ$148:IQ$211)</f>
        <v>0</v>
      </c>
      <c r="GF32" s="88">
        <f>SUMIF('REALISASI PO &amp; forecast mgr1'!$A$148:$A$211,'ESTIMASI FORECAST &amp; ORDER-STOK'!$A32,'REALISASI PO &amp; forecast mgr1'!IR$148:IR$211)</f>
        <v>0</v>
      </c>
      <c r="GG32" s="88">
        <f>SUMIF('REALISASI PO &amp; forecast mgr1'!$A$148:$A$211,'ESTIMASI FORECAST &amp; ORDER-STOK'!$A32,'REALISASI PO &amp; forecast mgr1'!IS$148:IS$211)</f>
        <v>0</v>
      </c>
      <c r="GH32" s="88">
        <f>SUMIF('REALISASI PO &amp; forecast mgr1'!$A$148:$A$211,'ESTIMASI FORECAST &amp; ORDER-STOK'!$A32,'REALISASI PO &amp; forecast mgr1'!IT$148:IT$211)</f>
        <v>0</v>
      </c>
      <c r="GI32" s="88">
        <f>SUMIF('REALISASI PO &amp; forecast mgr1'!$A$148:$A$211,'ESTIMASI FORECAST &amp; ORDER-STOK'!$A32,'REALISASI PO &amp; forecast mgr1'!IU$148:IU$211)</f>
        <v>0</v>
      </c>
      <c r="GJ32" s="88"/>
      <c r="GK32" s="88">
        <f t="shared" si="108"/>
        <v>0</v>
      </c>
      <c r="GL32" s="88">
        <f t="shared" si="324"/>
        <v>0</v>
      </c>
      <c r="GM32" s="102">
        <f t="shared" si="325"/>
        <v>0</v>
      </c>
      <c r="GN32" s="88">
        <f t="shared" si="326"/>
        <v>0</v>
      </c>
      <c r="GO32" s="88">
        <f t="shared" si="327"/>
        <v>0</v>
      </c>
      <c r="GP32" s="102">
        <f t="shared" si="328"/>
        <v>0</v>
      </c>
      <c r="GQ32" s="88" t="str">
        <f t="shared" si="329"/>
        <v>STOCK KOSONG</v>
      </c>
      <c r="GR32" s="101"/>
      <c r="GS32" s="102">
        <f t="shared" si="330"/>
        <v>0</v>
      </c>
      <c r="GT32" s="102">
        <f t="shared" si="331"/>
        <v>0</v>
      </c>
      <c r="GU32" s="102">
        <f t="shared" si="332"/>
        <v>0</v>
      </c>
      <c r="GV32" s="102">
        <f t="shared" si="333"/>
        <v>0</v>
      </c>
    </row>
    <row r="33" spans="1:204" s="7" customFormat="1">
      <c r="A33" s="108"/>
      <c r="B33" s="87"/>
      <c r="C33" s="99">
        <v>67</v>
      </c>
      <c r="D33" s="100">
        <v>10.130000000000001</v>
      </c>
      <c r="E33" s="88"/>
      <c r="F33" s="88"/>
      <c r="G33" s="88"/>
      <c r="H33" s="88"/>
      <c r="I33" s="88"/>
      <c r="J33" s="88">
        <f t="shared" si="223"/>
        <v>0</v>
      </c>
      <c r="K33" s="88">
        <f t="shared" si="224"/>
        <v>0</v>
      </c>
      <c r="L33" s="88">
        <f t="shared" si="225"/>
        <v>0</v>
      </c>
      <c r="M33" s="88"/>
      <c r="N33" s="88">
        <f t="shared" si="226"/>
        <v>0</v>
      </c>
      <c r="O33" s="88"/>
      <c r="P33" s="88">
        <f>(SUMIF('REALISASI PO &amp; forecast mgr1'!$A$149:$A$211,'ESTIMASI FORECAST &amp; ORDER-STOK'!$A33,'REALISASI PO &amp; forecast mgr1'!J$149:J$211))+(SUMIF('REALISASI PO &amp; forecast mgr1'!$A$149:$A$211,'ESTIMASI FORECAST &amp; ORDER-STOK'!$A33,'REALISASI PO &amp; forecast mgr1'!K$149:K$211))</f>
        <v>0</v>
      </c>
      <c r="Q33" s="88">
        <f>SUMIF('REALISASI PO &amp; forecast mgr1'!$A$149:$A$211,'ESTIMASI FORECAST &amp; ORDER-STOK'!$A33,'REALISASI PO &amp; forecast mgr1'!N$149:N$211)</f>
        <v>0</v>
      </c>
      <c r="R33" s="88">
        <f t="shared" si="227"/>
        <v>0</v>
      </c>
      <c r="S33" s="88">
        <f t="shared" si="228"/>
        <v>0</v>
      </c>
      <c r="T33" s="88">
        <f t="shared" si="229"/>
        <v>0</v>
      </c>
      <c r="U33" s="88">
        <f>(SUMIF('REALISASI PO &amp; forecast mgr1'!$A$149:$A$211,'ESTIMASI FORECAST &amp; ORDER-STOK'!$A33,'REALISASI PO &amp; forecast mgr1'!P$149:P$211))+(SUMIF('REALISASI PO &amp; forecast mgr1'!$A$149:$A$211,'ESTIMASI FORECAST &amp; ORDER-STOK'!$A33,'REALISASI PO &amp; forecast mgr1'!Q$149:Q$211))</f>
        <v>0</v>
      </c>
      <c r="V33" s="88">
        <f>SUMIF('REALISASI PO &amp; forecast mgr1'!$A$149:$A$211,'ESTIMASI FORECAST &amp; ORDER-STOK'!$A33,'REALISASI PO &amp; forecast mgr1'!T$149:T$211)</f>
        <v>0</v>
      </c>
      <c r="W33" s="88">
        <f t="shared" si="230"/>
        <v>0</v>
      </c>
      <c r="X33" s="88">
        <f t="shared" si="231"/>
        <v>0</v>
      </c>
      <c r="Y33" s="88">
        <f t="shared" si="232"/>
        <v>0</v>
      </c>
      <c r="Z33" s="88">
        <f>(SUMIF('REALISASI PO &amp; forecast mgr1'!$A$149:$A$211,'ESTIMASI FORECAST &amp; ORDER-STOK'!$A33,'REALISASI PO &amp; forecast mgr1'!W$149:W$211))+(SUMIF('REALISASI PO &amp; forecast mgr1'!$A$149:$A$211,'ESTIMASI FORECAST &amp; ORDER-STOK'!$A33,'REALISASI PO &amp; forecast mgr1'!V$149:V$211))</f>
        <v>0</v>
      </c>
      <c r="AA33" s="88">
        <f>SUMIF('REALISASI PO &amp; forecast mgr1'!$A$149:$A$211,'ESTIMASI FORECAST &amp; ORDER-STOK'!$A33,'REALISASI PO &amp; forecast mgr1'!Z$149:Z$211)</f>
        <v>0</v>
      </c>
      <c r="AB33" s="88">
        <f t="shared" si="233"/>
        <v>0</v>
      </c>
      <c r="AC33" s="88">
        <f t="shared" si="234"/>
        <v>0</v>
      </c>
      <c r="AD33" s="88">
        <f t="shared" si="235"/>
        <v>0</v>
      </c>
      <c r="AE33" s="88">
        <f>(SUMIF('REALISASI PO &amp; forecast mgr1'!$A$149:$A$211,'ESTIMASI FORECAST &amp; ORDER-STOK'!$A33,'REALISASI PO &amp; forecast mgr1'!AB$149:AB$211))+(SUMIF('REALISASI PO &amp; forecast mgr1'!$A$149:$A$211,'ESTIMASI FORECAST &amp; ORDER-STOK'!$A33,'REALISASI PO &amp; forecast mgr1'!AC$149:AC$211))</f>
        <v>0</v>
      </c>
      <c r="AF33" s="88">
        <f>SUMIF('REALISASI PO &amp; forecast mgr1'!$A$149:$A$211,'ESTIMASI FORECAST &amp; ORDER-STOK'!$A33,'REALISASI PO &amp; forecast mgr1'!AF$149:AF$211)</f>
        <v>0</v>
      </c>
      <c r="AG33" s="88">
        <f t="shared" si="236"/>
        <v>0</v>
      </c>
      <c r="AH33" s="88">
        <f t="shared" si="237"/>
        <v>0</v>
      </c>
      <c r="AI33" s="88">
        <f t="shared" si="238"/>
        <v>0</v>
      </c>
      <c r="AJ33" s="88">
        <f>(SUMIF('REALISASI PO &amp; forecast mgr1'!$A$149:$A$211,'ESTIMASI FORECAST &amp; ORDER-STOK'!$A33,'REALISASI PO &amp; forecast mgr1'!AN$149:AN$211))+(SUMIF('REALISASI PO &amp; forecast mgr1'!$A$149:$A$211,'ESTIMASI FORECAST &amp; ORDER-STOK'!$A33,'REALISASI PO &amp; forecast mgr1'!AO$149:AO$211))</f>
        <v>0</v>
      </c>
      <c r="AK33" s="88">
        <f>SUMIF('REALISASI PO &amp; forecast mgr1'!$A$149:$A$211,'ESTIMASI FORECAST &amp; ORDER-STOK'!$A33,'REALISASI PO &amp; forecast mgr1'!AR$149:AR$211)</f>
        <v>0</v>
      </c>
      <c r="AL33" s="88">
        <f t="shared" si="239"/>
        <v>0</v>
      </c>
      <c r="AM33" s="88">
        <f t="shared" si="240"/>
        <v>0</v>
      </c>
      <c r="AN33" s="88">
        <f t="shared" si="241"/>
        <v>0</v>
      </c>
      <c r="AO33" s="88">
        <f>(SUMIF('REALISASI PO &amp; forecast mgr1'!$A$149:$A$211,'ESTIMASI FORECAST &amp; ORDER-STOK'!$A33,'REALISASI PO &amp; forecast mgr1'!AU$149:AU$211))+(SUMIF('REALISASI PO &amp; forecast mgr1'!$A$149:$A$211,'ESTIMASI FORECAST &amp; ORDER-STOK'!$A33,'REALISASI PO &amp; forecast mgr1'!AT$149:AT$211))</f>
        <v>0</v>
      </c>
      <c r="AP33" s="88">
        <f>SUMIF('REALISASI PO &amp; forecast mgr1'!$A$149:$A$211,'ESTIMASI FORECAST &amp; ORDER-STOK'!$A33,'REALISASI PO &amp; forecast mgr1'!AX$149:AX$211)</f>
        <v>0</v>
      </c>
      <c r="AQ33" s="88">
        <f t="shared" si="242"/>
        <v>0</v>
      </c>
      <c r="AR33" s="88">
        <f t="shared" si="243"/>
        <v>0</v>
      </c>
      <c r="AS33" s="88">
        <f t="shared" si="244"/>
        <v>0</v>
      </c>
      <c r="AT33" s="88">
        <f>(SUMIF('REALISASI PO &amp; forecast mgr1'!$A$149:$A$211,'ESTIMASI FORECAST &amp; ORDER-STOK'!$A33,'REALISASI PO &amp; forecast mgr1'!AZ$149:AZ$211))+(SUMIF('REALISASI PO &amp; forecast mgr1'!$A$149:$A$211,'ESTIMASI FORECAST &amp; ORDER-STOK'!$A33,'REALISASI PO &amp; forecast mgr1'!BA$149:BA$211))</f>
        <v>0</v>
      </c>
      <c r="AU33" s="88">
        <f>SUMIF('REALISASI PO &amp; forecast mgr1'!$A$149:$A$211,'ESTIMASI FORECAST &amp; ORDER-STOK'!$A33,'REALISASI PO &amp; forecast mgr1'!BD$149:BD$211)</f>
        <v>0</v>
      </c>
      <c r="AV33" s="88">
        <f t="shared" si="245"/>
        <v>0</v>
      </c>
      <c r="AW33" s="88">
        <f t="shared" si="246"/>
        <v>0</v>
      </c>
      <c r="AX33" s="88">
        <f t="shared" si="247"/>
        <v>0</v>
      </c>
      <c r="AY33" s="88">
        <f>(SUMIF('REALISASI PO &amp; forecast mgr1'!$A$149:$A$211,'ESTIMASI FORECAST &amp; ORDER-STOK'!$A33,'REALISASI PO &amp; forecast mgr1'!BL$149:BL$211))+(SUMIF('REALISASI PO &amp; forecast mgr1'!$A$149:$A$211,'ESTIMASI FORECAST &amp; ORDER-STOK'!$A33,'REALISASI PO &amp; forecast mgr1'!BM$149:BM$211))</f>
        <v>0</v>
      </c>
      <c r="AZ33" s="88">
        <f>SUMIF('REALISASI PO &amp; forecast mgr1'!$A$149:$A$211,'ESTIMASI FORECAST &amp; ORDER-STOK'!$A33,'REALISASI PO &amp; forecast mgr1'!BP$149:BP$211)</f>
        <v>0</v>
      </c>
      <c r="BA33" s="88">
        <f t="shared" si="248"/>
        <v>0</v>
      </c>
      <c r="BB33" s="88">
        <f t="shared" si="249"/>
        <v>0</v>
      </c>
      <c r="BC33" s="88">
        <f t="shared" si="250"/>
        <v>0</v>
      </c>
      <c r="BD33" s="88">
        <f>(SUMIF('REALISASI PO &amp; forecast mgr1'!$A$149:$A$211,'ESTIMASI FORECAST &amp; ORDER-STOK'!$A33,'REALISASI PO &amp; forecast mgr1'!BS$149:BS$211))+(SUMIF('REALISASI PO &amp; forecast mgr1'!$A$149:$A$211,'ESTIMASI FORECAST &amp; ORDER-STOK'!$A33,'REALISASI PO &amp; forecast mgr1'!BR$149:BR$211))</f>
        <v>0</v>
      </c>
      <c r="BE33" s="88">
        <f>SUMIF('REALISASI PO &amp; forecast mgr1'!$A$149:$A$211,'ESTIMASI FORECAST &amp; ORDER-STOK'!$A33,'REALISASI PO &amp; forecast mgr1'!BV$149:BV$211)</f>
        <v>0</v>
      </c>
      <c r="BF33" s="88">
        <f t="shared" si="251"/>
        <v>0</v>
      </c>
      <c r="BG33" s="88">
        <f t="shared" si="252"/>
        <v>0</v>
      </c>
      <c r="BH33" s="88">
        <f t="shared" si="253"/>
        <v>0</v>
      </c>
      <c r="BI33" s="88">
        <f>(SUMIF('REALISASI PO &amp; forecast mgr1'!$A$149:$A$211,'ESTIMASI FORECAST &amp; ORDER-STOK'!$A33,'REALISASI PO &amp; forecast mgr1'!CI$149:CI$211))+(SUMIF('REALISASI PO &amp; forecast mgr1'!$A$149:$A$211,'ESTIMASI FORECAST &amp; ORDER-STOK'!$A33,'REALISASI PO &amp; forecast mgr1'!CJ$149:CJ$211))</f>
        <v>0</v>
      </c>
      <c r="BJ33" s="88">
        <f>SUMIF('REALISASI PO &amp; forecast mgr1'!$A$149:$A$211,'ESTIMASI FORECAST &amp; ORDER-STOK'!$A33,'REALISASI PO &amp; forecast mgr1'!CM$149:CM$211)</f>
        <v>0</v>
      </c>
      <c r="BK33" s="88">
        <f t="shared" si="254"/>
        <v>0</v>
      </c>
      <c r="BL33" s="88">
        <f t="shared" si="255"/>
        <v>0</v>
      </c>
      <c r="BM33" s="88">
        <f t="shared" si="256"/>
        <v>0</v>
      </c>
      <c r="BN33" s="88">
        <f>(SUMIF('REALISASI PO &amp; forecast mgr1'!$A$149:$A$211,'ESTIMASI FORECAST &amp; ORDER-STOK'!$A33,'REALISASI PO &amp; forecast mgr1'!CP$149:CP$211))+(SUMIF('REALISASI PO &amp; forecast mgr1'!$A$149:$A$211,'ESTIMASI FORECAST &amp; ORDER-STOK'!$A33,'REALISASI PO &amp; forecast mgr1'!CO$149:CO$211))</f>
        <v>0</v>
      </c>
      <c r="BO33" s="88">
        <f>SUMIF('REALISASI PO &amp; forecast mgr1'!$A$149:$A$211,'ESTIMASI FORECAST &amp; ORDER-STOK'!$A33,'REALISASI PO &amp; forecast mgr1'!CS$149:CS$211)</f>
        <v>0</v>
      </c>
      <c r="BP33" s="88">
        <f t="shared" si="257"/>
        <v>0</v>
      </c>
      <c r="BQ33" s="88">
        <f t="shared" si="258"/>
        <v>0</v>
      </c>
      <c r="BR33" s="88">
        <f t="shared" si="259"/>
        <v>0</v>
      </c>
      <c r="BS33" s="88">
        <f>(SUMIF('REALISASI PO &amp; forecast mgr1'!$A$149:$A$211,'ESTIMASI FORECAST &amp; ORDER-STOK'!$A33,'REALISASI PO &amp; forecast mgr1'!CU$149:CU$211))+(SUMIF('REALISASI PO &amp; forecast mgr1'!$A$149:$A$211,'ESTIMASI FORECAST &amp; ORDER-STOK'!$A33,'REALISASI PO &amp; forecast mgr1'!CV$149:CV$211))</f>
        <v>0</v>
      </c>
      <c r="BT33" s="88">
        <f>SUMIF('REALISASI PO &amp; forecast mgr1'!$A$149:$A$211,'ESTIMASI FORECAST &amp; ORDER-STOK'!$A33,'REALISASI PO &amp; forecast mgr1'!CY$149:CY$211)</f>
        <v>0</v>
      </c>
      <c r="BU33" s="88">
        <f t="shared" si="260"/>
        <v>0</v>
      </c>
      <c r="BV33" s="88">
        <f t="shared" si="261"/>
        <v>0</v>
      </c>
      <c r="BW33" s="88">
        <f t="shared" si="262"/>
        <v>0</v>
      </c>
      <c r="BX33" s="88">
        <f>(SUMIF('REALISASI PO &amp; forecast mgr1'!$A$149:$A$211,'ESTIMASI FORECAST &amp; ORDER-STOK'!$A33,'REALISASI PO &amp; forecast mgr1'!DB$149:DB$211))+(SUMIF('REALISASI PO &amp; forecast mgr1'!$A$149:$A$211,'ESTIMASI FORECAST &amp; ORDER-STOK'!$A33,'REALISASI PO &amp; forecast mgr1'!DA$149:DA$211))</f>
        <v>0</v>
      </c>
      <c r="BY33" s="88">
        <f>SUMIF('REALISASI PO &amp; forecast mgr1'!$A$149:$A$211,'ESTIMASI FORECAST &amp; ORDER-STOK'!$A33,'REALISASI PO &amp; forecast mgr1'!DE$149:DE$211)</f>
        <v>0</v>
      </c>
      <c r="BZ33" s="88">
        <f t="shared" si="263"/>
        <v>0</v>
      </c>
      <c r="CA33" s="88">
        <f t="shared" si="264"/>
        <v>0</v>
      </c>
      <c r="CB33" s="88">
        <f t="shared" si="265"/>
        <v>0</v>
      </c>
      <c r="CC33" s="88">
        <f>(SUMIF('REALISASI PO &amp; forecast mgr1'!$A$149:$A$211,'ESTIMASI FORECAST &amp; ORDER-STOK'!$A33,'REALISASI PO &amp; forecast mgr1'!DG$149:DG$211))+(SUMIF('REALISASI PO &amp; forecast mgr1'!$A$149:$A$211,'ESTIMASI FORECAST &amp; ORDER-STOK'!$A33,'REALISASI PO &amp; forecast mgr1'!DH$149:DH$211))</f>
        <v>0</v>
      </c>
      <c r="CD33" s="88">
        <f>SUMIF('REALISASI PO &amp; forecast mgr1'!$A$149:$A$211,'ESTIMASI FORECAST &amp; ORDER-STOK'!$A33,'REALISASI PO &amp; forecast mgr1'!DK$149:DK$211)</f>
        <v>0</v>
      </c>
      <c r="CE33" s="88">
        <f t="shared" si="266"/>
        <v>0</v>
      </c>
      <c r="CF33" s="88">
        <f t="shared" si="267"/>
        <v>0</v>
      </c>
      <c r="CG33" s="88">
        <f t="shared" si="268"/>
        <v>0</v>
      </c>
      <c r="CH33" s="88">
        <f>(SUMIF('REALISASI PO &amp; forecast mgr1'!$A$149:$A$211,'ESTIMASI FORECAST &amp; ORDER-STOK'!$A33,'REALISASI PO &amp; forecast mgr1'!DN$149:DN$211))+(SUMIF('REALISASI PO &amp; forecast mgr1'!$A$149:$A$211,'ESTIMASI FORECAST &amp; ORDER-STOK'!$A33,'REALISASI PO &amp; forecast mgr1'!DM$149:DM$211))</f>
        <v>0</v>
      </c>
      <c r="CI33" s="88">
        <f>SUMIF('REALISASI PO &amp; forecast mgr1'!$A$149:$A$211,'ESTIMASI FORECAST &amp; ORDER-STOK'!$A33,'REALISASI PO &amp; forecast mgr1'!DQ$149:DQ$211)</f>
        <v>0</v>
      </c>
      <c r="CJ33" s="88">
        <f t="shared" si="269"/>
        <v>0</v>
      </c>
      <c r="CK33" s="88">
        <f t="shared" si="270"/>
        <v>0</v>
      </c>
      <c r="CL33" s="88">
        <f t="shared" si="271"/>
        <v>0</v>
      </c>
      <c r="CM33" s="88">
        <f>(SUMIF('REALISASI PO &amp; forecast mgr1'!$A$149:$A$211,'ESTIMASI FORECAST &amp; ORDER-STOK'!$A33,'REALISASI PO &amp; forecast mgr1'!DY$149:DY$211))+(SUMIF('REALISASI PO &amp; forecast mgr1'!$A$149:$A$211,'ESTIMASI FORECAST &amp; ORDER-STOK'!$A33,'REALISASI PO &amp; forecast mgr1'!DZ$149:DZ$211))</f>
        <v>0</v>
      </c>
      <c r="CN33" s="88">
        <f>SUMIF('REALISASI PO &amp; forecast mgr1'!$A$149:$A$211,'ESTIMASI FORECAST &amp; ORDER-STOK'!$A33,'REALISASI PO &amp; forecast mgr1'!EC$149:EC$211)</f>
        <v>0</v>
      </c>
      <c r="CO33" s="88">
        <f t="shared" si="272"/>
        <v>0</v>
      </c>
      <c r="CP33" s="88">
        <f t="shared" si="273"/>
        <v>0</v>
      </c>
      <c r="CQ33" s="88">
        <f t="shared" si="274"/>
        <v>0</v>
      </c>
      <c r="CR33" s="88">
        <f>(SUMIF('REALISASI PO &amp; forecast mgr1'!$A$149:$A$211,'ESTIMASI FORECAST &amp; ORDER-STOK'!$A33,'REALISASI PO &amp; forecast mgr1'!EF$149:EF$211))+(SUMIF('REALISASI PO &amp; forecast mgr1'!$A$149:$A$211,'ESTIMASI FORECAST &amp; ORDER-STOK'!$A33,'REALISASI PO &amp; forecast mgr1'!EE$149:EE$211))</f>
        <v>0</v>
      </c>
      <c r="CS33" s="88">
        <f>SUMIF('REALISASI PO &amp; forecast mgr1'!$A$149:$A$211,'ESTIMASI FORECAST &amp; ORDER-STOK'!$A33,'REALISASI PO &amp; forecast mgr1'!EI$149:EI$211)</f>
        <v>0</v>
      </c>
      <c r="CT33" s="88">
        <f t="shared" si="275"/>
        <v>0</v>
      </c>
      <c r="CU33" s="88">
        <f t="shared" si="276"/>
        <v>0</v>
      </c>
      <c r="CV33" s="88">
        <f t="shared" si="277"/>
        <v>0</v>
      </c>
      <c r="CW33" s="88">
        <f>(SUMIF('REALISASI PO &amp; forecast mgr1'!$A$149:$A$211,'ESTIMASI FORECAST &amp; ORDER-STOK'!$A33,'REALISASI PO &amp; forecast mgr1'!EQ$149:EQ$211))+(SUMIF('REALISASI PO &amp; forecast mgr1'!$A$149:$A$211,'ESTIMASI FORECAST &amp; ORDER-STOK'!$A33,'REALISASI PO &amp; forecast mgr1'!ER$149:ER$211))</f>
        <v>0</v>
      </c>
      <c r="CX33" s="88">
        <f>SUMIF('REALISASI PO &amp; forecast mgr1'!$A$149:$A$211,'ESTIMASI FORECAST &amp; ORDER-STOK'!$A33,'REALISASI PO &amp; forecast mgr1'!EU$149:EU$211)</f>
        <v>0</v>
      </c>
      <c r="CY33" s="88">
        <f t="shared" si="278"/>
        <v>0</v>
      </c>
      <c r="CZ33" s="88">
        <f t="shared" si="279"/>
        <v>0</v>
      </c>
      <c r="DA33" s="88">
        <f t="shared" si="280"/>
        <v>0</v>
      </c>
      <c r="DB33" s="88">
        <f>(SUMIF('REALISASI PO &amp; forecast mgr1'!$A$149:$A$211,'ESTIMASI FORECAST &amp; ORDER-STOK'!$A33,'REALISASI PO &amp; forecast mgr1'!EX$149:EX$211))+(SUMIF('REALISASI PO &amp; forecast mgr1'!$A$149:$A$211,'ESTIMASI FORECAST &amp; ORDER-STOK'!$A33,'REALISASI PO &amp; forecast mgr1'!EY$149:EY$211))</f>
        <v>0</v>
      </c>
      <c r="DC33" s="88">
        <f>SUMIF('REALISASI PO &amp; forecast mgr1'!$A$149:$A$211,'ESTIMASI FORECAST &amp; ORDER-STOK'!$A33,'REALISASI PO &amp; forecast mgr1'!FB$149:FB$211)</f>
        <v>0</v>
      </c>
      <c r="DD33" s="88">
        <f t="shared" si="281"/>
        <v>0</v>
      </c>
      <c r="DE33" s="88">
        <f t="shared" si="282"/>
        <v>0</v>
      </c>
      <c r="DF33" s="88">
        <f t="shared" si="283"/>
        <v>0</v>
      </c>
      <c r="DG33" s="88">
        <f>(SUMIF('REALISASI PO &amp; forecast mgr1'!$A$149:$A$211,'ESTIMASI FORECAST &amp; ORDER-STOK'!$A33,'REALISASI PO &amp; forecast mgr1'!FE$149:FE$211))+(SUMIF('REALISASI PO &amp; forecast mgr1'!$A$149:$A$211,'ESTIMASI FORECAST &amp; ORDER-STOK'!$A33,'REALISASI PO &amp; forecast mgr1'!FF$149:FF$211))</f>
        <v>0</v>
      </c>
      <c r="DH33" s="88">
        <f>SUMIF('REALISASI PO &amp; forecast mgr1'!$A$149:$A$211,'ESTIMASI FORECAST &amp; ORDER-STOK'!$A33,'REALISASI PO &amp; forecast mgr1'!FI$149:FI$211)</f>
        <v>0</v>
      </c>
      <c r="DI33" s="88">
        <f t="shared" si="284"/>
        <v>0</v>
      </c>
      <c r="DJ33" s="88">
        <f t="shared" si="285"/>
        <v>0</v>
      </c>
      <c r="DK33" s="88">
        <f t="shared" si="286"/>
        <v>0</v>
      </c>
      <c r="DL33" s="88">
        <f>(SUMIF('REALISASI PO &amp; forecast mgr1'!$A$149:$A$211,'ESTIMASI FORECAST &amp; ORDER-STOK'!$A33,'REALISASI PO &amp; forecast mgr1'!FL$149:FL$211))+(SUMIF('REALISASI PO &amp; forecast mgr1'!$A$149:$A$211,'ESTIMASI FORECAST &amp; ORDER-STOK'!$A33,'REALISASI PO &amp; forecast mgr1'!FM$149:FM$211))</f>
        <v>0</v>
      </c>
      <c r="DM33" s="88">
        <f>SUMIF('REALISASI PO &amp; forecast mgr1'!$A$149:$A$211,'ESTIMASI FORECAST &amp; ORDER-STOK'!$A33,'REALISASI PO &amp; forecast mgr1'!FP$149:FP$211)</f>
        <v>0</v>
      </c>
      <c r="DN33" s="88">
        <f t="shared" si="287"/>
        <v>0</v>
      </c>
      <c r="DO33" s="88">
        <f t="shared" si="288"/>
        <v>0</v>
      </c>
      <c r="DP33" s="88">
        <f t="shared" si="289"/>
        <v>0</v>
      </c>
      <c r="DQ33" s="88">
        <f>(SUMIF('REALISASI PO &amp; forecast mgr1'!$A$149:$A$211,'ESTIMASI FORECAST &amp; ORDER-STOK'!$A33,'REALISASI PO &amp; forecast mgr1'!FS$149:FS$211))+(SUMIF('REALISASI PO &amp; forecast mgr1'!$A$149:$A$211,'ESTIMASI FORECAST &amp; ORDER-STOK'!$A33,'REALISASI PO &amp; forecast mgr1'!FT$149:FT$211))</f>
        <v>0</v>
      </c>
      <c r="DR33" s="88">
        <f>SUMIF('REALISASI PO &amp; forecast mgr1'!$A$149:$A$211,'ESTIMASI FORECAST &amp; ORDER-STOK'!$A33,'REALISASI PO &amp; forecast mgr1'!FW$149:FW$211)</f>
        <v>0</v>
      </c>
      <c r="DS33" s="88">
        <f t="shared" si="290"/>
        <v>0</v>
      </c>
      <c r="DT33" s="88">
        <f t="shared" si="291"/>
        <v>0</v>
      </c>
      <c r="DU33" s="88">
        <f t="shared" si="292"/>
        <v>0</v>
      </c>
      <c r="DV33" s="88">
        <f>(SUMIF('REALISASI PO &amp; forecast mgr1'!$A$149:$A$211,'ESTIMASI FORECAST &amp; ORDER-STOK'!$A33,'REALISASI PO &amp; forecast mgr1'!FZ$149:FZ$211))+(SUMIF('REALISASI PO &amp; forecast mgr1'!$A$149:$A$211,'ESTIMASI FORECAST &amp; ORDER-STOK'!$A33,'REALISASI PO &amp; forecast mgr1'!FY$149:FY$211))</f>
        <v>0</v>
      </c>
      <c r="DW33" s="88">
        <f>SUMIF('REALISASI PO &amp; forecast mgr1'!$A$149:$A$211,'ESTIMASI FORECAST &amp; ORDER-STOK'!$A33,'REALISASI PO &amp; forecast mgr1'!GC$149:GC$211)</f>
        <v>0</v>
      </c>
      <c r="DX33" s="88">
        <f t="shared" si="293"/>
        <v>0</v>
      </c>
      <c r="DY33" s="88">
        <f t="shared" si="294"/>
        <v>0</v>
      </c>
      <c r="DZ33" s="88">
        <f t="shared" si="295"/>
        <v>0</v>
      </c>
      <c r="EA33" s="88">
        <f>(SUMIF('REALISASI PO &amp; forecast mgr1'!$A$149:$A$211,'ESTIMASI FORECAST &amp; ORDER-STOK'!$A33,'REALISASI PO &amp; forecast mgr1'!GE$149:GE$211))+(SUMIF('REALISASI PO &amp; forecast mgr1'!$A$149:$A$211,'ESTIMASI FORECAST &amp; ORDER-STOK'!$A33,'REALISASI PO &amp; forecast mgr1'!GF$149:GF$211))</f>
        <v>0</v>
      </c>
      <c r="EB33" s="88">
        <f>SUMIF('REALISASI PO &amp; forecast mgr1'!$A$149:$A$211,'ESTIMASI FORECAST &amp; ORDER-STOK'!$A33,'REALISASI PO &amp; forecast mgr1'!GI$149:GI$211)</f>
        <v>0</v>
      </c>
      <c r="EC33" s="88">
        <f t="shared" si="296"/>
        <v>0</v>
      </c>
      <c r="ED33" s="88">
        <f t="shared" si="297"/>
        <v>0</v>
      </c>
      <c r="EE33" s="88">
        <f t="shared" si="298"/>
        <v>0</v>
      </c>
      <c r="EF33" s="88">
        <f>(SUMIF('REALISASI PO &amp; forecast mgr1'!$A$149:$A$211,'ESTIMASI FORECAST &amp; ORDER-STOK'!$A33,'REALISASI PO &amp; forecast mgr1'!GQ$149:GQ$211))+(SUMIF('REALISASI PO &amp; forecast mgr1'!$A$149:$A$211,'ESTIMASI FORECAST &amp; ORDER-STOK'!$A33,'REALISASI PO &amp; forecast mgr1'!GR$149:GR$211))</f>
        <v>0</v>
      </c>
      <c r="EG33" s="88">
        <f>SUMIF('REALISASI PO &amp; forecast mgr1'!$A$149:$A$211,'ESTIMASI FORECAST &amp; ORDER-STOK'!$A33,'REALISASI PO &amp; forecast mgr1'!GU$149:GU$211)</f>
        <v>0</v>
      </c>
      <c r="EH33" s="88">
        <f t="shared" si="299"/>
        <v>0</v>
      </c>
      <c r="EI33" s="88">
        <f t="shared" si="300"/>
        <v>0</v>
      </c>
      <c r="EJ33" s="88">
        <f t="shared" si="301"/>
        <v>0</v>
      </c>
      <c r="EK33" s="88">
        <f>(SUMIF('REALISASI PO &amp; forecast mgr1'!$A$149:$A$211,'ESTIMASI FORECAST &amp; ORDER-STOK'!$A33,'REALISASI PO &amp; forecast mgr1'!GX$149:GX$211))+(SUMIF('REALISASI PO &amp; forecast mgr1'!$A$149:$A$211,'ESTIMASI FORECAST &amp; ORDER-STOK'!$A33,'REALISASI PO &amp; forecast mgr1'!GY$149:GY$211))</f>
        <v>0</v>
      </c>
      <c r="EL33" s="88">
        <f>SUMIF('REALISASI PO &amp; forecast mgr1'!$A$149:$A$211,'ESTIMASI FORECAST &amp; ORDER-STOK'!$A33,'REALISASI PO &amp; forecast mgr1'!HB$149:HB$211)</f>
        <v>0</v>
      </c>
      <c r="EM33" s="88">
        <f t="shared" si="302"/>
        <v>0</v>
      </c>
      <c r="EN33" s="88">
        <f t="shared" si="303"/>
        <v>0</v>
      </c>
      <c r="EO33" s="88">
        <f t="shared" si="304"/>
        <v>0</v>
      </c>
      <c r="EP33" s="88">
        <f>(SUMIF('REALISASI PO &amp; forecast mgr1'!$A$149:$A$211,'ESTIMASI FORECAST &amp; ORDER-STOK'!$A33,'REALISASI PO &amp; forecast mgr1'!HE$149:HE$211))+(SUMIF('REALISASI PO &amp; forecast mgr1'!$A$149:$A$211,'ESTIMASI FORECAST &amp; ORDER-STOK'!$A33,'REALISASI PO &amp; forecast mgr1'!HF$149:HF$211))</f>
        <v>0</v>
      </c>
      <c r="EQ33" s="88">
        <f>SUMIF('REALISASI PO &amp; forecast mgr1'!$A$149:$A$211,'ESTIMASI FORECAST &amp; ORDER-STOK'!$A33,'REALISASI PO &amp; forecast mgr1'!HI$149:HI$211)</f>
        <v>0</v>
      </c>
      <c r="ER33" s="88">
        <f t="shared" si="305"/>
        <v>0</v>
      </c>
      <c r="ES33" s="88">
        <f t="shared" si="306"/>
        <v>0</v>
      </c>
      <c r="ET33" s="88">
        <f t="shared" si="307"/>
        <v>0</v>
      </c>
      <c r="EU33" s="88">
        <f>(SUMIF('REALISASI PO &amp; forecast mgr1'!$A$149:$A$211,'ESTIMASI FORECAST &amp; ORDER-STOK'!$A33,'REALISASI PO &amp; forecast mgr1'!HL$149:HL$211))+(SUMIF('REALISASI PO &amp; forecast mgr1'!$A$149:$A$211,'ESTIMASI FORECAST &amp; ORDER-STOK'!$A33,'REALISASI PO &amp; forecast mgr1'!HM$149:HM$211))</f>
        <v>0</v>
      </c>
      <c r="EV33" s="88">
        <f>SUMIF('REALISASI PO &amp; forecast mgr1'!$A$149:$A$211,'ESTIMASI FORECAST &amp; ORDER-STOK'!$A33,'REALISASI PO &amp; forecast mgr1'!HP$149:HP$211)</f>
        <v>0</v>
      </c>
      <c r="EW33" s="88">
        <f t="shared" si="308"/>
        <v>0</v>
      </c>
      <c r="EX33" s="88">
        <f t="shared" si="309"/>
        <v>0</v>
      </c>
      <c r="EY33" s="88">
        <f t="shared" si="310"/>
        <v>0</v>
      </c>
      <c r="EZ33" s="88">
        <f>(SUMIF('REALISASI PO &amp; forecast mgr1'!$A$149:$A$211,'ESTIMASI FORECAST &amp; ORDER-STOK'!$A33,'REALISASI PO &amp; forecast mgr1'!HS$149:HS$211))+(SUMIF('REALISASI PO &amp; forecast mgr1'!$A$149:$A$211,'ESTIMASI FORECAST &amp; ORDER-STOK'!$A33,'REALISASI PO &amp; forecast mgr1'!HT$149:HT$211))</f>
        <v>0</v>
      </c>
      <c r="FA33" s="88">
        <f>SUMIF('REALISASI PO &amp; forecast mgr1'!$A$149:$A$211,'ESTIMASI FORECAST &amp; ORDER-STOK'!$A33,'REALISASI PO &amp; forecast mgr1'!HW$149:HW$211)</f>
        <v>0</v>
      </c>
      <c r="FB33" s="88">
        <f t="shared" si="311"/>
        <v>0</v>
      </c>
      <c r="FC33" s="88">
        <f t="shared" si="312"/>
        <v>0</v>
      </c>
      <c r="FD33" s="88">
        <f t="shared" si="313"/>
        <v>0</v>
      </c>
      <c r="FE33" s="88"/>
      <c r="FF33" s="88"/>
      <c r="FG33" s="88"/>
      <c r="FH33" s="88"/>
      <c r="FI33" s="88"/>
      <c r="FJ33" s="88"/>
      <c r="FK33" s="88">
        <f t="shared" si="314"/>
        <v>0</v>
      </c>
      <c r="FL33" s="88"/>
      <c r="FM33" s="88"/>
      <c r="FN33" s="88">
        <f t="shared" si="315"/>
        <v>0</v>
      </c>
      <c r="FO33" s="88">
        <f t="shared" si="316"/>
        <v>0</v>
      </c>
      <c r="FP33" s="101"/>
      <c r="FQ33" s="88"/>
      <c r="FR33" s="88">
        <f>SUMIF('REALISASI FORECAST manager 2'!$A$217:$A$281,'ESTIMASI FORECAST &amp; ORDER-STOK'!$A33,'REALISASI FORECAST manager 2'!$AS$217:$AS$281)</f>
        <v>0</v>
      </c>
      <c r="FS33" s="88">
        <f t="shared" si="317"/>
        <v>0</v>
      </c>
      <c r="FT33" s="88">
        <f t="shared" si="318"/>
        <v>0</v>
      </c>
      <c r="FU33" s="88">
        <f t="shared" si="319"/>
        <v>0</v>
      </c>
      <c r="FV33" s="101"/>
      <c r="FW33" s="88"/>
      <c r="FX33" s="88">
        <f>SUMIF('REALISASI FORECAST manager 3'!$A$147:$A$211,'ESTIMASI FORECAST &amp; ORDER-STOK'!$A33,'REALISASI FORECAST manager 3'!$AS$147:$AS$211)</f>
        <v>0</v>
      </c>
      <c r="FY33" s="88">
        <f t="shared" si="320"/>
        <v>0</v>
      </c>
      <c r="FZ33" s="88">
        <f t="shared" si="321"/>
        <v>0</v>
      </c>
      <c r="GA33" s="88">
        <f t="shared" si="322"/>
        <v>0</v>
      </c>
      <c r="GB33" s="101"/>
      <c r="GC33" s="88">
        <f t="shared" si="323"/>
        <v>0</v>
      </c>
      <c r="GD33" s="101"/>
      <c r="GE33" s="88">
        <f>SUMIF('REALISASI PO &amp; forecast mgr1'!$A$148:$A$211,'ESTIMASI FORECAST &amp; ORDER-STOK'!$A33,'REALISASI PO &amp; forecast mgr1'!IQ$148:IQ$211)</f>
        <v>0</v>
      </c>
      <c r="GF33" s="88">
        <f>SUMIF('REALISASI PO &amp; forecast mgr1'!$A$148:$A$211,'ESTIMASI FORECAST &amp; ORDER-STOK'!$A33,'REALISASI PO &amp; forecast mgr1'!IR$148:IR$211)</f>
        <v>0</v>
      </c>
      <c r="GG33" s="88">
        <f>SUMIF('REALISASI PO &amp; forecast mgr1'!$A$148:$A$211,'ESTIMASI FORECAST &amp; ORDER-STOK'!$A33,'REALISASI PO &amp; forecast mgr1'!IS$148:IS$211)</f>
        <v>0</v>
      </c>
      <c r="GH33" s="88">
        <f>SUMIF('REALISASI PO &amp; forecast mgr1'!$A$148:$A$211,'ESTIMASI FORECAST &amp; ORDER-STOK'!$A33,'REALISASI PO &amp; forecast mgr1'!IT$148:IT$211)</f>
        <v>0</v>
      </c>
      <c r="GI33" s="88">
        <f>SUMIF('REALISASI PO &amp; forecast mgr1'!$A$148:$A$211,'ESTIMASI FORECAST &amp; ORDER-STOK'!$A33,'REALISASI PO &amp; forecast mgr1'!IU$148:IU$211)</f>
        <v>0</v>
      </c>
      <c r="GJ33" s="88"/>
      <c r="GK33" s="88">
        <f t="shared" si="108"/>
        <v>0</v>
      </c>
      <c r="GL33" s="88">
        <f t="shared" si="324"/>
        <v>0</v>
      </c>
      <c r="GM33" s="102">
        <f t="shared" si="325"/>
        <v>0</v>
      </c>
      <c r="GN33" s="88">
        <f t="shared" si="326"/>
        <v>0</v>
      </c>
      <c r="GO33" s="88">
        <f t="shared" si="327"/>
        <v>0</v>
      </c>
      <c r="GP33" s="102">
        <f t="shared" si="328"/>
        <v>0</v>
      </c>
      <c r="GQ33" s="88" t="str">
        <f t="shared" si="329"/>
        <v>STOCK KOSONG</v>
      </c>
      <c r="GR33" s="101"/>
      <c r="GS33" s="102">
        <f t="shared" si="330"/>
        <v>0</v>
      </c>
      <c r="GT33" s="102">
        <f t="shared" si="331"/>
        <v>0</v>
      </c>
      <c r="GU33" s="102">
        <f t="shared" si="332"/>
        <v>0</v>
      </c>
      <c r="GV33" s="102">
        <f t="shared" si="333"/>
        <v>0</v>
      </c>
    </row>
    <row r="34" spans="1:204" s="7" customFormat="1">
      <c r="A34" s="108"/>
      <c r="B34" s="87"/>
      <c r="C34" s="99">
        <v>75</v>
      </c>
      <c r="D34" s="100">
        <v>0</v>
      </c>
      <c r="E34" s="88"/>
      <c r="F34" s="88"/>
      <c r="G34" s="88"/>
      <c r="H34" s="88"/>
      <c r="I34" s="88"/>
      <c r="J34" s="88">
        <f t="shared" si="223"/>
        <v>0</v>
      </c>
      <c r="K34" s="88">
        <f t="shared" si="224"/>
        <v>0</v>
      </c>
      <c r="L34" s="88">
        <f t="shared" si="225"/>
        <v>0</v>
      </c>
      <c r="M34" s="88"/>
      <c r="N34" s="88">
        <f t="shared" si="226"/>
        <v>0</v>
      </c>
      <c r="O34" s="88"/>
      <c r="P34" s="88">
        <f>(SUMIF('REALISASI PO &amp; forecast mgr1'!$A$149:$A$211,'ESTIMASI FORECAST &amp; ORDER-STOK'!$A34,'REALISASI PO &amp; forecast mgr1'!J$149:J$211))+(SUMIF('REALISASI PO &amp; forecast mgr1'!$A$149:$A$211,'ESTIMASI FORECAST &amp; ORDER-STOK'!$A34,'REALISASI PO &amp; forecast mgr1'!K$149:K$211))</f>
        <v>0</v>
      </c>
      <c r="Q34" s="88">
        <f>SUMIF('REALISASI PO &amp; forecast mgr1'!$A$149:$A$211,'ESTIMASI FORECAST &amp; ORDER-STOK'!$A34,'REALISASI PO &amp; forecast mgr1'!N$149:N$211)</f>
        <v>0</v>
      </c>
      <c r="R34" s="88">
        <f t="shared" si="227"/>
        <v>0</v>
      </c>
      <c r="S34" s="88">
        <f t="shared" si="228"/>
        <v>0</v>
      </c>
      <c r="T34" s="88">
        <f t="shared" si="229"/>
        <v>0</v>
      </c>
      <c r="U34" s="88">
        <f>(SUMIF('REALISASI PO &amp; forecast mgr1'!$A$149:$A$211,'ESTIMASI FORECAST &amp; ORDER-STOK'!$A34,'REALISASI PO &amp; forecast mgr1'!P$149:P$211))+(SUMIF('REALISASI PO &amp; forecast mgr1'!$A$149:$A$211,'ESTIMASI FORECAST &amp; ORDER-STOK'!$A34,'REALISASI PO &amp; forecast mgr1'!Q$149:Q$211))</f>
        <v>0</v>
      </c>
      <c r="V34" s="88">
        <f>SUMIF('REALISASI PO &amp; forecast mgr1'!$A$149:$A$211,'ESTIMASI FORECAST &amp; ORDER-STOK'!$A34,'REALISASI PO &amp; forecast mgr1'!T$149:T$211)</f>
        <v>0</v>
      </c>
      <c r="W34" s="88">
        <f t="shared" si="230"/>
        <v>0</v>
      </c>
      <c r="X34" s="88">
        <f t="shared" si="231"/>
        <v>0</v>
      </c>
      <c r="Y34" s="88">
        <f t="shared" si="232"/>
        <v>0</v>
      </c>
      <c r="Z34" s="88">
        <f>(SUMIF('REALISASI PO &amp; forecast mgr1'!$A$149:$A$211,'ESTIMASI FORECAST &amp; ORDER-STOK'!$A34,'REALISASI PO &amp; forecast mgr1'!W$149:W$211))+(SUMIF('REALISASI PO &amp; forecast mgr1'!$A$149:$A$211,'ESTIMASI FORECAST &amp; ORDER-STOK'!$A34,'REALISASI PO &amp; forecast mgr1'!V$149:V$211))</f>
        <v>0</v>
      </c>
      <c r="AA34" s="88">
        <f>SUMIF('REALISASI PO &amp; forecast mgr1'!$A$149:$A$211,'ESTIMASI FORECAST &amp; ORDER-STOK'!$A34,'REALISASI PO &amp; forecast mgr1'!Z$149:Z$211)</f>
        <v>0</v>
      </c>
      <c r="AB34" s="88">
        <f t="shared" si="233"/>
        <v>0</v>
      </c>
      <c r="AC34" s="88">
        <f t="shared" si="234"/>
        <v>0</v>
      </c>
      <c r="AD34" s="88">
        <f t="shared" si="235"/>
        <v>0</v>
      </c>
      <c r="AE34" s="88">
        <f>(SUMIF('REALISASI PO &amp; forecast mgr1'!$A$149:$A$211,'ESTIMASI FORECAST &amp; ORDER-STOK'!$A34,'REALISASI PO &amp; forecast mgr1'!AB$149:AB$211))+(SUMIF('REALISASI PO &amp; forecast mgr1'!$A$149:$A$211,'ESTIMASI FORECAST &amp; ORDER-STOK'!$A34,'REALISASI PO &amp; forecast mgr1'!AC$149:AC$211))</f>
        <v>0</v>
      </c>
      <c r="AF34" s="88">
        <f>SUMIF('REALISASI PO &amp; forecast mgr1'!$A$149:$A$211,'ESTIMASI FORECAST &amp; ORDER-STOK'!$A34,'REALISASI PO &amp; forecast mgr1'!AF$149:AF$211)</f>
        <v>0</v>
      </c>
      <c r="AG34" s="88">
        <f t="shared" si="236"/>
        <v>0</v>
      </c>
      <c r="AH34" s="88">
        <f t="shared" si="237"/>
        <v>0</v>
      </c>
      <c r="AI34" s="88">
        <f t="shared" si="238"/>
        <v>0</v>
      </c>
      <c r="AJ34" s="88">
        <f>(SUMIF('REALISASI PO &amp; forecast mgr1'!$A$149:$A$211,'ESTIMASI FORECAST &amp; ORDER-STOK'!$A34,'REALISASI PO &amp; forecast mgr1'!AN$149:AN$211))+(SUMIF('REALISASI PO &amp; forecast mgr1'!$A$149:$A$211,'ESTIMASI FORECAST &amp; ORDER-STOK'!$A34,'REALISASI PO &amp; forecast mgr1'!AO$149:AO$211))</f>
        <v>0</v>
      </c>
      <c r="AK34" s="88">
        <f>SUMIF('REALISASI PO &amp; forecast mgr1'!$A$149:$A$211,'ESTIMASI FORECAST &amp; ORDER-STOK'!$A34,'REALISASI PO &amp; forecast mgr1'!AR$149:AR$211)</f>
        <v>0</v>
      </c>
      <c r="AL34" s="88">
        <f t="shared" si="239"/>
        <v>0</v>
      </c>
      <c r="AM34" s="88">
        <f t="shared" si="240"/>
        <v>0</v>
      </c>
      <c r="AN34" s="88">
        <f t="shared" si="241"/>
        <v>0</v>
      </c>
      <c r="AO34" s="88">
        <f>(SUMIF('REALISASI PO &amp; forecast mgr1'!$A$149:$A$211,'ESTIMASI FORECAST &amp; ORDER-STOK'!$A34,'REALISASI PO &amp; forecast mgr1'!AU$149:AU$211))+(SUMIF('REALISASI PO &amp; forecast mgr1'!$A$149:$A$211,'ESTIMASI FORECAST &amp; ORDER-STOK'!$A34,'REALISASI PO &amp; forecast mgr1'!AT$149:AT$211))</f>
        <v>0</v>
      </c>
      <c r="AP34" s="88">
        <f>SUMIF('REALISASI PO &amp; forecast mgr1'!$A$149:$A$211,'ESTIMASI FORECAST &amp; ORDER-STOK'!$A34,'REALISASI PO &amp; forecast mgr1'!AX$149:AX$211)</f>
        <v>0</v>
      </c>
      <c r="AQ34" s="88">
        <f t="shared" si="242"/>
        <v>0</v>
      </c>
      <c r="AR34" s="88">
        <f t="shared" si="243"/>
        <v>0</v>
      </c>
      <c r="AS34" s="88">
        <f t="shared" si="244"/>
        <v>0</v>
      </c>
      <c r="AT34" s="88">
        <f>(SUMIF('REALISASI PO &amp; forecast mgr1'!$A$149:$A$211,'ESTIMASI FORECAST &amp; ORDER-STOK'!$A34,'REALISASI PO &amp; forecast mgr1'!AZ$149:AZ$211))+(SUMIF('REALISASI PO &amp; forecast mgr1'!$A$149:$A$211,'ESTIMASI FORECAST &amp; ORDER-STOK'!$A34,'REALISASI PO &amp; forecast mgr1'!BA$149:BA$211))</f>
        <v>0</v>
      </c>
      <c r="AU34" s="88">
        <f>SUMIF('REALISASI PO &amp; forecast mgr1'!$A$149:$A$211,'ESTIMASI FORECAST &amp; ORDER-STOK'!$A34,'REALISASI PO &amp; forecast mgr1'!BD$149:BD$211)</f>
        <v>0</v>
      </c>
      <c r="AV34" s="88">
        <f t="shared" si="245"/>
        <v>0</v>
      </c>
      <c r="AW34" s="88">
        <f t="shared" si="246"/>
        <v>0</v>
      </c>
      <c r="AX34" s="88">
        <f t="shared" si="247"/>
        <v>0</v>
      </c>
      <c r="AY34" s="88">
        <f>(SUMIF('REALISASI PO &amp; forecast mgr1'!$A$149:$A$211,'ESTIMASI FORECAST &amp; ORDER-STOK'!$A34,'REALISASI PO &amp; forecast mgr1'!BL$149:BL$211))+(SUMIF('REALISASI PO &amp; forecast mgr1'!$A$149:$A$211,'ESTIMASI FORECAST &amp; ORDER-STOK'!$A34,'REALISASI PO &amp; forecast mgr1'!BM$149:BM$211))</f>
        <v>0</v>
      </c>
      <c r="AZ34" s="88">
        <f>SUMIF('REALISASI PO &amp; forecast mgr1'!$A$149:$A$211,'ESTIMASI FORECAST &amp; ORDER-STOK'!$A34,'REALISASI PO &amp; forecast mgr1'!BP$149:BP$211)</f>
        <v>0</v>
      </c>
      <c r="BA34" s="88">
        <f t="shared" si="248"/>
        <v>0</v>
      </c>
      <c r="BB34" s="88">
        <f t="shared" si="249"/>
        <v>0</v>
      </c>
      <c r="BC34" s="88">
        <f t="shared" si="250"/>
        <v>0</v>
      </c>
      <c r="BD34" s="88">
        <f>(SUMIF('REALISASI PO &amp; forecast mgr1'!$A$149:$A$211,'ESTIMASI FORECAST &amp; ORDER-STOK'!$A34,'REALISASI PO &amp; forecast mgr1'!BS$149:BS$211))+(SUMIF('REALISASI PO &amp; forecast mgr1'!$A$149:$A$211,'ESTIMASI FORECAST &amp; ORDER-STOK'!$A34,'REALISASI PO &amp; forecast mgr1'!BR$149:BR$211))</f>
        <v>0</v>
      </c>
      <c r="BE34" s="88">
        <f>SUMIF('REALISASI PO &amp; forecast mgr1'!$A$149:$A$211,'ESTIMASI FORECAST &amp; ORDER-STOK'!$A34,'REALISASI PO &amp; forecast mgr1'!BV$149:BV$211)</f>
        <v>0</v>
      </c>
      <c r="BF34" s="88">
        <f t="shared" si="251"/>
        <v>0</v>
      </c>
      <c r="BG34" s="88">
        <f t="shared" si="252"/>
        <v>0</v>
      </c>
      <c r="BH34" s="88">
        <f t="shared" si="253"/>
        <v>0</v>
      </c>
      <c r="BI34" s="88">
        <f>(SUMIF('REALISASI PO &amp; forecast mgr1'!$A$149:$A$211,'ESTIMASI FORECAST &amp; ORDER-STOK'!$A34,'REALISASI PO &amp; forecast mgr1'!CI$149:CI$211))+(SUMIF('REALISASI PO &amp; forecast mgr1'!$A$149:$A$211,'ESTIMASI FORECAST &amp; ORDER-STOK'!$A34,'REALISASI PO &amp; forecast mgr1'!CJ$149:CJ$211))</f>
        <v>0</v>
      </c>
      <c r="BJ34" s="88">
        <f>SUMIF('REALISASI PO &amp; forecast mgr1'!$A$149:$A$211,'ESTIMASI FORECAST &amp; ORDER-STOK'!$A34,'REALISASI PO &amp; forecast mgr1'!CM$149:CM$211)</f>
        <v>0</v>
      </c>
      <c r="BK34" s="88">
        <f t="shared" si="254"/>
        <v>0</v>
      </c>
      <c r="BL34" s="88">
        <f t="shared" si="255"/>
        <v>0</v>
      </c>
      <c r="BM34" s="88">
        <f t="shared" si="256"/>
        <v>0</v>
      </c>
      <c r="BN34" s="88">
        <f>(SUMIF('REALISASI PO &amp; forecast mgr1'!$A$149:$A$211,'ESTIMASI FORECAST &amp; ORDER-STOK'!$A34,'REALISASI PO &amp; forecast mgr1'!CP$149:CP$211))+(SUMIF('REALISASI PO &amp; forecast mgr1'!$A$149:$A$211,'ESTIMASI FORECAST &amp; ORDER-STOK'!$A34,'REALISASI PO &amp; forecast mgr1'!CO$149:CO$211))</f>
        <v>0</v>
      </c>
      <c r="BO34" s="88">
        <f>SUMIF('REALISASI PO &amp; forecast mgr1'!$A$149:$A$211,'ESTIMASI FORECAST &amp; ORDER-STOK'!$A34,'REALISASI PO &amp; forecast mgr1'!CS$149:CS$211)</f>
        <v>0</v>
      </c>
      <c r="BP34" s="88">
        <f t="shared" si="257"/>
        <v>0</v>
      </c>
      <c r="BQ34" s="88">
        <f t="shared" si="258"/>
        <v>0</v>
      </c>
      <c r="BR34" s="88">
        <f t="shared" si="259"/>
        <v>0</v>
      </c>
      <c r="BS34" s="88">
        <f>(SUMIF('REALISASI PO &amp; forecast mgr1'!$A$149:$A$211,'ESTIMASI FORECAST &amp; ORDER-STOK'!$A34,'REALISASI PO &amp; forecast mgr1'!CU$149:CU$211))+(SUMIF('REALISASI PO &amp; forecast mgr1'!$A$149:$A$211,'ESTIMASI FORECAST &amp; ORDER-STOK'!$A34,'REALISASI PO &amp; forecast mgr1'!CV$149:CV$211))</f>
        <v>0</v>
      </c>
      <c r="BT34" s="88">
        <f>SUMIF('REALISASI PO &amp; forecast mgr1'!$A$149:$A$211,'ESTIMASI FORECAST &amp; ORDER-STOK'!$A34,'REALISASI PO &amp; forecast mgr1'!CY$149:CY$211)</f>
        <v>0</v>
      </c>
      <c r="BU34" s="88">
        <f t="shared" si="260"/>
        <v>0</v>
      </c>
      <c r="BV34" s="88">
        <f t="shared" si="261"/>
        <v>0</v>
      </c>
      <c r="BW34" s="88">
        <f t="shared" si="262"/>
        <v>0</v>
      </c>
      <c r="BX34" s="88">
        <f>(SUMIF('REALISASI PO &amp; forecast mgr1'!$A$149:$A$211,'ESTIMASI FORECAST &amp; ORDER-STOK'!$A34,'REALISASI PO &amp; forecast mgr1'!DB$149:DB$211))+(SUMIF('REALISASI PO &amp; forecast mgr1'!$A$149:$A$211,'ESTIMASI FORECAST &amp; ORDER-STOK'!$A34,'REALISASI PO &amp; forecast mgr1'!DA$149:DA$211))</f>
        <v>0</v>
      </c>
      <c r="BY34" s="88">
        <f>SUMIF('REALISASI PO &amp; forecast mgr1'!$A$149:$A$211,'ESTIMASI FORECAST &amp; ORDER-STOK'!$A34,'REALISASI PO &amp; forecast mgr1'!DE$149:DE$211)</f>
        <v>0</v>
      </c>
      <c r="BZ34" s="88">
        <f t="shared" si="263"/>
        <v>0</v>
      </c>
      <c r="CA34" s="88">
        <f t="shared" si="264"/>
        <v>0</v>
      </c>
      <c r="CB34" s="88">
        <f t="shared" si="265"/>
        <v>0</v>
      </c>
      <c r="CC34" s="88">
        <f>(SUMIF('REALISASI PO &amp; forecast mgr1'!$A$149:$A$211,'ESTIMASI FORECAST &amp; ORDER-STOK'!$A34,'REALISASI PO &amp; forecast mgr1'!DG$149:DG$211))+(SUMIF('REALISASI PO &amp; forecast mgr1'!$A$149:$A$211,'ESTIMASI FORECAST &amp; ORDER-STOK'!$A34,'REALISASI PO &amp; forecast mgr1'!DH$149:DH$211))</f>
        <v>0</v>
      </c>
      <c r="CD34" s="88">
        <f>SUMIF('REALISASI PO &amp; forecast mgr1'!$A$149:$A$211,'ESTIMASI FORECAST &amp; ORDER-STOK'!$A34,'REALISASI PO &amp; forecast mgr1'!DK$149:DK$211)</f>
        <v>0</v>
      </c>
      <c r="CE34" s="88">
        <f t="shared" si="266"/>
        <v>0</v>
      </c>
      <c r="CF34" s="88">
        <f t="shared" si="267"/>
        <v>0</v>
      </c>
      <c r="CG34" s="88">
        <f t="shared" si="268"/>
        <v>0</v>
      </c>
      <c r="CH34" s="88">
        <f>(SUMIF('REALISASI PO &amp; forecast mgr1'!$A$149:$A$211,'ESTIMASI FORECAST &amp; ORDER-STOK'!$A34,'REALISASI PO &amp; forecast mgr1'!DN$149:DN$211))+(SUMIF('REALISASI PO &amp; forecast mgr1'!$A$149:$A$211,'ESTIMASI FORECAST &amp; ORDER-STOK'!$A34,'REALISASI PO &amp; forecast mgr1'!DM$149:DM$211))</f>
        <v>0</v>
      </c>
      <c r="CI34" s="88">
        <f>SUMIF('REALISASI PO &amp; forecast mgr1'!$A$149:$A$211,'ESTIMASI FORECAST &amp; ORDER-STOK'!$A34,'REALISASI PO &amp; forecast mgr1'!DQ$149:DQ$211)</f>
        <v>0</v>
      </c>
      <c r="CJ34" s="88">
        <f t="shared" si="269"/>
        <v>0</v>
      </c>
      <c r="CK34" s="88">
        <f t="shared" si="270"/>
        <v>0</v>
      </c>
      <c r="CL34" s="88">
        <f t="shared" si="271"/>
        <v>0</v>
      </c>
      <c r="CM34" s="88">
        <f>(SUMIF('REALISASI PO &amp; forecast mgr1'!$A$149:$A$211,'ESTIMASI FORECAST &amp; ORDER-STOK'!$A34,'REALISASI PO &amp; forecast mgr1'!DY$149:DY$211))+(SUMIF('REALISASI PO &amp; forecast mgr1'!$A$149:$A$211,'ESTIMASI FORECAST &amp; ORDER-STOK'!$A34,'REALISASI PO &amp; forecast mgr1'!DZ$149:DZ$211))</f>
        <v>0</v>
      </c>
      <c r="CN34" s="88">
        <f>SUMIF('REALISASI PO &amp; forecast mgr1'!$A$149:$A$211,'ESTIMASI FORECAST &amp; ORDER-STOK'!$A34,'REALISASI PO &amp; forecast mgr1'!EC$149:EC$211)</f>
        <v>0</v>
      </c>
      <c r="CO34" s="88">
        <f t="shared" si="272"/>
        <v>0</v>
      </c>
      <c r="CP34" s="88">
        <f t="shared" si="273"/>
        <v>0</v>
      </c>
      <c r="CQ34" s="88">
        <f t="shared" si="274"/>
        <v>0</v>
      </c>
      <c r="CR34" s="88">
        <f>(SUMIF('REALISASI PO &amp; forecast mgr1'!$A$149:$A$211,'ESTIMASI FORECAST &amp; ORDER-STOK'!$A34,'REALISASI PO &amp; forecast mgr1'!EF$149:EF$211))+(SUMIF('REALISASI PO &amp; forecast mgr1'!$A$149:$A$211,'ESTIMASI FORECAST &amp; ORDER-STOK'!$A34,'REALISASI PO &amp; forecast mgr1'!EE$149:EE$211))</f>
        <v>0</v>
      </c>
      <c r="CS34" s="88">
        <f>SUMIF('REALISASI PO &amp; forecast mgr1'!$A$149:$A$211,'ESTIMASI FORECAST &amp; ORDER-STOK'!$A34,'REALISASI PO &amp; forecast mgr1'!EI$149:EI$211)</f>
        <v>0</v>
      </c>
      <c r="CT34" s="88">
        <f t="shared" si="275"/>
        <v>0</v>
      </c>
      <c r="CU34" s="88">
        <f t="shared" si="276"/>
        <v>0</v>
      </c>
      <c r="CV34" s="88">
        <f t="shared" si="277"/>
        <v>0</v>
      </c>
      <c r="CW34" s="88">
        <f>(SUMIF('REALISASI PO &amp; forecast mgr1'!$A$149:$A$211,'ESTIMASI FORECAST &amp; ORDER-STOK'!$A34,'REALISASI PO &amp; forecast mgr1'!EQ$149:EQ$211))+(SUMIF('REALISASI PO &amp; forecast mgr1'!$A$149:$A$211,'ESTIMASI FORECAST &amp; ORDER-STOK'!$A34,'REALISASI PO &amp; forecast mgr1'!ER$149:ER$211))</f>
        <v>0</v>
      </c>
      <c r="CX34" s="88">
        <f>SUMIF('REALISASI PO &amp; forecast mgr1'!$A$149:$A$211,'ESTIMASI FORECAST &amp; ORDER-STOK'!$A34,'REALISASI PO &amp; forecast mgr1'!EU$149:EU$211)</f>
        <v>0</v>
      </c>
      <c r="CY34" s="88">
        <f t="shared" si="278"/>
        <v>0</v>
      </c>
      <c r="CZ34" s="88">
        <f t="shared" si="279"/>
        <v>0</v>
      </c>
      <c r="DA34" s="88">
        <f t="shared" si="280"/>
        <v>0</v>
      </c>
      <c r="DB34" s="88">
        <f>(SUMIF('REALISASI PO &amp; forecast mgr1'!$A$149:$A$211,'ESTIMASI FORECAST &amp; ORDER-STOK'!$A34,'REALISASI PO &amp; forecast mgr1'!EX$149:EX$211))+(SUMIF('REALISASI PO &amp; forecast mgr1'!$A$149:$A$211,'ESTIMASI FORECAST &amp; ORDER-STOK'!$A34,'REALISASI PO &amp; forecast mgr1'!EY$149:EY$211))</f>
        <v>0</v>
      </c>
      <c r="DC34" s="88">
        <f>SUMIF('REALISASI PO &amp; forecast mgr1'!$A$149:$A$211,'ESTIMASI FORECAST &amp; ORDER-STOK'!$A34,'REALISASI PO &amp; forecast mgr1'!FB$149:FB$211)</f>
        <v>0</v>
      </c>
      <c r="DD34" s="88">
        <f t="shared" si="281"/>
        <v>0</v>
      </c>
      <c r="DE34" s="88">
        <f t="shared" si="282"/>
        <v>0</v>
      </c>
      <c r="DF34" s="88">
        <f t="shared" si="283"/>
        <v>0</v>
      </c>
      <c r="DG34" s="88">
        <f>(SUMIF('REALISASI PO &amp; forecast mgr1'!$A$149:$A$211,'ESTIMASI FORECAST &amp; ORDER-STOK'!$A34,'REALISASI PO &amp; forecast mgr1'!FE$149:FE$211))+(SUMIF('REALISASI PO &amp; forecast mgr1'!$A$149:$A$211,'ESTIMASI FORECAST &amp; ORDER-STOK'!$A34,'REALISASI PO &amp; forecast mgr1'!FF$149:FF$211))</f>
        <v>0</v>
      </c>
      <c r="DH34" s="88">
        <f>SUMIF('REALISASI PO &amp; forecast mgr1'!$A$149:$A$211,'ESTIMASI FORECAST &amp; ORDER-STOK'!$A34,'REALISASI PO &amp; forecast mgr1'!FI$149:FI$211)</f>
        <v>0</v>
      </c>
      <c r="DI34" s="88">
        <f t="shared" si="284"/>
        <v>0</v>
      </c>
      <c r="DJ34" s="88">
        <f t="shared" si="285"/>
        <v>0</v>
      </c>
      <c r="DK34" s="88">
        <f t="shared" si="286"/>
        <v>0</v>
      </c>
      <c r="DL34" s="88">
        <f>(SUMIF('REALISASI PO &amp; forecast mgr1'!$A$149:$A$211,'ESTIMASI FORECAST &amp; ORDER-STOK'!$A34,'REALISASI PO &amp; forecast mgr1'!FL$149:FL$211))+(SUMIF('REALISASI PO &amp; forecast mgr1'!$A$149:$A$211,'ESTIMASI FORECAST &amp; ORDER-STOK'!$A34,'REALISASI PO &amp; forecast mgr1'!FM$149:FM$211))</f>
        <v>0</v>
      </c>
      <c r="DM34" s="88">
        <f>SUMIF('REALISASI PO &amp; forecast mgr1'!$A$149:$A$211,'ESTIMASI FORECAST &amp; ORDER-STOK'!$A34,'REALISASI PO &amp; forecast mgr1'!FP$149:FP$211)</f>
        <v>0</v>
      </c>
      <c r="DN34" s="88">
        <f t="shared" si="287"/>
        <v>0</v>
      </c>
      <c r="DO34" s="88">
        <f t="shared" si="288"/>
        <v>0</v>
      </c>
      <c r="DP34" s="88">
        <f t="shared" si="289"/>
        <v>0</v>
      </c>
      <c r="DQ34" s="88">
        <f>(SUMIF('REALISASI PO &amp; forecast mgr1'!$A$149:$A$211,'ESTIMASI FORECAST &amp; ORDER-STOK'!$A34,'REALISASI PO &amp; forecast mgr1'!FS$149:FS$211))+(SUMIF('REALISASI PO &amp; forecast mgr1'!$A$149:$A$211,'ESTIMASI FORECAST &amp; ORDER-STOK'!$A34,'REALISASI PO &amp; forecast mgr1'!FT$149:FT$211))</f>
        <v>0</v>
      </c>
      <c r="DR34" s="88">
        <f>SUMIF('REALISASI PO &amp; forecast mgr1'!$A$149:$A$211,'ESTIMASI FORECAST &amp; ORDER-STOK'!$A34,'REALISASI PO &amp; forecast mgr1'!FW$149:FW$211)</f>
        <v>0</v>
      </c>
      <c r="DS34" s="88">
        <f t="shared" si="290"/>
        <v>0</v>
      </c>
      <c r="DT34" s="88">
        <f t="shared" si="291"/>
        <v>0</v>
      </c>
      <c r="DU34" s="88">
        <f t="shared" si="292"/>
        <v>0</v>
      </c>
      <c r="DV34" s="88">
        <f>(SUMIF('REALISASI PO &amp; forecast mgr1'!$A$149:$A$211,'ESTIMASI FORECAST &amp; ORDER-STOK'!$A34,'REALISASI PO &amp; forecast mgr1'!FZ$149:FZ$211))+(SUMIF('REALISASI PO &amp; forecast mgr1'!$A$149:$A$211,'ESTIMASI FORECAST &amp; ORDER-STOK'!$A34,'REALISASI PO &amp; forecast mgr1'!FY$149:FY$211))</f>
        <v>0</v>
      </c>
      <c r="DW34" s="88">
        <f>SUMIF('REALISASI PO &amp; forecast mgr1'!$A$149:$A$211,'ESTIMASI FORECAST &amp; ORDER-STOK'!$A34,'REALISASI PO &amp; forecast mgr1'!GC$149:GC$211)</f>
        <v>0</v>
      </c>
      <c r="DX34" s="88">
        <f t="shared" si="293"/>
        <v>0</v>
      </c>
      <c r="DY34" s="88">
        <f t="shared" si="294"/>
        <v>0</v>
      </c>
      <c r="DZ34" s="88">
        <f t="shared" si="295"/>
        <v>0</v>
      </c>
      <c r="EA34" s="88">
        <f>(SUMIF('REALISASI PO &amp; forecast mgr1'!$A$149:$A$211,'ESTIMASI FORECAST &amp; ORDER-STOK'!$A34,'REALISASI PO &amp; forecast mgr1'!GE$149:GE$211))+(SUMIF('REALISASI PO &amp; forecast mgr1'!$A$149:$A$211,'ESTIMASI FORECAST &amp; ORDER-STOK'!$A34,'REALISASI PO &amp; forecast mgr1'!GF$149:GF$211))</f>
        <v>0</v>
      </c>
      <c r="EB34" s="88">
        <f>SUMIF('REALISASI PO &amp; forecast mgr1'!$A$149:$A$211,'ESTIMASI FORECAST &amp; ORDER-STOK'!$A34,'REALISASI PO &amp; forecast mgr1'!GI$149:GI$211)</f>
        <v>0</v>
      </c>
      <c r="EC34" s="88">
        <f t="shared" si="296"/>
        <v>0</v>
      </c>
      <c r="ED34" s="88">
        <f t="shared" si="297"/>
        <v>0</v>
      </c>
      <c r="EE34" s="88">
        <f t="shared" si="298"/>
        <v>0</v>
      </c>
      <c r="EF34" s="88">
        <f>(SUMIF('REALISASI PO &amp; forecast mgr1'!$A$149:$A$211,'ESTIMASI FORECAST &amp; ORDER-STOK'!$A34,'REALISASI PO &amp; forecast mgr1'!GQ$149:GQ$211))+(SUMIF('REALISASI PO &amp; forecast mgr1'!$A$149:$A$211,'ESTIMASI FORECAST &amp; ORDER-STOK'!$A34,'REALISASI PO &amp; forecast mgr1'!GR$149:GR$211))</f>
        <v>0</v>
      </c>
      <c r="EG34" s="88">
        <f>SUMIF('REALISASI PO &amp; forecast mgr1'!$A$149:$A$211,'ESTIMASI FORECAST &amp; ORDER-STOK'!$A34,'REALISASI PO &amp; forecast mgr1'!GU$149:GU$211)</f>
        <v>0</v>
      </c>
      <c r="EH34" s="88">
        <f t="shared" si="299"/>
        <v>0</v>
      </c>
      <c r="EI34" s="88">
        <f t="shared" si="300"/>
        <v>0</v>
      </c>
      <c r="EJ34" s="88">
        <f t="shared" si="301"/>
        <v>0</v>
      </c>
      <c r="EK34" s="88">
        <f>(SUMIF('REALISASI PO &amp; forecast mgr1'!$A$149:$A$211,'ESTIMASI FORECAST &amp; ORDER-STOK'!$A34,'REALISASI PO &amp; forecast mgr1'!GX$149:GX$211))+(SUMIF('REALISASI PO &amp; forecast mgr1'!$A$149:$A$211,'ESTIMASI FORECAST &amp; ORDER-STOK'!$A34,'REALISASI PO &amp; forecast mgr1'!GY$149:GY$211))</f>
        <v>0</v>
      </c>
      <c r="EL34" s="88">
        <f>SUMIF('REALISASI PO &amp; forecast mgr1'!$A$149:$A$211,'ESTIMASI FORECAST &amp; ORDER-STOK'!$A34,'REALISASI PO &amp; forecast mgr1'!HB$149:HB$211)</f>
        <v>0</v>
      </c>
      <c r="EM34" s="88">
        <f t="shared" si="302"/>
        <v>0</v>
      </c>
      <c r="EN34" s="88">
        <f t="shared" si="303"/>
        <v>0</v>
      </c>
      <c r="EO34" s="88">
        <f t="shared" si="304"/>
        <v>0</v>
      </c>
      <c r="EP34" s="88">
        <f>(SUMIF('REALISASI PO &amp; forecast mgr1'!$A$149:$A$211,'ESTIMASI FORECAST &amp; ORDER-STOK'!$A34,'REALISASI PO &amp; forecast mgr1'!HE$149:HE$211))+(SUMIF('REALISASI PO &amp; forecast mgr1'!$A$149:$A$211,'ESTIMASI FORECAST &amp; ORDER-STOK'!$A34,'REALISASI PO &amp; forecast mgr1'!HF$149:HF$211))</f>
        <v>0</v>
      </c>
      <c r="EQ34" s="88">
        <f>SUMIF('REALISASI PO &amp; forecast mgr1'!$A$149:$A$211,'ESTIMASI FORECAST &amp; ORDER-STOK'!$A34,'REALISASI PO &amp; forecast mgr1'!HI$149:HI$211)</f>
        <v>0</v>
      </c>
      <c r="ER34" s="88">
        <f t="shared" si="305"/>
        <v>0</v>
      </c>
      <c r="ES34" s="88">
        <f t="shared" si="306"/>
        <v>0</v>
      </c>
      <c r="ET34" s="88">
        <f t="shared" si="307"/>
        <v>0</v>
      </c>
      <c r="EU34" s="88">
        <f>(SUMIF('REALISASI PO &amp; forecast mgr1'!$A$149:$A$211,'ESTIMASI FORECAST &amp; ORDER-STOK'!$A34,'REALISASI PO &amp; forecast mgr1'!HL$149:HL$211))+(SUMIF('REALISASI PO &amp; forecast mgr1'!$A$149:$A$211,'ESTIMASI FORECAST &amp; ORDER-STOK'!$A34,'REALISASI PO &amp; forecast mgr1'!HM$149:HM$211))</f>
        <v>0</v>
      </c>
      <c r="EV34" s="88">
        <f>SUMIF('REALISASI PO &amp; forecast mgr1'!$A$149:$A$211,'ESTIMASI FORECAST &amp; ORDER-STOK'!$A34,'REALISASI PO &amp; forecast mgr1'!HP$149:HP$211)</f>
        <v>0</v>
      </c>
      <c r="EW34" s="88">
        <f t="shared" si="308"/>
        <v>0</v>
      </c>
      <c r="EX34" s="88">
        <f t="shared" si="309"/>
        <v>0</v>
      </c>
      <c r="EY34" s="88">
        <f t="shared" si="310"/>
        <v>0</v>
      </c>
      <c r="EZ34" s="88">
        <f>(SUMIF('REALISASI PO &amp; forecast mgr1'!$A$149:$A$211,'ESTIMASI FORECAST &amp; ORDER-STOK'!$A34,'REALISASI PO &amp; forecast mgr1'!HS$149:HS$211))+(SUMIF('REALISASI PO &amp; forecast mgr1'!$A$149:$A$211,'ESTIMASI FORECAST &amp; ORDER-STOK'!$A34,'REALISASI PO &amp; forecast mgr1'!HT$149:HT$211))</f>
        <v>0</v>
      </c>
      <c r="FA34" s="88">
        <f>SUMIF('REALISASI PO &amp; forecast mgr1'!$A$149:$A$211,'ESTIMASI FORECAST &amp; ORDER-STOK'!$A34,'REALISASI PO &amp; forecast mgr1'!HW$149:HW$211)</f>
        <v>0</v>
      </c>
      <c r="FB34" s="88">
        <f t="shared" si="311"/>
        <v>0</v>
      </c>
      <c r="FC34" s="88">
        <f t="shared" si="312"/>
        <v>0</v>
      </c>
      <c r="FD34" s="88">
        <f t="shared" si="313"/>
        <v>0</v>
      </c>
      <c r="FE34" s="88"/>
      <c r="FF34" s="88"/>
      <c r="FG34" s="88"/>
      <c r="FH34" s="88"/>
      <c r="FI34" s="88"/>
      <c r="FJ34" s="88"/>
      <c r="FK34" s="88">
        <f t="shared" si="314"/>
        <v>0</v>
      </c>
      <c r="FL34" s="88"/>
      <c r="FM34" s="88"/>
      <c r="FN34" s="88">
        <f t="shared" si="315"/>
        <v>0</v>
      </c>
      <c r="FO34" s="88">
        <f t="shared" si="316"/>
        <v>0</v>
      </c>
      <c r="FP34" s="101"/>
      <c r="FQ34" s="88"/>
      <c r="FR34" s="88">
        <f>SUMIF('REALISASI FORECAST manager 2'!$A$217:$A$281,'ESTIMASI FORECAST &amp; ORDER-STOK'!$A34,'REALISASI FORECAST manager 2'!$AS$217:$AS$281)</f>
        <v>0</v>
      </c>
      <c r="FS34" s="88">
        <f t="shared" si="317"/>
        <v>0</v>
      </c>
      <c r="FT34" s="88">
        <f t="shared" si="318"/>
        <v>0</v>
      </c>
      <c r="FU34" s="88">
        <f t="shared" si="319"/>
        <v>0</v>
      </c>
      <c r="FV34" s="101"/>
      <c r="FW34" s="88"/>
      <c r="FX34" s="88">
        <f>SUMIF('REALISASI FORECAST manager 3'!$A$147:$A$211,'ESTIMASI FORECAST &amp; ORDER-STOK'!$A34,'REALISASI FORECAST manager 3'!$AS$147:$AS$211)</f>
        <v>0</v>
      </c>
      <c r="FY34" s="88">
        <f t="shared" si="320"/>
        <v>0</v>
      </c>
      <c r="FZ34" s="88">
        <f t="shared" si="321"/>
        <v>0</v>
      </c>
      <c r="GA34" s="88">
        <f t="shared" si="322"/>
        <v>0</v>
      </c>
      <c r="GB34" s="101"/>
      <c r="GC34" s="88">
        <f t="shared" si="323"/>
        <v>0</v>
      </c>
      <c r="GD34" s="101"/>
      <c r="GE34" s="88">
        <f>SUMIF('REALISASI PO &amp; forecast mgr1'!$A$148:$A$211,'ESTIMASI FORECAST &amp; ORDER-STOK'!$A34,'REALISASI PO &amp; forecast mgr1'!IQ$148:IQ$211)</f>
        <v>0</v>
      </c>
      <c r="GF34" s="88">
        <f>SUMIF('REALISASI PO &amp; forecast mgr1'!$A$148:$A$211,'ESTIMASI FORECAST &amp; ORDER-STOK'!$A34,'REALISASI PO &amp; forecast mgr1'!IR$148:IR$211)</f>
        <v>0</v>
      </c>
      <c r="GG34" s="88">
        <f>SUMIF('REALISASI PO &amp; forecast mgr1'!$A$148:$A$211,'ESTIMASI FORECAST &amp; ORDER-STOK'!$A34,'REALISASI PO &amp; forecast mgr1'!IS$148:IS$211)</f>
        <v>0</v>
      </c>
      <c r="GH34" s="88">
        <f>SUMIF('REALISASI PO &amp; forecast mgr1'!$A$148:$A$211,'ESTIMASI FORECAST &amp; ORDER-STOK'!$A34,'REALISASI PO &amp; forecast mgr1'!IT$148:IT$211)</f>
        <v>0</v>
      </c>
      <c r="GI34" s="88">
        <f>SUMIF('REALISASI PO &amp; forecast mgr1'!$A$148:$A$211,'ESTIMASI FORECAST &amp; ORDER-STOK'!$A34,'REALISASI PO &amp; forecast mgr1'!IU$148:IU$211)</f>
        <v>0</v>
      </c>
      <c r="GJ34" s="88"/>
      <c r="GK34" s="88">
        <f t="shared" si="108"/>
        <v>0</v>
      </c>
      <c r="GL34" s="88">
        <f t="shared" si="324"/>
        <v>0</v>
      </c>
      <c r="GM34" s="102">
        <f t="shared" si="325"/>
        <v>0</v>
      </c>
      <c r="GN34" s="88">
        <f t="shared" si="326"/>
        <v>0</v>
      </c>
      <c r="GO34" s="88">
        <f t="shared" si="327"/>
        <v>0</v>
      </c>
      <c r="GP34" s="102">
        <f t="shared" si="328"/>
        <v>0</v>
      </c>
      <c r="GQ34" s="88" t="str">
        <f t="shared" si="329"/>
        <v>STOCK KOSONG</v>
      </c>
      <c r="GR34" s="101"/>
      <c r="GS34" s="102">
        <f t="shared" si="330"/>
        <v>0</v>
      </c>
      <c r="GT34" s="102">
        <f t="shared" si="331"/>
        <v>0</v>
      </c>
      <c r="GU34" s="102">
        <f t="shared" si="332"/>
        <v>0</v>
      </c>
      <c r="GV34" s="102">
        <f t="shared" si="333"/>
        <v>0</v>
      </c>
    </row>
    <row r="35" spans="1:204" s="7" customFormat="1">
      <c r="A35" s="108"/>
      <c r="B35" s="87"/>
      <c r="C35" s="99">
        <v>75</v>
      </c>
      <c r="D35" s="100">
        <v>0</v>
      </c>
      <c r="E35" s="88"/>
      <c r="F35" s="88"/>
      <c r="G35" s="88"/>
      <c r="H35" s="88"/>
      <c r="I35" s="88"/>
      <c r="J35" s="88">
        <f t="shared" si="223"/>
        <v>0</v>
      </c>
      <c r="K35" s="88">
        <f t="shared" si="224"/>
        <v>0</v>
      </c>
      <c r="L35" s="88">
        <f t="shared" si="225"/>
        <v>0</v>
      </c>
      <c r="M35" s="88"/>
      <c r="N35" s="88">
        <f t="shared" si="226"/>
        <v>0</v>
      </c>
      <c r="O35" s="88"/>
      <c r="P35" s="88">
        <f>(SUMIF('REALISASI PO &amp; forecast mgr1'!$A$149:$A$211,'ESTIMASI FORECAST &amp; ORDER-STOK'!$A35,'REALISASI PO &amp; forecast mgr1'!J$149:J$211))+(SUMIF('REALISASI PO &amp; forecast mgr1'!$A$149:$A$211,'ESTIMASI FORECAST &amp; ORDER-STOK'!$A35,'REALISASI PO &amp; forecast mgr1'!K$149:K$211))</f>
        <v>0</v>
      </c>
      <c r="Q35" s="88">
        <f>SUMIF('REALISASI PO &amp; forecast mgr1'!$A$149:$A$211,'ESTIMASI FORECAST &amp; ORDER-STOK'!$A35,'REALISASI PO &amp; forecast mgr1'!N$149:N$211)</f>
        <v>0</v>
      </c>
      <c r="R35" s="88">
        <f t="shared" si="227"/>
        <v>0</v>
      </c>
      <c r="S35" s="88">
        <f t="shared" si="228"/>
        <v>0</v>
      </c>
      <c r="T35" s="88">
        <f t="shared" si="229"/>
        <v>0</v>
      </c>
      <c r="U35" s="88">
        <f>(SUMIF('REALISASI PO &amp; forecast mgr1'!$A$149:$A$211,'ESTIMASI FORECAST &amp; ORDER-STOK'!$A35,'REALISASI PO &amp; forecast mgr1'!P$149:P$211))+(SUMIF('REALISASI PO &amp; forecast mgr1'!$A$149:$A$211,'ESTIMASI FORECAST &amp; ORDER-STOK'!$A35,'REALISASI PO &amp; forecast mgr1'!Q$149:Q$211))</f>
        <v>0</v>
      </c>
      <c r="V35" s="88">
        <f>SUMIF('REALISASI PO &amp; forecast mgr1'!$A$149:$A$211,'ESTIMASI FORECAST &amp; ORDER-STOK'!$A35,'REALISASI PO &amp; forecast mgr1'!T$149:T$211)</f>
        <v>0</v>
      </c>
      <c r="W35" s="88">
        <f t="shared" si="230"/>
        <v>0</v>
      </c>
      <c r="X35" s="88">
        <f t="shared" si="231"/>
        <v>0</v>
      </c>
      <c r="Y35" s="88">
        <f t="shared" si="232"/>
        <v>0</v>
      </c>
      <c r="Z35" s="88">
        <f>(SUMIF('REALISASI PO &amp; forecast mgr1'!$A$149:$A$211,'ESTIMASI FORECAST &amp; ORDER-STOK'!$A35,'REALISASI PO &amp; forecast mgr1'!W$149:W$211))+(SUMIF('REALISASI PO &amp; forecast mgr1'!$A$149:$A$211,'ESTIMASI FORECAST &amp; ORDER-STOK'!$A35,'REALISASI PO &amp; forecast mgr1'!V$149:V$211))</f>
        <v>0</v>
      </c>
      <c r="AA35" s="88">
        <f>SUMIF('REALISASI PO &amp; forecast mgr1'!$A$149:$A$211,'ESTIMASI FORECAST &amp; ORDER-STOK'!$A35,'REALISASI PO &amp; forecast mgr1'!Z$149:Z$211)</f>
        <v>0</v>
      </c>
      <c r="AB35" s="88">
        <f t="shared" si="233"/>
        <v>0</v>
      </c>
      <c r="AC35" s="88">
        <f t="shared" si="234"/>
        <v>0</v>
      </c>
      <c r="AD35" s="88">
        <f t="shared" si="235"/>
        <v>0</v>
      </c>
      <c r="AE35" s="88">
        <f>(SUMIF('REALISASI PO &amp; forecast mgr1'!$A$149:$A$211,'ESTIMASI FORECAST &amp; ORDER-STOK'!$A35,'REALISASI PO &amp; forecast mgr1'!AB$149:AB$211))+(SUMIF('REALISASI PO &amp; forecast mgr1'!$A$149:$A$211,'ESTIMASI FORECAST &amp; ORDER-STOK'!$A35,'REALISASI PO &amp; forecast mgr1'!AC$149:AC$211))</f>
        <v>0</v>
      </c>
      <c r="AF35" s="88">
        <f>SUMIF('REALISASI PO &amp; forecast mgr1'!$A$149:$A$211,'ESTIMASI FORECAST &amp; ORDER-STOK'!$A35,'REALISASI PO &amp; forecast mgr1'!AF$149:AF$211)</f>
        <v>0</v>
      </c>
      <c r="AG35" s="88">
        <f t="shared" si="236"/>
        <v>0</v>
      </c>
      <c r="AH35" s="88">
        <f t="shared" si="237"/>
        <v>0</v>
      </c>
      <c r="AI35" s="88">
        <f t="shared" si="238"/>
        <v>0</v>
      </c>
      <c r="AJ35" s="88">
        <f>(SUMIF('REALISASI PO &amp; forecast mgr1'!$A$149:$A$211,'ESTIMASI FORECAST &amp; ORDER-STOK'!$A35,'REALISASI PO &amp; forecast mgr1'!AN$149:AN$211))+(SUMIF('REALISASI PO &amp; forecast mgr1'!$A$149:$A$211,'ESTIMASI FORECAST &amp; ORDER-STOK'!$A35,'REALISASI PO &amp; forecast mgr1'!AO$149:AO$211))</f>
        <v>0</v>
      </c>
      <c r="AK35" s="88">
        <f>SUMIF('REALISASI PO &amp; forecast mgr1'!$A$149:$A$211,'ESTIMASI FORECAST &amp; ORDER-STOK'!$A35,'REALISASI PO &amp; forecast mgr1'!AR$149:AR$211)</f>
        <v>0</v>
      </c>
      <c r="AL35" s="88">
        <f t="shared" si="239"/>
        <v>0</v>
      </c>
      <c r="AM35" s="88">
        <f t="shared" si="240"/>
        <v>0</v>
      </c>
      <c r="AN35" s="88">
        <f t="shared" si="241"/>
        <v>0</v>
      </c>
      <c r="AO35" s="88">
        <f>(SUMIF('REALISASI PO &amp; forecast mgr1'!$A$149:$A$211,'ESTIMASI FORECAST &amp; ORDER-STOK'!$A35,'REALISASI PO &amp; forecast mgr1'!AU$149:AU$211))+(SUMIF('REALISASI PO &amp; forecast mgr1'!$A$149:$A$211,'ESTIMASI FORECAST &amp; ORDER-STOK'!$A35,'REALISASI PO &amp; forecast mgr1'!AT$149:AT$211))</f>
        <v>0</v>
      </c>
      <c r="AP35" s="88">
        <f>SUMIF('REALISASI PO &amp; forecast mgr1'!$A$149:$A$211,'ESTIMASI FORECAST &amp; ORDER-STOK'!$A35,'REALISASI PO &amp; forecast mgr1'!AX$149:AX$211)</f>
        <v>0</v>
      </c>
      <c r="AQ35" s="88">
        <f t="shared" si="242"/>
        <v>0</v>
      </c>
      <c r="AR35" s="88">
        <f t="shared" si="243"/>
        <v>0</v>
      </c>
      <c r="AS35" s="88">
        <f t="shared" si="244"/>
        <v>0</v>
      </c>
      <c r="AT35" s="88">
        <f>(SUMIF('REALISASI PO &amp; forecast mgr1'!$A$149:$A$211,'ESTIMASI FORECAST &amp; ORDER-STOK'!$A35,'REALISASI PO &amp; forecast mgr1'!AZ$149:AZ$211))+(SUMIF('REALISASI PO &amp; forecast mgr1'!$A$149:$A$211,'ESTIMASI FORECAST &amp; ORDER-STOK'!$A35,'REALISASI PO &amp; forecast mgr1'!BA$149:BA$211))</f>
        <v>0</v>
      </c>
      <c r="AU35" s="88">
        <f>SUMIF('REALISASI PO &amp; forecast mgr1'!$A$149:$A$211,'ESTIMASI FORECAST &amp; ORDER-STOK'!$A35,'REALISASI PO &amp; forecast mgr1'!BD$149:BD$211)</f>
        <v>0</v>
      </c>
      <c r="AV35" s="88">
        <f t="shared" si="245"/>
        <v>0</v>
      </c>
      <c r="AW35" s="88">
        <f t="shared" si="246"/>
        <v>0</v>
      </c>
      <c r="AX35" s="88">
        <f t="shared" si="247"/>
        <v>0</v>
      </c>
      <c r="AY35" s="88">
        <f>(SUMIF('REALISASI PO &amp; forecast mgr1'!$A$149:$A$211,'ESTIMASI FORECAST &amp; ORDER-STOK'!$A35,'REALISASI PO &amp; forecast mgr1'!BL$149:BL$211))+(SUMIF('REALISASI PO &amp; forecast mgr1'!$A$149:$A$211,'ESTIMASI FORECAST &amp; ORDER-STOK'!$A35,'REALISASI PO &amp; forecast mgr1'!BM$149:BM$211))</f>
        <v>0</v>
      </c>
      <c r="AZ35" s="88">
        <f>SUMIF('REALISASI PO &amp; forecast mgr1'!$A$149:$A$211,'ESTIMASI FORECAST &amp; ORDER-STOK'!$A35,'REALISASI PO &amp; forecast mgr1'!BP$149:BP$211)</f>
        <v>0</v>
      </c>
      <c r="BA35" s="88">
        <f t="shared" si="248"/>
        <v>0</v>
      </c>
      <c r="BB35" s="88">
        <f t="shared" si="249"/>
        <v>0</v>
      </c>
      <c r="BC35" s="88">
        <f t="shared" si="250"/>
        <v>0</v>
      </c>
      <c r="BD35" s="88">
        <f>(SUMIF('REALISASI PO &amp; forecast mgr1'!$A$149:$A$211,'ESTIMASI FORECAST &amp; ORDER-STOK'!$A35,'REALISASI PO &amp; forecast mgr1'!BS$149:BS$211))+(SUMIF('REALISASI PO &amp; forecast mgr1'!$A$149:$A$211,'ESTIMASI FORECAST &amp; ORDER-STOK'!$A35,'REALISASI PO &amp; forecast mgr1'!BR$149:BR$211))</f>
        <v>0</v>
      </c>
      <c r="BE35" s="88">
        <f>SUMIF('REALISASI PO &amp; forecast mgr1'!$A$149:$A$211,'ESTIMASI FORECAST &amp; ORDER-STOK'!$A35,'REALISASI PO &amp; forecast mgr1'!BV$149:BV$211)</f>
        <v>0</v>
      </c>
      <c r="BF35" s="88">
        <f t="shared" si="251"/>
        <v>0</v>
      </c>
      <c r="BG35" s="88">
        <f t="shared" si="252"/>
        <v>0</v>
      </c>
      <c r="BH35" s="88">
        <f t="shared" si="253"/>
        <v>0</v>
      </c>
      <c r="BI35" s="88">
        <f>(SUMIF('REALISASI PO &amp; forecast mgr1'!$A$149:$A$211,'ESTIMASI FORECAST &amp; ORDER-STOK'!$A35,'REALISASI PO &amp; forecast mgr1'!CI$149:CI$211))+(SUMIF('REALISASI PO &amp; forecast mgr1'!$A$149:$A$211,'ESTIMASI FORECAST &amp; ORDER-STOK'!$A35,'REALISASI PO &amp; forecast mgr1'!CJ$149:CJ$211))</f>
        <v>0</v>
      </c>
      <c r="BJ35" s="88">
        <f>SUMIF('REALISASI PO &amp; forecast mgr1'!$A$149:$A$211,'ESTIMASI FORECAST &amp; ORDER-STOK'!$A35,'REALISASI PO &amp; forecast mgr1'!CM$149:CM$211)</f>
        <v>0</v>
      </c>
      <c r="BK35" s="88">
        <f t="shared" si="254"/>
        <v>0</v>
      </c>
      <c r="BL35" s="88">
        <f t="shared" si="255"/>
        <v>0</v>
      </c>
      <c r="BM35" s="88">
        <f t="shared" si="256"/>
        <v>0</v>
      </c>
      <c r="BN35" s="88">
        <f>(SUMIF('REALISASI PO &amp; forecast mgr1'!$A$149:$A$211,'ESTIMASI FORECAST &amp; ORDER-STOK'!$A35,'REALISASI PO &amp; forecast mgr1'!CP$149:CP$211))+(SUMIF('REALISASI PO &amp; forecast mgr1'!$A$149:$A$211,'ESTIMASI FORECAST &amp; ORDER-STOK'!$A35,'REALISASI PO &amp; forecast mgr1'!CO$149:CO$211))</f>
        <v>0</v>
      </c>
      <c r="BO35" s="88">
        <f>SUMIF('REALISASI PO &amp; forecast mgr1'!$A$149:$A$211,'ESTIMASI FORECAST &amp; ORDER-STOK'!$A35,'REALISASI PO &amp; forecast mgr1'!CS$149:CS$211)</f>
        <v>0</v>
      </c>
      <c r="BP35" s="88">
        <f t="shared" si="257"/>
        <v>0</v>
      </c>
      <c r="BQ35" s="88">
        <f t="shared" si="258"/>
        <v>0</v>
      </c>
      <c r="BR35" s="88">
        <f t="shared" si="259"/>
        <v>0</v>
      </c>
      <c r="BS35" s="88">
        <f>(SUMIF('REALISASI PO &amp; forecast mgr1'!$A$149:$A$211,'ESTIMASI FORECAST &amp; ORDER-STOK'!$A35,'REALISASI PO &amp; forecast mgr1'!CU$149:CU$211))+(SUMIF('REALISASI PO &amp; forecast mgr1'!$A$149:$A$211,'ESTIMASI FORECAST &amp; ORDER-STOK'!$A35,'REALISASI PO &amp; forecast mgr1'!CV$149:CV$211))</f>
        <v>0</v>
      </c>
      <c r="BT35" s="88">
        <f>SUMIF('REALISASI PO &amp; forecast mgr1'!$A$149:$A$211,'ESTIMASI FORECAST &amp; ORDER-STOK'!$A35,'REALISASI PO &amp; forecast mgr1'!CY$149:CY$211)</f>
        <v>0</v>
      </c>
      <c r="BU35" s="88">
        <f t="shared" si="260"/>
        <v>0</v>
      </c>
      <c r="BV35" s="88">
        <f t="shared" si="261"/>
        <v>0</v>
      </c>
      <c r="BW35" s="88">
        <f t="shared" si="262"/>
        <v>0</v>
      </c>
      <c r="BX35" s="88">
        <f>(SUMIF('REALISASI PO &amp; forecast mgr1'!$A$149:$A$211,'ESTIMASI FORECAST &amp; ORDER-STOK'!$A35,'REALISASI PO &amp; forecast mgr1'!DB$149:DB$211))+(SUMIF('REALISASI PO &amp; forecast mgr1'!$A$149:$A$211,'ESTIMASI FORECAST &amp; ORDER-STOK'!$A35,'REALISASI PO &amp; forecast mgr1'!DA$149:DA$211))</f>
        <v>0</v>
      </c>
      <c r="BY35" s="88">
        <f>SUMIF('REALISASI PO &amp; forecast mgr1'!$A$149:$A$211,'ESTIMASI FORECAST &amp; ORDER-STOK'!$A35,'REALISASI PO &amp; forecast mgr1'!DE$149:DE$211)</f>
        <v>0</v>
      </c>
      <c r="BZ35" s="88">
        <f t="shared" si="263"/>
        <v>0</v>
      </c>
      <c r="CA35" s="88">
        <f t="shared" si="264"/>
        <v>0</v>
      </c>
      <c r="CB35" s="88">
        <f t="shared" si="265"/>
        <v>0</v>
      </c>
      <c r="CC35" s="88">
        <f>(SUMIF('REALISASI PO &amp; forecast mgr1'!$A$149:$A$211,'ESTIMASI FORECAST &amp; ORDER-STOK'!$A35,'REALISASI PO &amp; forecast mgr1'!DG$149:DG$211))+(SUMIF('REALISASI PO &amp; forecast mgr1'!$A$149:$A$211,'ESTIMASI FORECAST &amp; ORDER-STOK'!$A35,'REALISASI PO &amp; forecast mgr1'!DH$149:DH$211))</f>
        <v>0</v>
      </c>
      <c r="CD35" s="88">
        <f>SUMIF('REALISASI PO &amp; forecast mgr1'!$A$149:$A$211,'ESTIMASI FORECAST &amp; ORDER-STOK'!$A35,'REALISASI PO &amp; forecast mgr1'!DK$149:DK$211)</f>
        <v>0</v>
      </c>
      <c r="CE35" s="88">
        <f t="shared" si="266"/>
        <v>0</v>
      </c>
      <c r="CF35" s="88">
        <f t="shared" si="267"/>
        <v>0</v>
      </c>
      <c r="CG35" s="88">
        <f t="shared" si="268"/>
        <v>0</v>
      </c>
      <c r="CH35" s="88">
        <f>(SUMIF('REALISASI PO &amp; forecast mgr1'!$A$149:$A$211,'ESTIMASI FORECAST &amp; ORDER-STOK'!$A35,'REALISASI PO &amp; forecast mgr1'!DN$149:DN$211))+(SUMIF('REALISASI PO &amp; forecast mgr1'!$A$149:$A$211,'ESTIMASI FORECAST &amp; ORDER-STOK'!$A35,'REALISASI PO &amp; forecast mgr1'!DM$149:DM$211))</f>
        <v>0</v>
      </c>
      <c r="CI35" s="88">
        <f>SUMIF('REALISASI PO &amp; forecast mgr1'!$A$149:$A$211,'ESTIMASI FORECAST &amp; ORDER-STOK'!$A35,'REALISASI PO &amp; forecast mgr1'!DQ$149:DQ$211)</f>
        <v>0</v>
      </c>
      <c r="CJ35" s="88">
        <f t="shared" si="269"/>
        <v>0</v>
      </c>
      <c r="CK35" s="88">
        <f t="shared" si="270"/>
        <v>0</v>
      </c>
      <c r="CL35" s="88">
        <f t="shared" si="271"/>
        <v>0</v>
      </c>
      <c r="CM35" s="88">
        <f>(SUMIF('REALISASI PO &amp; forecast mgr1'!$A$149:$A$211,'ESTIMASI FORECAST &amp; ORDER-STOK'!$A35,'REALISASI PO &amp; forecast mgr1'!DY$149:DY$211))+(SUMIF('REALISASI PO &amp; forecast mgr1'!$A$149:$A$211,'ESTIMASI FORECAST &amp; ORDER-STOK'!$A35,'REALISASI PO &amp; forecast mgr1'!DZ$149:DZ$211))</f>
        <v>0</v>
      </c>
      <c r="CN35" s="88">
        <f>SUMIF('REALISASI PO &amp; forecast mgr1'!$A$149:$A$211,'ESTIMASI FORECAST &amp; ORDER-STOK'!$A35,'REALISASI PO &amp; forecast mgr1'!EC$149:EC$211)</f>
        <v>0</v>
      </c>
      <c r="CO35" s="88">
        <f t="shared" si="272"/>
        <v>0</v>
      </c>
      <c r="CP35" s="88">
        <f t="shared" si="273"/>
        <v>0</v>
      </c>
      <c r="CQ35" s="88">
        <f t="shared" si="274"/>
        <v>0</v>
      </c>
      <c r="CR35" s="88">
        <f>(SUMIF('REALISASI PO &amp; forecast mgr1'!$A$149:$A$211,'ESTIMASI FORECAST &amp; ORDER-STOK'!$A35,'REALISASI PO &amp; forecast mgr1'!EF$149:EF$211))+(SUMIF('REALISASI PO &amp; forecast mgr1'!$A$149:$A$211,'ESTIMASI FORECAST &amp; ORDER-STOK'!$A35,'REALISASI PO &amp; forecast mgr1'!EE$149:EE$211))</f>
        <v>0</v>
      </c>
      <c r="CS35" s="88">
        <f>SUMIF('REALISASI PO &amp; forecast mgr1'!$A$149:$A$211,'ESTIMASI FORECAST &amp; ORDER-STOK'!$A35,'REALISASI PO &amp; forecast mgr1'!EI$149:EI$211)</f>
        <v>0</v>
      </c>
      <c r="CT35" s="88">
        <f t="shared" si="275"/>
        <v>0</v>
      </c>
      <c r="CU35" s="88">
        <f t="shared" si="276"/>
        <v>0</v>
      </c>
      <c r="CV35" s="88">
        <f t="shared" si="277"/>
        <v>0</v>
      </c>
      <c r="CW35" s="88">
        <f>(SUMIF('REALISASI PO &amp; forecast mgr1'!$A$149:$A$211,'ESTIMASI FORECAST &amp; ORDER-STOK'!$A35,'REALISASI PO &amp; forecast mgr1'!EQ$149:EQ$211))+(SUMIF('REALISASI PO &amp; forecast mgr1'!$A$149:$A$211,'ESTIMASI FORECAST &amp; ORDER-STOK'!$A35,'REALISASI PO &amp; forecast mgr1'!ER$149:ER$211))</f>
        <v>0</v>
      </c>
      <c r="CX35" s="88">
        <f>SUMIF('REALISASI PO &amp; forecast mgr1'!$A$149:$A$211,'ESTIMASI FORECAST &amp; ORDER-STOK'!$A35,'REALISASI PO &amp; forecast mgr1'!EU$149:EU$211)</f>
        <v>0</v>
      </c>
      <c r="CY35" s="88">
        <f t="shared" si="278"/>
        <v>0</v>
      </c>
      <c r="CZ35" s="88">
        <f t="shared" si="279"/>
        <v>0</v>
      </c>
      <c r="DA35" s="88">
        <f t="shared" si="280"/>
        <v>0</v>
      </c>
      <c r="DB35" s="88">
        <f>(SUMIF('REALISASI PO &amp; forecast mgr1'!$A$149:$A$211,'ESTIMASI FORECAST &amp; ORDER-STOK'!$A35,'REALISASI PO &amp; forecast mgr1'!EX$149:EX$211))+(SUMIF('REALISASI PO &amp; forecast mgr1'!$A$149:$A$211,'ESTIMASI FORECAST &amp; ORDER-STOK'!$A35,'REALISASI PO &amp; forecast mgr1'!EY$149:EY$211))</f>
        <v>0</v>
      </c>
      <c r="DC35" s="88">
        <f>SUMIF('REALISASI PO &amp; forecast mgr1'!$A$149:$A$211,'ESTIMASI FORECAST &amp; ORDER-STOK'!$A35,'REALISASI PO &amp; forecast mgr1'!FB$149:FB$211)</f>
        <v>0</v>
      </c>
      <c r="DD35" s="88">
        <f t="shared" si="281"/>
        <v>0</v>
      </c>
      <c r="DE35" s="88">
        <f t="shared" si="282"/>
        <v>0</v>
      </c>
      <c r="DF35" s="88">
        <f t="shared" si="283"/>
        <v>0</v>
      </c>
      <c r="DG35" s="88">
        <f>(SUMIF('REALISASI PO &amp; forecast mgr1'!$A$149:$A$211,'ESTIMASI FORECAST &amp; ORDER-STOK'!$A35,'REALISASI PO &amp; forecast mgr1'!FE$149:FE$211))+(SUMIF('REALISASI PO &amp; forecast mgr1'!$A$149:$A$211,'ESTIMASI FORECAST &amp; ORDER-STOK'!$A35,'REALISASI PO &amp; forecast mgr1'!FF$149:FF$211))</f>
        <v>0</v>
      </c>
      <c r="DH35" s="88">
        <f>SUMIF('REALISASI PO &amp; forecast mgr1'!$A$149:$A$211,'ESTIMASI FORECAST &amp; ORDER-STOK'!$A35,'REALISASI PO &amp; forecast mgr1'!FI$149:FI$211)</f>
        <v>0</v>
      </c>
      <c r="DI35" s="88">
        <f t="shared" si="284"/>
        <v>0</v>
      </c>
      <c r="DJ35" s="88">
        <f t="shared" si="285"/>
        <v>0</v>
      </c>
      <c r="DK35" s="88">
        <f t="shared" si="286"/>
        <v>0</v>
      </c>
      <c r="DL35" s="88">
        <f>(SUMIF('REALISASI PO &amp; forecast mgr1'!$A$149:$A$211,'ESTIMASI FORECAST &amp; ORDER-STOK'!$A35,'REALISASI PO &amp; forecast mgr1'!FL$149:FL$211))+(SUMIF('REALISASI PO &amp; forecast mgr1'!$A$149:$A$211,'ESTIMASI FORECAST &amp; ORDER-STOK'!$A35,'REALISASI PO &amp; forecast mgr1'!FM$149:FM$211))</f>
        <v>0</v>
      </c>
      <c r="DM35" s="88">
        <f>SUMIF('REALISASI PO &amp; forecast mgr1'!$A$149:$A$211,'ESTIMASI FORECAST &amp; ORDER-STOK'!$A35,'REALISASI PO &amp; forecast mgr1'!FP$149:FP$211)</f>
        <v>0</v>
      </c>
      <c r="DN35" s="88">
        <f t="shared" si="287"/>
        <v>0</v>
      </c>
      <c r="DO35" s="88">
        <f t="shared" si="288"/>
        <v>0</v>
      </c>
      <c r="DP35" s="88">
        <f t="shared" si="289"/>
        <v>0</v>
      </c>
      <c r="DQ35" s="88">
        <f>(SUMIF('REALISASI PO &amp; forecast mgr1'!$A$149:$A$211,'ESTIMASI FORECAST &amp; ORDER-STOK'!$A35,'REALISASI PO &amp; forecast mgr1'!FS$149:FS$211))+(SUMIF('REALISASI PO &amp; forecast mgr1'!$A$149:$A$211,'ESTIMASI FORECAST &amp; ORDER-STOK'!$A35,'REALISASI PO &amp; forecast mgr1'!FT$149:FT$211))</f>
        <v>0</v>
      </c>
      <c r="DR35" s="88">
        <f>SUMIF('REALISASI PO &amp; forecast mgr1'!$A$149:$A$211,'ESTIMASI FORECAST &amp; ORDER-STOK'!$A35,'REALISASI PO &amp; forecast mgr1'!FW$149:FW$211)</f>
        <v>0</v>
      </c>
      <c r="DS35" s="88">
        <f t="shared" si="290"/>
        <v>0</v>
      </c>
      <c r="DT35" s="88">
        <f t="shared" si="291"/>
        <v>0</v>
      </c>
      <c r="DU35" s="88">
        <f t="shared" si="292"/>
        <v>0</v>
      </c>
      <c r="DV35" s="88">
        <f>(SUMIF('REALISASI PO &amp; forecast mgr1'!$A$149:$A$211,'ESTIMASI FORECAST &amp; ORDER-STOK'!$A35,'REALISASI PO &amp; forecast mgr1'!FZ$149:FZ$211))+(SUMIF('REALISASI PO &amp; forecast mgr1'!$A$149:$A$211,'ESTIMASI FORECAST &amp; ORDER-STOK'!$A35,'REALISASI PO &amp; forecast mgr1'!FY$149:FY$211))</f>
        <v>0</v>
      </c>
      <c r="DW35" s="88">
        <f>SUMIF('REALISASI PO &amp; forecast mgr1'!$A$149:$A$211,'ESTIMASI FORECAST &amp; ORDER-STOK'!$A35,'REALISASI PO &amp; forecast mgr1'!GC$149:GC$211)</f>
        <v>0</v>
      </c>
      <c r="DX35" s="88">
        <f t="shared" si="293"/>
        <v>0</v>
      </c>
      <c r="DY35" s="88">
        <f t="shared" si="294"/>
        <v>0</v>
      </c>
      <c r="DZ35" s="88">
        <f t="shared" si="295"/>
        <v>0</v>
      </c>
      <c r="EA35" s="88">
        <f>(SUMIF('REALISASI PO &amp; forecast mgr1'!$A$149:$A$211,'ESTIMASI FORECAST &amp; ORDER-STOK'!$A35,'REALISASI PO &amp; forecast mgr1'!GE$149:GE$211))+(SUMIF('REALISASI PO &amp; forecast mgr1'!$A$149:$A$211,'ESTIMASI FORECAST &amp; ORDER-STOK'!$A35,'REALISASI PO &amp; forecast mgr1'!GF$149:GF$211))</f>
        <v>0</v>
      </c>
      <c r="EB35" s="88">
        <f>SUMIF('REALISASI PO &amp; forecast mgr1'!$A$149:$A$211,'ESTIMASI FORECAST &amp; ORDER-STOK'!$A35,'REALISASI PO &amp; forecast mgr1'!GI$149:GI$211)</f>
        <v>0</v>
      </c>
      <c r="EC35" s="88">
        <f t="shared" si="296"/>
        <v>0</v>
      </c>
      <c r="ED35" s="88">
        <f t="shared" si="297"/>
        <v>0</v>
      </c>
      <c r="EE35" s="88">
        <f t="shared" si="298"/>
        <v>0</v>
      </c>
      <c r="EF35" s="88">
        <f>(SUMIF('REALISASI PO &amp; forecast mgr1'!$A$149:$A$211,'ESTIMASI FORECAST &amp; ORDER-STOK'!$A35,'REALISASI PO &amp; forecast mgr1'!GQ$149:GQ$211))+(SUMIF('REALISASI PO &amp; forecast mgr1'!$A$149:$A$211,'ESTIMASI FORECAST &amp; ORDER-STOK'!$A35,'REALISASI PO &amp; forecast mgr1'!GR$149:GR$211))</f>
        <v>0</v>
      </c>
      <c r="EG35" s="88">
        <f>SUMIF('REALISASI PO &amp; forecast mgr1'!$A$149:$A$211,'ESTIMASI FORECAST &amp; ORDER-STOK'!$A35,'REALISASI PO &amp; forecast mgr1'!GU$149:GU$211)</f>
        <v>0</v>
      </c>
      <c r="EH35" s="88">
        <f t="shared" si="299"/>
        <v>0</v>
      </c>
      <c r="EI35" s="88">
        <f t="shared" si="300"/>
        <v>0</v>
      </c>
      <c r="EJ35" s="88">
        <f t="shared" si="301"/>
        <v>0</v>
      </c>
      <c r="EK35" s="88">
        <f>(SUMIF('REALISASI PO &amp; forecast mgr1'!$A$149:$A$211,'ESTIMASI FORECAST &amp; ORDER-STOK'!$A35,'REALISASI PO &amp; forecast mgr1'!GX$149:GX$211))+(SUMIF('REALISASI PO &amp; forecast mgr1'!$A$149:$A$211,'ESTIMASI FORECAST &amp; ORDER-STOK'!$A35,'REALISASI PO &amp; forecast mgr1'!GY$149:GY$211))</f>
        <v>0</v>
      </c>
      <c r="EL35" s="88">
        <f>SUMIF('REALISASI PO &amp; forecast mgr1'!$A$149:$A$211,'ESTIMASI FORECAST &amp; ORDER-STOK'!$A35,'REALISASI PO &amp; forecast mgr1'!HB$149:HB$211)</f>
        <v>0</v>
      </c>
      <c r="EM35" s="88">
        <f t="shared" si="302"/>
        <v>0</v>
      </c>
      <c r="EN35" s="88">
        <f t="shared" si="303"/>
        <v>0</v>
      </c>
      <c r="EO35" s="88">
        <f t="shared" si="304"/>
        <v>0</v>
      </c>
      <c r="EP35" s="88">
        <f>(SUMIF('REALISASI PO &amp; forecast mgr1'!$A$149:$A$211,'ESTIMASI FORECAST &amp; ORDER-STOK'!$A35,'REALISASI PO &amp; forecast mgr1'!HE$149:HE$211))+(SUMIF('REALISASI PO &amp; forecast mgr1'!$A$149:$A$211,'ESTIMASI FORECAST &amp; ORDER-STOK'!$A35,'REALISASI PO &amp; forecast mgr1'!HF$149:HF$211))</f>
        <v>0</v>
      </c>
      <c r="EQ35" s="88">
        <f>SUMIF('REALISASI PO &amp; forecast mgr1'!$A$149:$A$211,'ESTIMASI FORECAST &amp; ORDER-STOK'!$A35,'REALISASI PO &amp; forecast mgr1'!HI$149:HI$211)</f>
        <v>0</v>
      </c>
      <c r="ER35" s="88">
        <f t="shared" si="305"/>
        <v>0</v>
      </c>
      <c r="ES35" s="88">
        <f t="shared" si="306"/>
        <v>0</v>
      </c>
      <c r="ET35" s="88">
        <f t="shared" si="307"/>
        <v>0</v>
      </c>
      <c r="EU35" s="88">
        <f>(SUMIF('REALISASI PO &amp; forecast mgr1'!$A$149:$A$211,'ESTIMASI FORECAST &amp; ORDER-STOK'!$A35,'REALISASI PO &amp; forecast mgr1'!HL$149:HL$211))+(SUMIF('REALISASI PO &amp; forecast mgr1'!$A$149:$A$211,'ESTIMASI FORECAST &amp; ORDER-STOK'!$A35,'REALISASI PO &amp; forecast mgr1'!HM$149:HM$211))</f>
        <v>0</v>
      </c>
      <c r="EV35" s="88">
        <f>SUMIF('REALISASI PO &amp; forecast mgr1'!$A$149:$A$211,'ESTIMASI FORECAST &amp; ORDER-STOK'!$A35,'REALISASI PO &amp; forecast mgr1'!HP$149:HP$211)</f>
        <v>0</v>
      </c>
      <c r="EW35" s="88">
        <f t="shared" si="308"/>
        <v>0</v>
      </c>
      <c r="EX35" s="88">
        <f t="shared" si="309"/>
        <v>0</v>
      </c>
      <c r="EY35" s="88">
        <f t="shared" si="310"/>
        <v>0</v>
      </c>
      <c r="EZ35" s="88">
        <f>(SUMIF('REALISASI PO &amp; forecast mgr1'!$A$149:$A$211,'ESTIMASI FORECAST &amp; ORDER-STOK'!$A35,'REALISASI PO &amp; forecast mgr1'!HS$149:HS$211))+(SUMIF('REALISASI PO &amp; forecast mgr1'!$A$149:$A$211,'ESTIMASI FORECAST &amp; ORDER-STOK'!$A35,'REALISASI PO &amp; forecast mgr1'!HT$149:HT$211))</f>
        <v>0</v>
      </c>
      <c r="FA35" s="88">
        <f>SUMIF('REALISASI PO &amp; forecast mgr1'!$A$149:$A$211,'ESTIMASI FORECAST &amp; ORDER-STOK'!$A35,'REALISASI PO &amp; forecast mgr1'!HW$149:HW$211)</f>
        <v>0</v>
      </c>
      <c r="FB35" s="88">
        <f t="shared" si="311"/>
        <v>0</v>
      </c>
      <c r="FC35" s="88">
        <f t="shared" si="312"/>
        <v>0</v>
      </c>
      <c r="FD35" s="88">
        <f t="shared" si="313"/>
        <v>0</v>
      </c>
      <c r="FE35" s="88"/>
      <c r="FF35" s="88"/>
      <c r="FG35" s="88"/>
      <c r="FH35" s="88"/>
      <c r="FI35" s="88"/>
      <c r="FJ35" s="88"/>
      <c r="FK35" s="88">
        <f t="shared" si="314"/>
        <v>0</v>
      </c>
      <c r="FL35" s="88"/>
      <c r="FM35" s="88"/>
      <c r="FN35" s="88">
        <f t="shared" si="315"/>
        <v>0</v>
      </c>
      <c r="FO35" s="88">
        <f t="shared" si="316"/>
        <v>0</v>
      </c>
      <c r="FP35" s="101"/>
      <c r="FQ35" s="88"/>
      <c r="FR35" s="88">
        <f>SUMIF('REALISASI FORECAST manager 2'!$A$217:$A$281,'ESTIMASI FORECAST &amp; ORDER-STOK'!$A35,'REALISASI FORECAST manager 2'!$AS$217:$AS$281)</f>
        <v>0</v>
      </c>
      <c r="FS35" s="88">
        <f t="shared" si="317"/>
        <v>0</v>
      </c>
      <c r="FT35" s="88">
        <f t="shared" si="318"/>
        <v>0</v>
      </c>
      <c r="FU35" s="88">
        <f t="shared" si="319"/>
        <v>0</v>
      </c>
      <c r="FV35" s="101"/>
      <c r="FW35" s="88"/>
      <c r="FX35" s="88">
        <f>SUMIF('REALISASI FORECAST manager 3'!$A$147:$A$211,'ESTIMASI FORECAST &amp; ORDER-STOK'!$A35,'REALISASI FORECAST manager 3'!$AS$147:$AS$211)</f>
        <v>0</v>
      </c>
      <c r="FY35" s="88">
        <f t="shared" si="320"/>
        <v>0</v>
      </c>
      <c r="FZ35" s="88">
        <f t="shared" si="321"/>
        <v>0</v>
      </c>
      <c r="GA35" s="88">
        <f t="shared" si="322"/>
        <v>0</v>
      </c>
      <c r="GB35" s="101"/>
      <c r="GC35" s="88">
        <f t="shared" si="323"/>
        <v>0</v>
      </c>
      <c r="GD35" s="101"/>
      <c r="GE35" s="88">
        <f>SUMIF('REALISASI PO &amp; forecast mgr1'!$A$148:$A$211,'ESTIMASI FORECAST &amp; ORDER-STOK'!$A35,'REALISASI PO &amp; forecast mgr1'!IQ$148:IQ$211)</f>
        <v>0</v>
      </c>
      <c r="GF35" s="88">
        <f>SUMIF('REALISASI PO &amp; forecast mgr1'!$A$148:$A$211,'ESTIMASI FORECAST &amp; ORDER-STOK'!$A35,'REALISASI PO &amp; forecast mgr1'!IR$148:IR$211)</f>
        <v>0</v>
      </c>
      <c r="GG35" s="88">
        <f>SUMIF('REALISASI PO &amp; forecast mgr1'!$A$148:$A$211,'ESTIMASI FORECAST &amp; ORDER-STOK'!$A35,'REALISASI PO &amp; forecast mgr1'!IS$148:IS$211)</f>
        <v>0</v>
      </c>
      <c r="GH35" s="88">
        <f>SUMIF('REALISASI PO &amp; forecast mgr1'!$A$148:$A$211,'ESTIMASI FORECAST &amp; ORDER-STOK'!$A35,'REALISASI PO &amp; forecast mgr1'!IT$148:IT$211)</f>
        <v>0</v>
      </c>
      <c r="GI35" s="88">
        <f>SUMIF('REALISASI PO &amp; forecast mgr1'!$A$148:$A$211,'ESTIMASI FORECAST &amp; ORDER-STOK'!$A35,'REALISASI PO &amp; forecast mgr1'!IU$148:IU$211)</f>
        <v>0</v>
      </c>
      <c r="GJ35" s="88"/>
      <c r="GK35" s="88">
        <f t="shared" si="108"/>
        <v>0</v>
      </c>
      <c r="GL35" s="88">
        <f t="shared" si="324"/>
        <v>0</v>
      </c>
      <c r="GM35" s="102">
        <f t="shared" si="325"/>
        <v>0</v>
      </c>
      <c r="GN35" s="88">
        <f t="shared" si="326"/>
        <v>0</v>
      </c>
      <c r="GO35" s="88">
        <f t="shared" si="327"/>
        <v>0</v>
      </c>
      <c r="GP35" s="102">
        <f t="shared" si="328"/>
        <v>0</v>
      </c>
      <c r="GQ35" s="88" t="str">
        <f t="shared" si="329"/>
        <v>STOCK KOSONG</v>
      </c>
      <c r="GR35" s="101"/>
      <c r="GS35" s="102">
        <f t="shared" si="330"/>
        <v>0</v>
      </c>
      <c r="GT35" s="102">
        <f t="shared" si="331"/>
        <v>0</v>
      </c>
      <c r="GU35" s="102">
        <f t="shared" si="332"/>
        <v>0</v>
      </c>
      <c r="GV35" s="102">
        <f t="shared" si="333"/>
        <v>0</v>
      </c>
    </row>
    <row r="36" spans="1:204" s="7" customFormat="1">
      <c r="A36" s="108"/>
      <c r="B36" s="87"/>
      <c r="C36" s="99">
        <v>75</v>
      </c>
      <c r="D36" s="100">
        <v>0</v>
      </c>
      <c r="E36" s="88"/>
      <c r="F36" s="88"/>
      <c r="G36" s="88"/>
      <c r="H36" s="88"/>
      <c r="I36" s="88"/>
      <c r="J36" s="88">
        <f t="shared" si="223"/>
        <v>0</v>
      </c>
      <c r="K36" s="88">
        <f t="shared" si="224"/>
        <v>0</v>
      </c>
      <c r="L36" s="88">
        <f t="shared" si="225"/>
        <v>0</v>
      </c>
      <c r="M36" s="88"/>
      <c r="N36" s="88">
        <f t="shared" si="226"/>
        <v>0</v>
      </c>
      <c r="O36" s="88"/>
      <c r="P36" s="88">
        <f>(SUMIF('REALISASI PO &amp; forecast mgr1'!$A$149:$A$211,'ESTIMASI FORECAST &amp; ORDER-STOK'!$A36,'REALISASI PO &amp; forecast mgr1'!J$149:J$211))+(SUMIF('REALISASI PO &amp; forecast mgr1'!$A$149:$A$211,'ESTIMASI FORECAST &amp; ORDER-STOK'!$A36,'REALISASI PO &amp; forecast mgr1'!K$149:K$211))</f>
        <v>0</v>
      </c>
      <c r="Q36" s="88">
        <f>SUMIF('REALISASI PO &amp; forecast mgr1'!$A$149:$A$211,'ESTIMASI FORECAST &amp; ORDER-STOK'!$A36,'REALISASI PO &amp; forecast mgr1'!N$149:N$211)</f>
        <v>0</v>
      </c>
      <c r="R36" s="88">
        <f t="shared" si="227"/>
        <v>0</v>
      </c>
      <c r="S36" s="88">
        <f t="shared" si="228"/>
        <v>0</v>
      </c>
      <c r="T36" s="88">
        <f t="shared" si="229"/>
        <v>0</v>
      </c>
      <c r="U36" s="88">
        <f>(SUMIF('REALISASI PO &amp; forecast mgr1'!$A$149:$A$211,'ESTIMASI FORECAST &amp; ORDER-STOK'!$A36,'REALISASI PO &amp; forecast mgr1'!P$149:P$211))+(SUMIF('REALISASI PO &amp; forecast mgr1'!$A$149:$A$211,'ESTIMASI FORECAST &amp; ORDER-STOK'!$A36,'REALISASI PO &amp; forecast mgr1'!Q$149:Q$211))</f>
        <v>0</v>
      </c>
      <c r="V36" s="88">
        <f>SUMIF('REALISASI PO &amp; forecast mgr1'!$A$149:$A$211,'ESTIMASI FORECAST &amp; ORDER-STOK'!$A36,'REALISASI PO &amp; forecast mgr1'!T$149:T$211)</f>
        <v>0</v>
      </c>
      <c r="W36" s="88">
        <f t="shared" si="230"/>
        <v>0</v>
      </c>
      <c r="X36" s="88">
        <f t="shared" si="231"/>
        <v>0</v>
      </c>
      <c r="Y36" s="88">
        <f t="shared" si="232"/>
        <v>0</v>
      </c>
      <c r="Z36" s="88">
        <f>(SUMIF('REALISASI PO &amp; forecast mgr1'!$A$149:$A$211,'ESTIMASI FORECAST &amp; ORDER-STOK'!$A36,'REALISASI PO &amp; forecast mgr1'!W$149:W$211))+(SUMIF('REALISASI PO &amp; forecast mgr1'!$A$149:$A$211,'ESTIMASI FORECAST &amp; ORDER-STOK'!$A36,'REALISASI PO &amp; forecast mgr1'!V$149:V$211))</f>
        <v>0</v>
      </c>
      <c r="AA36" s="88">
        <f>SUMIF('REALISASI PO &amp; forecast mgr1'!$A$149:$A$211,'ESTIMASI FORECAST &amp; ORDER-STOK'!$A36,'REALISASI PO &amp; forecast mgr1'!Z$149:Z$211)</f>
        <v>0</v>
      </c>
      <c r="AB36" s="88">
        <f t="shared" si="233"/>
        <v>0</v>
      </c>
      <c r="AC36" s="88">
        <f t="shared" si="234"/>
        <v>0</v>
      </c>
      <c r="AD36" s="88">
        <f t="shared" si="235"/>
        <v>0</v>
      </c>
      <c r="AE36" s="88">
        <f>(SUMIF('REALISASI PO &amp; forecast mgr1'!$A$149:$A$211,'ESTIMASI FORECAST &amp; ORDER-STOK'!$A36,'REALISASI PO &amp; forecast mgr1'!AB$149:AB$211))+(SUMIF('REALISASI PO &amp; forecast mgr1'!$A$149:$A$211,'ESTIMASI FORECAST &amp; ORDER-STOK'!$A36,'REALISASI PO &amp; forecast mgr1'!AC$149:AC$211))</f>
        <v>0</v>
      </c>
      <c r="AF36" s="88">
        <f>SUMIF('REALISASI PO &amp; forecast mgr1'!$A$149:$A$211,'ESTIMASI FORECAST &amp; ORDER-STOK'!$A36,'REALISASI PO &amp; forecast mgr1'!AF$149:AF$211)</f>
        <v>0</v>
      </c>
      <c r="AG36" s="88">
        <f t="shared" si="236"/>
        <v>0</v>
      </c>
      <c r="AH36" s="88">
        <f t="shared" si="237"/>
        <v>0</v>
      </c>
      <c r="AI36" s="88">
        <f t="shared" si="238"/>
        <v>0</v>
      </c>
      <c r="AJ36" s="88">
        <f>(SUMIF('REALISASI PO &amp; forecast mgr1'!$A$149:$A$211,'ESTIMASI FORECAST &amp; ORDER-STOK'!$A36,'REALISASI PO &amp; forecast mgr1'!AN$149:AN$211))+(SUMIF('REALISASI PO &amp; forecast mgr1'!$A$149:$A$211,'ESTIMASI FORECAST &amp; ORDER-STOK'!$A36,'REALISASI PO &amp; forecast mgr1'!AO$149:AO$211))</f>
        <v>0</v>
      </c>
      <c r="AK36" s="88">
        <f>SUMIF('REALISASI PO &amp; forecast mgr1'!$A$149:$A$211,'ESTIMASI FORECAST &amp; ORDER-STOK'!$A36,'REALISASI PO &amp; forecast mgr1'!AR$149:AR$211)</f>
        <v>0</v>
      </c>
      <c r="AL36" s="88">
        <f t="shared" si="239"/>
        <v>0</v>
      </c>
      <c r="AM36" s="88">
        <f t="shared" si="240"/>
        <v>0</v>
      </c>
      <c r="AN36" s="88">
        <f t="shared" si="241"/>
        <v>0</v>
      </c>
      <c r="AO36" s="88">
        <f>(SUMIF('REALISASI PO &amp; forecast mgr1'!$A$149:$A$211,'ESTIMASI FORECAST &amp; ORDER-STOK'!$A36,'REALISASI PO &amp; forecast mgr1'!AU$149:AU$211))+(SUMIF('REALISASI PO &amp; forecast mgr1'!$A$149:$A$211,'ESTIMASI FORECAST &amp; ORDER-STOK'!$A36,'REALISASI PO &amp; forecast mgr1'!AT$149:AT$211))</f>
        <v>0</v>
      </c>
      <c r="AP36" s="88">
        <f>SUMIF('REALISASI PO &amp; forecast mgr1'!$A$149:$A$211,'ESTIMASI FORECAST &amp; ORDER-STOK'!$A36,'REALISASI PO &amp; forecast mgr1'!AX$149:AX$211)</f>
        <v>0</v>
      </c>
      <c r="AQ36" s="88">
        <f t="shared" si="242"/>
        <v>0</v>
      </c>
      <c r="AR36" s="88">
        <f t="shared" si="243"/>
        <v>0</v>
      </c>
      <c r="AS36" s="88">
        <f t="shared" si="244"/>
        <v>0</v>
      </c>
      <c r="AT36" s="88">
        <f>(SUMIF('REALISASI PO &amp; forecast mgr1'!$A$149:$A$211,'ESTIMASI FORECAST &amp; ORDER-STOK'!$A36,'REALISASI PO &amp; forecast mgr1'!AZ$149:AZ$211))+(SUMIF('REALISASI PO &amp; forecast mgr1'!$A$149:$A$211,'ESTIMASI FORECAST &amp; ORDER-STOK'!$A36,'REALISASI PO &amp; forecast mgr1'!BA$149:BA$211))</f>
        <v>0</v>
      </c>
      <c r="AU36" s="88">
        <f>SUMIF('REALISASI PO &amp; forecast mgr1'!$A$149:$A$211,'ESTIMASI FORECAST &amp; ORDER-STOK'!$A36,'REALISASI PO &amp; forecast mgr1'!BD$149:BD$211)</f>
        <v>0</v>
      </c>
      <c r="AV36" s="88">
        <f t="shared" si="245"/>
        <v>0</v>
      </c>
      <c r="AW36" s="88">
        <f t="shared" si="246"/>
        <v>0</v>
      </c>
      <c r="AX36" s="88">
        <f t="shared" si="247"/>
        <v>0</v>
      </c>
      <c r="AY36" s="88">
        <f>(SUMIF('REALISASI PO &amp; forecast mgr1'!$A$149:$A$211,'ESTIMASI FORECAST &amp; ORDER-STOK'!$A36,'REALISASI PO &amp; forecast mgr1'!BL$149:BL$211))+(SUMIF('REALISASI PO &amp; forecast mgr1'!$A$149:$A$211,'ESTIMASI FORECAST &amp; ORDER-STOK'!$A36,'REALISASI PO &amp; forecast mgr1'!BM$149:BM$211))</f>
        <v>0</v>
      </c>
      <c r="AZ36" s="88">
        <f>SUMIF('REALISASI PO &amp; forecast mgr1'!$A$149:$A$211,'ESTIMASI FORECAST &amp; ORDER-STOK'!$A36,'REALISASI PO &amp; forecast mgr1'!BP$149:BP$211)</f>
        <v>0</v>
      </c>
      <c r="BA36" s="88">
        <f t="shared" si="248"/>
        <v>0</v>
      </c>
      <c r="BB36" s="88">
        <f t="shared" si="249"/>
        <v>0</v>
      </c>
      <c r="BC36" s="88">
        <f t="shared" si="250"/>
        <v>0</v>
      </c>
      <c r="BD36" s="88">
        <f>(SUMIF('REALISASI PO &amp; forecast mgr1'!$A$149:$A$211,'ESTIMASI FORECAST &amp; ORDER-STOK'!$A36,'REALISASI PO &amp; forecast mgr1'!BS$149:BS$211))+(SUMIF('REALISASI PO &amp; forecast mgr1'!$A$149:$A$211,'ESTIMASI FORECAST &amp; ORDER-STOK'!$A36,'REALISASI PO &amp; forecast mgr1'!BR$149:BR$211))</f>
        <v>0</v>
      </c>
      <c r="BE36" s="88">
        <f>SUMIF('REALISASI PO &amp; forecast mgr1'!$A$149:$A$211,'ESTIMASI FORECAST &amp; ORDER-STOK'!$A36,'REALISASI PO &amp; forecast mgr1'!BV$149:BV$211)</f>
        <v>0</v>
      </c>
      <c r="BF36" s="88">
        <f t="shared" si="251"/>
        <v>0</v>
      </c>
      <c r="BG36" s="88">
        <f t="shared" si="252"/>
        <v>0</v>
      </c>
      <c r="BH36" s="88">
        <f t="shared" si="253"/>
        <v>0</v>
      </c>
      <c r="BI36" s="88">
        <f>(SUMIF('REALISASI PO &amp; forecast mgr1'!$A$149:$A$211,'ESTIMASI FORECAST &amp; ORDER-STOK'!$A36,'REALISASI PO &amp; forecast mgr1'!CI$149:CI$211))+(SUMIF('REALISASI PO &amp; forecast mgr1'!$A$149:$A$211,'ESTIMASI FORECAST &amp; ORDER-STOK'!$A36,'REALISASI PO &amp; forecast mgr1'!CJ$149:CJ$211))</f>
        <v>0</v>
      </c>
      <c r="BJ36" s="88">
        <f>SUMIF('REALISASI PO &amp; forecast mgr1'!$A$149:$A$211,'ESTIMASI FORECAST &amp; ORDER-STOK'!$A36,'REALISASI PO &amp; forecast mgr1'!CM$149:CM$211)</f>
        <v>0</v>
      </c>
      <c r="BK36" s="88">
        <f t="shared" si="254"/>
        <v>0</v>
      </c>
      <c r="BL36" s="88">
        <f t="shared" si="255"/>
        <v>0</v>
      </c>
      <c r="BM36" s="88">
        <f t="shared" si="256"/>
        <v>0</v>
      </c>
      <c r="BN36" s="88">
        <f>(SUMIF('REALISASI PO &amp; forecast mgr1'!$A$149:$A$211,'ESTIMASI FORECAST &amp; ORDER-STOK'!$A36,'REALISASI PO &amp; forecast mgr1'!CP$149:CP$211))+(SUMIF('REALISASI PO &amp; forecast mgr1'!$A$149:$A$211,'ESTIMASI FORECAST &amp; ORDER-STOK'!$A36,'REALISASI PO &amp; forecast mgr1'!CO$149:CO$211))</f>
        <v>0</v>
      </c>
      <c r="BO36" s="88">
        <f>SUMIF('REALISASI PO &amp; forecast mgr1'!$A$149:$A$211,'ESTIMASI FORECAST &amp; ORDER-STOK'!$A36,'REALISASI PO &amp; forecast mgr1'!CS$149:CS$211)</f>
        <v>0</v>
      </c>
      <c r="BP36" s="88">
        <f t="shared" si="257"/>
        <v>0</v>
      </c>
      <c r="BQ36" s="88">
        <f t="shared" si="258"/>
        <v>0</v>
      </c>
      <c r="BR36" s="88">
        <f t="shared" si="259"/>
        <v>0</v>
      </c>
      <c r="BS36" s="88">
        <f>(SUMIF('REALISASI PO &amp; forecast mgr1'!$A$149:$A$211,'ESTIMASI FORECAST &amp; ORDER-STOK'!$A36,'REALISASI PO &amp; forecast mgr1'!CU$149:CU$211))+(SUMIF('REALISASI PO &amp; forecast mgr1'!$A$149:$A$211,'ESTIMASI FORECAST &amp; ORDER-STOK'!$A36,'REALISASI PO &amp; forecast mgr1'!CV$149:CV$211))</f>
        <v>0</v>
      </c>
      <c r="BT36" s="88">
        <f>SUMIF('REALISASI PO &amp; forecast mgr1'!$A$149:$A$211,'ESTIMASI FORECAST &amp; ORDER-STOK'!$A36,'REALISASI PO &amp; forecast mgr1'!CY$149:CY$211)</f>
        <v>0</v>
      </c>
      <c r="BU36" s="88">
        <f t="shared" si="260"/>
        <v>0</v>
      </c>
      <c r="BV36" s="88">
        <f t="shared" si="261"/>
        <v>0</v>
      </c>
      <c r="BW36" s="88">
        <f t="shared" si="262"/>
        <v>0</v>
      </c>
      <c r="BX36" s="88">
        <f>(SUMIF('REALISASI PO &amp; forecast mgr1'!$A$149:$A$211,'ESTIMASI FORECAST &amp; ORDER-STOK'!$A36,'REALISASI PO &amp; forecast mgr1'!DB$149:DB$211))+(SUMIF('REALISASI PO &amp; forecast mgr1'!$A$149:$A$211,'ESTIMASI FORECAST &amp; ORDER-STOK'!$A36,'REALISASI PO &amp; forecast mgr1'!DA$149:DA$211))</f>
        <v>0</v>
      </c>
      <c r="BY36" s="88">
        <f>SUMIF('REALISASI PO &amp; forecast mgr1'!$A$149:$A$211,'ESTIMASI FORECAST &amp; ORDER-STOK'!$A36,'REALISASI PO &amp; forecast mgr1'!DE$149:DE$211)</f>
        <v>0</v>
      </c>
      <c r="BZ36" s="88">
        <f t="shared" si="263"/>
        <v>0</v>
      </c>
      <c r="CA36" s="88">
        <f t="shared" si="264"/>
        <v>0</v>
      </c>
      <c r="CB36" s="88">
        <f t="shared" si="265"/>
        <v>0</v>
      </c>
      <c r="CC36" s="88">
        <f>(SUMIF('REALISASI PO &amp; forecast mgr1'!$A$149:$A$211,'ESTIMASI FORECAST &amp; ORDER-STOK'!$A36,'REALISASI PO &amp; forecast mgr1'!DG$149:DG$211))+(SUMIF('REALISASI PO &amp; forecast mgr1'!$A$149:$A$211,'ESTIMASI FORECAST &amp; ORDER-STOK'!$A36,'REALISASI PO &amp; forecast mgr1'!DH$149:DH$211))</f>
        <v>0</v>
      </c>
      <c r="CD36" s="88">
        <f>SUMIF('REALISASI PO &amp; forecast mgr1'!$A$149:$A$211,'ESTIMASI FORECAST &amp; ORDER-STOK'!$A36,'REALISASI PO &amp; forecast mgr1'!DK$149:DK$211)</f>
        <v>0</v>
      </c>
      <c r="CE36" s="88">
        <f t="shared" si="266"/>
        <v>0</v>
      </c>
      <c r="CF36" s="88">
        <f t="shared" si="267"/>
        <v>0</v>
      </c>
      <c r="CG36" s="88">
        <f t="shared" si="268"/>
        <v>0</v>
      </c>
      <c r="CH36" s="88">
        <f>(SUMIF('REALISASI PO &amp; forecast mgr1'!$A$149:$A$211,'ESTIMASI FORECAST &amp; ORDER-STOK'!$A36,'REALISASI PO &amp; forecast mgr1'!DN$149:DN$211))+(SUMIF('REALISASI PO &amp; forecast mgr1'!$A$149:$A$211,'ESTIMASI FORECAST &amp; ORDER-STOK'!$A36,'REALISASI PO &amp; forecast mgr1'!DM$149:DM$211))</f>
        <v>0</v>
      </c>
      <c r="CI36" s="88">
        <f>SUMIF('REALISASI PO &amp; forecast mgr1'!$A$149:$A$211,'ESTIMASI FORECAST &amp; ORDER-STOK'!$A36,'REALISASI PO &amp; forecast mgr1'!DQ$149:DQ$211)</f>
        <v>0</v>
      </c>
      <c r="CJ36" s="88">
        <f t="shared" si="269"/>
        <v>0</v>
      </c>
      <c r="CK36" s="88">
        <f t="shared" si="270"/>
        <v>0</v>
      </c>
      <c r="CL36" s="88">
        <f t="shared" si="271"/>
        <v>0</v>
      </c>
      <c r="CM36" s="88">
        <f>(SUMIF('REALISASI PO &amp; forecast mgr1'!$A$149:$A$211,'ESTIMASI FORECAST &amp; ORDER-STOK'!$A36,'REALISASI PO &amp; forecast mgr1'!DY$149:DY$211))+(SUMIF('REALISASI PO &amp; forecast mgr1'!$A$149:$A$211,'ESTIMASI FORECAST &amp; ORDER-STOK'!$A36,'REALISASI PO &amp; forecast mgr1'!DZ$149:DZ$211))</f>
        <v>0</v>
      </c>
      <c r="CN36" s="88">
        <f>SUMIF('REALISASI PO &amp; forecast mgr1'!$A$149:$A$211,'ESTIMASI FORECAST &amp; ORDER-STOK'!$A36,'REALISASI PO &amp; forecast mgr1'!EC$149:EC$211)</f>
        <v>0</v>
      </c>
      <c r="CO36" s="88">
        <f t="shared" si="272"/>
        <v>0</v>
      </c>
      <c r="CP36" s="88">
        <f t="shared" si="273"/>
        <v>0</v>
      </c>
      <c r="CQ36" s="88">
        <f t="shared" si="274"/>
        <v>0</v>
      </c>
      <c r="CR36" s="88">
        <f>(SUMIF('REALISASI PO &amp; forecast mgr1'!$A$149:$A$211,'ESTIMASI FORECAST &amp; ORDER-STOK'!$A36,'REALISASI PO &amp; forecast mgr1'!EF$149:EF$211))+(SUMIF('REALISASI PO &amp; forecast mgr1'!$A$149:$A$211,'ESTIMASI FORECAST &amp; ORDER-STOK'!$A36,'REALISASI PO &amp; forecast mgr1'!EE$149:EE$211))</f>
        <v>0</v>
      </c>
      <c r="CS36" s="88">
        <f>SUMIF('REALISASI PO &amp; forecast mgr1'!$A$149:$A$211,'ESTIMASI FORECAST &amp; ORDER-STOK'!$A36,'REALISASI PO &amp; forecast mgr1'!EI$149:EI$211)</f>
        <v>0</v>
      </c>
      <c r="CT36" s="88">
        <f t="shared" si="275"/>
        <v>0</v>
      </c>
      <c r="CU36" s="88">
        <f t="shared" si="276"/>
        <v>0</v>
      </c>
      <c r="CV36" s="88">
        <f t="shared" si="277"/>
        <v>0</v>
      </c>
      <c r="CW36" s="88">
        <f>(SUMIF('REALISASI PO &amp; forecast mgr1'!$A$149:$A$211,'ESTIMASI FORECAST &amp; ORDER-STOK'!$A36,'REALISASI PO &amp; forecast mgr1'!EQ$149:EQ$211))+(SUMIF('REALISASI PO &amp; forecast mgr1'!$A$149:$A$211,'ESTIMASI FORECAST &amp; ORDER-STOK'!$A36,'REALISASI PO &amp; forecast mgr1'!ER$149:ER$211))</f>
        <v>0</v>
      </c>
      <c r="CX36" s="88">
        <f>SUMIF('REALISASI PO &amp; forecast mgr1'!$A$149:$A$211,'ESTIMASI FORECAST &amp; ORDER-STOK'!$A36,'REALISASI PO &amp; forecast mgr1'!EU$149:EU$211)</f>
        <v>0</v>
      </c>
      <c r="CY36" s="88">
        <f t="shared" si="278"/>
        <v>0</v>
      </c>
      <c r="CZ36" s="88">
        <f t="shared" si="279"/>
        <v>0</v>
      </c>
      <c r="DA36" s="88">
        <f t="shared" si="280"/>
        <v>0</v>
      </c>
      <c r="DB36" s="88">
        <f>(SUMIF('REALISASI PO &amp; forecast mgr1'!$A$149:$A$211,'ESTIMASI FORECAST &amp; ORDER-STOK'!$A36,'REALISASI PO &amp; forecast mgr1'!EX$149:EX$211))+(SUMIF('REALISASI PO &amp; forecast mgr1'!$A$149:$A$211,'ESTIMASI FORECAST &amp; ORDER-STOK'!$A36,'REALISASI PO &amp; forecast mgr1'!EY$149:EY$211))</f>
        <v>0</v>
      </c>
      <c r="DC36" s="88">
        <f>SUMIF('REALISASI PO &amp; forecast mgr1'!$A$149:$A$211,'ESTIMASI FORECAST &amp; ORDER-STOK'!$A36,'REALISASI PO &amp; forecast mgr1'!FB$149:FB$211)</f>
        <v>0</v>
      </c>
      <c r="DD36" s="88">
        <f t="shared" si="281"/>
        <v>0</v>
      </c>
      <c r="DE36" s="88">
        <f t="shared" si="282"/>
        <v>0</v>
      </c>
      <c r="DF36" s="88">
        <f t="shared" si="283"/>
        <v>0</v>
      </c>
      <c r="DG36" s="88">
        <f>(SUMIF('REALISASI PO &amp; forecast mgr1'!$A$149:$A$211,'ESTIMASI FORECAST &amp; ORDER-STOK'!$A36,'REALISASI PO &amp; forecast mgr1'!FE$149:FE$211))+(SUMIF('REALISASI PO &amp; forecast mgr1'!$A$149:$A$211,'ESTIMASI FORECAST &amp; ORDER-STOK'!$A36,'REALISASI PO &amp; forecast mgr1'!FF$149:FF$211))</f>
        <v>0</v>
      </c>
      <c r="DH36" s="88">
        <f>SUMIF('REALISASI PO &amp; forecast mgr1'!$A$149:$A$211,'ESTIMASI FORECAST &amp; ORDER-STOK'!$A36,'REALISASI PO &amp; forecast mgr1'!FI$149:FI$211)</f>
        <v>0</v>
      </c>
      <c r="DI36" s="88">
        <f t="shared" si="284"/>
        <v>0</v>
      </c>
      <c r="DJ36" s="88">
        <f t="shared" si="285"/>
        <v>0</v>
      </c>
      <c r="DK36" s="88">
        <f t="shared" si="286"/>
        <v>0</v>
      </c>
      <c r="DL36" s="88">
        <f>(SUMIF('REALISASI PO &amp; forecast mgr1'!$A$149:$A$211,'ESTIMASI FORECAST &amp; ORDER-STOK'!$A36,'REALISASI PO &amp; forecast mgr1'!FL$149:FL$211))+(SUMIF('REALISASI PO &amp; forecast mgr1'!$A$149:$A$211,'ESTIMASI FORECAST &amp; ORDER-STOK'!$A36,'REALISASI PO &amp; forecast mgr1'!FM$149:FM$211))</f>
        <v>0</v>
      </c>
      <c r="DM36" s="88">
        <f>SUMIF('REALISASI PO &amp; forecast mgr1'!$A$149:$A$211,'ESTIMASI FORECAST &amp; ORDER-STOK'!$A36,'REALISASI PO &amp; forecast mgr1'!FP$149:FP$211)</f>
        <v>0</v>
      </c>
      <c r="DN36" s="88">
        <f t="shared" si="287"/>
        <v>0</v>
      </c>
      <c r="DO36" s="88">
        <f t="shared" si="288"/>
        <v>0</v>
      </c>
      <c r="DP36" s="88">
        <f t="shared" si="289"/>
        <v>0</v>
      </c>
      <c r="DQ36" s="88">
        <f>(SUMIF('REALISASI PO &amp; forecast mgr1'!$A$149:$A$211,'ESTIMASI FORECAST &amp; ORDER-STOK'!$A36,'REALISASI PO &amp; forecast mgr1'!FS$149:FS$211))+(SUMIF('REALISASI PO &amp; forecast mgr1'!$A$149:$A$211,'ESTIMASI FORECAST &amp; ORDER-STOK'!$A36,'REALISASI PO &amp; forecast mgr1'!FT$149:FT$211))</f>
        <v>0</v>
      </c>
      <c r="DR36" s="88">
        <f>SUMIF('REALISASI PO &amp; forecast mgr1'!$A$149:$A$211,'ESTIMASI FORECAST &amp; ORDER-STOK'!$A36,'REALISASI PO &amp; forecast mgr1'!FW$149:FW$211)</f>
        <v>0</v>
      </c>
      <c r="DS36" s="88">
        <f t="shared" si="290"/>
        <v>0</v>
      </c>
      <c r="DT36" s="88">
        <f t="shared" si="291"/>
        <v>0</v>
      </c>
      <c r="DU36" s="88">
        <f t="shared" si="292"/>
        <v>0</v>
      </c>
      <c r="DV36" s="88">
        <f>(SUMIF('REALISASI PO &amp; forecast mgr1'!$A$149:$A$211,'ESTIMASI FORECAST &amp; ORDER-STOK'!$A36,'REALISASI PO &amp; forecast mgr1'!FZ$149:FZ$211))+(SUMIF('REALISASI PO &amp; forecast mgr1'!$A$149:$A$211,'ESTIMASI FORECAST &amp; ORDER-STOK'!$A36,'REALISASI PO &amp; forecast mgr1'!FY$149:FY$211))</f>
        <v>0</v>
      </c>
      <c r="DW36" s="88">
        <f>SUMIF('REALISASI PO &amp; forecast mgr1'!$A$149:$A$211,'ESTIMASI FORECAST &amp; ORDER-STOK'!$A36,'REALISASI PO &amp; forecast mgr1'!GC$149:GC$211)</f>
        <v>0</v>
      </c>
      <c r="DX36" s="88">
        <f t="shared" si="293"/>
        <v>0</v>
      </c>
      <c r="DY36" s="88">
        <f t="shared" si="294"/>
        <v>0</v>
      </c>
      <c r="DZ36" s="88">
        <f t="shared" si="295"/>
        <v>0</v>
      </c>
      <c r="EA36" s="88">
        <f>(SUMIF('REALISASI PO &amp; forecast mgr1'!$A$149:$A$211,'ESTIMASI FORECAST &amp; ORDER-STOK'!$A36,'REALISASI PO &amp; forecast mgr1'!GE$149:GE$211))+(SUMIF('REALISASI PO &amp; forecast mgr1'!$A$149:$A$211,'ESTIMASI FORECAST &amp; ORDER-STOK'!$A36,'REALISASI PO &amp; forecast mgr1'!GF$149:GF$211))</f>
        <v>0</v>
      </c>
      <c r="EB36" s="88">
        <f>SUMIF('REALISASI PO &amp; forecast mgr1'!$A$149:$A$211,'ESTIMASI FORECAST &amp; ORDER-STOK'!$A36,'REALISASI PO &amp; forecast mgr1'!GI$149:GI$211)</f>
        <v>0</v>
      </c>
      <c r="EC36" s="88">
        <f t="shared" si="296"/>
        <v>0</v>
      </c>
      <c r="ED36" s="88">
        <f t="shared" si="297"/>
        <v>0</v>
      </c>
      <c r="EE36" s="88">
        <f t="shared" si="298"/>
        <v>0</v>
      </c>
      <c r="EF36" s="88">
        <f>(SUMIF('REALISASI PO &amp; forecast mgr1'!$A$149:$A$211,'ESTIMASI FORECAST &amp; ORDER-STOK'!$A36,'REALISASI PO &amp; forecast mgr1'!GQ$149:GQ$211))+(SUMIF('REALISASI PO &amp; forecast mgr1'!$A$149:$A$211,'ESTIMASI FORECAST &amp; ORDER-STOK'!$A36,'REALISASI PO &amp; forecast mgr1'!GR$149:GR$211))</f>
        <v>0</v>
      </c>
      <c r="EG36" s="88">
        <f>SUMIF('REALISASI PO &amp; forecast mgr1'!$A$149:$A$211,'ESTIMASI FORECAST &amp; ORDER-STOK'!$A36,'REALISASI PO &amp; forecast mgr1'!GU$149:GU$211)</f>
        <v>0</v>
      </c>
      <c r="EH36" s="88">
        <f t="shared" si="299"/>
        <v>0</v>
      </c>
      <c r="EI36" s="88">
        <f t="shared" si="300"/>
        <v>0</v>
      </c>
      <c r="EJ36" s="88">
        <f t="shared" si="301"/>
        <v>0</v>
      </c>
      <c r="EK36" s="88">
        <f>(SUMIF('REALISASI PO &amp; forecast mgr1'!$A$149:$A$211,'ESTIMASI FORECAST &amp; ORDER-STOK'!$A36,'REALISASI PO &amp; forecast mgr1'!GX$149:GX$211))+(SUMIF('REALISASI PO &amp; forecast mgr1'!$A$149:$A$211,'ESTIMASI FORECAST &amp; ORDER-STOK'!$A36,'REALISASI PO &amp; forecast mgr1'!GY$149:GY$211))</f>
        <v>0</v>
      </c>
      <c r="EL36" s="88">
        <f>SUMIF('REALISASI PO &amp; forecast mgr1'!$A$149:$A$211,'ESTIMASI FORECAST &amp; ORDER-STOK'!$A36,'REALISASI PO &amp; forecast mgr1'!HB$149:HB$211)</f>
        <v>0</v>
      </c>
      <c r="EM36" s="88">
        <f t="shared" si="302"/>
        <v>0</v>
      </c>
      <c r="EN36" s="88">
        <f t="shared" si="303"/>
        <v>0</v>
      </c>
      <c r="EO36" s="88">
        <f t="shared" si="304"/>
        <v>0</v>
      </c>
      <c r="EP36" s="88">
        <f>(SUMIF('REALISASI PO &amp; forecast mgr1'!$A$149:$A$211,'ESTIMASI FORECAST &amp; ORDER-STOK'!$A36,'REALISASI PO &amp; forecast mgr1'!HE$149:HE$211))+(SUMIF('REALISASI PO &amp; forecast mgr1'!$A$149:$A$211,'ESTIMASI FORECAST &amp; ORDER-STOK'!$A36,'REALISASI PO &amp; forecast mgr1'!HF$149:HF$211))</f>
        <v>0</v>
      </c>
      <c r="EQ36" s="88">
        <f>SUMIF('REALISASI PO &amp; forecast mgr1'!$A$149:$A$211,'ESTIMASI FORECAST &amp; ORDER-STOK'!$A36,'REALISASI PO &amp; forecast mgr1'!HI$149:HI$211)</f>
        <v>0</v>
      </c>
      <c r="ER36" s="88">
        <f t="shared" si="305"/>
        <v>0</v>
      </c>
      <c r="ES36" s="88">
        <f t="shared" si="306"/>
        <v>0</v>
      </c>
      <c r="ET36" s="88">
        <f t="shared" si="307"/>
        <v>0</v>
      </c>
      <c r="EU36" s="88">
        <f>(SUMIF('REALISASI PO &amp; forecast mgr1'!$A$149:$A$211,'ESTIMASI FORECAST &amp; ORDER-STOK'!$A36,'REALISASI PO &amp; forecast mgr1'!HL$149:HL$211))+(SUMIF('REALISASI PO &amp; forecast mgr1'!$A$149:$A$211,'ESTIMASI FORECAST &amp; ORDER-STOK'!$A36,'REALISASI PO &amp; forecast mgr1'!HM$149:HM$211))</f>
        <v>0</v>
      </c>
      <c r="EV36" s="88">
        <f>SUMIF('REALISASI PO &amp; forecast mgr1'!$A$149:$A$211,'ESTIMASI FORECAST &amp; ORDER-STOK'!$A36,'REALISASI PO &amp; forecast mgr1'!HP$149:HP$211)</f>
        <v>0</v>
      </c>
      <c r="EW36" s="88">
        <f t="shared" si="308"/>
        <v>0</v>
      </c>
      <c r="EX36" s="88">
        <f t="shared" si="309"/>
        <v>0</v>
      </c>
      <c r="EY36" s="88">
        <f t="shared" si="310"/>
        <v>0</v>
      </c>
      <c r="EZ36" s="88">
        <f>(SUMIF('REALISASI PO &amp; forecast mgr1'!$A$149:$A$211,'ESTIMASI FORECAST &amp; ORDER-STOK'!$A36,'REALISASI PO &amp; forecast mgr1'!HS$149:HS$211))+(SUMIF('REALISASI PO &amp; forecast mgr1'!$A$149:$A$211,'ESTIMASI FORECAST &amp; ORDER-STOK'!$A36,'REALISASI PO &amp; forecast mgr1'!HT$149:HT$211))</f>
        <v>0</v>
      </c>
      <c r="FA36" s="88">
        <f>SUMIF('REALISASI PO &amp; forecast mgr1'!$A$149:$A$211,'ESTIMASI FORECAST &amp; ORDER-STOK'!$A36,'REALISASI PO &amp; forecast mgr1'!HW$149:HW$211)</f>
        <v>0</v>
      </c>
      <c r="FB36" s="88">
        <f t="shared" si="311"/>
        <v>0</v>
      </c>
      <c r="FC36" s="88">
        <f t="shared" si="312"/>
        <v>0</v>
      </c>
      <c r="FD36" s="88">
        <f t="shared" si="313"/>
        <v>0</v>
      </c>
      <c r="FE36" s="88"/>
      <c r="FF36" s="88"/>
      <c r="FG36" s="88"/>
      <c r="FH36" s="88"/>
      <c r="FI36" s="88"/>
      <c r="FJ36" s="88"/>
      <c r="FK36" s="88">
        <f t="shared" si="314"/>
        <v>0</v>
      </c>
      <c r="FL36" s="88"/>
      <c r="FM36" s="88"/>
      <c r="FN36" s="88">
        <f t="shared" si="315"/>
        <v>0</v>
      </c>
      <c r="FO36" s="88">
        <f t="shared" si="316"/>
        <v>0</v>
      </c>
      <c r="FP36" s="101"/>
      <c r="FQ36" s="88"/>
      <c r="FR36" s="88">
        <f>SUMIF('REALISASI FORECAST manager 2'!$A$217:$A$281,'ESTIMASI FORECAST &amp; ORDER-STOK'!$A36,'REALISASI FORECAST manager 2'!$AS$217:$AS$281)</f>
        <v>0</v>
      </c>
      <c r="FS36" s="88">
        <f t="shared" si="317"/>
        <v>0</v>
      </c>
      <c r="FT36" s="88">
        <f t="shared" si="318"/>
        <v>0</v>
      </c>
      <c r="FU36" s="88">
        <f t="shared" si="319"/>
        <v>0</v>
      </c>
      <c r="FV36" s="101"/>
      <c r="FW36" s="88"/>
      <c r="FX36" s="88">
        <f>SUMIF('REALISASI FORECAST manager 3'!$A$147:$A$211,'ESTIMASI FORECAST &amp; ORDER-STOK'!$A36,'REALISASI FORECAST manager 3'!$AS$147:$AS$211)</f>
        <v>0</v>
      </c>
      <c r="FY36" s="88">
        <f t="shared" si="320"/>
        <v>0</v>
      </c>
      <c r="FZ36" s="88">
        <f t="shared" si="321"/>
        <v>0</v>
      </c>
      <c r="GA36" s="88">
        <f t="shared" si="322"/>
        <v>0</v>
      </c>
      <c r="GB36" s="101"/>
      <c r="GC36" s="88">
        <f t="shared" si="323"/>
        <v>0</v>
      </c>
      <c r="GD36" s="101"/>
      <c r="GE36" s="88">
        <f>SUMIF('REALISASI PO &amp; forecast mgr1'!$A$148:$A$211,'ESTIMASI FORECAST &amp; ORDER-STOK'!$A36,'REALISASI PO &amp; forecast mgr1'!IQ$148:IQ$211)</f>
        <v>0</v>
      </c>
      <c r="GF36" s="88">
        <f>SUMIF('REALISASI PO &amp; forecast mgr1'!$A$148:$A$211,'ESTIMASI FORECAST &amp; ORDER-STOK'!$A36,'REALISASI PO &amp; forecast mgr1'!IR$148:IR$211)</f>
        <v>0</v>
      </c>
      <c r="GG36" s="88">
        <f>SUMIF('REALISASI PO &amp; forecast mgr1'!$A$148:$A$211,'ESTIMASI FORECAST &amp; ORDER-STOK'!$A36,'REALISASI PO &amp; forecast mgr1'!IS$148:IS$211)</f>
        <v>0</v>
      </c>
      <c r="GH36" s="88">
        <f>SUMIF('REALISASI PO &amp; forecast mgr1'!$A$148:$A$211,'ESTIMASI FORECAST &amp; ORDER-STOK'!$A36,'REALISASI PO &amp; forecast mgr1'!IT$148:IT$211)</f>
        <v>0</v>
      </c>
      <c r="GI36" s="88">
        <f>SUMIF('REALISASI PO &amp; forecast mgr1'!$A$148:$A$211,'ESTIMASI FORECAST &amp; ORDER-STOK'!$A36,'REALISASI PO &amp; forecast mgr1'!IU$148:IU$211)</f>
        <v>0</v>
      </c>
      <c r="GJ36" s="88"/>
      <c r="GK36" s="88">
        <f t="shared" si="108"/>
        <v>0</v>
      </c>
      <c r="GL36" s="88">
        <f t="shared" si="324"/>
        <v>0</v>
      </c>
      <c r="GM36" s="102">
        <f t="shared" si="325"/>
        <v>0</v>
      </c>
      <c r="GN36" s="88">
        <f t="shared" si="326"/>
        <v>0</v>
      </c>
      <c r="GO36" s="88">
        <f t="shared" si="327"/>
        <v>0</v>
      </c>
      <c r="GP36" s="102">
        <f t="shared" si="328"/>
        <v>0</v>
      </c>
      <c r="GQ36" s="88" t="str">
        <f t="shared" si="329"/>
        <v>STOCK KOSONG</v>
      </c>
      <c r="GR36" s="101"/>
      <c r="GS36" s="102">
        <f t="shared" si="330"/>
        <v>0</v>
      </c>
      <c r="GT36" s="102">
        <f t="shared" si="331"/>
        <v>0</v>
      </c>
      <c r="GU36" s="102">
        <f t="shared" si="332"/>
        <v>0</v>
      </c>
      <c r="GV36" s="102">
        <f t="shared" si="333"/>
        <v>0</v>
      </c>
    </row>
    <row r="37" spans="1:204" s="7" customFormat="1">
      <c r="A37" s="108"/>
      <c r="B37" s="87"/>
      <c r="C37" s="103">
        <v>75</v>
      </c>
      <c r="D37" s="100">
        <v>5.99</v>
      </c>
      <c r="E37" s="88"/>
      <c r="F37" s="88"/>
      <c r="G37" s="88"/>
      <c r="H37" s="88"/>
      <c r="I37" s="88"/>
      <c r="J37" s="88">
        <f t="shared" si="223"/>
        <v>0</v>
      </c>
      <c r="K37" s="88">
        <f t="shared" si="224"/>
        <v>0</v>
      </c>
      <c r="L37" s="88">
        <f t="shared" si="225"/>
        <v>0</v>
      </c>
      <c r="M37" s="88"/>
      <c r="N37" s="88">
        <f t="shared" si="226"/>
        <v>0</v>
      </c>
      <c r="O37" s="88"/>
      <c r="P37" s="88">
        <f>(SUMIF('REALISASI PO &amp; forecast mgr1'!$A$149:$A$211,'ESTIMASI FORECAST &amp; ORDER-STOK'!$A37,'REALISASI PO &amp; forecast mgr1'!J$149:J$211))+(SUMIF('REALISASI PO &amp; forecast mgr1'!$A$149:$A$211,'ESTIMASI FORECAST &amp; ORDER-STOK'!$A37,'REALISASI PO &amp; forecast mgr1'!K$149:K$211))</f>
        <v>0</v>
      </c>
      <c r="Q37" s="88">
        <f>SUMIF('REALISASI PO &amp; forecast mgr1'!$A$149:$A$211,'ESTIMASI FORECAST &amp; ORDER-STOK'!$A37,'REALISASI PO &amp; forecast mgr1'!N$149:N$211)</f>
        <v>0</v>
      </c>
      <c r="R37" s="88">
        <f t="shared" si="227"/>
        <v>0</v>
      </c>
      <c r="S37" s="88">
        <f t="shared" si="228"/>
        <v>0</v>
      </c>
      <c r="T37" s="88">
        <f t="shared" si="229"/>
        <v>0</v>
      </c>
      <c r="U37" s="88">
        <f>(SUMIF('REALISASI PO &amp; forecast mgr1'!$A$149:$A$211,'ESTIMASI FORECAST &amp; ORDER-STOK'!$A37,'REALISASI PO &amp; forecast mgr1'!P$149:P$211))+(SUMIF('REALISASI PO &amp; forecast mgr1'!$A$149:$A$211,'ESTIMASI FORECAST &amp; ORDER-STOK'!$A37,'REALISASI PO &amp; forecast mgr1'!Q$149:Q$211))</f>
        <v>0</v>
      </c>
      <c r="V37" s="88">
        <f>SUMIF('REALISASI PO &amp; forecast mgr1'!$A$149:$A$211,'ESTIMASI FORECAST &amp; ORDER-STOK'!$A37,'REALISASI PO &amp; forecast mgr1'!T$149:T$211)</f>
        <v>0</v>
      </c>
      <c r="W37" s="88">
        <f t="shared" si="230"/>
        <v>0</v>
      </c>
      <c r="X37" s="88">
        <f t="shared" si="231"/>
        <v>0</v>
      </c>
      <c r="Y37" s="88">
        <f t="shared" si="232"/>
        <v>0</v>
      </c>
      <c r="Z37" s="88">
        <f>(SUMIF('REALISASI PO &amp; forecast mgr1'!$A$149:$A$211,'ESTIMASI FORECAST &amp; ORDER-STOK'!$A37,'REALISASI PO &amp; forecast mgr1'!W$149:W$211))+(SUMIF('REALISASI PO &amp; forecast mgr1'!$A$149:$A$211,'ESTIMASI FORECAST &amp; ORDER-STOK'!$A37,'REALISASI PO &amp; forecast mgr1'!V$149:V$211))</f>
        <v>0</v>
      </c>
      <c r="AA37" s="88">
        <f>SUMIF('REALISASI PO &amp; forecast mgr1'!$A$149:$A$211,'ESTIMASI FORECAST &amp; ORDER-STOK'!$A37,'REALISASI PO &amp; forecast mgr1'!Z$149:Z$211)</f>
        <v>0</v>
      </c>
      <c r="AB37" s="88">
        <f t="shared" si="233"/>
        <v>0</v>
      </c>
      <c r="AC37" s="88">
        <f t="shared" si="234"/>
        <v>0</v>
      </c>
      <c r="AD37" s="88">
        <f t="shared" si="235"/>
        <v>0</v>
      </c>
      <c r="AE37" s="88">
        <f>(SUMIF('REALISASI PO &amp; forecast mgr1'!$A$149:$A$211,'ESTIMASI FORECAST &amp; ORDER-STOK'!$A37,'REALISASI PO &amp; forecast mgr1'!AB$149:AB$211))+(SUMIF('REALISASI PO &amp; forecast mgr1'!$A$149:$A$211,'ESTIMASI FORECAST &amp; ORDER-STOK'!$A37,'REALISASI PO &amp; forecast mgr1'!AC$149:AC$211))</f>
        <v>0</v>
      </c>
      <c r="AF37" s="88">
        <f>SUMIF('REALISASI PO &amp; forecast mgr1'!$A$149:$A$211,'ESTIMASI FORECAST &amp; ORDER-STOK'!$A37,'REALISASI PO &amp; forecast mgr1'!AF$149:AF$211)</f>
        <v>0</v>
      </c>
      <c r="AG37" s="88">
        <f t="shared" si="236"/>
        <v>0</v>
      </c>
      <c r="AH37" s="88">
        <f t="shared" si="237"/>
        <v>0</v>
      </c>
      <c r="AI37" s="88">
        <f t="shared" si="238"/>
        <v>0</v>
      </c>
      <c r="AJ37" s="88">
        <f>(SUMIF('REALISASI PO &amp; forecast mgr1'!$A$149:$A$211,'ESTIMASI FORECAST &amp; ORDER-STOK'!$A37,'REALISASI PO &amp; forecast mgr1'!AN$149:AN$211))+(SUMIF('REALISASI PO &amp; forecast mgr1'!$A$149:$A$211,'ESTIMASI FORECAST &amp; ORDER-STOK'!$A37,'REALISASI PO &amp; forecast mgr1'!AO$149:AO$211))</f>
        <v>0</v>
      </c>
      <c r="AK37" s="88">
        <f>SUMIF('REALISASI PO &amp; forecast mgr1'!$A$149:$A$211,'ESTIMASI FORECAST &amp; ORDER-STOK'!$A37,'REALISASI PO &amp; forecast mgr1'!AR$149:AR$211)</f>
        <v>0</v>
      </c>
      <c r="AL37" s="88">
        <f t="shared" si="239"/>
        <v>0</v>
      </c>
      <c r="AM37" s="88">
        <f t="shared" si="240"/>
        <v>0</v>
      </c>
      <c r="AN37" s="88">
        <f t="shared" si="241"/>
        <v>0</v>
      </c>
      <c r="AO37" s="88">
        <f>(SUMIF('REALISASI PO &amp; forecast mgr1'!$A$149:$A$211,'ESTIMASI FORECAST &amp; ORDER-STOK'!$A37,'REALISASI PO &amp; forecast mgr1'!AU$149:AU$211))+(SUMIF('REALISASI PO &amp; forecast mgr1'!$A$149:$A$211,'ESTIMASI FORECAST &amp; ORDER-STOK'!$A37,'REALISASI PO &amp; forecast mgr1'!AT$149:AT$211))</f>
        <v>0</v>
      </c>
      <c r="AP37" s="88">
        <f>SUMIF('REALISASI PO &amp; forecast mgr1'!$A$149:$A$211,'ESTIMASI FORECAST &amp; ORDER-STOK'!$A37,'REALISASI PO &amp; forecast mgr1'!AX$149:AX$211)</f>
        <v>0</v>
      </c>
      <c r="AQ37" s="88">
        <f t="shared" si="242"/>
        <v>0</v>
      </c>
      <c r="AR37" s="88">
        <f t="shared" si="243"/>
        <v>0</v>
      </c>
      <c r="AS37" s="88">
        <f t="shared" si="244"/>
        <v>0</v>
      </c>
      <c r="AT37" s="88">
        <f>(SUMIF('REALISASI PO &amp; forecast mgr1'!$A$149:$A$211,'ESTIMASI FORECAST &amp; ORDER-STOK'!$A37,'REALISASI PO &amp; forecast mgr1'!AZ$149:AZ$211))+(SUMIF('REALISASI PO &amp; forecast mgr1'!$A$149:$A$211,'ESTIMASI FORECAST &amp; ORDER-STOK'!$A37,'REALISASI PO &amp; forecast mgr1'!BA$149:BA$211))</f>
        <v>0</v>
      </c>
      <c r="AU37" s="88">
        <f>SUMIF('REALISASI PO &amp; forecast mgr1'!$A$149:$A$211,'ESTIMASI FORECAST &amp; ORDER-STOK'!$A37,'REALISASI PO &amp; forecast mgr1'!BD$149:BD$211)</f>
        <v>0</v>
      </c>
      <c r="AV37" s="88">
        <f t="shared" si="245"/>
        <v>0</v>
      </c>
      <c r="AW37" s="88">
        <f t="shared" si="246"/>
        <v>0</v>
      </c>
      <c r="AX37" s="88">
        <f t="shared" si="247"/>
        <v>0</v>
      </c>
      <c r="AY37" s="88">
        <f>(SUMIF('REALISASI PO &amp; forecast mgr1'!$A$149:$A$211,'ESTIMASI FORECAST &amp; ORDER-STOK'!$A37,'REALISASI PO &amp; forecast mgr1'!BL$149:BL$211))+(SUMIF('REALISASI PO &amp; forecast mgr1'!$A$149:$A$211,'ESTIMASI FORECAST &amp; ORDER-STOK'!$A37,'REALISASI PO &amp; forecast mgr1'!BM$149:BM$211))</f>
        <v>0</v>
      </c>
      <c r="AZ37" s="88">
        <f>SUMIF('REALISASI PO &amp; forecast mgr1'!$A$149:$A$211,'ESTIMASI FORECAST &amp; ORDER-STOK'!$A37,'REALISASI PO &amp; forecast mgr1'!BP$149:BP$211)</f>
        <v>0</v>
      </c>
      <c r="BA37" s="88">
        <f t="shared" si="248"/>
        <v>0</v>
      </c>
      <c r="BB37" s="88">
        <f t="shared" si="249"/>
        <v>0</v>
      </c>
      <c r="BC37" s="88">
        <f t="shared" si="250"/>
        <v>0</v>
      </c>
      <c r="BD37" s="88">
        <f>(SUMIF('REALISASI PO &amp; forecast mgr1'!$A$149:$A$211,'ESTIMASI FORECAST &amp; ORDER-STOK'!$A37,'REALISASI PO &amp; forecast mgr1'!BS$149:BS$211))+(SUMIF('REALISASI PO &amp; forecast mgr1'!$A$149:$A$211,'ESTIMASI FORECAST &amp; ORDER-STOK'!$A37,'REALISASI PO &amp; forecast mgr1'!BR$149:BR$211))</f>
        <v>0</v>
      </c>
      <c r="BE37" s="88">
        <f>SUMIF('REALISASI PO &amp; forecast mgr1'!$A$149:$A$211,'ESTIMASI FORECAST &amp; ORDER-STOK'!$A37,'REALISASI PO &amp; forecast mgr1'!BV$149:BV$211)</f>
        <v>0</v>
      </c>
      <c r="BF37" s="88">
        <f t="shared" si="251"/>
        <v>0</v>
      </c>
      <c r="BG37" s="88">
        <f t="shared" si="252"/>
        <v>0</v>
      </c>
      <c r="BH37" s="88">
        <f t="shared" si="253"/>
        <v>0</v>
      </c>
      <c r="BI37" s="88">
        <f>(SUMIF('REALISASI PO &amp; forecast mgr1'!$A$149:$A$211,'ESTIMASI FORECAST &amp; ORDER-STOK'!$A37,'REALISASI PO &amp; forecast mgr1'!CI$149:CI$211))+(SUMIF('REALISASI PO &amp; forecast mgr1'!$A$149:$A$211,'ESTIMASI FORECAST &amp; ORDER-STOK'!$A37,'REALISASI PO &amp; forecast mgr1'!CJ$149:CJ$211))</f>
        <v>0</v>
      </c>
      <c r="BJ37" s="88">
        <f>SUMIF('REALISASI PO &amp; forecast mgr1'!$A$149:$A$211,'ESTIMASI FORECAST &amp; ORDER-STOK'!$A37,'REALISASI PO &amp; forecast mgr1'!CM$149:CM$211)</f>
        <v>0</v>
      </c>
      <c r="BK37" s="88">
        <f t="shared" si="254"/>
        <v>0</v>
      </c>
      <c r="BL37" s="88">
        <f t="shared" si="255"/>
        <v>0</v>
      </c>
      <c r="BM37" s="88">
        <f t="shared" si="256"/>
        <v>0</v>
      </c>
      <c r="BN37" s="88">
        <f>(SUMIF('REALISASI PO &amp; forecast mgr1'!$A$149:$A$211,'ESTIMASI FORECAST &amp; ORDER-STOK'!$A37,'REALISASI PO &amp; forecast mgr1'!CP$149:CP$211))+(SUMIF('REALISASI PO &amp; forecast mgr1'!$A$149:$A$211,'ESTIMASI FORECAST &amp; ORDER-STOK'!$A37,'REALISASI PO &amp; forecast mgr1'!CO$149:CO$211))</f>
        <v>0</v>
      </c>
      <c r="BO37" s="88">
        <f>SUMIF('REALISASI PO &amp; forecast mgr1'!$A$149:$A$211,'ESTIMASI FORECAST &amp; ORDER-STOK'!$A37,'REALISASI PO &amp; forecast mgr1'!CS$149:CS$211)</f>
        <v>0</v>
      </c>
      <c r="BP37" s="88">
        <f t="shared" si="257"/>
        <v>0</v>
      </c>
      <c r="BQ37" s="88">
        <f t="shared" si="258"/>
        <v>0</v>
      </c>
      <c r="BR37" s="88">
        <f t="shared" si="259"/>
        <v>0</v>
      </c>
      <c r="BS37" s="88">
        <f>(SUMIF('REALISASI PO &amp; forecast mgr1'!$A$149:$A$211,'ESTIMASI FORECAST &amp; ORDER-STOK'!$A37,'REALISASI PO &amp; forecast mgr1'!CU$149:CU$211))+(SUMIF('REALISASI PO &amp; forecast mgr1'!$A$149:$A$211,'ESTIMASI FORECAST &amp; ORDER-STOK'!$A37,'REALISASI PO &amp; forecast mgr1'!CV$149:CV$211))</f>
        <v>0</v>
      </c>
      <c r="BT37" s="88">
        <f>SUMIF('REALISASI PO &amp; forecast mgr1'!$A$149:$A$211,'ESTIMASI FORECAST &amp; ORDER-STOK'!$A37,'REALISASI PO &amp; forecast mgr1'!CY$149:CY$211)</f>
        <v>0</v>
      </c>
      <c r="BU37" s="88">
        <f t="shared" si="260"/>
        <v>0</v>
      </c>
      <c r="BV37" s="88">
        <f t="shared" si="261"/>
        <v>0</v>
      </c>
      <c r="BW37" s="88">
        <f t="shared" si="262"/>
        <v>0</v>
      </c>
      <c r="BX37" s="88">
        <f>(SUMIF('REALISASI PO &amp; forecast mgr1'!$A$149:$A$211,'ESTIMASI FORECAST &amp; ORDER-STOK'!$A37,'REALISASI PO &amp; forecast mgr1'!DB$149:DB$211))+(SUMIF('REALISASI PO &amp; forecast mgr1'!$A$149:$A$211,'ESTIMASI FORECAST &amp; ORDER-STOK'!$A37,'REALISASI PO &amp; forecast mgr1'!DA$149:DA$211))</f>
        <v>0</v>
      </c>
      <c r="BY37" s="88">
        <f>SUMIF('REALISASI PO &amp; forecast mgr1'!$A$149:$A$211,'ESTIMASI FORECAST &amp; ORDER-STOK'!$A37,'REALISASI PO &amp; forecast mgr1'!DE$149:DE$211)</f>
        <v>0</v>
      </c>
      <c r="BZ37" s="88">
        <f t="shared" si="263"/>
        <v>0</v>
      </c>
      <c r="CA37" s="88">
        <f t="shared" si="264"/>
        <v>0</v>
      </c>
      <c r="CB37" s="88">
        <f t="shared" si="265"/>
        <v>0</v>
      </c>
      <c r="CC37" s="88">
        <f>(SUMIF('REALISASI PO &amp; forecast mgr1'!$A$149:$A$211,'ESTIMASI FORECAST &amp; ORDER-STOK'!$A37,'REALISASI PO &amp; forecast mgr1'!DG$149:DG$211))+(SUMIF('REALISASI PO &amp; forecast mgr1'!$A$149:$A$211,'ESTIMASI FORECAST &amp; ORDER-STOK'!$A37,'REALISASI PO &amp; forecast mgr1'!DH$149:DH$211))</f>
        <v>0</v>
      </c>
      <c r="CD37" s="88">
        <f>SUMIF('REALISASI PO &amp; forecast mgr1'!$A$149:$A$211,'ESTIMASI FORECAST &amp; ORDER-STOK'!$A37,'REALISASI PO &amp; forecast mgr1'!DK$149:DK$211)</f>
        <v>0</v>
      </c>
      <c r="CE37" s="88">
        <f t="shared" si="266"/>
        <v>0</v>
      </c>
      <c r="CF37" s="88">
        <f t="shared" si="267"/>
        <v>0</v>
      </c>
      <c r="CG37" s="88">
        <f t="shared" si="268"/>
        <v>0</v>
      </c>
      <c r="CH37" s="88">
        <f>(SUMIF('REALISASI PO &amp; forecast mgr1'!$A$149:$A$211,'ESTIMASI FORECAST &amp; ORDER-STOK'!$A37,'REALISASI PO &amp; forecast mgr1'!DN$149:DN$211))+(SUMIF('REALISASI PO &amp; forecast mgr1'!$A$149:$A$211,'ESTIMASI FORECAST &amp; ORDER-STOK'!$A37,'REALISASI PO &amp; forecast mgr1'!DM$149:DM$211))</f>
        <v>0</v>
      </c>
      <c r="CI37" s="88">
        <f>SUMIF('REALISASI PO &amp; forecast mgr1'!$A$149:$A$211,'ESTIMASI FORECAST &amp; ORDER-STOK'!$A37,'REALISASI PO &amp; forecast mgr1'!DQ$149:DQ$211)</f>
        <v>0</v>
      </c>
      <c r="CJ37" s="88">
        <f t="shared" si="269"/>
        <v>0</v>
      </c>
      <c r="CK37" s="88">
        <f t="shared" si="270"/>
        <v>0</v>
      </c>
      <c r="CL37" s="88">
        <f t="shared" si="271"/>
        <v>0</v>
      </c>
      <c r="CM37" s="88">
        <f>(SUMIF('REALISASI PO &amp; forecast mgr1'!$A$149:$A$211,'ESTIMASI FORECAST &amp; ORDER-STOK'!$A37,'REALISASI PO &amp; forecast mgr1'!DY$149:DY$211))+(SUMIF('REALISASI PO &amp; forecast mgr1'!$A$149:$A$211,'ESTIMASI FORECAST &amp; ORDER-STOK'!$A37,'REALISASI PO &amp; forecast mgr1'!DZ$149:DZ$211))</f>
        <v>0</v>
      </c>
      <c r="CN37" s="88">
        <f>SUMIF('REALISASI PO &amp; forecast mgr1'!$A$149:$A$211,'ESTIMASI FORECAST &amp; ORDER-STOK'!$A37,'REALISASI PO &amp; forecast mgr1'!EC$149:EC$211)</f>
        <v>0</v>
      </c>
      <c r="CO37" s="88">
        <f t="shared" si="272"/>
        <v>0</v>
      </c>
      <c r="CP37" s="88">
        <f t="shared" si="273"/>
        <v>0</v>
      </c>
      <c r="CQ37" s="88">
        <f t="shared" si="274"/>
        <v>0</v>
      </c>
      <c r="CR37" s="88">
        <f>(SUMIF('REALISASI PO &amp; forecast mgr1'!$A$149:$A$211,'ESTIMASI FORECAST &amp; ORDER-STOK'!$A37,'REALISASI PO &amp; forecast mgr1'!EF$149:EF$211))+(SUMIF('REALISASI PO &amp; forecast mgr1'!$A$149:$A$211,'ESTIMASI FORECAST &amp; ORDER-STOK'!$A37,'REALISASI PO &amp; forecast mgr1'!EE$149:EE$211))</f>
        <v>0</v>
      </c>
      <c r="CS37" s="88">
        <f>SUMIF('REALISASI PO &amp; forecast mgr1'!$A$149:$A$211,'ESTIMASI FORECAST &amp; ORDER-STOK'!$A37,'REALISASI PO &amp; forecast mgr1'!EI$149:EI$211)</f>
        <v>0</v>
      </c>
      <c r="CT37" s="88">
        <f t="shared" si="275"/>
        <v>0</v>
      </c>
      <c r="CU37" s="88">
        <f t="shared" si="276"/>
        <v>0</v>
      </c>
      <c r="CV37" s="88">
        <f t="shared" si="277"/>
        <v>0</v>
      </c>
      <c r="CW37" s="88">
        <f>(SUMIF('REALISASI PO &amp; forecast mgr1'!$A$149:$A$211,'ESTIMASI FORECAST &amp; ORDER-STOK'!$A37,'REALISASI PO &amp; forecast mgr1'!EQ$149:EQ$211))+(SUMIF('REALISASI PO &amp; forecast mgr1'!$A$149:$A$211,'ESTIMASI FORECAST &amp; ORDER-STOK'!$A37,'REALISASI PO &amp; forecast mgr1'!ER$149:ER$211))</f>
        <v>0</v>
      </c>
      <c r="CX37" s="88">
        <f>SUMIF('REALISASI PO &amp; forecast mgr1'!$A$149:$A$211,'ESTIMASI FORECAST &amp; ORDER-STOK'!$A37,'REALISASI PO &amp; forecast mgr1'!EU$149:EU$211)</f>
        <v>0</v>
      </c>
      <c r="CY37" s="88">
        <f t="shared" si="278"/>
        <v>0</v>
      </c>
      <c r="CZ37" s="88">
        <f t="shared" si="279"/>
        <v>0</v>
      </c>
      <c r="DA37" s="88">
        <f t="shared" si="280"/>
        <v>0</v>
      </c>
      <c r="DB37" s="88">
        <f>(SUMIF('REALISASI PO &amp; forecast mgr1'!$A$149:$A$211,'ESTIMASI FORECAST &amp; ORDER-STOK'!$A37,'REALISASI PO &amp; forecast mgr1'!EX$149:EX$211))+(SUMIF('REALISASI PO &amp; forecast mgr1'!$A$149:$A$211,'ESTIMASI FORECAST &amp; ORDER-STOK'!$A37,'REALISASI PO &amp; forecast mgr1'!EY$149:EY$211))</f>
        <v>0</v>
      </c>
      <c r="DC37" s="88">
        <f>SUMIF('REALISASI PO &amp; forecast mgr1'!$A$149:$A$211,'ESTIMASI FORECAST &amp; ORDER-STOK'!$A37,'REALISASI PO &amp; forecast mgr1'!FB$149:FB$211)</f>
        <v>0</v>
      </c>
      <c r="DD37" s="88">
        <f t="shared" si="281"/>
        <v>0</v>
      </c>
      <c r="DE37" s="88">
        <f t="shared" si="282"/>
        <v>0</v>
      </c>
      <c r="DF37" s="88">
        <f t="shared" si="283"/>
        <v>0</v>
      </c>
      <c r="DG37" s="88">
        <f>(SUMIF('REALISASI PO &amp; forecast mgr1'!$A$149:$A$211,'ESTIMASI FORECAST &amp; ORDER-STOK'!$A37,'REALISASI PO &amp; forecast mgr1'!FE$149:FE$211))+(SUMIF('REALISASI PO &amp; forecast mgr1'!$A$149:$A$211,'ESTIMASI FORECAST &amp; ORDER-STOK'!$A37,'REALISASI PO &amp; forecast mgr1'!FF$149:FF$211))</f>
        <v>0</v>
      </c>
      <c r="DH37" s="88">
        <f>SUMIF('REALISASI PO &amp; forecast mgr1'!$A$149:$A$211,'ESTIMASI FORECAST &amp; ORDER-STOK'!$A37,'REALISASI PO &amp; forecast mgr1'!FI$149:FI$211)</f>
        <v>0</v>
      </c>
      <c r="DI37" s="88">
        <f t="shared" si="284"/>
        <v>0</v>
      </c>
      <c r="DJ37" s="88">
        <f t="shared" si="285"/>
        <v>0</v>
      </c>
      <c r="DK37" s="88">
        <f t="shared" si="286"/>
        <v>0</v>
      </c>
      <c r="DL37" s="88">
        <f>(SUMIF('REALISASI PO &amp; forecast mgr1'!$A$149:$A$211,'ESTIMASI FORECAST &amp; ORDER-STOK'!$A37,'REALISASI PO &amp; forecast mgr1'!FL$149:FL$211))+(SUMIF('REALISASI PO &amp; forecast mgr1'!$A$149:$A$211,'ESTIMASI FORECAST &amp; ORDER-STOK'!$A37,'REALISASI PO &amp; forecast mgr1'!FM$149:FM$211))</f>
        <v>0</v>
      </c>
      <c r="DM37" s="88">
        <f>SUMIF('REALISASI PO &amp; forecast mgr1'!$A$149:$A$211,'ESTIMASI FORECAST &amp; ORDER-STOK'!$A37,'REALISASI PO &amp; forecast mgr1'!FP$149:FP$211)</f>
        <v>0</v>
      </c>
      <c r="DN37" s="88">
        <f t="shared" si="287"/>
        <v>0</v>
      </c>
      <c r="DO37" s="88">
        <f t="shared" si="288"/>
        <v>0</v>
      </c>
      <c r="DP37" s="88">
        <f t="shared" si="289"/>
        <v>0</v>
      </c>
      <c r="DQ37" s="88">
        <f>(SUMIF('REALISASI PO &amp; forecast mgr1'!$A$149:$A$211,'ESTIMASI FORECAST &amp; ORDER-STOK'!$A37,'REALISASI PO &amp; forecast mgr1'!FS$149:FS$211))+(SUMIF('REALISASI PO &amp; forecast mgr1'!$A$149:$A$211,'ESTIMASI FORECAST &amp; ORDER-STOK'!$A37,'REALISASI PO &amp; forecast mgr1'!FT$149:FT$211))</f>
        <v>0</v>
      </c>
      <c r="DR37" s="88">
        <f>SUMIF('REALISASI PO &amp; forecast mgr1'!$A$149:$A$211,'ESTIMASI FORECAST &amp; ORDER-STOK'!$A37,'REALISASI PO &amp; forecast mgr1'!FW$149:FW$211)</f>
        <v>0</v>
      </c>
      <c r="DS37" s="88">
        <f t="shared" si="290"/>
        <v>0</v>
      </c>
      <c r="DT37" s="88">
        <f t="shared" si="291"/>
        <v>0</v>
      </c>
      <c r="DU37" s="88">
        <f t="shared" si="292"/>
        <v>0</v>
      </c>
      <c r="DV37" s="88">
        <f>(SUMIF('REALISASI PO &amp; forecast mgr1'!$A$149:$A$211,'ESTIMASI FORECAST &amp; ORDER-STOK'!$A37,'REALISASI PO &amp; forecast mgr1'!FZ$149:FZ$211))+(SUMIF('REALISASI PO &amp; forecast mgr1'!$A$149:$A$211,'ESTIMASI FORECAST &amp; ORDER-STOK'!$A37,'REALISASI PO &amp; forecast mgr1'!FY$149:FY$211))</f>
        <v>0</v>
      </c>
      <c r="DW37" s="88">
        <f>SUMIF('REALISASI PO &amp; forecast mgr1'!$A$149:$A$211,'ESTIMASI FORECAST &amp; ORDER-STOK'!$A37,'REALISASI PO &amp; forecast mgr1'!GC$149:GC$211)</f>
        <v>0</v>
      </c>
      <c r="DX37" s="88">
        <f t="shared" si="293"/>
        <v>0</v>
      </c>
      <c r="DY37" s="88">
        <f t="shared" si="294"/>
        <v>0</v>
      </c>
      <c r="DZ37" s="88">
        <f t="shared" si="295"/>
        <v>0</v>
      </c>
      <c r="EA37" s="88">
        <f>(SUMIF('REALISASI PO &amp; forecast mgr1'!$A$149:$A$211,'ESTIMASI FORECAST &amp; ORDER-STOK'!$A37,'REALISASI PO &amp; forecast mgr1'!GE$149:GE$211))+(SUMIF('REALISASI PO &amp; forecast mgr1'!$A$149:$A$211,'ESTIMASI FORECAST &amp; ORDER-STOK'!$A37,'REALISASI PO &amp; forecast mgr1'!GF$149:GF$211))</f>
        <v>0</v>
      </c>
      <c r="EB37" s="88">
        <f>SUMIF('REALISASI PO &amp; forecast mgr1'!$A$149:$A$211,'ESTIMASI FORECAST &amp; ORDER-STOK'!$A37,'REALISASI PO &amp; forecast mgr1'!GI$149:GI$211)</f>
        <v>0</v>
      </c>
      <c r="EC37" s="88">
        <f t="shared" si="296"/>
        <v>0</v>
      </c>
      <c r="ED37" s="88">
        <f t="shared" si="297"/>
        <v>0</v>
      </c>
      <c r="EE37" s="88">
        <f t="shared" si="298"/>
        <v>0</v>
      </c>
      <c r="EF37" s="88">
        <f>(SUMIF('REALISASI PO &amp; forecast mgr1'!$A$149:$A$211,'ESTIMASI FORECAST &amp; ORDER-STOK'!$A37,'REALISASI PO &amp; forecast mgr1'!GQ$149:GQ$211))+(SUMIF('REALISASI PO &amp; forecast mgr1'!$A$149:$A$211,'ESTIMASI FORECAST &amp; ORDER-STOK'!$A37,'REALISASI PO &amp; forecast mgr1'!GR$149:GR$211))</f>
        <v>0</v>
      </c>
      <c r="EG37" s="88">
        <f>SUMIF('REALISASI PO &amp; forecast mgr1'!$A$149:$A$211,'ESTIMASI FORECAST &amp; ORDER-STOK'!$A37,'REALISASI PO &amp; forecast mgr1'!GU$149:GU$211)</f>
        <v>0</v>
      </c>
      <c r="EH37" s="88">
        <f t="shared" si="299"/>
        <v>0</v>
      </c>
      <c r="EI37" s="88">
        <f t="shared" si="300"/>
        <v>0</v>
      </c>
      <c r="EJ37" s="88">
        <f t="shared" si="301"/>
        <v>0</v>
      </c>
      <c r="EK37" s="88">
        <f>(SUMIF('REALISASI PO &amp; forecast mgr1'!$A$149:$A$211,'ESTIMASI FORECAST &amp; ORDER-STOK'!$A37,'REALISASI PO &amp; forecast mgr1'!GX$149:GX$211))+(SUMIF('REALISASI PO &amp; forecast mgr1'!$A$149:$A$211,'ESTIMASI FORECAST &amp; ORDER-STOK'!$A37,'REALISASI PO &amp; forecast mgr1'!GY$149:GY$211))</f>
        <v>0</v>
      </c>
      <c r="EL37" s="88">
        <f>SUMIF('REALISASI PO &amp; forecast mgr1'!$A$149:$A$211,'ESTIMASI FORECAST &amp; ORDER-STOK'!$A37,'REALISASI PO &amp; forecast mgr1'!HB$149:HB$211)</f>
        <v>0</v>
      </c>
      <c r="EM37" s="88">
        <f t="shared" si="302"/>
        <v>0</v>
      </c>
      <c r="EN37" s="88">
        <f t="shared" si="303"/>
        <v>0</v>
      </c>
      <c r="EO37" s="88">
        <f t="shared" si="304"/>
        <v>0</v>
      </c>
      <c r="EP37" s="88">
        <f>(SUMIF('REALISASI PO &amp; forecast mgr1'!$A$149:$A$211,'ESTIMASI FORECAST &amp; ORDER-STOK'!$A37,'REALISASI PO &amp; forecast mgr1'!HE$149:HE$211))+(SUMIF('REALISASI PO &amp; forecast mgr1'!$A$149:$A$211,'ESTIMASI FORECAST &amp; ORDER-STOK'!$A37,'REALISASI PO &amp; forecast mgr1'!HF$149:HF$211))</f>
        <v>0</v>
      </c>
      <c r="EQ37" s="88">
        <f>SUMIF('REALISASI PO &amp; forecast mgr1'!$A$149:$A$211,'ESTIMASI FORECAST &amp; ORDER-STOK'!$A37,'REALISASI PO &amp; forecast mgr1'!HI$149:HI$211)</f>
        <v>0</v>
      </c>
      <c r="ER37" s="88">
        <f t="shared" si="305"/>
        <v>0</v>
      </c>
      <c r="ES37" s="88">
        <f t="shared" si="306"/>
        <v>0</v>
      </c>
      <c r="ET37" s="88">
        <f t="shared" si="307"/>
        <v>0</v>
      </c>
      <c r="EU37" s="88">
        <f>(SUMIF('REALISASI PO &amp; forecast mgr1'!$A$149:$A$211,'ESTIMASI FORECAST &amp; ORDER-STOK'!$A37,'REALISASI PO &amp; forecast mgr1'!HL$149:HL$211))+(SUMIF('REALISASI PO &amp; forecast mgr1'!$A$149:$A$211,'ESTIMASI FORECAST &amp; ORDER-STOK'!$A37,'REALISASI PO &amp; forecast mgr1'!HM$149:HM$211))</f>
        <v>0</v>
      </c>
      <c r="EV37" s="88">
        <f>SUMIF('REALISASI PO &amp; forecast mgr1'!$A$149:$A$211,'ESTIMASI FORECAST &amp; ORDER-STOK'!$A37,'REALISASI PO &amp; forecast mgr1'!HP$149:HP$211)</f>
        <v>0</v>
      </c>
      <c r="EW37" s="88">
        <f t="shared" si="308"/>
        <v>0</v>
      </c>
      <c r="EX37" s="88">
        <f t="shared" si="309"/>
        <v>0</v>
      </c>
      <c r="EY37" s="88">
        <f t="shared" si="310"/>
        <v>0</v>
      </c>
      <c r="EZ37" s="88">
        <f>(SUMIF('REALISASI PO &amp; forecast mgr1'!$A$149:$A$211,'ESTIMASI FORECAST &amp; ORDER-STOK'!$A37,'REALISASI PO &amp; forecast mgr1'!HS$149:HS$211))+(SUMIF('REALISASI PO &amp; forecast mgr1'!$A$149:$A$211,'ESTIMASI FORECAST &amp; ORDER-STOK'!$A37,'REALISASI PO &amp; forecast mgr1'!HT$149:HT$211))</f>
        <v>0</v>
      </c>
      <c r="FA37" s="88">
        <f>SUMIF('REALISASI PO &amp; forecast mgr1'!$A$149:$A$211,'ESTIMASI FORECAST &amp; ORDER-STOK'!$A37,'REALISASI PO &amp; forecast mgr1'!HW$149:HW$211)</f>
        <v>0</v>
      </c>
      <c r="FB37" s="88">
        <f t="shared" si="311"/>
        <v>0</v>
      </c>
      <c r="FC37" s="88">
        <f t="shared" si="312"/>
        <v>0</v>
      </c>
      <c r="FD37" s="88">
        <f t="shared" si="313"/>
        <v>0</v>
      </c>
      <c r="FE37" s="88"/>
      <c r="FF37" s="88"/>
      <c r="FG37" s="88"/>
      <c r="FH37" s="88"/>
      <c r="FI37" s="88"/>
      <c r="FJ37" s="88"/>
      <c r="FK37" s="88">
        <f t="shared" si="314"/>
        <v>0</v>
      </c>
      <c r="FL37" s="88"/>
      <c r="FM37" s="88"/>
      <c r="FN37" s="88">
        <f t="shared" si="315"/>
        <v>0</v>
      </c>
      <c r="FO37" s="88">
        <f t="shared" si="316"/>
        <v>0</v>
      </c>
      <c r="FP37" s="101"/>
      <c r="FQ37" s="88"/>
      <c r="FR37" s="88">
        <f>SUMIF('REALISASI FORECAST manager 2'!$A$217:$A$281,'ESTIMASI FORECAST &amp; ORDER-STOK'!$A37,'REALISASI FORECAST manager 2'!$AS$217:$AS$281)</f>
        <v>0</v>
      </c>
      <c r="FS37" s="88">
        <f t="shared" si="317"/>
        <v>0</v>
      </c>
      <c r="FT37" s="88">
        <f t="shared" si="318"/>
        <v>0</v>
      </c>
      <c r="FU37" s="88">
        <f t="shared" si="319"/>
        <v>0</v>
      </c>
      <c r="FV37" s="101"/>
      <c r="FW37" s="88"/>
      <c r="FX37" s="88">
        <f>SUMIF('REALISASI FORECAST manager 3'!$A$147:$A$211,'ESTIMASI FORECAST &amp; ORDER-STOK'!$A37,'REALISASI FORECAST manager 3'!$AS$147:$AS$211)</f>
        <v>0</v>
      </c>
      <c r="FY37" s="88">
        <f t="shared" si="320"/>
        <v>0</v>
      </c>
      <c r="FZ37" s="88">
        <f t="shared" si="321"/>
        <v>0</v>
      </c>
      <c r="GA37" s="88">
        <f t="shared" si="322"/>
        <v>0</v>
      </c>
      <c r="GB37" s="101"/>
      <c r="GC37" s="88">
        <f t="shared" si="323"/>
        <v>0</v>
      </c>
      <c r="GD37" s="101"/>
      <c r="GE37" s="88">
        <f>SUMIF('REALISASI PO &amp; forecast mgr1'!$A$148:$A$211,'ESTIMASI FORECAST &amp; ORDER-STOK'!$A37,'REALISASI PO &amp; forecast mgr1'!IQ$148:IQ$211)</f>
        <v>0</v>
      </c>
      <c r="GF37" s="88">
        <f>SUMIF('REALISASI PO &amp; forecast mgr1'!$A$148:$A$211,'ESTIMASI FORECAST &amp; ORDER-STOK'!$A37,'REALISASI PO &amp; forecast mgr1'!IR$148:IR$211)</f>
        <v>0</v>
      </c>
      <c r="GG37" s="88">
        <f>SUMIF('REALISASI PO &amp; forecast mgr1'!$A$148:$A$211,'ESTIMASI FORECAST &amp; ORDER-STOK'!$A37,'REALISASI PO &amp; forecast mgr1'!IS$148:IS$211)</f>
        <v>0</v>
      </c>
      <c r="GH37" s="88">
        <f>SUMIF('REALISASI PO &amp; forecast mgr1'!$A$148:$A$211,'ESTIMASI FORECAST &amp; ORDER-STOK'!$A37,'REALISASI PO &amp; forecast mgr1'!IT$148:IT$211)</f>
        <v>0</v>
      </c>
      <c r="GI37" s="88">
        <f>SUMIF('REALISASI PO &amp; forecast mgr1'!$A$148:$A$211,'ESTIMASI FORECAST &amp; ORDER-STOK'!$A37,'REALISASI PO &amp; forecast mgr1'!IU$148:IU$211)</f>
        <v>0</v>
      </c>
      <c r="GJ37" s="88"/>
      <c r="GK37" s="88">
        <f t="shared" si="108"/>
        <v>0</v>
      </c>
      <c r="GL37" s="88">
        <f t="shared" si="324"/>
        <v>0</v>
      </c>
      <c r="GM37" s="102">
        <f t="shared" si="325"/>
        <v>0</v>
      </c>
      <c r="GN37" s="88">
        <f t="shared" si="326"/>
        <v>0</v>
      </c>
      <c r="GO37" s="88">
        <f t="shared" si="327"/>
        <v>0</v>
      </c>
      <c r="GP37" s="102">
        <f t="shared" si="328"/>
        <v>0</v>
      </c>
      <c r="GQ37" s="88" t="str">
        <f t="shared" si="329"/>
        <v>STOCK KOSONG</v>
      </c>
      <c r="GR37" s="101"/>
      <c r="GS37" s="102">
        <f t="shared" si="330"/>
        <v>0</v>
      </c>
      <c r="GT37" s="102">
        <f t="shared" si="331"/>
        <v>0</v>
      </c>
      <c r="GU37" s="102">
        <f t="shared" si="332"/>
        <v>0</v>
      </c>
      <c r="GV37" s="102">
        <f t="shared" si="333"/>
        <v>0</v>
      </c>
    </row>
    <row r="38" spans="1:204" s="7" customFormat="1">
      <c r="A38" s="108"/>
      <c r="B38" s="87"/>
      <c r="C38" s="103">
        <v>75</v>
      </c>
      <c r="D38" s="100">
        <v>0</v>
      </c>
      <c r="E38" s="88"/>
      <c r="F38" s="88"/>
      <c r="G38" s="88"/>
      <c r="H38" s="88"/>
      <c r="I38" s="88"/>
      <c r="J38" s="88">
        <f t="shared" si="223"/>
        <v>0</v>
      </c>
      <c r="K38" s="88">
        <f t="shared" si="224"/>
        <v>0</v>
      </c>
      <c r="L38" s="88">
        <f t="shared" si="225"/>
        <v>0</v>
      </c>
      <c r="M38" s="88"/>
      <c r="N38" s="88">
        <f t="shared" si="226"/>
        <v>0</v>
      </c>
      <c r="O38" s="88"/>
      <c r="P38" s="88">
        <f>(SUMIF('REALISASI PO &amp; forecast mgr1'!$A$149:$A$211,'ESTIMASI FORECAST &amp; ORDER-STOK'!$A38,'REALISASI PO &amp; forecast mgr1'!J$149:J$211))+(SUMIF('REALISASI PO &amp; forecast mgr1'!$A$149:$A$211,'ESTIMASI FORECAST &amp; ORDER-STOK'!$A38,'REALISASI PO &amp; forecast mgr1'!K$149:K$211))</f>
        <v>0</v>
      </c>
      <c r="Q38" s="88">
        <f>SUMIF('REALISASI PO &amp; forecast mgr1'!$A$149:$A$211,'ESTIMASI FORECAST &amp; ORDER-STOK'!$A38,'REALISASI PO &amp; forecast mgr1'!N$149:N$211)</f>
        <v>0</v>
      </c>
      <c r="R38" s="88">
        <f t="shared" si="227"/>
        <v>0</v>
      </c>
      <c r="S38" s="88">
        <f t="shared" si="228"/>
        <v>0</v>
      </c>
      <c r="T38" s="88">
        <f t="shared" si="229"/>
        <v>0</v>
      </c>
      <c r="U38" s="88">
        <f>(SUMIF('REALISASI PO &amp; forecast mgr1'!$A$149:$A$211,'ESTIMASI FORECAST &amp; ORDER-STOK'!$A38,'REALISASI PO &amp; forecast mgr1'!P$149:P$211))+(SUMIF('REALISASI PO &amp; forecast mgr1'!$A$149:$A$211,'ESTIMASI FORECAST &amp; ORDER-STOK'!$A38,'REALISASI PO &amp; forecast mgr1'!Q$149:Q$211))</f>
        <v>0</v>
      </c>
      <c r="V38" s="88">
        <f>SUMIF('REALISASI PO &amp; forecast mgr1'!$A$149:$A$211,'ESTIMASI FORECAST &amp; ORDER-STOK'!$A38,'REALISASI PO &amp; forecast mgr1'!T$149:T$211)</f>
        <v>0</v>
      </c>
      <c r="W38" s="88">
        <f t="shared" si="230"/>
        <v>0</v>
      </c>
      <c r="X38" s="88">
        <f t="shared" si="231"/>
        <v>0</v>
      </c>
      <c r="Y38" s="88">
        <f t="shared" si="232"/>
        <v>0</v>
      </c>
      <c r="Z38" s="88">
        <f>(SUMIF('REALISASI PO &amp; forecast mgr1'!$A$149:$A$211,'ESTIMASI FORECAST &amp; ORDER-STOK'!$A38,'REALISASI PO &amp; forecast mgr1'!W$149:W$211))+(SUMIF('REALISASI PO &amp; forecast mgr1'!$A$149:$A$211,'ESTIMASI FORECAST &amp; ORDER-STOK'!$A38,'REALISASI PO &amp; forecast mgr1'!V$149:V$211))</f>
        <v>0</v>
      </c>
      <c r="AA38" s="88">
        <f>SUMIF('REALISASI PO &amp; forecast mgr1'!$A$149:$A$211,'ESTIMASI FORECAST &amp; ORDER-STOK'!$A38,'REALISASI PO &amp; forecast mgr1'!Z$149:Z$211)</f>
        <v>0</v>
      </c>
      <c r="AB38" s="88">
        <f t="shared" si="233"/>
        <v>0</v>
      </c>
      <c r="AC38" s="88">
        <f t="shared" si="234"/>
        <v>0</v>
      </c>
      <c r="AD38" s="88">
        <f t="shared" si="235"/>
        <v>0</v>
      </c>
      <c r="AE38" s="88">
        <f>(SUMIF('REALISASI PO &amp; forecast mgr1'!$A$149:$A$211,'ESTIMASI FORECAST &amp; ORDER-STOK'!$A38,'REALISASI PO &amp; forecast mgr1'!AB$149:AB$211))+(SUMIF('REALISASI PO &amp; forecast mgr1'!$A$149:$A$211,'ESTIMASI FORECAST &amp; ORDER-STOK'!$A38,'REALISASI PO &amp; forecast mgr1'!AC$149:AC$211))</f>
        <v>0</v>
      </c>
      <c r="AF38" s="88">
        <f>SUMIF('REALISASI PO &amp; forecast mgr1'!$A$149:$A$211,'ESTIMASI FORECAST &amp; ORDER-STOK'!$A38,'REALISASI PO &amp; forecast mgr1'!AF$149:AF$211)</f>
        <v>0</v>
      </c>
      <c r="AG38" s="88">
        <f t="shared" si="236"/>
        <v>0</v>
      </c>
      <c r="AH38" s="88">
        <f t="shared" si="237"/>
        <v>0</v>
      </c>
      <c r="AI38" s="88">
        <f t="shared" si="238"/>
        <v>0</v>
      </c>
      <c r="AJ38" s="88">
        <f>(SUMIF('REALISASI PO &amp; forecast mgr1'!$A$149:$A$211,'ESTIMASI FORECAST &amp; ORDER-STOK'!$A38,'REALISASI PO &amp; forecast mgr1'!AN$149:AN$211))+(SUMIF('REALISASI PO &amp; forecast mgr1'!$A$149:$A$211,'ESTIMASI FORECAST &amp; ORDER-STOK'!$A38,'REALISASI PO &amp; forecast mgr1'!AO$149:AO$211))</f>
        <v>0</v>
      </c>
      <c r="AK38" s="88">
        <f>SUMIF('REALISASI PO &amp; forecast mgr1'!$A$149:$A$211,'ESTIMASI FORECAST &amp; ORDER-STOK'!$A38,'REALISASI PO &amp; forecast mgr1'!AR$149:AR$211)</f>
        <v>0</v>
      </c>
      <c r="AL38" s="88">
        <f t="shared" si="239"/>
        <v>0</v>
      </c>
      <c r="AM38" s="88">
        <f t="shared" si="240"/>
        <v>0</v>
      </c>
      <c r="AN38" s="88">
        <f t="shared" si="241"/>
        <v>0</v>
      </c>
      <c r="AO38" s="88">
        <f>(SUMIF('REALISASI PO &amp; forecast mgr1'!$A$149:$A$211,'ESTIMASI FORECAST &amp; ORDER-STOK'!$A38,'REALISASI PO &amp; forecast mgr1'!AU$149:AU$211))+(SUMIF('REALISASI PO &amp; forecast mgr1'!$A$149:$A$211,'ESTIMASI FORECAST &amp; ORDER-STOK'!$A38,'REALISASI PO &amp; forecast mgr1'!AT$149:AT$211))</f>
        <v>0</v>
      </c>
      <c r="AP38" s="88">
        <f>SUMIF('REALISASI PO &amp; forecast mgr1'!$A$149:$A$211,'ESTIMASI FORECAST &amp; ORDER-STOK'!$A38,'REALISASI PO &amp; forecast mgr1'!AX$149:AX$211)</f>
        <v>0</v>
      </c>
      <c r="AQ38" s="88">
        <f t="shared" si="242"/>
        <v>0</v>
      </c>
      <c r="AR38" s="88">
        <f t="shared" si="243"/>
        <v>0</v>
      </c>
      <c r="AS38" s="88">
        <f t="shared" si="244"/>
        <v>0</v>
      </c>
      <c r="AT38" s="88">
        <f>(SUMIF('REALISASI PO &amp; forecast mgr1'!$A$149:$A$211,'ESTIMASI FORECAST &amp; ORDER-STOK'!$A38,'REALISASI PO &amp; forecast mgr1'!AZ$149:AZ$211))+(SUMIF('REALISASI PO &amp; forecast mgr1'!$A$149:$A$211,'ESTIMASI FORECAST &amp; ORDER-STOK'!$A38,'REALISASI PO &amp; forecast mgr1'!BA$149:BA$211))</f>
        <v>0</v>
      </c>
      <c r="AU38" s="88">
        <f>SUMIF('REALISASI PO &amp; forecast mgr1'!$A$149:$A$211,'ESTIMASI FORECAST &amp; ORDER-STOK'!$A38,'REALISASI PO &amp; forecast mgr1'!BD$149:BD$211)</f>
        <v>0</v>
      </c>
      <c r="AV38" s="88">
        <f t="shared" si="245"/>
        <v>0</v>
      </c>
      <c r="AW38" s="88">
        <f t="shared" si="246"/>
        <v>0</v>
      </c>
      <c r="AX38" s="88">
        <f t="shared" si="247"/>
        <v>0</v>
      </c>
      <c r="AY38" s="88">
        <f>(SUMIF('REALISASI PO &amp; forecast mgr1'!$A$149:$A$211,'ESTIMASI FORECAST &amp; ORDER-STOK'!$A38,'REALISASI PO &amp; forecast mgr1'!BL$149:BL$211))+(SUMIF('REALISASI PO &amp; forecast mgr1'!$A$149:$A$211,'ESTIMASI FORECAST &amp; ORDER-STOK'!$A38,'REALISASI PO &amp; forecast mgr1'!BM$149:BM$211))</f>
        <v>0</v>
      </c>
      <c r="AZ38" s="88">
        <f>SUMIF('REALISASI PO &amp; forecast mgr1'!$A$149:$A$211,'ESTIMASI FORECAST &amp; ORDER-STOK'!$A38,'REALISASI PO &amp; forecast mgr1'!BP$149:BP$211)</f>
        <v>0</v>
      </c>
      <c r="BA38" s="88">
        <f t="shared" si="248"/>
        <v>0</v>
      </c>
      <c r="BB38" s="88">
        <f t="shared" si="249"/>
        <v>0</v>
      </c>
      <c r="BC38" s="88">
        <f t="shared" si="250"/>
        <v>0</v>
      </c>
      <c r="BD38" s="88">
        <f>(SUMIF('REALISASI PO &amp; forecast mgr1'!$A$149:$A$211,'ESTIMASI FORECAST &amp; ORDER-STOK'!$A38,'REALISASI PO &amp; forecast mgr1'!BS$149:BS$211))+(SUMIF('REALISASI PO &amp; forecast mgr1'!$A$149:$A$211,'ESTIMASI FORECAST &amp; ORDER-STOK'!$A38,'REALISASI PO &amp; forecast mgr1'!BR$149:BR$211))</f>
        <v>0</v>
      </c>
      <c r="BE38" s="88">
        <f>SUMIF('REALISASI PO &amp; forecast mgr1'!$A$149:$A$211,'ESTIMASI FORECAST &amp; ORDER-STOK'!$A38,'REALISASI PO &amp; forecast mgr1'!BV$149:BV$211)</f>
        <v>0</v>
      </c>
      <c r="BF38" s="88">
        <f t="shared" si="251"/>
        <v>0</v>
      </c>
      <c r="BG38" s="88">
        <f t="shared" si="252"/>
        <v>0</v>
      </c>
      <c r="BH38" s="88">
        <f t="shared" si="253"/>
        <v>0</v>
      </c>
      <c r="BI38" s="88">
        <f>(SUMIF('REALISASI PO &amp; forecast mgr1'!$A$149:$A$211,'ESTIMASI FORECAST &amp; ORDER-STOK'!$A38,'REALISASI PO &amp; forecast mgr1'!CI$149:CI$211))+(SUMIF('REALISASI PO &amp; forecast mgr1'!$A$149:$A$211,'ESTIMASI FORECAST &amp; ORDER-STOK'!$A38,'REALISASI PO &amp; forecast mgr1'!CJ$149:CJ$211))</f>
        <v>0</v>
      </c>
      <c r="BJ38" s="88">
        <f>SUMIF('REALISASI PO &amp; forecast mgr1'!$A$149:$A$211,'ESTIMASI FORECAST &amp; ORDER-STOK'!$A38,'REALISASI PO &amp; forecast mgr1'!CM$149:CM$211)</f>
        <v>0</v>
      </c>
      <c r="BK38" s="88">
        <f t="shared" si="254"/>
        <v>0</v>
      </c>
      <c r="BL38" s="88">
        <f t="shared" si="255"/>
        <v>0</v>
      </c>
      <c r="BM38" s="88">
        <f t="shared" si="256"/>
        <v>0</v>
      </c>
      <c r="BN38" s="88">
        <f>(SUMIF('REALISASI PO &amp; forecast mgr1'!$A$149:$A$211,'ESTIMASI FORECAST &amp; ORDER-STOK'!$A38,'REALISASI PO &amp; forecast mgr1'!CP$149:CP$211))+(SUMIF('REALISASI PO &amp; forecast mgr1'!$A$149:$A$211,'ESTIMASI FORECAST &amp; ORDER-STOK'!$A38,'REALISASI PO &amp; forecast mgr1'!CO$149:CO$211))</f>
        <v>0</v>
      </c>
      <c r="BO38" s="88">
        <f>SUMIF('REALISASI PO &amp; forecast mgr1'!$A$149:$A$211,'ESTIMASI FORECAST &amp; ORDER-STOK'!$A38,'REALISASI PO &amp; forecast mgr1'!CS$149:CS$211)</f>
        <v>0</v>
      </c>
      <c r="BP38" s="88">
        <f t="shared" si="257"/>
        <v>0</v>
      </c>
      <c r="BQ38" s="88">
        <f t="shared" si="258"/>
        <v>0</v>
      </c>
      <c r="BR38" s="88">
        <f t="shared" si="259"/>
        <v>0</v>
      </c>
      <c r="BS38" s="88">
        <f>(SUMIF('REALISASI PO &amp; forecast mgr1'!$A$149:$A$211,'ESTIMASI FORECAST &amp; ORDER-STOK'!$A38,'REALISASI PO &amp; forecast mgr1'!CU$149:CU$211))+(SUMIF('REALISASI PO &amp; forecast mgr1'!$A$149:$A$211,'ESTIMASI FORECAST &amp; ORDER-STOK'!$A38,'REALISASI PO &amp; forecast mgr1'!CV$149:CV$211))</f>
        <v>0</v>
      </c>
      <c r="BT38" s="88">
        <f>SUMIF('REALISASI PO &amp; forecast mgr1'!$A$149:$A$211,'ESTIMASI FORECAST &amp; ORDER-STOK'!$A38,'REALISASI PO &amp; forecast mgr1'!CY$149:CY$211)</f>
        <v>0</v>
      </c>
      <c r="BU38" s="88">
        <f t="shared" si="260"/>
        <v>0</v>
      </c>
      <c r="BV38" s="88">
        <f t="shared" si="261"/>
        <v>0</v>
      </c>
      <c r="BW38" s="88">
        <f t="shared" si="262"/>
        <v>0</v>
      </c>
      <c r="BX38" s="88">
        <f>(SUMIF('REALISASI PO &amp; forecast mgr1'!$A$149:$A$211,'ESTIMASI FORECAST &amp; ORDER-STOK'!$A38,'REALISASI PO &amp; forecast mgr1'!DB$149:DB$211))+(SUMIF('REALISASI PO &amp; forecast mgr1'!$A$149:$A$211,'ESTIMASI FORECAST &amp; ORDER-STOK'!$A38,'REALISASI PO &amp; forecast mgr1'!DA$149:DA$211))</f>
        <v>0</v>
      </c>
      <c r="BY38" s="88">
        <f>SUMIF('REALISASI PO &amp; forecast mgr1'!$A$149:$A$211,'ESTIMASI FORECAST &amp; ORDER-STOK'!$A38,'REALISASI PO &amp; forecast mgr1'!DE$149:DE$211)</f>
        <v>0</v>
      </c>
      <c r="BZ38" s="88">
        <f t="shared" si="263"/>
        <v>0</v>
      </c>
      <c r="CA38" s="88">
        <f t="shared" si="264"/>
        <v>0</v>
      </c>
      <c r="CB38" s="88">
        <f t="shared" si="265"/>
        <v>0</v>
      </c>
      <c r="CC38" s="88">
        <f>(SUMIF('REALISASI PO &amp; forecast mgr1'!$A$149:$A$211,'ESTIMASI FORECAST &amp; ORDER-STOK'!$A38,'REALISASI PO &amp; forecast mgr1'!DG$149:DG$211))+(SUMIF('REALISASI PO &amp; forecast mgr1'!$A$149:$A$211,'ESTIMASI FORECAST &amp; ORDER-STOK'!$A38,'REALISASI PO &amp; forecast mgr1'!DH$149:DH$211))</f>
        <v>0</v>
      </c>
      <c r="CD38" s="88">
        <f>SUMIF('REALISASI PO &amp; forecast mgr1'!$A$149:$A$211,'ESTIMASI FORECAST &amp; ORDER-STOK'!$A38,'REALISASI PO &amp; forecast mgr1'!DK$149:DK$211)</f>
        <v>0</v>
      </c>
      <c r="CE38" s="88">
        <f t="shared" si="266"/>
        <v>0</v>
      </c>
      <c r="CF38" s="88">
        <f t="shared" si="267"/>
        <v>0</v>
      </c>
      <c r="CG38" s="88">
        <f t="shared" si="268"/>
        <v>0</v>
      </c>
      <c r="CH38" s="88">
        <f>(SUMIF('REALISASI PO &amp; forecast mgr1'!$A$149:$A$211,'ESTIMASI FORECAST &amp; ORDER-STOK'!$A38,'REALISASI PO &amp; forecast mgr1'!DN$149:DN$211))+(SUMIF('REALISASI PO &amp; forecast mgr1'!$A$149:$A$211,'ESTIMASI FORECAST &amp; ORDER-STOK'!$A38,'REALISASI PO &amp; forecast mgr1'!DM$149:DM$211))</f>
        <v>0</v>
      </c>
      <c r="CI38" s="88">
        <f>SUMIF('REALISASI PO &amp; forecast mgr1'!$A$149:$A$211,'ESTIMASI FORECAST &amp; ORDER-STOK'!$A38,'REALISASI PO &amp; forecast mgr1'!DQ$149:DQ$211)</f>
        <v>0</v>
      </c>
      <c r="CJ38" s="88">
        <f t="shared" si="269"/>
        <v>0</v>
      </c>
      <c r="CK38" s="88">
        <f t="shared" si="270"/>
        <v>0</v>
      </c>
      <c r="CL38" s="88">
        <f t="shared" si="271"/>
        <v>0</v>
      </c>
      <c r="CM38" s="88">
        <f>(SUMIF('REALISASI PO &amp; forecast mgr1'!$A$149:$A$211,'ESTIMASI FORECAST &amp; ORDER-STOK'!$A38,'REALISASI PO &amp; forecast mgr1'!DY$149:DY$211))+(SUMIF('REALISASI PO &amp; forecast mgr1'!$A$149:$A$211,'ESTIMASI FORECAST &amp; ORDER-STOK'!$A38,'REALISASI PO &amp; forecast mgr1'!DZ$149:DZ$211))</f>
        <v>0</v>
      </c>
      <c r="CN38" s="88">
        <f>SUMIF('REALISASI PO &amp; forecast mgr1'!$A$149:$A$211,'ESTIMASI FORECAST &amp; ORDER-STOK'!$A38,'REALISASI PO &amp; forecast mgr1'!EC$149:EC$211)</f>
        <v>0</v>
      </c>
      <c r="CO38" s="88">
        <f t="shared" si="272"/>
        <v>0</v>
      </c>
      <c r="CP38" s="88">
        <f t="shared" si="273"/>
        <v>0</v>
      </c>
      <c r="CQ38" s="88">
        <f t="shared" si="274"/>
        <v>0</v>
      </c>
      <c r="CR38" s="88">
        <f>(SUMIF('REALISASI PO &amp; forecast mgr1'!$A$149:$A$211,'ESTIMASI FORECAST &amp; ORDER-STOK'!$A38,'REALISASI PO &amp; forecast mgr1'!EF$149:EF$211))+(SUMIF('REALISASI PO &amp; forecast mgr1'!$A$149:$A$211,'ESTIMASI FORECAST &amp; ORDER-STOK'!$A38,'REALISASI PO &amp; forecast mgr1'!EE$149:EE$211))</f>
        <v>0</v>
      </c>
      <c r="CS38" s="88">
        <f>SUMIF('REALISASI PO &amp; forecast mgr1'!$A$149:$A$211,'ESTIMASI FORECAST &amp; ORDER-STOK'!$A38,'REALISASI PO &amp; forecast mgr1'!EI$149:EI$211)</f>
        <v>0</v>
      </c>
      <c r="CT38" s="88">
        <f t="shared" si="275"/>
        <v>0</v>
      </c>
      <c r="CU38" s="88">
        <f t="shared" si="276"/>
        <v>0</v>
      </c>
      <c r="CV38" s="88">
        <f t="shared" si="277"/>
        <v>0</v>
      </c>
      <c r="CW38" s="88">
        <f>(SUMIF('REALISASI PO &amp; forecast mgr1'!$A$149:$A$211,'ESTIMASI FORECAST &amp; ORDER-STOK'!$A38,'REALISASI PO &amp; forecast mgr1'!EQ$149:EQ$211))+(SUMIF('REALISASI PO &amp; forecast mgr1'!$A$149:$A$211,'ESTIMASI FORECAST &amp; ORDER-STOK'!$A38,'REALISASI PO &amp; forecast mgr1'!ER$149:ER$211))</f>
        <v>0</v>
      </c>
      <c r="CX38" s="88">
        <f>SUMIF('REALISASI PO &amp; forecast mgr1'!$A$149:$A$211,'ESTIMASI FORECAST &amp; ORDER-STOK'!$A38,'REALISASI PO &amp; forecast mgr1'!EU$149:EU$211)</f>
        <v>0</v>
      </c>
      <c r="CY38" s="88">
        <f t="shared" si="278"/>
        <v>0</v>
      </c>
      <c r="CZ38" s="88">
        <f t="shared" si="279"/>
        <v>0</v>
      </c>
      <c r="DA38" s="88">
        <f t="shared" si="280"/>
        <v>0</v>
      </c>
      <c r="DB38" s="88">
        <f>(SUMIF('REALISASI PO &amp; forecast mgr1'!$A$149:$A$211,'ESTIMASI FORECAST &amp; ORDER-STOK'!$A38,'REALISASI PO &amp; forecast mgr1'!EX$149:EX$211))+(SUMIF('REALISASI PO &amp; forecast mgr1'!$A$149:$A$211,'ESTIMASI FORECAST &amp; ORDER-STOK'!$A38,'REALISASI PO &amp; forecast mgr1'!EY$149:EY$211))</f>
        <v>0</v>
      </c>
      <c r="DC38" s="88">
        <f>SUMIF('REALISASI PO &amp; forecast mgr1'!$A$149:$A$211,'ESTIMASI FORECAST &amp; ORDER-STOK'!$A38,'REALISASI PO &amp; forecast mgr1'!FB$149:FB$211)</f>
        <v>0</v>
      </c>
      <c r="DD38" s="88">
        <f t="shared" si="281"/>
        <v>0</v>
      </c>
      <c r="DE38" s="88">
        <f t="shared" si="282"/>
        <v>0</v>
      </c>
      <c r="DF38" s="88">
        <f t="shared" si="283"/>
        <v>0</v>
      </c>
      <c r="DG38" s="88">
        <f>(SUMIF('REALISASI PO &amp; forecast mgr1'!$A$149:$A$211,'ESTIMASI FORECAST &amp; ORDER-STOK'!$A38,'REALISASI PO &amp; forecast mgr1'!FE$149:FE$211))+(SUMIF('REALISASI PO &amp; forecast mgr1'!$A$149:$A$211,'ESTIMASI FORECAST &amp; ORDER-STOK'!$A38,'REALISASI PO &amp; forecast mgr1'!FF$149:FF$211))</f>
        <v>0</v>
      </c>
      <c r="DH38" s="88">
        <f>SUMIF('REALISASI PO &amp; forecast mgr1'!$A$149:$A$211,'ESTIMASI FORECAST &amp; ORDER-STOK'!$A38,'REALISASI PO &amp; forecast mgr1'!FI$149:FI$211)</f>
        <v>0</v>
      </c>
      <c r="DI38" s="88">
        <f t="shared" si="284"/>
        <v>0</v>
      </c>
      <c r="DJ38" s="88">
        <f t="shared" si="285"/>
        <v>0</v>
      </c>
      <c r="DK38" s="88">
        <f t="shared" si="286"/>
        <v>0</v>
      </c>
      <c r="DL38" s="88">
        <f>(SUMIF('REALISASI PO &amp; forecast mgr1'!$A$149:$A$211,'ESTIMASI FORECAST &amp; ORDER-STOK'!$A38,'REALISASI PO &amp; forecast mgr1'!FL$149:FL$211))+(SUMIF('REALISASI PO &amp; forecast mgr1'!$A$149:$A$211,'ESTIMASI FORECAST &amp; ORDER-STOK'!$A38,'REALISASI PO &amp; forecast mgr1'!FM$149:FM$211))</f>
        <v>0</v>
      </c>
      <c r="DM38" s="88">
        <f>SUMIF('REALISASI PO &amp; forecast mgr1'!$A$149:$A$211,'ESTIMASI FORECAST &amp; ORDER-STOK'!$A38,'REALISASI PO &amp; forecast mgr1'!FP$149:FP$211)</f>
        <v>0</v>
      </c>
      <c r="DN38" s="88">
        <f t="shared" si="287"/>
        <v>0</v>
      </c>
      <c r="DO38" s="88">
        <f t="shared" si="288"/>
        <v>0</v>
      </c>
      <c r="DP38" s="88">
        <f t="shared" si="289"/>
        <v>0</v>
      </c>
      <c r="DQ38" s="88">
        <f>(SUMIF('REALISASI PO &amp; forecast mgr1'!$A$149:$A$211,'ESTIMASI FORECAST &amp; ORDER-STOK'!$A38,'REALISASI PO &amp; forecast mgr1'!FS$149:FS$211))+(SUMIF('REALISASI PO &amp; forecast mgr1'!$A$149:$A$211,'ESTIMASI FORECAST &amp; ORDER-STOK'!$A38,'REALISASI PO &amp; forecast mgr1'!FT$149:FT$211))</f>
        <v>0</v>
      </c>
      <c r="DR38" s="88">
        <f>SUMIF('REALISASI PO &amp; forecast mgr1'!$A$149:$A$211,'ESTIMASI FORECAST &amp; ORDER-STOK'!$A38,'REALISASI PO &amp; forecast mgr1'!FW$149:FW$211)</f>
        <v>0</v>
      </c>
      <c r="DS38" s="88">
        <f t="shared" si="290"/>
        <v>0</v>
      </c>
      <c r="DT38" s="88">
        <f t="shared" si="291"/>
        <v>0</v>
      </c>
      <c r="DU38" s="88">
        <f t="shared" si="292"/>
        <v>0</v>
      </c>
      <c r="DV38" s="88">
        <f>(SUMIF('REALISASI PO &amp; forecast mgr1'!$A$149:$A$211,'ESTIMASI FORECAST &amp; ORDER-STOK'!$A38,'REALISASI PO &amp; forecast mgr1'!FZ$149:FZ$211))+(SUMIF('REALISASI PO &amp; forecast mgr1'!$A$149:$A$211,'ESTIMASI FORECAST &amp; ORDER-STOK'!$A38,'REALISASI PO &amp; forecast mgr1'!FY$149:FY$211))</f>
        <v>0</v>
      </c>
      <c r="DW38" s="88">
        <f>SUMIF('REALISASI PO &amp; forecast mgr1'!$A$149:$A$211,'ESTIMASI FORECAST &amp; ORDER-STOK'!$A38,'REALISASI PO &amp; forecast mgr1'!GC$149:GC$211)</f>
        <v>0</v>
      </c>
      <c r="DX38" s="88">
        <f t="shared" si="293"/>
        <v>0</v>
      </c>
      <c r="DY38" s="88">
        <f t="shared" si="294"/>
        <v>0</v>
      </c>
      <c r="DZ38" s="88">
        <f t="shared" si="295"/>
        <v>0</v>
      </c>
      <c r="EA38" s="88">
        <f>(SUMIF('REALISASI PO &amp; forecast mgr1'!$A$149:$A$211,'ESTIMASI FORECAST &amp; ORDER-STOK'!$A38,'REALISASI PO &amp; forecast mgr1'!GE$149:GE$211))+(SUMIF('REALISASI PO &amp; forecast mgr1'!$A$149:$A$211,'ESTIMASI FORECAST &amp; ORDER-STOK'!$A38,'REALISASI PO &amp; forecast mgr1'!GF$149:GF$211))</f>
        <v>0</v>
      </c>
      <c r="EB38" s="88">
        <f>SUMIF('REALISASI PO &amp; forecast mgr1'!$A$149:$A$211,'ESTIMASI FORECAST &amp; ORDER-STOK'!$A38,'REALISASI PO &amp; forecast mgr1'!GI$149:GI$211)</f>
        <v>0</v>
      </c>
      <c r="EC38" s="88">
        <f t="shared" si="296"/>
        <v>0</v>
      </c>
      <c r="ED38" s="88">
        <f t="shared" si="297"/>
        <v>0</v>
      </c>
      <c r="EE38" s="88">
        <f t="shared" si="298"/>
        <v>0</v>
      </c>
      <c r="EF38" s="88">
        <f>(SUMIF('REALISASI PO &amp; forecast mgr1'!$A$149:$A$211,'ESTIMASI FORECAST &amp; ORDER-STOK'!$A38,'REALISASI PO &amp; forecast mgr1'!GQ$149:GQ$211))+(SUMIF('REALISASI PO &amp; forecast mgr1'!$A$149:$A$211,'ESTIMASI FORECAST &amp; ORDER-STOK'!$A38,'REALISASI PO &amp; forecast mgr1'!GR$149:GR$211))</f>
        <v>0</v>
      </c>
      <c r="EG38" s="88">
        <f>SUMIF('REALISASI PO &amp; forecast mgr1'!$A$149:$A$211,'ESTIMASI FORECAST &amp; ORDER-STOK'!$A38,'REALISASI PO &amp; forecast mgr1'!GU$149:GU$211)</f>
        <v>0</v>
      </c>
      <c r="EH38" s="88">
        <f t="shared" si="299"/>
        <v>0</v>
      </c>
      <c r="EI38" s="88">
        <f t="shared" si="300"/>
        <v>0</v>
      </c>
      <c r="EJ38" s="88">
        <f t="shared" si="301"/>
        <v>0</v>
      </c>
      <c r="EK38" s="88">
        <f>(SUMIF('REALISASI PO &amp; forecast mgr1'!$A$149:$A$211,'ESTIMASI FORECAST &amp; ORDER-STOK'!$A38,'REALISASI PO &amp; forecast mgr1'!GX$149:GX$211))+(SUMIF('REALISASI PO &amp; forecast mgr1'!$A$149:$A$211,'ESTIMASI FORECAST &amp; ORDER-STOK'!$A38,'REALISASI PO &amp; forecast mgr1'!GY$149:GY$211))</f>
        <v>0</v>
      </c>
      <c r="EL38" s="88">
        <f>SUMIF('REALISASI PO &amp; forecast mgr1'!$A$149:$A$211,'ESTIMASI FORECAST &amp; ORDER-STOK'!$A38,'REALISASI PO &amp; forecast mgr1'!HB$149:HB$211)</f>
        <v>0</v>
      </c>
      <c r="EM38" s="88">
        <f t="shared" si="302"/>
        <v>0</v>
      </c>
      <c r="EN38" s="88">
        <f t="shared" si="303"/>
        <v>0</v>
      </c>
      <c r="EO38" s="88">
        <f t="shared" si="304"/>
        <v>0</v>
      </c>
      <c r="EP38" s="88">
        <f>(SUMIF('REALISASI PO &amp; forecast mgr1'!$A$149:$A$211,'ESTIMASI FORECAST &amp; ORDER-STOK'!$A38,'REALISASI PO &amp; forecast mgr1'!HE$149:HE$211))+(SUMIF('REALISASI PO &amp; forecast mgr1'!$A$149:$A$211,'ESTIMASI FORECAST &amp; ORDER-STOK'!$A38,'REALISASI PO &amp; forecast mgr1'!HF$149:HF$211))</f>
        <v>0</v>
      </c>
      <c r="EQ38" s="88">
        <f>SUMIF('REALISASI PO &amp; forecast mgr1'!$A$149:$A$211,'ESTIMASI FORECAST &amp; ORDER-STOK'!$A38,'REALISASI PO &amp; forecast mgr1'!HI$149:HI$211)</f>
        <v>0</v>
      </c>
      <c r="ER38" s="88">
        <f t="shared" si="305"/>
        <v>0</v>
      </c>
      <c r="ES38" s="88">
        <f t="shared" si="306"/>
        <v>0</v>
      </c>
      <c r="ET38" s="88">
        <f t="shared" si="307"/>
        <v>0</v>
      </c>
      <c r="EU38" s="88">
        <f>(SUMIF('REALISASI PO &amp; forecast mgr1'!$A$149:$A$211,'ESTIMASI FORECAST &amp; ORDER-STOK'!$A38,'REALISASI PO &amp; forecast mgr1'!HL$149:HL$211))+(SUMIF('REALISASI PO &amp; forecast mgr1'!$A$149:$A$211,'ESTIMASI FORECAST &amp; ORDER-STOK'!$A38,'REALISASI PO &amp; forecast mgr1'!HM$149:HM$211))</f>
        <v>0</v>
      </c>
      <c r="EV38" s="88">
        <f>SUMIF('REALISASI PO &amp; forecast mgr1'!$A$149:$A$211,'ESTIMASI FORECAST &amp; ORDER-STOK'!$A38,'REALISASI PO &amp; forecast mgr1'!HP$149:HP$211)</f>
        <v>0</v>
      </c>
      <c r="EW38" s="88">
        <f t="shared" si="308"/>
        <v>0</v>
      </c>
      <c r="EX38" s="88">
        <f t="shared" si="309"/>
        <v>0</v>
      </c>
      <c r="EY38" s="88">
        <f t="shared" si="310"/>
        <v>0</v>
      </c>
      <c r="EZ38" s="88">
        <f>(SUMIF('REALISASI PO &amp; forecast mgr1'!$A$149:$A$211,'ESTIMASI FORECAST &amp; ORDER-STOK'!$A38,'REALISASI PO &amp; forecast mgr1'!HS$149:HS$211))+(SUMIF('REALISASI PO &amp; forecast mgr1'!$A$149:$A$211,'ESTIMASI FORECAST &amp; ORDER-STOK'!$A38,'REALISASI PO &amp; forecast mgr1'!HT$149:HT$211))</f>
        <v>0</v>
      </c>
      <c r="FA38" s="88">
        <f>SUMIF('REALISASI PO &amp; forecast mgr1'!$A$149:$A$211,'ESTIMASI FORECAST &amp; ORDER-STOK'!$A38,'REALISASI PO &amp; forecast mgr1'!HW$149:HW$211)</f>
        <v>0</v>
      </c>
      <c r="FB38" s="88">
        <f t="shared" si="311"/>
        <v>0</v>
      </c>
      <c r="FC38" s="88">
        <f t="shared" si="312"/>
        <v>0</v>
      </c>
      <c r="FD38" s="88">
        <f t="shared" si="313"/>
        <v>0</v>
      </c>
      <c r="FE38" s="88"/>
      <c r="FF38" s="88"/>
      <c r="FG38" s="88"/>
      <c r="FH38" s="88"/>
      <c r="FI38" s="88"/>
      <c r="FJ38" s="88"/>
      <c r="FK38" s="88">
        <f t="shared" si="314"/>
        <v>0</v>
      </c>
      <c r="FL38" s="88"/>
      <c r="FM38" s="88"/>
      <c r="FN38" s="88">
        <f t="shared" si="315"/>
        <v>0</v>
      </c>
      <c r="FO38" s="88">
        <f t="shared" si="316"/>
        <v>0</v>
      </c>
      <c r="FP38" s="101"/>
      <c r="FQ38" s="88"/>
      <c r="FR38" s="88">
        <f>SUMIF('REALISASI FORECAST manager 2'!$A$217:$A$281,'ESTIMASI FORECAST &amp; ORDER-STOK'!$A38,'REALISASI FORECAST manager 2'!$AS$217:$AS$281)</f>
        <v>0</v>
      </c>
      <c r="FS38" s="88">
        <f t="shared" si="317"/>
        <v>0</v>
      </c>
      <c r="FT38" s="88">
        <f t="shared" si="318"/>
        <v>0</v>
      </c>
      <c r="FU38" s="88">
        <f t="shared" si="319"/>
        <v>0</v>
      </c>
      <c r="FV38" s="101"/>
      <c r="FW38" s="88"/>
      <c r="FX38" s="88">
        <f>SUMIF('REALISASI FORECAST manager 3'!$A$147:$A$211,'ESTIMASI FORECAST &amp; ORDER-STOK'!$A38,'REALISASI FORECAST manager 3'!$AS$147:$AS$211)</f>
        <v>0</v>
      </c>
      <c r="FY38" s="88">
        <f t="shared" si="320"/>
        <v>0</v>
      </c>
      <c r="FZ38" s="88">
        <f t="shared" si="321"/>
        <v>0</v>
      </c>
      <c r="GA38" s="88">
        <f t="shared" si="322"/>
        <v>0</v>
      </c>
      <c r="GB38" s="101"/>
      <c r="GC38" s="88">
        <f t="shared" si="323"/>
        <v>0</v>
      </c>
      <c r="GD38" s="101"/>
      <c r="GE38" s="88">
        <f>SUMIF('REALISASI PO &amp; forecast mgr1'!$A$148:$A$211,'ESTIMASI FORECAST &amp; ORDER-STOK'!$A38,'REALISASI PO &amp; forecast mgr1'!IQ$148:IQ$211)</f>
        <v>0</v>
      </c>
      <c r="GF38" s="88">
        <f>SUMIF('REALISASI PO &amp; forecast mgr1'!$A$148:$A$211,'ESTIMASI FORECAST &amp; ORDER-STOK'!$A38,'REALISASI PO &amp; forecast mgr1'!IR$148:IR$211)</f>
        <v>0</v>
      </c>
      <c r="GG38" s="88">
        <f>SUMIF('REALISASI PO &amp; forecast mgr1'!$A$148:$A$211,'ESTIMASI FORECAST &amp; ORDER-STOK'!$A38,'REALISASI PO &amp; forecast mgr1'!IS$148:IS$211)</f>
        <v>0</v>
      </c>
      <c r="GH38" s="88">
        <f>SUMIF('REALISASI PO &amp; forecast mgr1'!$A$148:$A$211,'ESTIMASI FORECAST &amp; ORDER-STOK'!$A38,'REALISASI PO &amp; forecast mgr1'!IT$148:IT$211)</f>
        <v>0</v>
      </c>
      <c r="GI38" s="88">
        <f>SUMIF('REALISASI PO &amp; forecast mgr1'!$A$148:$A$211,'ESTIMASI FORECAST &amp; ORDER-STOK'!$A38,'REALISASI PO &amp; forecast mgr1'!IU$148:IU$211)</f>
        <v>0</v>
      </c>
      <c r="GJ38" s="88"/>
      <c r="GK38" s="88">
        <f t="shared" si="108"/>
        <v>0</v>
      </c>
      <c r="GL38" s="88">
        <f t="shared" si="324"/>
        <v>0</v>
      </c>
      <c r="GM38" s="102">
        <f t="shared" si="325"/>
        <v>0</v>
      </c>
      <c r="GN38" s="88">
        <f t="shared" si="326"/>
        <v>0</v>
      </c>
      <c r="GO38" s="88">
        <f t="shared" si="327"/>
        <v>0</v>
      </c>
      <c r="GP38" s="102">
        <f t="shared" si="328"/>
        <v>0</v>
      </c>
      <c r="GQ38" s="88" t="str">
        <f t="shared" si="329"/>
        <v>STOCK KOSONG</v>
      </c>
      <c r="GR38" s="101"/>
      <c r="GS38" s="102">
        <f t="shared" si="330"/>
        <v>0</v>
      </c>
      <c r="GT38" s="102">
        <f t="shared" si="331"/>
        <v>0</v>
      </c>
      <c r="GU38" s="102">
        <f t="shared" si="332"/>
        <v>0</v>
      </c>
      <c r="GV38" s="102">
        <f t="shared" si="333"/>
        <v>0</v>
      </c>
    </row>
    <row r="39" spans="1:204" s="7" customFormat="1">
      <c r="A39" s="108"/>
      <c r="B39" s="87"/>
      <c r="C39" s="99">
        <v>128</v>
      </c>
      <c r="D39" s="100">
        <v>0</v>
      </c>
      <c r="E39" s="88"/>
      <c r="F39" s="88"/>
      <c r="G39" s="88"/>
      <c r="H39" s="88"/>
      <c r="I39" s="88"/>
      <c r="J39" s="88">
        <f t="shared" si="223"/>
        <v>0</v>
      </c>
      <c r="K39" s="88">
        <f t="shared" si="224"/>
        <v>0</v>
      </c>
      <c r="L39" s="88">
        <f t="shared" si="225"/>
        <v>0</v>
      </c>
      <c r="M39" s="88"/>
      <c r="N39" s="88">
        <f t="shared" si="226"/>
        <v>0</v>
      </c>
      <c r="O39" s="88"/>
      <c r="P39" s="88">
        <f>(SUMIF('REALISASI PO &amp; forecast mgr1'!$A$149:$A$211,'ESTIMASI FORECAST &amp; ORDER-STOK'!$A39,'REALISASI PO &amp; forecast mgr1'!J$149:J$211))+(SUMIF('REALISASI PO &amp; forecast mgr1'!$A$149:$A$211,'ESTIMASI FORECAST &amp; ORDER-STOK'!$A39,'REALISASI PO &amp; forecast mgr1'!K$149:K$211))</f>
        <v>0</v>
      </c>
      <c r="Q39" s="88">
        <f>SUMIF('REALISASI PO &amp; forecast mgr1'!$A$149:$A$211,'ESTIMASI FORECAST &amp; ORDER-STOK'!$A39,'REALISASI PO &amp; forecast mgr1'!N$149:N$211)</f>
        <v>0</v>
      </c>
      <c r="R39" s="88">
        <f t="shared" si="227"/>
        <v>0</v>
      </c>
      <c r="S39" s="88">
        <f t="shared" si="228"/>
        <v>0</v>
      </c>
      <c r="T39" s="88">
        <f t="shared" si="229"/>
        <v>0</v>
      </c>
      <c r="U39" s="88">
        <f>(SUMIF('REALISASI PO &amp; forecast mgr1'!$A$149:$A$211,'ESTIMASI FORECAST &amp; ORDER-STOK'!$A39,'REALISASI PO &amp; forecast mgr1'!P$149:P$211))+(SUMIF('REALISASI PO &amp; forecast mgr1'!$A$149:$A$211,'ESTIMASI FORECAST &amp; ORDER-STOK'!$A39,'REALISASI PO &amp; forecast mgr1'!Q$149:Q$211))</f>
        <v>0</v>
      </c>
      <c r="V39" s="88">
        <f>SUMIF('REALISASI PO &amp; forecast mgr1'!$A$149:$A$211,'ESTIMASI FORECAST &amp; ORDER-STOK'!$A39,'REALISASI PO &amp; forecast mgr1'!T$149:T$211)</f>
        <v>0</v>
      </c>
      <c r="W39" s="88">
        <f t="shared" si="230"/>
        <v>0</v>
      </c>
      <c r="X39" s="88">
        <f t="shared" si="231"/>
        <v>0</v>
      </c>
      <c r="Y39" s="88">
        <f t="shared" si="232"/>
        <v>0</v>
      </c>
      <c r="Z39" s="88">
        <f>(SUMIF('REALISASI PO &amp; forecast mgr1'!$A$149:$A$211,'ESTIMASI FORECAST &amp; ORDER-STOK'!$A39,'REALISASI PO &amp; forecast mgr1'!W$149:W$211))+(SUMIF('REALISASI PO &amp; forecast mgr1'!$A$149:$A$211,'ESTIMASI FORECAST &amp; ORDER-STOK'!$A39,'REALISASI PO &amp; forecast mgr1'!V$149:V$211))</f>
        <v>0</v>
      </c>
      <c r="AA39" s="88">
        <f>SUMIF('REALISASI PO &amp; forecast mgr1'!$A$149:$A$211,'ESTIMASI FORECAST &amp; ORDER-STOK'!$A39,'REALISASI PO &amp; forecast mgr1'!Z$149:Z$211)</f>
        <v>0</v>
      </c>
      <c r="AB39" s="88">
        <f t="shared" si="233"/>
        <v>0</v>
      </c>
      <c r="AC39" s="88">
        <f t="shared" si="234"/>
        <v>0</v>
      </c>
      <c r="AD39" s="88">
        <f t="shared" si="235"/>
        <v>0</v>
      </c>
      <c r="AE39" s="88">
        <f>(SUMIF('REALISASI PO &amp; forecast mgr1'!$A$149:$A$211,'ESTIMASI FORECAST &amp; ORDER-STOK'!$A39,'REALISASI PO &amp; forecast mgr1'!AB$149:AB$211))+(SUMIF('REALISASI PO &amp; forecast mgr1'!$A$149:$A$211,'ESTIMASI FORECAST &amp; ORDER-STOK'!$A39,'REALISASI PO &amp; forecast mgr1'!AC$149:AC$211))</f>
        <v>0</v>
      </c>
      <c r="AF39" s="88">
        <f>SUMIF('REALISASI PO &amp; forecast mgr1'!$A$149:$A$211,'ESTIMASI FORECAST &amp; ORDER-STOK'!$A39,'REALISASI PO &amp; forecast mgr1'!AF$149:AF$211)</f>
        <v>0</v>
      </c>
      <c r="AG39" s="88">
        <f t="shared" si="236"/>
        <v>0</v>
      </c>
      <c r="AH39" s="88">
        <f t="shared" si="237"/>
        <v>0</v>
      </c>
      <c r="AI39" s="88">
        <f t="shared" si="238"/>
        <v>0</v>
      </c>
      <c r="AJ39" s="88">
        <f>(SUMIF('REALISASI PO &amp; forecast mgr1'!$A$149:$A$211,'ESTIMASI FORECAST &amp; ORDER-STOK'!$A39,'REALISASI PO &amp; forecast mgr1'!AN$149:AN$211))+(SUMIF('REALISASI PO &amp; forecast mgr1'!$A$149:$A$211,'ESTIMASI FORECAST &amp; ORDER-STOK'!$A39,'REALISASI PO &amp; forecast mgr1'!AO$149:AO$211))</f>
        <v>0</v>
      </c>
      <c r="AK39" s="88">
        <f>SUMIF('REALISASI PO &amp; forecast mgr1'!$A$149:$A$211,'ESTIMASI FORECAST &amp; ORDER-STOK'!$A39,'REALISASI PO &amp; forecast mgr1'!AR$149:AR$211)</f>
        <v>0</v>
      </c>
      <c r="AL39" s="88">
        <f t="shared" si="239"/>
        <v>0</v>
      </c>
      <c r="AM39" s="88">
        <f t="shared" si="240"/>
        <v>0</v>
      </c>
      <c r="AN39" s="88">
        <f t="shared" si="241"/>
        <v>0</v>
      </c>
      <c r="AO39" s="88">
        <f>(SUMIF('REALISASI PO &amp; forecast mgr1'!$A$149:$A$211,'ESTIMASI FORECAST &amp; ORDER-STOK'!$A39,'REALISASI PO &amp; forecast mgr1'!AU$149:AU$211))+(SUMIF('REALISASI PO &amp; forecast mgr1'!$A$149:$A$211,'ESTIMASI FORECAST &amp; ORDER-STOK'!$A39,'REALISASI PO &amp; forecast mgr1'!AT$149:AT$211))</f>
        <v>0</v>
      </c>
      <c r="AP39" s="88">
        <f>SUMIF('REALISASI PO &amp; forecast mgr1'!$A$149:$A$211,'ESTIMASI FORECAST &amp; ORDER-STOK'!$A39,'REALISASI PO &amp; forecast mgr1'!AX$149:AX$211)</f>
        <v>0</v>
      </c>
      <c r="AQ39" s="88">
        <f t="shared" si="242"/>
        <v>0</v>
      </c>
      <c r="AR39" s="88">
        <f t="shared" si="243"/>
        <v>0</v>
      </c>
      <c r="AS39" s="88">
        <f t="shared" si="244"/>
        <v>0</v>
      </c>
      <c r="AT39" s="88">
        <f>(SUMIF('REALISASI PO &amp; forecast mgr1'!$A$149:$A$211,'ESTIMASI FORECAST &amp; ORDER-STOK'!$A39,'REALISASI PO &amp; forecast mgr1'!AZ$149:AZ$211))+(SUMIF('REALISASI PO &amp; forecast mgr1'!$A$149:$A$211,'ESTIMASI FORECAST &amp; ORDER-STOK'!$A39,'REALISASI PO &amp; forecast mgr1'!BA$149:BA$211))</f>
        <v>0</v>
      </c>
      <c r="AU39" s="88">
        <f>SUMIF('REALISASI PO &amp; forecast mgr1'!$A$149:$A$211,'ESTIMASI FORECAST &amp; ORDER-STOK'!$A39,'REALISASI PO &amp; forecast mgr1'!BD$149:BD$211)</f>
        <v>0</v>
      </c>
      <c r="AV39" s="88">
        <f t="shared" si="245"/>
        <v>0</v>
      </c>
      <c r="AW39" s="88">
        <f t="shared" si="246"/>
        <v>0</v>
      </c>
      <c r="AX39" s="88">
        <f t="shared" si="247"/>
        <v>0</v>
      </c>
      <c r="AY39" s="88">
        <f>(SUMIF('REALISASI PO &amp; forecast mgr1'!$A$149:$A$211,'ESTIMASI FORECAST &amp; ORDER-STOK'!$A39,'REALISASI PO &amp; forecast mgr1'!BL$149:BL$211))+(SUMIF('REALISASI PO &amp; forecast mgr1'!$A$149:$A$211,'ESTIMASI FORECAST &amp; ORDER-STOK'!$A39,'REALISASI PO &amp; forecast mgr1'!BM$149:BM$211))</f>
        <v>0</v>
      </c>
      <c r="AZ39" s="88">
        <f>SUMIF('REALISASI PO &amp; forecast mgr1'!$A$149:$A$211,'ESTIMASI FORECAST &amp; ORDER-STOK'!$A39,'REALISASI PO &amp; forecast mgr1'!BP$149:BP$211)</f>
        <v>0</v>
      </c>
      <c r="BA39" s="88">
        <f t="shared" si="248"/>
        <v>0</v>
      </c>
      <c r="BB39" s="88">
        <f t="shared" si="249"/>
        <v>0</v>
      </c>
      <c r="BC39" s="88">
        <f t="shared" si="250"/>
        <v>0</v>
      </c>
      <c r="BD39" s="88">
        <f>(SUMIF('REALISASI PO &amp; forecast mgr1'!$A$149:$A$211,'ESTIMASI FORECAST &amp; ORDER-STOK'!$A39,'REALISASI PO &amp; forecast mgr1'!BS$149:BS$211))+(SUMIF('REALISASI PO &amp; forecast mgr1'!$A$149:$A$211,'ESTIMASI FORECAST &amp; ORDER-STOK'!$A39,'REALISASI PO &amp; forecast mgr1'!BR$149:BR$211))</f>
        <v>0</v>
      </c>
      <c r="BE39" s="88">
        <f>SUMIF('REALISASI PO &amp; forecast mgr1'!$A$149:$A$211,'ESTIMASI FORECAST &amp; ORDER-STOK'!$A39,'REALISASI PO &amp; forecast mgr1'!BV$149:BV$211)</f>
        <v>0</v>
      </c>
      <c r="BF39" s="88">
        <f t="shared" si="251"/>
        <v>0</v>
      </c>
      <c r="BG39" s="88">
        <f t="shared" si="252"/>
        <v>0</v>
      </c>
      <c r="BH39" s="88">
        <f t="shared" si="253"/>
        <v>0</v>
      </c>
      <c r="BI39" s="88">
        <f>(SUMIF('REALISASI PO &amp; forecast mgr1'!$A$149:$A$211,'ESTIMASI FORECAST &amp; ORDER-STOK'!$A39,'REALISASI PO &amp; forecast mgr1'!CI$149:CI$211))+(SUMIF('REALISASI PO &amp; forecast mgr1'!$A$149:$A$211,'ESTIMASI FORECAST &amp; ORDER-STOK'!$A39,'REALISASI PO &amp; forecast mgr1'!CJ$149:CJ$211))</f>
        <v>0</v>
      </c>
      <c r="BJ39" s="88">
        <f>SUMIF('REALISASI PO &amp; forecast mgr1'!$A$149:$A$211,'ESTIMASI FORECAST &amp; ORDER-STOK'!$A39,'REALISASI PO &amp; forecast mgr1'!CM$149:CM$211)</f>
        <v>0</v>
      </c>
      <c r="BK39" s="88">
        <f t="shared" si="254"/>
        <v>0</v>
      </c>
      <c r="BL39" s="88">
        <f t="shared" si="255"/>
        <v>0</v>
      </c>
      <c r="BM39" s="88">
        <f t="shared" si="256"/>
        <v>0</v>
      </c>
      <c r="BN39" s="88">
        <f>(SUMIF('REALISASI PO &amp; forecast mgr1'!$A$149:$A$211,'ESTIMASI FORECAST &amp; ORDER-STOK'!$A39,'REALISASI PO &amp; forecast mgr1'!CP$149:CP$211))+(SUMIF('REALISASI PO &amp; forecast mgr1'!$A$149:$A$211,'ESTIMASI FORECAST &amp; ORDER-STOK'!$A39,'REALISASI PO &amp; forecast mgr1'!CO$149:CO$211))</f>
        <v>0</v>
      </c>
      <c r="BO39" s="88">
        <f>SUMIF('REALISASI PO &amp; forecast mgr1'!$A$149:$A$211,'ESTIMASI FORECAST &amp; ORDER-STOK'!$A39,'REALISASI PO &amp; forecast mgr1'!CS$149:CS$211)</f>
        <v>0</v>
      </c>
      <c r="BP39" s="88">
        <f t="shared" si="257"/>
        <v>0</v>
      </c>
      <c r="BQ39" s="88">
        <f t="shared" si="258"/>
        <v>0</v>
      </c>
      <c r="BR39" s="88">
        <f t="shared" si="259"/>
        <v>0</v>
      </c>
      <c r="BS39" s="88">
        <f>(SUMIF('REALISASI PO &amp; forecast mgr1'!$A$149:$A$211,'ESTIMASI FORECAST &amp; ORDER-STOK'!$A39,'REALISASI PO &amp; forecast mgr1'!CU$149:CU$211))+(SUMIF('REALISASI PO &amp; forecast mgr1'!$A$149:$A$211,'ESTIMASI FORECAST &amp; ORDER-STOK'!$A39,'REALISASI PO &amp; forecast mgr1'!CV$149:CV$211))</f>
        <v>0</v>
      </c>
      <c r="BT39" s="88">
        <f>SUMIF('REALISASI PO &amp; forecast mgr1'!$A$149:$A$211,'ESTIMASI FORECAST &amp; ORDER-STOK'!$A39,'REALISASI PO &amp; forecast mgr1'!CY$149:CY$211)</f>
        <v>0</v>
      </c>
      <c r="BU39" s="88">
        <f t="shared" si="260"/>
        <v>0</v>
      </c>
      <c r="BV39" s="88">
        <f t="shared" si="261"/>
        <v>0</v>
      </c>
      <c r="BW39" s="88">
        <f t="shared" si="262"/>
        <v>0</v>
      </c>
      <c r="BX39" s="88">
        <f>(SUMIF('REALISASI PO &amp; forecast mgr1'!$A$149:$A$211,'ESTIMASI FORECAST &amp; ORDER-STOK'!$A39,'REALISASI PO &amp; forecast mgr1'!DB$149:DB$211))+(SUMIF('REALISASI PO &amp; forecast mgr1'!$A$149:$A$211,'ESTIMASI FORECAST &amp; ORDER-STOK'!$A39,'REALISASI PO &amp; forecast mgr1'!DA$149:DA$211))</f>
        <v>0</v>
      </c>
      <c r="BY39" s="88">
        <f>SUMIF('REALISASI PO &amp; forecast mgr1'!$A$149:$A$211,'ESTIMASI FORECAST &amp; ORDER-STOK'!$A39,'REALISASI PO &amp; forecast mgr1'!DE$149:DE$211)</f>
        <v>0</v>
      </c>
      <c r="BZ39" s="88">
        <f t="shared" si="263"/>
        <v>0</v>
      </c>
      <c r="CA39" s="88">
        <f t="shared" si="264"/>
        <v>0</v>
      </c>
      <c r="CB39" s="88">
        <f t="shared" si="265"/>
        <v>0</v>
      </c>
      <c r="CC39" s="88">
        <f>(SUMIF('REALISASI PO &amp; forecast mgr1'!$A$149:$A$211,'ESTIMASI FORECAST &amp; ORDER-STOK'!$A39,'REALISASI PO &amp; forecast mgr1'!DG$149:DG$211))+(SUMIF('REALISASI PO &amp; forecast mgr1'!$A$149:$A$211,'ESTIMASI FORECAST &amp; ORDER-STOK'!$A39,'REALISASI PO &amp; forecast mgr1'!DH$149:DH$211))</f>
        <v>0</v>
      </c>
      <c r="CD39" s="88">
        <f>SUMIF('REALISASI PO &amp; forecast mgr1'!$A$149:$A$211,'ESTIMASI FORECAST &amp; ORDER-STOK'!$A39,'REALISASI PO &amp; forecast mgr1'!DK$149:DK$211)</f>
        <v>0</v>
      </c>
      <c r="CE39" s="88">
        <f t="shared" si="266"/>
        <v>0</v>
      </c>
      <c r="CF39" s="88">
        <f t="shared" si="267"/>
        <v>0</v>
      </c>
      <c r="CG39" s="88">
        <f t="shared" si="268"/>
        <v>0</v>
      </c>
      <c r="CH39" s="88">
        <f>(SUMIF('REALISASI PO &amp; forecast mgr1'!$A$149:$A$211,'ESTIMASI FORECAST &amp; ORDER-STOK'!$A39,'REALISASI PO &amp; forecast mgr1'!DN$149:DN$211))+(SUMIF('REALISASI PO &amp; forecast mgr1'!$A$149:$A$211,'ESTIMASI FORECAST &amp; ORDER-STOK'!$A39,'REALISASI PO &amp; forecast mgr1'!DM$149:DM$211))</f>
        <v>0</v>
      </c>
      <c r="CI39" s="88">
        <f>SUMIF('REALISASI PO &amp; forecast mgr1'!$A$149:$A$211,'ESTIMASI FORECAST &amp; ORDER-STOK'!$A39,'REALISASI PO &amp; forecast mgr1'!DQ$149:DQ$211)</f>
        <v>0</v>
      </c>
      <c r="CJ39" s="88">
        <f t="shared" si="269"/>
        <v>0</v>
      </c>
      <c r="CK39" s="88">
        <f t="shared" si="270"/>
        <v>0</v>
      </c>
      <c r="CL39" s="88">
        <f t="shared" si="271"/>
        <v>0</v>
      </c>
      <c r="CM39" s="88">
        <f>(SUMIF('REALISASI PO &amp; forecast mgr1'!$A$149:$A$211,'ESTIMASI FORECAST &amp; ORDER-STOK'!$A39,'REALISASI PO &amp; forecast mgr1'!DY$149:DY$211))+(SUMIF('REALISASI PO &amp; forecast mgr1'!$A$149:$A$211,'ESTIMASI FORECAST &amp; ORDER-STOK'!$A39,'REALISASI PO &amp; forecast mgr1'!DZ$149:DZ$211))</f>
        <v>0</v>
      </c>
      <c r="CN39" s="88">
        <f>SUMIF('REALISASI PO &amp; forecast mgr1'!$A$149:$A$211,'ESTIMASI FORECAST &amp; ORDER-STOK'!$A39,'REALISASI PO &amp; forecast mgr1'!EC$149:EC$211)</f>
        <v>0</v>
      </c>
      <c r="CO39" s="88">
        <f t="shared" si="272"/>
        <v>0</v>
      </c>
      <c r="CP39" s="88">
        <f t="shared" si="273"/>
        <v>0</v>
      </c>
      <c r="CQ39" s="88">
        <f t="shared" si="274"/>
        <v>0</v>
      </c>
      <c r="CR39" s="88">
        <f>(SUMIF('REALISASI PO &amp; forecast mgr1'!$A$149:$A$211,'ESTIMASI FORECAST &amp; ORDER-STOK'!$A39,'REALISASI PO &amp; forecast mgr1'!EF$149:EF$211))+(SUMIF('REALISASI PO &amp; forecast mgr1'!$A$149:$A$211,'ESTIMASI FORECAST &amp; ORDER-STOK'!$A39,'REALISASI PO &amp; forecast mgr1'!EE$149:EE$211))</f>
        <v>0</v>
      </c>
      <c r="CS39" s="88">
        <f>SUMIF('REALISASI PO &amp; forecast mgr1'!$A$149:$A$211,'ESTIMASI FORECAST &amp; ORDER-STOK'!$A39,'REALISASI PO &amp; forecast mgr1'!EI$149:EI$211)</f>
        <v>0</v>
      </c>
      <c r="CT39" s="88">
        <f t="shared" si="275"/>
        <v>0</v>
      </c>
      <c r="CU39" s="88">
        <f t="shared" si="276"/>
        <v>0</v>
      </c>
      <c r="CV39" s="88">
        <f t="shared" si="277"/>
        <v>0</v>
      </c>
      <c r="CW39" s="88">
        <f>(SUMIF('REALISASI PO &amp; forecast mgr1'!$A$149:$A$211,'ESTIMASI FORECAST &amp; ORDER-STOK'!$A39,'REALISASI PO &amp; forecast mgr1'!EQ$149:EQ$211))+(SUMIF('REALISASI PO &amp; forecast mgr1'!$A$149:$A$211,'ESTIMASI FORECAST &amp; ORDER-STOK'!$A39,'REALISASI PO &amp; forecast mgr1'!ER$149:ER$211))</f>
        <v>0</v>
      </c>
      <c r="CX39" s="88">
        <f>SUMIF('REALISASI PO &amp; forecast mgr1'!$A$149:$A$211,'ESTIMASI FORECAST &amp; ORDER-STOK'!$A39,'REALISASI PO &amp; forecast mgr1'!EU$149:EU$211)</f>
        <v>0</v>
      </c>
      <c r="CY39" s="88">
        <f t="shared" si="278"/>
        <v>0</v>
      </c>
      <c r="CZ39" s="88">
        <f t="shared" si="279"/>
        <v>0</v>
      </c>
      <c r="DA39" s="88">
        <f t="shared" si="280"/>
        <v>0</v>
      </c>
      <c r="DB39" s="88">
        <f>(SUMIF('REALISASI PO &amp; forecast mgr1'!$A$149:$A$211,'ESTIMASI FORECAST &amp; ORDER-STOK'!$A39,'REALISASI PO &amp; forecast mgr1'!EX$149:EX$211))+(SUMIF('REALISASI PO &amp; forecast mgr1'!$A$149:$A$211,'ESTIMASI FORECAST &amp; ORDER-STOK'!$A39,'REALISASI PO &amp; forecast mgr1'!EY$149:EY$211))</f>
        <v>0</v>
      </c>
      <c r="DC39" s="88">
        <f>SUMIF('REALISASI PO &amp; forecast mgr1'!$A$149:$A$211,'ESTIMASI FORECAST &amp; ORDER-STOK'!$A39,'REALISASI PO &amp; forecast mgr1'!FB$149:FB$211)</f>
        <v>0</v>
      </c>
      <c r="DD39" s="88">
        <f t="shared" si="281"/>
        <v>0</v>
      </c>
      <c r="DE39" s="88">
        <f t="shared" si="282"/>
        <v>0</v>
      </c>
      <c r="DF39" s="88">
        <f t="shared" si="283"/>
        <v>0</v>
      </c>
      <c r="DG39" s="88">
        <f>(SUMIF('REALISASI PO &amp; forecast mgr1'!$A$149:$A$211,'ESTIMASI FORECAST &amp; ORDER-STOK'!$A39,'REALISASI PO &amp; forecast mgr1'!FE$149:FE$211))+(SUMIF('REALISASI PO &amp; forecast mgr1'!$A$149:$A$211,'ESTIMASI FORECAST &amp; ORDER-STOK'!$A39,'REALISASI PO &amp; forecast mgr1'!FF$149:FF$211))</f>
        <v>0</v>
      </c>
      <c r="DH39" s="88">
        <f>SUMIF('REALISASI PO &amp; forecast mgr1'!$A$149:$A$211,'ESTIMASI FORECAST &amp; ORDER-STOK'!$A39,'REALISASI PO &amp; forecast mgr1'!FI$149:FI$211)</f>
        <v>0</v>
      </c>
      <c r="DI39" s="88">
        <f t="shared" si="284"/>
        <v>0</v>
      </c>
      <c r="DJ39" s="88">
        <f t="shared" si="285"/>
        <v>0</v>
      </c>
      <c r="DK39" s="88">
        <f t="shared" si="286"/>
        <v>0</v>
      </c>
      <c r="DL39" s="88">
        <f>(SUMIF('REALISASI PO &amp; forecast mgr1'!$A$149:$A$211,'ESTIMASI FORECAST &amp; ORDER-STOK'!$A39,'REALISASI PO &amp; forecast mgr1'!FL$149:FL$211))+(SUMIF('REALISASI PO &amp; forecast mgr1'!$A$149:$A$211,'ESTIMASI FORECAST &amp; ORDER-STOK'!$A39,'REALISASI PO &amp; forecast mgr1'!FM$149:FM$211))</f>
        <v>0</v>
      </c>
      <c r="DM39" s="88">
        <f>SUMIF('REALISASI PO &amp; forecast mgr1'!$A$149:$A$211,'ESTIMASI FORECAST &amp; ORDER-STOK'!$A39,'REALISASI PO &amp; forecast mgr1'!FP$149:FP$211)</f>
        <v>0</v>
      </c>
      <c r="DN39" s="88">
        <f t="shared" si="287"/>
        <v>0</v>
      </c>
      <c r="DO39" s="88">
        <f t="shared" si="288"/>
        <v>0</v>
      </c>
      <c r="DP39" s="88">
        <f t="shared" si="289"/>
        <v>0</v>
      </c>
      <c r="DQ39" s="88">
        <f>(SUMIF('REALISASI PO &amp; forecast mgr1'!$A$149:$A$211,'ESTIMASI FORECAST &amp; ORDER-STOK'!$A39,'REALISASI PO &amp; forecast mgr1'!FS$149:FS$211))+(SUMIF('REALISASI PO &amp; forecast mgr1'!$A$149:$A$211,'ESTIMASI FORECAST &amp; ORDER-STOK'!$A39,'REALISASI PO &amp; forecast mgr1'!FT$149:FT$211))</f>
        <v>0</v>
      </c>
      <c r="DR39" s="88">
        <f>SUMIF('REALISASI PO &amp; forecast mgr1'!$A$149:$A$211,'ESTIMASI FORECAST &amp; ORDER-STOK'!$A39,'REALISASI PO &amp; forecast mgr1'!FW$149:FW$211)</f>
        <v>0</v>
      </c>
      <c r="DS39" s="88">
        <f t="shared" si="290"/>
        <v>0</v>
      </c>
      <c r="DT39" s="88">
        <f t="shared" si="291"/>
        <v>0</v>
      </c>
      <c r="DU39" s="88">
        <f t="shared" si="292"/>
        <v>0</v>
      </c>
      <c r="DV39" s="88">
        <f>(SUMIF('REALISASI PO &amp; forecast mgr1'!$A$149:$A$211,'ESTIMASI FORECAST &amp; ORDER-STOK'!$A39,'REALISASI PO &amp; forecast mgr1'!FZ$149:FZ$211))+(SUMIF('REALISASI PO &amp; forecast mgr1'!$A$149:$A$211,'ESTIMASI FORECAST &amp; ORDER-STOK'!$A39,'REALISASI PO &amp; forecast mgr1'!FY$149:FY$211))</f>
        <v>0</v>
      </c>
      <c r="DW39" s="88">
        <f>SUMIF('REALISASI PO &amp; forecast mgr1'!$A$149:$A$211,'ESTIMASI FORECAST &amp; ORDER-STOK'!$A39,'REALISASI PO &amp; forecast mgr1'!GC$149:GC$211)</f>
        <v>0</v>
      </c>
      <c r="DX39" s="88">
        <f t="shared" si="293"/>
        <v>0</v>
      </c>
      <c r="DY39" s="88">
        <f t="shared" si="294"/>
        <v>0</v>
      </c>
      <c r="DZ39" s="88">
        <f t="shared" si="295"/>
        <v>0</v>
      </c>
      <c r="EA39" s="88">
        <f>(SUMIF('REALISASI PO &amp; forecast mgr1'!$A$149:$A$211,'ESTIMASI FORECAST &amp; ORDER-STOK'!$A39,'REALISASI PO &amp; forecast mgr1'!GE$149:GE$211))+(SUMIF('REALISASI PO &amp; forecast mgr1'!$A$149:$A$211,'ESTIMASI FORECAST &amp; ORDER-STOK'!$A39,'REALISASI PO &amp; forecast mgr1'!GF$149:GF$211))</f>
        <v>0</v>
      </c>
      <c r="EB39" s="88">
        <f>SUMIF('REALISASI PO &amp; forecast mgr1'!$A$149:$A$211,'ESTIMASI FORECAST &amp; ORDER-STOK'!$A39,'REALISASI PO &amp; forecast mgr1'!GI$149:GI$211)</f>
        <v>0</v>
      </c>
      <c r="EC39" s="88">
        <f t="shared" si="296"/>
        <v>0</v>
      </c>
      <c r="ED39" s="88">
        <f t="shared" si="297"/>
        <v>0</v>
      </c>
      <c r="EE39" s="88">
        <f t="shared" si="298"/>
        <v>0</v>
      </c>
      <c r="EF39" s="88">
        <f>(SUMIF('REALISASI PO &amp; forecast mgr1'!$A$149:$A$211,'ESTIMASI FORECAST &amp; ORDER-STOK'!$A39,'REALISASI PO &amp; forecast mgr1'!GQ$149:GQ$211))+(SUMIF('REALISASI PO &amp; forecast mgr1'!$A$149:$A$211,'ESTIMASI FORECAST &amp; ORDER-STOK'!$A39,'REALISASI PO &amp; forecast mgr1'!GR$149:GR$211))</f>
        <v>0</v>
      </c>
      <c r="EG39" s="88">
        <f>SUMIF('REALISASI PO &amp; forecast mgr1'!$A$149:$A$211,'ESTIMASI FORECAST &amp; ORDER-STOK'!$A39,'REALISASI PO &amp; forecast mgr1'!GU$149:GU$211)</f>
        <v>0</v>
      </c>
      <c r="EH39" s="88">
        <f t="shared" si="299"/>
        <v>0</v>
      </c>
      <c r="EI39" s="88">
        <f t="shared" si="300"/>
        <v>0</v>
      </c>
      <c r="EJ39" s="88">
        <f t="shared" si="301"/>
        <v>0</v>
      </c>
      <c r="EK39" s="88">
        <f>(SUMIF('REALISASI PO &amp; forecast mgr1'!$A$149:$A$211,'ESTIMASI FORECAST &amp; ORDER-STOK'!$A39,'REALISASI PO &amp; forecast mgr1'!GX$149:GX$211))+(SUMIF('REALISASI PO &amp; forecast mgr1'!$A$149:$A$211,'ESTIMASI FORECAST &amp; ORDER-STOK'!$A39,'REALISASI PO &amp; forecast mgr1'!GY$149:GY$211))</f>
        <v>0</v>
      </c>
      <c r="EL39" s="88">
        <f>SUMIF('REALISASI PO &amp; forecast mgr1'!$A$149:$A$211,'ESTIMASI FORECAST &amp; ORDER-STOK'!$A39,'REALISASI PO &amp; forecast mgr1'!HB$149:HB$211)</f>
        <v>0</v>
      </c>
      <c r="EM39" s="88">
        <f t="shared" si="302"/>
        <v>0</v>
      </c>
      <c r="EN39" s="88">
        <f t="shared" si="303"/>
        <v>0</v>
      </c>
      <c r="EO39" s="88">
        <f t="shared" si="304"/>
        <v>0</v>
      </c>
      <c r="EP39" s="88">
        <f>(SUMIF('REALISASI PO &amp; forecast mgr1'!$A$149:$A$211,'ESTIMASI FORECAST &amp; ORDER-STOK'!$A39,'REALISASI PO &amp; forecast mgr1'!HE$149:HE$211))+(SUMIF('REALISASI PO &amp; forecast mgr1'!$A$149:$A$211,'ESTIMASI FORECAST &amp; ORDER-STOK'!$A39,'REALISASI PO &amp; forecast mgr1'!HF$149:HF$211))</f>
        <v>0</v>
      </c>
      <c r="EQ39" s="88">
        <f>SUMIF('REALISASI PO &amp; forecast mgr1'!$A$149:$A$211,'ESTIMASI FORECAST &amp; ORDER-STOK'!$A39,'REALISASI PO &amp; forecast mgr1'!HI$149:HI$211)</f>
        <v>0</v>
      </c>
      <c r="ER39" s="88">
        <f t="shared" si="305"/>
        <v>0</v>
      </c>
      <c r="ES39" s="88">
        <f t="shared" si="306"/>
        <v>0</v>
      </c>
      <c r="ET39" s="88">
        <f t="shared" si="307"/>
        <v>0</v>
      </c>
      <c r="EU39" s="88">
        <f>(SUMIF('REALISASI PO &amp; forecast mgr1'!$A$149:$A$211,'ESTIMASI FORECAST &amp; ORDER-STOK'!$A39,'REALISASI PO &amp; forecast mgr1'!HL$149:HL$211))+(SUMIF('REALISASI PO &amp; forecast mgr1'!$A$149:$A$211,'ESTIMASI FORECAST &amp; ORDER-STOK'!$A39,'REALISASI PO &amp; forecast mgr1'!HM$149:HM$211))</f>
        <v>0</v>
      </c>
      <c r="EV39" s="88">
        <f>SUMIF('REALISASI PO &amp; forecast mgr1'!$A$149:$A$211,'ESTIMASI FORECAST &amp; ORDER-STOK'!$A39,'REALISASI PO &amp; forecast mgr1'!HP$149:HP$211)</f>
        <v>0</v>
      </c>
      <c r="EW39" s="88">
        <f t="shared" si="308"/>
        <v>0</v>
      </c>
      <c r="EX39" s="88">
        <f t="shared" si="309"/>
        <v>0</v>
      </c>
      <c r="EY39" s="88">
        <f t="shared" si="310"/>
        <v>0</v>
      </c>
      <c r="EZ39" s="88">
        <f>(SUMIF('REALISASI PO &amp; forecast mgr1'!$A$149:$A$211,'ESTIMASI FORECAST &amp; ORDER-STOK'!$A39,'REALISASI PO &amp; forecast mgr1'!HS$149:HS$211))+(SUMIF('REALISASI PO &amp; forecast mgr1'!$A$149:$A$211,'ESTIMASI FORECAST &amp; ORDER-STOK'!$A39,'REALISASI PO &amp; forecast mgr1'!HT$149:HT$211))</f>
        <v>0</v>
      </c>
      <c r="FA39" s="88">
        <f>SUMIF('REALISASI PO &amp; forecast mgr1'!$A$149:$A$211,'ESTIMASI FORECAST &amp; ORDER-STOK'!$A39,'REALISASI PO &amp; forecast mgr1'!HW$149:HW$211)</f>
        <v>0</v>
      </c>
      <c r="FB39" s="88">
        <f t="shared" si="311"/>
        <v>0</v>
      </c>
      <c r="FC39" s="88">
        <f t="shared" si="312"/>
        <v>0</v>
      </c>
      <c r="FD39" s="88">
        <f t="shared" si="313"/>
        <v>0</v>
      </c>
      <c r="FE39" s="88"/>
      <c r="FF39" s="88"/>
      <c r="FG39" s="88"/>
      <c r="FH39" s="88"/>
      <c r="FI39" s="88"/>
      <c r="FJ39" s="88"/>
      <c r="FK39" s="88">
        <f t="shared" si="314"/>
        <v>0</v>
      </c>
      <c r="FL39" s="88"/>
      <c r="FM39" s="88"/>
      <c r="FN39" s="88">
        <f t="shared" si="315"/>
        <v>0</v>
      </c>
      <c r="FO39" s="88">
        <f t="shared" si="316"/>
        <v>0</v>
      </c>
      <c r="FP39" s="101"/>
      <c r="FQ39" s="88"/>
      <c r="FR39" s="88">
        <f>SUMIF('REALISASI FORECAST manager 2'!$A$217:$A$281,'ESTIMASI FORECAST &amp; ORDER-STOK'!$A39,'REALISASI FORECAST manager 2'!$AS$217:$AS$281)</f>
        <v>0</v>
      </c>
      <c r="FS39" s="88">
        <f t="shared" si="317"/>
        <v>0</v>
      </c>
      <c r="FT39" s="88">
        <f t="shared" si="318"/>
        <v>0</v>
      </c>
      <c r="FU39" s="88">
        <f t="shared" si="319"/>
        <v>0</v>
      </c>
      <c r="FV39" s="101"/>
      <c r="FW39" s="88"/>
      <c r="FX39" s="88">
        <f>SUMIF('REALISASI FORECAST manager 3'!$A$147:$A$211,'ESTIMASI FORECAST &amp; ORDER-STOK'!$A39,'REALISASI FORECAST manager 3'!$AS$147:$AS$211)</f>
        <v>0</v>
      </c>
      <c r="FY39" s="88">
        <f t="shared" si="320"/>
        <v>0</v>
      </c>
      <c r="FZ39" s="88">
        <f t="shared" si="321"/>
        <v>0</v>
      </c>
      <c r="GA39" s="88">
        <f t="shared" si="322"/>
        <v>0</v>
      </c>
      <c r="GB39" s="101"/>
      <c r="GC39" s="88">
        <f t="shared" si="323"/>
        <v>0</v>
      </c>
      <c r="GD39" s="101"/>
      <c r="GE39" s="88">
        <f>SUMIF('REALISASI PO &amp; forecast mgr1'!$A$148:$A$211,'ESTIMASI FORECAST &amp; ORDER-STOK'!$A39,'REALISASI PO &amp; forecast mgr1'!IQ$148:IQ$211)</f>
        <v>0</v>
      </c>
      <c r="GF39" s="88">
        <f>SUMIF('REALISASI PO &amp; forecast mgr1'!$A$148:$A$211,'ESTIMASI FORECAST &amp; ORDER-STOK'!$A39,'REALISASI PO &amp; forecast mgr1'!IR$148:IR$211)</f>
        <v>0</v>
      </c>
      <c r="GG39" s="88">
        <f>SUMIF('REALISASI PO &amp; forecast mgr1'!$A$148:$A$211,'ESTIMASI FORECAST &amp; ORDER-STOK'!$A39,'REALISASI PO &amp; forecast mgr1'!IS$148:IS$211)</f>
        <v>0</v>
      </c>
      <c r="GH39" s="88">
        <f>SUMIF('REALISASI PO &amp; forecast mgr1'!$A$148:$A$211,'ESTIMASI FORECAST &amp; ORDER-STOK'!$A39,'REALISASI PO &amp; forecast mgr1'!IT$148:IT$211)</f>
        <v>0</v>
      </c>
      <c r="GI39" s="88">
        <f>SUMIF('REALISASI PO &amp; forecast mgr1'!$A$148:$A$211,'ESTIMASI FORECAST &amp; ORDER-STOK'!$A39,'REALISASI PO &amp; forecast mgr1'!IU$148:IU$211)</f>
        <v>0</v>
      </c>
      <c r="GJ39" s="88"/>
      <c r="GK39" s="88">
        <f t="shared" si="108"/>
        <v>0</v>
      </c>
      <c r="GL39" s="88">
        <f t="shared" si="324"/>
        <v>0</v>
      </c>
      <c r="GM39" s="102">
        <f t="shared" si="325"/>
        <v>0</v>
      </c>
      <c r="GN39" s="88">
        <f t="shared" si="326"/>
        <v>0</v>
      </c>
      <c r="GO39" s="88">
        <f t="shared" si="327"/>
        <v>0</v>
      </c>
      <c r="GP39" s="102">
        <f t="shared" si="328"/>
        <v>0</v>
      </c>
      <c r="GQ39" s="88" t="str">
        <f t="shared" si="329"/>
        <v>STOCK KOSONG</v>
      </c>
      <c r="GR39" s="101"/>
      <c r="GS39" s="102">
        <f t="shared" si="330"/>
        <v>0</v>
      </c>
      <c r="GT39" s="102">
        <f t="shared" si="331"/>
        <v>0</v>
      </c>
      <c r="GU39" s="102">
        <f t="shared" si="332"/>
        <v>0</v>
      </c>
      <c r="GV39" s="102">
        <f t="shared" si="333"/>
        <v>0</v>
      </c>
    </row>
    <row r="40" spans="1:204" s="7" customFormat="1">
      <c r="A40" s="108"/>
      <c r="B40" s="87"/>
      <c r="C40" s="99">
        <v>128</v>
      </c>
      <c r="D40" s="100">
        <v>6</v>
      </c>
      <c r="E40" s="88"/>
      <c r="F40" s="88"/>
      <c r="G40" s="88"/>
      <c r="H40" s="88"/>
      <c r="I40" s="88"/>
      <c r="J40" s="88">
        <f t="shared" si="223"/>
        <v>0</v>
      </c>
      <c r="K40" s="88">
        <f t="shared" si="224"/>
        <v>0</v>
      </c>
      <c r="L40" s="88">
        <f t="shared" si="225"/>
        <v>0</v>
      </c>
      <c r="M40" s="88"/>
      <c r="N40" s="88">
        <f t="shared" si="226"/>
        <v>0</v>
      </c>
      <c r="O40" s="88"/>
      <c r="P40" s="88">
        <f>(SUMIF('REALISASI PO &amp; forecast mgr1'!$A$149:$A$211,'ESTIMASI FORECAST &amp; ORDER-STOK'!$A40,'REALISASI PO &amp; forecast mgr1'!J$149:J$211))+(SUMIF('REALISASI PO &amp; forecast mgr1'!$A$149:$A$211,'ESTIMASI FORECAST &amp; ORDER-STOK'!$A40,'REALISASI PO &amp; forecast mgr1'!K$149:K$211))</f>
        <v>0</v>
      </c>
      <c r="Q40" s="88">
        <f>SUMIF('REALISASI PO &amp; forecast mgr1'!$A$149:$A$211,'ESTIMASI FORECAST &amp; ORDER-STOK'!$A40,'REALISASI PO &amp; forecast mgr1'!N$149:N$211)</f>
        <v>0</v>
      </c>
      <c r="R40" s="88">
        <f t="shared" si="227"/>
        <v>0</v>
      </c>
      <c r="S40" s="88">
        <f t="shared" si="228"/>
        <v>0</v>
      </c>
      <c r="T40" s="88">
        <f t="shared" si="229"/>
        <v>0</v>
      </c>
      <c r="U40" s="88">
        <f>(SUMIF('REALISASI PO &amp; forecast mgr1'!$A$149:$A$211,'ESTIMASI FORECAST &amp; ORDER-STOK'!$A40,'REALISASI PO &amp; forecast mgr1'!P$149:P$211))+(SUMIF('REALISASI PO &amp; forecast mgr1'!$A$149:$A$211,'ESTIMASI FORECAST &amp; ORDER-STOK'!$A40,'REALISASI PO &amp; forecast mgr1'!Q$149:Q$211))</f>
        <v>0</v>
      </c>
      <c r="V40" s="88">
        <f>SUMIF('REALISASI PO &amp; forecast mgr1'!$A$149:$A$211,'ESTIMASI FORECAST &amp; ORDER-STOK'!$A40,'REALISASI PO &amp; forecast mgr1'!T$149:T$211)</f>
        <v>0</v>
      </c>
      <c r="W40" s="88">
        <f t="shared" si="230"/>
        <v>0</v>
      </c>
      <c r="X40" s="88">
        <f t="shared" si="231"/>
        <v>0</v>
      </c>
      <c r="Y40" s="88">
        <f t="shared" si="232"/>
        <v>0</v>
      </c>
      <c r="Z40" s="88">
        <f>(SUMIF('REALISASI PO &amp; forecast mgr1'!$A$149:$A$211,'ESTIMASI FORECAST &amp; ORDER-STOK'!$A40,'REALISASI PO &amp; forecast mgr1'!W$149:W$211))+(SUMIF('REALISASI PO &amp; forecast mgr1'!$A$149:$A$211,'ESTIMASI FORECAST &amp; ORDER-STOK'!$A40,'REALISASI PO &amp; forecast mgr1'!V$149:V$211))</f>
        <v>0</v>
      </c>
      <c r="AA40" s="88">
        <f>SUMIF('REALISASI PO &amp; forecast mgr1'!$A$149:$A$211,'ESTIMASI FORECAST &amp; ORDER-STOK'!$A40,'REALISASI PO &amp; forecast mgr1'!Z$149:Z$211)</f>
        <v>0</v>
      </c>
      <c r="AB40" s="88">
        <f t="shared" si="233"/>
        <v>0</v>
      </c>
      <c r="AC40" s="88">
        <f t="shared" si="234"/>
        <v>0</v>
      </c>
      <c r="AD40" s="88">
        <f t="shared" si="235"/>
        <v>0</v>
      </c>
      <c r="AE40" s="88">
        <f>(SUMIF('REALISASI PO &amp; forecast mgr1'!$A$149:$A$211,'ESTIMASI FORECAST &amp; ORDER-STOK'!$A40,'REALISASI PO &amp; forecast mgr1'!AB$149:AB$211))+(SUMIF('REALISASI PO &amp; forecast mgr1'!$A$149:$A$211,'ESTIMASI FORECAST &amp; ORDER-STOK'!$A40,'REALISASI PO &amp; forecast mgr1'!AC$149:AC$211))</f>
        <v>0</v>
      </c>
      <c r="AF40" s="88">
        <f>SUMIF('REALISASI PO &amp; forecast mgr1'!$A$149:$A$211,'ESTIMASI FORECAST &amp; ORDER-STOK'!$A40,'REALISASI PO &amp; forecast mgr1'!AF$149:AF$211)</f>
        <v>0</v>
      </c>
      <c r="AG40" s="88">
        <f t="shared" si="236"/>
        <v>0</v>
      </c>
      <c r="AH40" s="88">
        <f t="shared" si="237"/>
        <v>0</v>
      </c>
      <c r="AI40" s="88">
        <f t="shared" si="238"/>
        <v>0</v>
      </c>
      <c r="AJ40" s="88">
        <f>(SUMIF('REALISASI PO &amp; forecast mgr1'!$A$149:$A$211,'ESTIMASI FORECAST &amp; ORDER-STOK'!$A40,'REALISASI PO &amp; forecast mgr1'!AN$149:AN$211))+(SUMIF('REALISASI PO &amp; forecast mgr1'!$A$149:$A$211,'ESTIMASI FORECAST &amp; ORDER-STOK'!$A40,'REALISASI PO &amp; forecast mgr1'!AO$149:AO$211))</f>
        <v>0</v>
      </c>
      <c r="AK40" s="88">
        <f>SUMIF('REALISASI PO &amp; forecast mgr1'!$A$149:$A$211,'ESTIMASI FORECAST &amp; ORDER-STOK'!$A40,'REALISASI PO &amp; forecast mgr1'!AR$149:AR$211)</f>
        <v>0</v>
      </c>
      <c r="AL40" s="88">
        <f t="shared" si="239"/>
        <v>0</v>
      </c>
      <c r="AM40" s="88">
        <f t="shared" si="240"/>
        <v>0</v>
      </c>
      <c r="AN40" s="88">
        <f t="shared" si="241"/>
        <v>0</v>
      </c>
      <c r="AO40" s="88">
        <f>(SUMIF('REALISASI PO &amp; forecast mgr1'!$A$149:$A$211,'ESTIMASI FORECAST &amp; ORDER-STOK'!$A40,'REALISASI PO &amp; forecast mgr1'!AU$149:AU$211))+(SUMIF('REALISASI PO &amp; forecast mgr1'!$A$149:$A$211,'ESTIMASI FORECAST &amp; ORDER-STOK'!$A40,'REALISASI PO &amp; forecast mgr1'!AT$149:AT$211))</f>
        <v>0</v>
      </c>
      <c r="AP40" s="88">
        <f>SUMIF('REALISASI PO &amp; forecast mgr1'!$A$149:$A$211,'ESTIMASI FORECAST &amp; ORDER-STOK'!$A40,'REALISASI PO &amp; forecast mgr1'!AX$149:AX$211)</f>
        <v>0</v>
      </c>
      <c r="AQ40" s="88">
        <f t="shared" si="242"/>
        <v>0</v>
      </c>
      <c r="AR40" s="88">
        <f t="shared" si="243"/>
        <v>0</v>
      </c>
      <c r="AS40" s="88">
        <f t="shared" si="244"/>
        <v>0</v>
      </c>
      <c r="AT40" s="88">
        <f>(SUMIF('REALISASI PO &amp; forecast mgr1'!$A$149:$A$211,'ESTIMASI FORECAST &amp; ORDER-STOK'!$A40,'REALISASI PO &amp; forecast mgr1'!AZ$149:AZ$211))+(SUMIF('REALISASI PO &amp; forecast mgr1'!$A$149:$A$211,'ESTIMASI FORECAST &amp; ORDER-STOK'!$A40,'REALISASI PO &amp; forecast mgr1'!BA$149:BA$211))</f>
        <v>0</v>
      </c>
      <c r="AU40" s="88">
        <f>SUMIF('REALISASI PO &amp; forecast mgr1'!$A$149:$A$211,'ESTIMASI FORECAST &amp; ORDER-STOK'!$A40,'REALISASI PO &amp; forecast mgr1'!BD$149:BD$211)</f>
        <v>0</v>
      </c>
      <c r="AV40" s="88">
        <f t="shared" si="245"/>
        <v>0</v>
      </c>
      <c r="AW40" s="88">
        <f t="shared" si="246"/>
        <v>0</v>
      </c>
      <c r="AX40" s="88">
        <f t="shared" si="247"/>
        <v>0</v>
      </c>
      <c r="AY40" s="88">
        <f>(SUMIF('REALISASI PO &amp; forecast mgr1'!$A$149:$A$211,'ESTIMASI FORECAST &amp; ORDER-STOK'!$A40,'REALISASI PO &amp; forecast mgr1'!BL$149:BL$211))+(SUMIF('REALISASI PO &amp; forecast mgr1'!$A$149:$A$211,'ESTIMASI FORECAST &amp; ORDER-STOK'!$A40,'REALISASI PO &amp; forecast mgr1'!BM$149:BM$211))</f>
        <v>0</v>
      </c>
      <c r="AZ40" s="88">
        <f>SUMIF('REALISASI PO &amp; forecast mgr1'!$A$149:$A$211,'ESTIMASI FORECAST &amp; ORDER-STOK'!$A40,'REALISASI PO &amp; forecast mgr1'!BP$149:BP$211)</f>
        <v>0</v>
      </c>
      <c r="BA40" s="88">
        <f t="shared" si="248"/>
        <v>0</v>
      </c>
      <c r="BB40" s="88">
        <f t="shared" si="249"/>
        <v>0</v>
      </c>
      <c r="BC40" s="88">
        <f t="shared" si="250"/>
        <v>0</v>
      </c>
      <c r="BD40" s="88">
        <f>(SUMIF('REALISASI PO &amp; forecast mgr1'!$A$149:$A$211,'ESTIMASI FORECAST &amp; ORDER-STOK'!$A40,'REALISASI PO &amp; forecast mgr1'!BS$149:BS$211))+(SUMIF('REALISASI PO &amp; forecast mgr1'!$A$149:$A$211,'ESTIMASI FORECAST &amp; ORDER-STOK'!$A40,'REALISASI PO &amp; forecast mgr1'!BR$149:BR$211))</f>
        <v>0</v>
      </c>
      <c r="BE40" s="88">
        <f>SUMIF('REALISASI PO &amp; forecast mgr1'!$A$149:$A$211,'ESTIMASI FORECAST &amp; ORDER-STOK'!$A40,'REALISASI PO &amp; forecast mgr1'!BV$149:BV$211)</f>
        <v>0</v>
      </c>
      <c r="BF40" s="88">
        <f t="shared" si="251"/>
        <v>0</v>
      </c>
      <c r="BG40" s="88">
        <f t="shared" si="252"/>
        <v>0</v>
      </c>
      <c r="BH40" s="88">
        <f t="shared" si="253"/>
        <v>0</v>
      </c>
      <c r="BI40" s="88">
        <f>(SUMIF('REALISASI PO &amp; forecast mgr1'!$A$149:$A$211,'ESTIMASI FORECAST &amp; ORDER-STOK'!$A40,'REALISASI PO &amp; forecast mgr1'!CI$149:CI$211))+(SUMIF('REALISASI PO &amp; forecast mgr1'!$A$149:$A$211,'ESTIMASI FORECAST &amp; ORDER-STOK'!$A40,'REALISASI PO &amp; forecast mgr1'!CJ$149:CJ$211))</f>
        <v>0</v>
      </c>
      <c r="BJ40" s="88">
        <f>SUMIF('REALISASI PO &amp; forecast mgr1'!$A$149:$A$211,'ESTIMASI FORECAST &amp; ORDER-STOK'!$A40,'REALISASI PO &amp; forecast mgr1'!CM$149:CM$211)</f>
        <v>0</v>
      </c>
      <c r="BK40" s="88">
        <f t="shared" si="254"/>
        <v>0</v>
      </c>
      <c r="BL40" s="88">
        <f t="shared" si="255"/>
        <v>0</v>
      </c>
      <c r="BM40" s="88">
        <f t="shared" si="256"/>
        <v>0</v>
      </c>
      <c r="BN40" s="88">
        <f>(SUMIF('REALISASI PO &amp; forecast mgr1'!$A$149:$A$211,'ESTIMASI FORECAST &amp; ORDER-STOK'!$A40,'REALISASI PO &amp; forecast mgr1'!CP$149:CP$211))+(SUMIF('REALISASI PO &amp; forecast mgr1'!$A$149:$A$211,'ESTIMASI FORECAST &amp; ORDER-STOK'!$A40,'REALISASI PO &amp; forecast mgr1'!CO$149:CO$211))</f>
        <v>0</v>
      </c>
      <c r="BO40" s="88">
        <f>SUMIF('REALISASI PO &amp; forecast mgr1'!$A$149:$A$211,'ESTIMASI FORECAST &amp; ORDER-STOK'!$A40,'REALISASI PO &amp; forecast mgr1'!CS$149:CS$211)</f>
        <v>0</v>
      </c>
      <c r="BP40" s="88">
        <f t="shared" si="257"/>
        <v>0</v>
      </c>
      <c r="BQ40" s="88">
        <f t="shared" si="258"/>
        <v>0</v>
      </c>
      <c r="BR40" s="88">
        <f t="shared" si="259"/>
        <v>0</v>
      </c>
      <c r="BS40" s="88">
        <f>(SUMIF('REALISASI PO &amp; forecast mgr1'!$A$149:$A$211,'ESTIMASI FORECAST &amp; ORDER-STOK'!$A40,'REALISASI PO &amp; forecast mgr1'!CU$149:CU$211))+(SUMIF('REALISASI PO &amp; forecast mgr1'!$A$149:$A$211,'ESTIMASI FORECAST &amp; ORDER-STOK'!$A40,'REALISASI PO &amp; forecast mgr1'!CV$149:CV$211))</f>
        <v>0</v>
      </c>
      <c r="BT40" s="88">
        <f>SUMIF('REALISASI PO &amp; forecast mgr1'!$A$149:$A$211,'ESTIMASI FORECAST &amp; ORDER-STOK'!$A40,'REALISASI PO &amp; forecast mgr1'!CY$149:CY$211)</f>
        <v>0</v>
      </c>
      <c r="BU40" s="88">
        <f t="shared" si="260"/>
        <v>0</v>
      </c>
      <c r="BV40" s="88">
        <f t="shared" si="261"/>
        <v>0</v>
      </c>
      <c r="BW40" s="88">
        <f t="shared" si="262"/>
        <v>0</v>
      </c>
      <c r="BX40" s="88">
        <f>(SUMIF('REALISASI PO &amp; forecast mgr1'!$A$149:$A$211,'ESTIMASI FORECAST &amp; ORDER-STOK'!$A40,'REALISASI PO &amp; forecast mgr1'!DB$149:DB$211))+(SUMIF('REALISASI PO &amp; forecast mgr1'!$A$149:$A$211,'ESTIMASI FORECAST &amp; ORDER-STOK'!$A40,'REALISASI PO &amp; forecast mgr1'!DA$149:DA$211))</f>
        <v>0</v>
      </c>
      <c r="BY40" s="88">
        <f>SUMIF('REALISASI PO &amp; forecast mgr1'!$A$149:$A$211,'ESTIMASI FORECAST &amp; ORDER-STOK'!$A40,'REALISASI PO &amp; forecast mgr1'!DE$149:DE$211)</f>
        <v>0</v>
      </c>
      <c r="BZ40" s="88">
        <f t="shared" si="263"/>
        <v>0</v>
      </c>
      <c r="CA40" s="88">
        <f t="shared" si="264"/>
        <v>0</v>
      </c>
      <c r="CB40" s="88">
        <f t="shared" si="265"/>
        <v>0</v>
      </c>
      <c r="CC40" s="88">
        <f>(SUMIF('REALISASI PO &amp; forecast mgr1'!$A$149:$A$211,'ESTIMASI FORECAST &amp; ORDER-STOK'!$A40,'REALISASI PO &amp; forecast mgr1'!DG$149:DG$211))+(SUMIF('REALISASI PO &amp; forecast mgr1'!$A$149:$A$211,'ESTIMASI FORECAST &amp; ORDER-STOK'!$A40,'REALISASI PO &amp; forecast mgr1'!DH$149:DH$211))</f>
        <v>0</v>
      </c>
      <c r="CD40" s="88">
        <f>SUMIF('REALISASI PO &amp; forecast mgr1'!$A$149:$A$211,'ESTIMASI FORECAST &amp; ORDER-STOK'!$A40,'REALISASI PO &amp; forecast mgr1'!DK$149:DK$211)</f>
        <v>0</v>
      </c>
      <c r="CE40" s="88">
        <f t="shared" si="266"/>
        <v>0</v>
      </c>
      <c r="CF40" s="88">
        <f t="shared" si="267"/>
        <v>0</v>
      </c>
      <c r="CG40" s="88">
        <f t="shared" si="268"/>
        <v>0</v>
      </c>
      <c r="CH40" s="88">
        <f>(SUMIF('REALISASI PO &amp; forecast mgr1'!$A$149:$A$211,'ESTIMASI FORECAST &amp; ORDER-STOK'!$A40,'REALISASI PO &amp; forecast mgr1'!DN$149:DN$211))+(SUMIF('REALISASI PO &amp; forecast mgr1'!$A$149:$A$211,'ESTIMASI FORECAST &amp; ORDER-STOK'!$A40,'REALISASI PO &amp; forecast mgr1'!DM$149:DM$211))</f>
        <v>0</v>
      </c>
      <c r="CI40" s="88">
        <f>SUMIF('REALISASI PO &amp; forecast mgr1'!$A$149:$A$211,'ESTIMASI FORECAST &amp; ORDER-STOK'!$A40,'REALISASI PO &amp; forecast mgr1'!DQ$149:DQ$211)</f>
        <v>0</v>
      </c>
      <c r="CJ40" s="88">
        <f t="shared" si="269"/>
        <v>0</v>
      </c>
      <c r="CK40" s="88">
        <f t="shared" si="270"/>
        <v>0</v>
      </c>
      <c r="CL40" s="88">
        <f t="shared" si="271"/>
        <v>0</v>
      </c>
      <c r="CM40" s="88">
        <f>(SUMIF('REALISASI PO &amp; forecast mgr1'!$A$149:$A$211,'ESTIMASI FORECAST &amp; ORDER-STOK'!$A40,'REALISASI PO &amp; forecast mgr1'!DY$149:DY$211))+(SUMIF('REALISASI PO &amp; forecast mgr1'!$A$149:$A$211,'ESTIMASI FORECAST &amp; ORDER-STOK'!$A40,'REALISASI PO &amp; forecast mgr1'!DZ$149:DZ$211))</f>
        <v>0</v>
      </c>
      <c r="CN40" s="88">
        <f>SUMIF('REALISASI PO &amp; forecast mgr1'!$A$149:$A$211,'ESTIMASI FORECAST &amp; ORDER-STOK'!$A40,'REALISASI PO &amp; forecast mgr1'!EC$149:EC$211)</f>
        <v>0</v>
      </c>
      <c r="CO40" s="88">
        <f t="shared" si="272"/>
        <v>0</v>
      </c>
      <c r="CP40" s="88">
        <f t="shared" si="273"/>
        <v>0</v>
      </c>
      <c r="CQ40" s="88">
        <f t="shared" si="274"/>
        <v>0</v>
      </c>
      <c r="CR40" s="88">
        <f>(SUMIF('REALISASI PO &amp; forecast mgr1'!$A$149:$A$211,'ESTIMASI FORECAST &amp; ORDER-STOK'!$A40,'REALISASI PO &amp; forecast mgr1'!EF$149:EF$211))+(SUMIF('REALISASI PO &amp; forecast mgr1'!$A$149:$A$211,'ESTIMASI FORECAST &amp; ORDER-STOK'!$A40,'REALISASI PO &amp; forecast mgr1'!EE$149:EE$211))</f>
        <v>0</v>
      </c>
      <c r="CS40" s="88">
        <f>SUMIF('REALISASI PO &amp; forecast mgr1'!$A$149:$A$211,'ESTIMASI FORECAST &amp; ORDER-STOK'!$A40,'REALISASI PO &amp; forecast mgr1'!EI$149:EI$211)</f>
        <v>0</v>
      </c>
      <c r="CT40" s="88">
        <f t="shared" si="275"/>
        <v>0</v>
      </c>
      <c r="CU40" s="88">
        <f t="shared" si="276"/>
        <v>0</v>
      </c>
      <c r="CV40" s="88">
        <f t="shared" si="277"/>
        <v>0</v>
      </c>
      <c r="CW40" s="88">
        <f>(SUMIF('REALISASI PO &amp; forecast mgr1'!$A$149:$A$211,'ESTIMASI FORECAST &amp; ORDER-STOK'!$A40,'REALISASI PO &amp; forecast mgr1'!EQ$149:EQ$211))+(SUMIF('REALISASI PO &amp; forecast mgr1'!$A$149:$A$211,'ESTIMASI FORECAST &amp; ORDER-STOK'!$A40,'REALISASI PO &amp; forecast mgr1'!ER$149:ER$211))</f>
        <v>0</v>
      </c>
      <c r="CX40" s="88">
        <f>SUMIF('REALISASI PO &amp; forecast mgr1'!$A$149:$A$211,'ESTIMASI FORECAST &amp; ORDER-STOK'!$A40,'REALISASI PO &amp; forecast mgr1'!EU$149:EU$211)</f>
        <v>0</v>
      </c>
      <c r="CY40" s="88">
        <f t="shared" si="278"/>
        <v>0</v>
      </c>
      <c r="CZ40" s="88">
        <f t="shared" si="279"/>
        <v>0</v>
      </c>
      <c r="DA40" s="88">
        <f t="shared" si="280"/>
        <v>0</v>
      </c>
      <c r="DB40" s="88">
        <f>(SUMIF('REALISASI PO &amp; forecast mgr1'!$A$149:$A$211,'ESTIMASI FORECAST &amp; ORDER-STOK'!$A40,'REALISASI PO &amp; forecast mgr1'!EX$149:EX$211))+(SUMIF('REALISASI PO &amp; forecast mgr1'!$A$149:$A$211,'ESTIMASI FORECAST &amp; ORDER-STOK'!$A40,'REALISASI PO &amp; forecast mgr1'!EY$149:EY$211))</f>
        <v>0</v>
      </c>
      <c r="DC40" s="88">
        <f>SUMIF('REALISASI PO &amp; forecast mgr1'!$A$149:$A$211,'ESTIMASI FORECAST &amp; ORDER-STOK'!$A40,'REALISASI PO &amp; forecast mgr1'!FB$149:FB$211)</f>
        <v>0</v>
      </c>
      <c r="DD40" s="88">
        <f t="shared" si="281"/>
        <v>0</v>
      </c>
      <c r="DE40" s="88">
        <f t="shared" si="282"/>
        <v>0</v>
      </c>
      <c r="DF40" s="88">
        <f t="shared" si="283"/>
        <v>0</v>
      </c>
      <c r="DG40" s="88">
        <f>(SUMIF('REALISASI PO &amp; forecast mgr1'!$A$149:$A$211,'ESTIMASI FORECAST &amp; ORDER-STOK'!$A40,'REALISASI PO &amp; forecast mgr1'!FE$149:FE$211))+(SUMIF('REALISASI PO &amp; forecast mgr1'!$A$149:$A$211,'ESTIMASI FORECAST &amp; ORDER-STOK'!$A40,'REALISASI PO &amp; forecast mgr1'!FF$149:FF$211))</f>
        <v>0</v>
      </c>
      <c r="DH40" s="88">
        <f>SUMIF('REALISASI PO &amp; forecast mgr1'!$A$149:$A$211,'ESTIMASI FORECAST &amp; ORDER-STOK'!$A40,'REALISASI PO &amp; forecast mgr1'!FI$149:FI$211)</f>
        <v>0</v>
      </c>
      <c r="DI40" s="88">
        <f t="shared" si="284"/>
        <v>0</v>
      </c>
      <c r="DJ40" s="88">
        <f t="shared" si="285"/>
        <v>0</v>
      </c>
      <c r="DK40" s="88">
        <f t="shared" si="286"/>
        <v>0</v>
      </c>
      <c r="DL40" s="88">
        <f>(SUMIF('REALISASI PO &amp; forecast mgr1'!$A$149:$A$211,'ESTIMASI FORECAST &amp; ORDER-STOK'!$A40,'REALISASI PO &amp; forecast mgr1'!FL$149:FL$211))+(SUMIF('REALISASI PO &amp; forecast mgr1'!$A$149:$A$211,'ESTIMASI FORECAST &amp; ORDER-STOK'!$A40,'REALISASI PO &amp; forecast mgr1'!FM$149:FM$211))</f>
        <v>0</v>
      </c>
      <c r="DM40" s="88">
        <f>SUMIF('REALISASI PO &amp; forecast mgr1'!$A$149:$A$211,'ESTIMASI FORECAST &amp; ORDER-STOK'!$A40,'REALISASI PO &amp; forecast mgr1'!FP$149:FP$211)</f>
        <v>0</v>
      </c>
      <c r="DN40" s="88">
        <f t="shared" si="287"/>
        <v>0</v>
      </c>
      <c r="DO40" s="88">
        <f t="shared" si="288"/>
        <v>0</v>
      </c>
      <c r="DP40" s="88">
        <f t="shared" si="289"/>
        <v>0</v>
      </c>
      <c r="DQ40" s="88">
        <f>(SUMIF('REALISASI PO &amp; forecast mgr1'!$A$149:$A$211,'ESTIMASI FORECAST &amp; ORDER-STOK'!$A40,'REALISASI PO &amp; forecast mgr1'!FS$149:FS$211))+(SUMIF('REALISASI PO &amp; forecast mgr1'!$A$149:$A$211,'ESTIMASI FORECAST &amp; ORDER-STOK'!$A40,'REALISASI PO &amp; forecast mgr1'!FT$149:FT$211))</f>
        <v>0</v>
      </c>
      <c r="DR40" s="88">
        <f>SUMIF('REALISASI PO &amp; forecast mgr1'!$A$149:$A$211,'ESTIMASI FORECAST &amp; ORDER-STOK'!$A40,'REALISASI PO &amp; forecast mgr1'!FW$149:FW$211)</f>
        <v>0</v>
      </c>
      <c r="DS40" s="88">
        <f t="shared" si="290"/>
        <v>0</v>
      </c>
      <c r="DT40" s="88">
        <f t="shared" si="291"/>
        <v>0</v>
      </c>
      <c r="DU40" s="88">
        <f t="shared" si="292"/>
        <v>0</v>
      </c>
      <c r="DV40" s="88">
        <f>(SUMIF('REALISASI PO &amp; forecast mgr1'!$A$149:$A$211,'ESTIMASI FORECAST &amp; ORDER-STOK'!$A40,'REALISASI PO &amp; forecast mgr1'!FZ$149:FZ$211))+(SUMIF('REALISASI PO &amp; forecast mgr1'!$A$149:$A$211,'ESTIMASI FORECAST &amp; ORDER-STOK'!$A40,'REALISASI PO &amp; forecast mgr1'!FY$149:FY$211))</f>
        <v>0</v>
      </c>
      <c r="DW40" s="88">
        <f>SUMIF('REALISASI PO &amp; forecast mgr1'!$A$149:$A$211,'ESTIMASI FORECAST &amp; ORDER-STOK'!$A40,'REALISASI PO &amp; forecast mgr1'!GC$149:GC$211)</f>
        <v>0</v>
      </c>
      <c r="DX40" s="88">
        <f t="shared" si="293"/>
        <v>0</v>
      </c>
      <c r="DY40" s="88">
        <f t="shared" si="294"/>
        <v>0</v>
      </c>
      <c r="DZ40" s="88">
        <f t="shared" si="295"/>
        <v>0</v>
      </c>
      <c r="EA40" s="88">
        <f>(SUMIF('REALISASI PO &amp; forecast mgr1'!$A$149:$A$211,'ESTIMASI FORECAST &amp; ORDER-STOK'!$A40,'REALISASI PO &amp; forecast mgr1'!GE$149:GE$211))+(SUMIF('REALISASI PO &amp; forecast mgr1'!$A$149:$A$211,'ESTIMASI FORECAST &amp; ORDER-STOK'!$A40,'REALISASI PO &amp; forecast mgr1'!GF$149:GF$211))</f>
        <v>0</v>
      </c>
      <c r="EB40" s="88">
        <f>SUMIF('REALISASI PO &amp; forecast mgr1'!$A$149:$A$211,'ESTIMASI FORECAST &amp; ORDER-STOK'!$A40,'REALISASI PO &amp; forecast mgr1'!GI$149:GI$211)</f>
        <v>0</v>
      </c>
      <c r="EC40" s="88">
        <f t="shared" si="296"/>
        <v>0</v>
      </c>
      <c r="ED40" s="88">
        <f t="shared" si="297"/>
        <v>0</v>
      </c>
      <c r="EE40" s="88">
        <f t="shared" si="298"/>
        <v>0</v>
      </c>
      <c r="EF40" s="88">
        <f>(SUMIF('REALISASI PO &amp; forecast mgr1'!$A$149:$A$211,'ESTIMASI FORECAST &amp; ORDER-STOK'!$A40,'REALISASI PO &amp; forecast mgr1'!GQ$149:GQ$211))+(SUMIF('REALISASI PO &amp; forecast mgr1'!$A$149:$A$211,'ESTIMASI FORECAST &amp; ORDER-STOK'!$A40,'REALISASI PO &amp; forecast mgr1'!GR$149:GR$211))</f>
        <v>0</v>
      </c>
      <c r="EG40" s="88">
        <f>SUMIF('REALISASI PO &amp; forecast mgr1'!$A$149:$A$211,'ESTIMASI FORECAST &amp; ORDER-STOK'!$A40,'REALISASI PO &amp; forecast mgr1'!GU$149:GU$211)</f>
        <v>0</v>
      </c>
      <c r="EH40" s="88">
        <f t="shared" si="299"/>
        <v>0</v>
      </c>
      <c r="EI40" s="88">
        <f t="shared" si="300"/>
        <v>0</v>
      </c>
      <c r="EJ40" s="88">
        <f t="shared" si="301"/>
        <v>0</v>
      </c>
      <c r="EK40" s="88">
        <f>(SUMIF('REALISASI PO &amp; forecast mgr1'!$A$149:$A$211,'ESTIMASI FORECAST &amp; ORDER-STOK'!$A40,'REALISASI PO &amp; forecast mgr1'!GX$149:GX$211))+(SUMIF('REALISASI PO &amp; forecast mgr1'!$A$149:$A$211,'ESTIMASI FORECAST &amp; ORDER-STOK'!$A40,'REALISASI PO &amp; forecast mgr1'!GY$149:GY$211))</f>
        <v>0</v>
      </c>
      <c r="EL40" s="88">
        <f>SUMIF('REALISASI PO &amp; forecast mgr1'!$A$149:$A$211,'ESTIMASI FORECAST &amp; ORDER-STOK'!$A40,'REALISASI PO &amp; forecast mgr1'!HB$149:HB$211)</f>
        <v>0</v>
      </c>
      <c r="EM40" s="88">
        <f t="shared" si="302"/>
        <v>0</v>
      </c>
      <c r="EN40" s="88">
        <f t="shared" si="303"/>
        <v>0</v>
      </c>
      <c r="EO40" s="88">
        <f t="shared" si="304"/>
        <v>0</v>
      </c>
      <c r="EP40" s="88">
        <f>(SUMIF('REALISASI PO &amp; forecast mgr1'!$A$149:$A$211,'ESTIMASI FORECAST &amp; ORDER-STOK'!$A40,'REALISASI PO &amp; forecast mgr1'!HE$149:HE$211))+(SUMIF('REALISASI PO &amp; forecast mgr1'!$A$149:$A$211,'ESTIMASI FORECAST &amp; ORDER-STOK'!$A40,'REALISASI PO &amp; forecast mgr1'!HF$149:HF$211))</f>
        <v>0</v>
      </c>
      <c r="EQ40" s="88">
        <f>SUMIF('REALISASI PO &amp; forecast mgr1'!$A$149:$A$211,'ESTIMASI FORECAST &amp; ORDER-STOK'!$A40,'REALISASI PO &amp; forecast mgr1'!HI$149:HI$211)</f>
        <v>0</v>
      </c>
      <c r="ER40" s="88">
        <f t="shared" si="305"/>
        <v>0</v>
      </c>
      <c r="ES40" s="88">
        <f t="shared" si="306"/>
        <v>0</v>
      </c>
      <c r="ET40" s="88">
        <f t="shared" si="307"/>
        <v>0</v>
      </c>
      <c r="EU40" s="88">
        <f>(SUMIF('REALISASI PO &amp; forecast mgr1'!$A$149:$A$211,'ESTIMASI FORECAST &amp; ORDER-STOK'!$A40,'REALISASI PO &amp; forecast mgr1'!HL$149:HL$211))+(SUMIF('REALISASI PO &amp; forecast mgr1'!$A$149:$A$211,'ESTIMASI FORECAST &amp; ORDER-STOK'!$A40,'REALISASI PO &amp; forecast mgr1'!HM$149:HM$211))</f>
        <v>0</v>
      </c>
      <c r="EV40" s="88">
        <f>SUMIF('REALISASI PO &amp; forecast mgr1'!$A$149:$A$211,'ESTIMASI FORECAST &amp; ORDER-STOK'!$A40,'REALISASI PO &amp; forecast mgr1'!HP$149:HP$211)</f>
        <v>0</v>
      </c>
      <c r="EW40" s="88">
        <f t="shared" si="308"/>
        <v>0</v>
      </c>
      <c r="EX40" s="88">
        <f t="shared" si="309"/>
        <v>0</v>
      </c>
      <c r="EY40" s="88">
        <f t="shared" si="310"/>
        <v>0</v>
      </c>
      <c r="EZ40" s="88">
        <f>(SUMIF('REALISASI PO &amp; forecast mgr1'!$A$149:$A$211,'ESTIMASI FORECAST &amp; ORDER-STOK'!$A40,'REALISASI PO &amp; forecast mgr1'!HS$149:HS$211))+(SUMIF('REALISASI PO &amp; forecast mgr1'!$A$149:$A$211,'ESTIMASI FORECAST &amp; ORDER-STOK'!$A40,'REALISASI PO &amp; forecast mgr1'!HT$149:HT$211))</f>
        <v>0</v>
      </c>
      <c r="FA40" s="88">
        <f>SUMIF('REALISASI PO &amp; forecast mgr1'!$A$149:$A$211,'ESTIMASI FORECAST &amp; ORDER-STOK'!$A40,'REALISASI PO &amp; forecast mgr1'!HW$149:HW$211)</f>
        <v>0</v>
      </c>
      <c r="FB40" s="88">
        <f t="shared" si="311"/>
        <v>0</v>
      </c>
      <c r="FC40" s="88">
        <f t="shared" si="312"/>
        <v>0</v>
      </c>
      <c r="FD40" s="88">
        <f t="shared" si="313"/>
        <v>0</v>
      </c>
      <c r="FE40" s="88"/>
      <c r="FF40" s="88"/>
      <c r="FG40" s="88"/>
      <c r="FH40" s="88"/>
      <c r="FI40" s="88"/>
      <c r="FJ40" s="88"/>
      <c r="FK40" s="88">
        <f t="shared" si="314"/>
        <v>0</v>
      </c>
      <c r="FL40" s="88"/>
      <c r="FM40" s="88"/>
      <c r="FN40" s="88">
        <f t="shared" si="315"/>
        <v>0</v>
      </c>
      <c r="FO40" s="88">
        <f t="shared" si="316"/>
        <v>0</v>
      </c>
      <c r="FP40" s="101"/>
      <c r="FQ40" s="88"/>
      <c r="FR40" s="88">
        <f>SUMIF('REALISASI FORECAST manager 2'!$A$217:$A$281,'ESTIMASI FORECAST &amp; ORDER-STOK'!$A40,'REALISASI FORECAST manager 2'!$AS$217:$AS$281)</f>
        <v>0</v>
      </c>
      <c r="FS40" s="88">
        <f t="shared" si="317"/>
        <v>0</v>
      </c>
      <c r="FT40" s="88">
        <f t="shared" si="318"/>
        <v>0</v>
      </c>
      <c r="FU40" s="88">
        <f t="shared" si="319"/>
        <v>0</v>
      </c>
      <c r="FV40" s="101"/>
      <c r="FW40" s="88"/>
      <c r="FX40" s="88">
        <f>SUMIF('REALISASI FORECAST manager 3'!$A$147:$A$211,'ESTIMASI FORECAST &amp; ORDER-STOK'!$A40,'REALISASI FORECAST manager 3'!$AS$147:$AS$211)</f>
        <v>0</v>
      </c>
      <c r="FY40" s="88">
        <f t="shared" si="320"/>
        <v>0</v>
      </c>
      <c r="FZ40" s="88">
        <f t="shared" si="321"/>
        <v>0</v>
      </c>
      <c r="GA40" s="88">
        <f t="shared" si="322"/>
        <v>0</v>
      </c>
      <c r="GB40" s="101"/>
      <c r="GC40" s="88">
        <f t="shared" si="323"/>
        <v>0</v>
      </c>
      <c r="GD40" s="101"/>
      <c r="GE40" s="88">
        <f>SUMIF('REALISASI PO &amp; forecast mgr1'!$A$148:$A$211,'ESTIMASI FORECAST &amp; ORDER-STOK'!$A40,'REALISASI PO &amp; forecast mgr1'!IQ$148:IQ$211)</f>
        <v>0</v>
      </c>
      <c r="GF40" s="88">
        <f>SUMIF('REALISASI PO &amp; forecast mgr1'!$A$148:$A$211,'ESTIMASI FORECAST &amp; ORDER-STOK'!$A40,'REALISASI PO &amp; forecast mgr1'!IR$148:IR$211)</f>
        <v>0</v>
      </c>
      <c r="GG40" s="88">
        <f>SUMIF('REALISASI PO &amp; forecast mgr1'!$A$148:$A$211,'ESTIMASI FORECAST &amp; ORDER-STOK'!$A40,'REALISASI PO &amp; forecast mgr1'!IS$148:IS$211)</f>
        <v>0</v>
      </c>
      <c r="GH40" s="88">
        <f>SUMIF('REALISASI PO &amp; forecast mgr1'!$A$148:$A$211,'ESTIMASI FORECAST &amp; ORDER-STOK'!$A40,'REALISASI PO &amp; forecast mgr1'!IT$148:IT$211)</f>
        <v>0</v>
      </c>
      <c r="GI40" s="88">
        <f>SUMIF('REALISASI PO &amp; forecast mgr1'!$A$148:$A$211,'ESTIMASI FORECAST &amp; ORDER-STOK'!$A40,'REALISASI PO &amp; forecast mgr1'!IU$148:IU$211)</f>
        <v>0</v>
      </c>
      <c r="GJ40" s="88"/>
      <c r="GK40" s="88">
        <f t="shared" si="108"/>
        <v>0</v>
      </c>
      <c r="GL40" s="88">
        <f t="shared" si="324"/>
        <v>0</v>
      </c>
      <c r="GM40" s="102">
        <f t="shared" si="325"/>
        <v>0</v>
      </c>
      <c r="GN40" s="88">
        <f t="shared" si="326"/>
        <v>0</v>
      </c>
      <c r="GO40" s="88">
        <f t="shared" si="327"/>
        <v>0</v>
      </c>
      <c r="GP40" s="102">
        <f t="shared" si="328"/>
        <v>0</v>
      </c>
      <c r="GQ40" s="88" t="str">
        <f t="shared" si="329"/>
        <v>STOCK KOSONG</v>
      </c>
      <c r="GR40" s="101"/>
      <c r="GS40" s="102">
        <f t="shared" si="330"/>
        <v>0</v>
      </c>
      <c r="GT40" s="102">
        <f t="shared" si="331"/>
        <v>0</v>
      </c>
      <c r="GU40" s="102">
        <f t="shared" si="332"/>
        <v>0</v>
      </c>
      <c r="GV40" s="102">
        <f t="shared" si="333"/>
        <v>0</v>
      </c>
    </row>
    <row r="41" spans="1:204" s="7" customFormat="1">
      <c r="A41" s="108"/>
      <c r="B41" s="87"/>
      <c r="C41" s="99">
        <v>29</v>
      </c>
      <c r="D41" s="100">
        <v>0</v>
      </c>
      <c r="E41" s="88"/>
      <c r="F41" s="88"/>
      <c r="G41" s="88"/>
      <c r="H41" s="88"/>
      <c r="I41" s="88"/>
      <c r="J41" s="88">
        <f t="shared" si="223"/>
        <v>0</v>
      </c>
      <c r="K41" s="88">
        <f t="shared" si="224"/>
        <v>0</v>
      </c>
      <c r="L41" s="88">
        <f t="shared" si="225"/>
        <v>0</v>
      </c>
      <c r="M41" s="88"/>
      <c r="N41" s="88">
        <f t="shared" si="226"/>
        <v>0</v>
      </c>
      <c r="O41" s="88"/>
      <c r="P41" s="88">
        <f>(SUMIF('REALISASI PO &amp; forecast mgr1'!$A$149:$A$211,'ESTIMASI FORECAST &amp; ORDER-STOK'!$A41,'REALISASI PO &amp; forecast mgr1'!J$149:J$211))+(SUMIF('REALISASI PO &amp; forecast mgr1'!$A$149:$A$211,'ESTIMASI FORECAST &amp; ORDER-STOK'!$A41,'REALISASI PO &amp; forecast mgr1'!K$149:K$211))</f>
        <v>0</v>
      </c>
      <c r="Q41" s="88">
        <f>SUMIF('REALISASI PO &amp; forecast mgr1'!$A$149:$A$211,'ESTIMASI FORECAST &amp; ORDER-STOK'!$A41,'REALISASI PO &amp; forecast mgr1'!N$149:N$211)</f>
        <v>0</v>
      </c>
      <c r="R41" s="88">
        <f t="shared" si="227"/>
        <v>0</v>
      </c>
      <c r="S41" s="88">
        <f t="shared" si="228"/>
        <v>0</v>
      </c>
      <c r="T41" s="88">
        <f t="shared" si="229"/>
        <v>0</v>
      </c>
      <c r="U41" s="88">
        <f>(SUMIF('REALISASI PO &amp; forecast mgr1'!$A$149:$A$211,'ESTIMASI FORECAST &amp; ORDER-STOK'!$A41,'REALISASI PO &amp; forecast mgr1'!P$149:P$211))+(SUMIF('REALISASI PO &amp; forecast mgr1'!$A$149:$A$211,'ESTIMASI FORECAST &amp; ORDER-STOK'!$A41,'REALISASI PO &amp; forecast mgr1'!Q$149:Q$211))</f>
        <v>0</v>
      </c>
      <c r="V41" s="88">
        <f>SUMIF('REALISASI PO &amp; forecast mgr1'!$A$149:$A$211,'ESTIMASI FORECAST &amp; ORDER-STOK'!$A41,'REALISASI PO &amp; forecast mgr1'!T$149:T$211)</f>
        <v>0</v>
      </c>
      <c r="W41" s="88">
        <f t="shared" si="230"/>
        <v>0</v>
      </c>
      <c r="X41" s="88">
        <f t="shared" si="231"/>
        <v>0</v>
      </c>
      <c r="Y41" s="88">
        <f t="shared" si="232"/>
        <v>0</v>
      </c>
      <c r="Z41" s="88">
        <f>(SUMIF('REALISASI PO &amp; forecast mgr1'!$A$149:$A$211,'ESTIMASI FORECAST &amp; ORDER-STOK'!$A41,'REALISASI PO &amp; forecast mgr1'!W$149:W$211))+(SUMIF('REALISASI PO &amp; forecast mgr1'!$A$149:$A$211,'ESTIMASI FORECAST &amp; ORDER-STOK'!$A41,'REALISASI PO &amp; forecast mgr1'!V$149:V$211))</f>
        <v>0</v>
      </c>
      <c r="AA41" s="88">
        <f>SUMIF('REALISASI PO &amp; forecast mgr1'!$A$149:$A$211,'ESTIMASI FORECAST &amp; ORDER-STOK'!$A41,'REALISASI PO &amp; forecast mgr1'!Z$149:Z$211)</f>
        <v>0</v>
      </c>
      <c r="AB41" s="88">
        <f t="shared" si="233"/>
        <v>0</v>
      </c>
      <c r="AC41" s="88">
        <f t="shared" si="234"/>
        <v>0</v>
      </c>
      <c r="AD41" s="88">
        <f t="shared" si="235"/>
        <v>0</v>
      </c>
      <c r="AE41" s="88">
        <f>(SUMIF('REALISASI PO &amp; forecast mgr1'!$A$149:$A$211,'ESTIMASI FORECAST &amp; ORDER-STOK'!$A41,'REALISASI PO &amp; forecast mgr1'!AB$149:AB$211))+(SUMIF('REALISASI PO &amp; forecast mgr1'!$A$149:$A$211,'ESTIMASI FORECAST &amp; ORDER-STOK'!$A41,'REALISASI PO &amp; forecast mgr1'!AC$149:AC$211))</f>
        <v>0</v>
      </c>
      <c r="AF41" s="88">
        <f>SUMIF('REALISASI PO &amp; forecast mgr1'!$A$149:$A$211,'ESTIMASI FORECAST &amp; ORDER-STOK'!$A41,'REALISASI PO &amp; forecast mgr1'!AF$149:AF$211)</f>
        <v>0</v>
      </c>
      <c r="AG41" s="88">
        <f t="shared" si="236"/>
        <v>0</v>
      </c>
      <c r="AH41" s="88">
        <f t="shared" si="237"/>
        <v>0</v>
      </c>
      <c r="AI41" s="88">
        <f t="shared" si="238"/>
        <v>0</v>
      </c>
      <c r="AJ41" s="88">
        <f>(SUMIF('REALISASI PO &amp; forecast mgr1'!$A$149:$A$211,'ESTIMASI FORECAST &amp; ORDER-STOK'!$A41,'REALISASI PO &amp; forecast mgr1'!AN$149:AN$211))+(SUMIF('REALISASI PO &amp; forecast mgr1'!$A$149:$A$211,'ESTIMASI FORECAST &amp; ORDER-STOK'!$A41,'REALISASI PO &amp; forecast mgr1'!AO$149:AO$211))</f>
        <v>0</v>
      </c>
      <c r="AK41" s="88">
        <f>SUMIF('REALISASI PO &amp; forecast mgr1'!$A$149:$A$211,'ESTIMASI FORECAST &amp; ORDER-STOK'!$A41,'REALISASI PO &amp; forecast mgr1'!AR$149:AR$211)</f>
        <v>0</v>
      </c>
      <c r="AL41" s="88">
        <f t="shared" si="239"/>
        <v>0</v>
      </c>
      <c r="AM41" s="88">
        <f t="shared" si="240"/>
        <v>0</v>
      </c>
      <c r="AN41" s="88">
        <f t="shared" si="241"/>
        <v>0</v>
      </c>
      <c r="AO41" s="88">
        <f>(SUMIF('REALISASI PO &amp; forecast mgr1'!$A$149:$A$211,'ESTIMASI FORECAST &amp; ORDER-STOK'!$A41,'REALISASI PO &amp; forecast mgr1'!AU$149:AU$211))+(SUMIF('REALISASI PO &amp; forecast mgr1'!$A$149:$A$211,'ESTIMASI FORECAST &amp; ORDER-STOK'!$A41,'REALISASI PO &amp; forecast mgr1'!AT$149:AT$211))</f>
        <v>0</v>
      </c>
      <c r="AP41" s="88">
        <f>SUMIF('REALISASI PO &amp; forecast mgr1'!$A$149:$A$211,'ESTIMASI FORECAST &amp; ORDER-STOK'!$A41,'REALISASI PO &amp; forecast mgr1'!AX$149:AX$211)</f>
        <v>0</v>
      </c>
      <c r="AQ41" s="88">
        <f t="shared" si="242"/>
        <v>0</v>
      </c>
      <c r="AR41" s="88">
        <f t="shared" si="243"/>
        <v>0</v>
      </c>
      <c r="AS41" s="88">
        <f t="shared" si="244"/>
        <v>0</v>
      </c>
      <c r="AT41" s="88">
        <f>(SUMIF('REALISASI PO &amp; forecast mgr1'!$A$149:$A$211,'ESTIMASI FORECAST &amp; ORDER-STOK'!$A41,'REALISASI PO &amp; forecast mgr1'!AZ$149:AZ$211))+(SUMIF('REALISASI PO &amp; forecast mgr1'!$A$149:$A$211,'ESTIMASI FORECAST &amp; ORDER-STOK'!$A41,'REALISASI PO &amp; forecast mgr1'!BA$149:BA$211))</f>
        <v>0</v>
      </c>
      <c r="AU41" s="88">
        <f>SUMIF('REALISASI PO &amp; forecast mgr1'!$A$149:$A$211,'ESTIMASI FORECAST &amp; ORDER-STOK'!$A41,'REALISASI PO &amp; forecast mgr1'!BD$149:BD$211)</f>
        <v>0</v>
      </c>
      <c r="AV41" s="88">
        <f t="shared" si="245"/>
        <v>0</v>
      </c>
      <c r="AW41" s="88">
        <f t="shared" si="246"/>
        <v>0</v>
      </c>
      <c r="AX41" s="88">
        <f t="shared" si="247"/>
        <v>0</v>
      </c>
      <c r="AY41" s="88">
        <f>(SUMIF('REALISASI PO &amp; forecast mgr1'!$A$149:$A$211,'ESTIMASI FORECAST &amp; ORDER-STOK'!$A41,'REALISASI PO &amp; forecast mgr1'!BL$149:BL$211))+(SUMIF('REALISASI PO &amp; forecast mgr1'!$A$149:$A$211,'ESTIMASI FORECAST &amp; ORDER-STOK'!$A41,'REALISASI PO &amp; forecast mgr1'!BM$149:BM$211))</f>
        <v>0</v>
      </c>
      <c r="AZ41" s="88">
        <f>SUMIF('REALISASI PO &amp; forecast mgr1'!$A$149:$A$211,'ESTIMASI FORECAST &amp; ORDER-STOK'!$A41,'REALISASI PO &amp; forecast mgr1'!BP$149:BP$211)</f>
        <v>0</v>
      </c>
      <c r="BA41" s="88">
        <f t="shared" si="248"/>
        <v>0</v>
      </c>
      <c r="BB41" s="88">
        <f t="shared" si="249"/>
        <v>0</v>
      </c>
      <c r="BC41" s="88">
        <f t="shared" si="250"/>
        <v>0</v>
      </c>
      <c r="BD41" s="88">
        <f>(SUMIF('REALISASI PO &amp; forecast mgr1'!$A$149:$A$211,'ESTIMASI FORECAST &amp; ORDER-STOK'!$A41,'REALISASI PO &amp; forecast mgr1'!BS$149:BS$211))+(SUMIF('REALISASI PO &amp; forecast mgr1'!$A$149:$A$211,'ESTIMASI FORECAST &amp; ORDER-STOK'!$A41,'REALISASI PO &amp; forecast mgr1'!BR$149:BR$211))</f>
        <v>0</v>
      </c>
      <c r="BE41" s="88">
        <f>SUMIF('REALISASI PO &amp; forecast mgr1'!$A$149:$A$211,'ESTIMASI FORECAST &amp; ORDER-STOK'!$A41,'REALISASI PO &amp; forecast mgr1'!BV$149:BV$211)</f>
        <v>0</v>
      </c>
      <c r="BF41" s="88">
        <f t="shared" si="251"/>
        <v>0</v>
      </c>
      <c r="BG41" s="88">
        <f t="shared" si="252"/>
        <v>0</v>
      </c>
      <c r="BH41" s="88">
        <f t="shared" si="253"/>
        <v>0</v>
      </c>
      <c r="BI41" s="88">
        <f>(SUMIF('REALISASI PO &amp; forecast mgr1'!$A$149:$A$211,'ESTIMASI FORECAST &amp; ORDER-STOK'!$A41,'REALISASI PO &amp; forecast mgr1'!CI$149:CI$211))+(SUMIF('REALISASI PO &amp; forecast mgr1'!$A$149:$A$211,'ESTIMASI FORECAST &amp; ORDER-STOK'!$A41,'REALISASI PO &amp; forecast mgr1'!CJ$149:CJ$211))</f>
        <v>0</v>
      </c>
      <c r="BJ41" s="88">
        <f>SUMIF('REALISASI PO &amp; forecast mgr1'!$A$149:$A$211,'ESTIMASI FORECAST &amp; ORDER-STOK'!$A41,'REALISASI PO &amp; forecast mgr1'!CM$149:CM$211)</f>
        <v>0</v>
      </c>
      <c r="BK41" s="88">
        <f t="shared" si="254"/>
        <v>0</v>
      </c>
      <c r="BL41" s="88">
        <f t="shared" si="255"/>
        <v>0</v>
      </c>
      <c r="BM41" s="88">
        <f t="shared" si="256"/>
        <v>0</v>
      </c>
      <c r="BN41" s="88">
        <f>(SUMIF('REALISASI PO &amp; forecast mgr1'!$A$149:$A$211,'ESTIMASI FORECAST &amp; ORDER-STOK'!$A41,'REALISASI PO &amp; forecast mgr1'!CP$149:CP$211))+(SUMIF('REALISASI PO &amp; forecast mgr1'!$A$149:$A$211,'ESTIMASI FORECAST &amp; ORDER-STOK'!$A41,'REALISASI PO &amp; forecast mgr1'!CO$149:CO$211))</f>
        <v>0</v>
      </c>
      <c r="BO41" s="88">
        <f>SUMIF('REALISASI PO &amp; forecast mgr1'!$A$149:$A$211,'ESTIMASI FORECAST &amp; ORDER-STOK'!$A41,'REALISASI PO &amp; forecast mgr1'!CS$149:CS$211)</f>
        <v>0</v>
      </c>
      <c r="BP41" s="88">
        <f t="shared" si="257"/>
        <v>0</v>
      </c>
      <c r="BQ41" s="88">
        <f t="shared" si="258"/>
        <v>0</v>
      </c>
      <c r="BR41" s="88">
        <f t="shared" si="259"/>
        <v>0</v>
      </c>
      <c r="BS41" s="88">
        <f>(SUMIF('REALISASI PO &amp; forecast mgr1'!$A$149:$A$211,'ESTIMASI FORECAST &amp; ORDER-STOK'!$A41,'REALISASI PO &amp; forecast mgr1'!CU$149:CU$211))+(SUMIF('REALISASI PO &amp; forecast mgr1'!$A$149:$A$211,'ESTIMASI FORECAST &amp; ORDER-STOK'!$A41,'REALISASI PO &amp; forecast mgr1'!CV$149:CV$211))</f>
        <v>0</v>
      </c>
      <c r="BT41" s="88">
        <f>SUMIF('REALISASI PO &amp; forecast mgr1'!$A$149:$A$211,'ESTIMASI FORECAST &amp; ORDER-STOK'!$A41,'REALISASI PO &amp; forecast mgr1'!CY$149:CY$211)</f>
        <v>0</v>
      </c>
      <c r="BU41" s="88">
        <f t="shared" si="260"/>
        <v>0</v>
      </c>
      <c r="BV41" s="88">
        <f t="shared" si="261"/>
        <v>0</v>
      </c>
      <c r="BW41" s="88">
        <f t="shared" si="262"/>
        <v>0</v>
      </c>
      <c r="BX41" s="88">
        <f>(SUMIF('REALISASI PO &amp; forecast mgr1'!$A$149:$A$211,'ESTIMASI FORECAST &amp; ORDER-STOK'!$A41,'REALISASI PO &amp; forecast mgr1'!DB$149:DB$211))+(SUMIF('REALISASI PO &amp; forecast mgr1'!$A$149:$A$211,'ESTIMASI FORECAST &amp; ORDER-STOK'!$A41,'REALISASI PO &amp; forecast mgr1'!DA$149:DA$211))</f>
        <v>0</v>
      </c>
      <c r="BY41" s="88">
        <f>SUMIF('REALISASI PO &amp; forecast mgr1'!$A$149:$A$211,'ESTIMASI FORECAST &amp; ORDER-STOK'!$A41,'REALISASI PO &amp; forecast mgr1'!DE$149:DE$211)</f>
        <v>0</v>
      </c>
      <c r="BZ41" s="88">
        <f t="shared" si="263"/>
        <v>0</v>
      </c>
      <c r="CA41" s="88">
        <f t="shared" si="264"/>
        <v>0</v>
      </c>
      <c r="CB41" s="88">
        <f t="shared" si="265"/>
        <v>0</v>
      </c>
      <c r="CC41" s="88">
        <f>(SUMIF('REALISASI PO &amp; forecast mgr1'!$A$149:$A$211,'ESTIMASI FORECAST &amp; ORDER-STOK'!$A41,'REALISASI PO &amp; forecast mgr1'!DG$149:DG$211))+(SUMIF('REALISASI PO &amp; forecast mgr1'!$A$149:$A$211,'ESTIMASI FORECAST &amp; ORDER-STOK'!$A41,'REALISASI PO &amp; forecast mgr1'!DH$149:DH$211))</f>
        <v>0</v>
      </c>
      <c r="CD41" s="88">
        <f>SUMIF('REALISASI PO &amp; forecast mgr1'!$A$149:$A$211,'ESTIMASI FORECAST &amp; ORDER-STOK'!$A41,'REALISASI PO &amp; forecast mgr1'!DK$149:DK$211)</f>
        <v>0</v>
      </c>
      <c r="CE41" s="88">
        <f t="shared" si="266"/>
        <v>0</v>
      </c>
      <c r="CF41" s="88">
        <f t="shared" si="267"/>
        <v>0</v>
      </c>
      <c r="CG41" s="88">
        <f t="shared" si="268"/>
        <v>0</v>
      </c>
      <c r="CH41" s="88">
        <f>(SUMIF('REALISASI PO &amp; forecast mgr1'!$A$149:$A$211,'ESTIMASI FORECAST &amp; ORDER-STOK'!$A41,'REALISASI PO &amp; forecast mgr1'!DN$149:DN$211))+(SUMIF('REALISASI PO &amp; forecast mgr1'!$A$149:$A$211,'ESTIMASI FORECAST &amp; ORDER-STOK'!$A41,'REALISASI PO &amp; forecast mgr1'!DM$149:DM$211))</f>
        <v>0</v>
      </c>
      <c r="CI41" s="88">
        <f>SUMIF('REALISASI PO &amp; forecast mgr1'!$A$149:$A$211,'ESTIMASI FORECAST &amp; ORDER-STOK'!$A41,'REALISASI PO &amp; forecast mgr1'!DQ$149:DQ$211)</f>
        <v>0</v>
      </c>
      <c r="CJ41" s="88">
        <f t="shared" si="269"/>
        <v>0</v>
      </c>
      <c r="CK41" s="88">
        <f t="shared" si="270"/>
        <v>0</v>
      </c>
      <c r="CL41" s="88">
        <f t="shared" si="271"/>
        <v>0</v>
      </c>
      <c r="CM41" s="88">
        <f>(SUMIF('REALISASI PO &amp; forecast mgr1'!$A$149:$A$211,'ESTIMASI FORECAST &amp; ORDER-STOK'!$A41,'REALISASI PO &amp; forecast mgr1'!DY$149:DY$211))+(SUMIF('REALISASI PO &amp; forecast mgr1'!$A$149:$A$211,'ESTIMASI FORECAST &amp; ORDER-STOK'!$A41,'REALISASI PO &amp; forecast mgr1'!DZ$149:DZ$211))</f>
        <v>0</v>
      </c>
      <c r="CN41" s="88">
        <f>SUMIF('REALISASI PO &amp; forecast mgr1'!$A$149:$A$211,'ESTIMASI FORECAST &amp; ORDER-STOK'!$A41,'REALISASI PO &amp; forecast mgr1'!EC$149:EC$211)</f>
        <v>0</v>
      </c>
      <c r="CO41" s="88">
        <f t="shared" si="272"/>
        <v>0</v>
      </c>
      <c r="CP41" s="88">
        <f t="shared" si="273"/>
        <v>0</v>
      </c>
      <c r="CQ41" s="88">
        <f t="shared" si="274"/>
        <v>0</v>
      </c>
      <c r="CR41" s="88">
        <f>(SUMIF('REALISASI PO &amp; forecast mgr1'!$A$149:$A$211,'ESTIMASI FORECAST &amp; ORDER-STOK'!$A41,'REALISASI PO &amp; forecast mgr1'!EF$149:EF$211))+(SUMIF('REALISASI PO &amp; forecast mgr1'!$A$149:$A$211,'ESTIMASI FORECAST &amp; ORDER-STOK'!$A41,'REALISASI PO &amp; forecast mgr1'!EE$149:EE$211))</f>
        <v>0</v>
      </c>
      <c r="CS41" s="88">
        <f>SUMIF('REALISASI PO &amp; forecast mgr1'!$A$149:$A$211,'ESTIMASI FORECAST &amp; ORDER-STOK'!$A41,'REALISASI PO &amp; forecast mgr1'!EI$149:EI$211)</f>
        <v>0</v>
      </c>
      <c r="CT41" s="88">
        <f t="shared" si="275"/>
        <v>0</v>
      </c>
      <c r="CU41" s="88">
        <f t="shared" si="276"/>
        <v>0</v>
      </c>
      <c r="CV41" s="88">
        <f t="shared" si="277"/>
        <v>0</v>
      </c>
      <c r="CW41" s="88">
        <f>(SUMIF('REALISASI PO &amp; forecast mgr1'!$A$149:$A$211,'ESTIMASI FORECAST &amp; ORDER-STOK'!$A41,'REALISASI PO &amp; forecast mgr1'!EQ$149:EQ$211))+(SUMIF('REALISASI PO &amp; forecast mgr1'!$A$149:$A$211,'ESTIMASI FORECAST &amp; ORDER-STOK'!$A41,'REALISASI PO &amp; forecast mgr1'!ER$149:ER$211))</f>
        <v>0</v>
      </c>
      <c r="CX41" s="88">
        <f>SUMIF('REALISASI PO &amp; forecast mgr1'!$A$149:$A$211,'ESTIMASI FORECAST &amp; ORDER-STOK'!$A41,'REALISASI PO &amp; forecast mgr1'!EU$149:EU$211)</f>
        <v>0</v>
      </c>
      <c r="CY41" s="88">
        <f t="shared" si="278"/>
        <v>0</v>
      </c>
      <c r="CZ41" s="88">
        <f t="shared" si="279"/>
        <v>0</v>
      </c>
      <c r="DA41" s="88">
        <f t="shared" si="280"/>
        <v>0</v>
      </c>
      <c r="DB41" s="88">
        <f>(SUMIF('REALISASI PO &amp; forecast mgr1'!$A$149:$A$211,'ESTIMASI FORECAST &amp; ORDER-STOK'!$A41,'REALISASI PO &amp; forecast mgr1'!EX$149:EX$211))+(SUMIF('REALISASI PO &amp; forecast mgr1'!$A$149:$A$211,'ESTIMASI FORECAST &amp; ORDER-STOK'!$A41,'REALISASI PO &amp; forecast mgr1'!EY$149:EY$211))</f>
        <v>0</v>
      </c>
      <c r="DC41" s="88">
        <f>SUMIF('REALISASI PO &amp; forecast mgr1'!$A$149:$A$211,'ESTIMASI FORECAST &amp; ORDER-STOK'!$A41,'REALISASI PO &amp; forecast mgr1'!FB$149:FB$211)</f>
        <v>0</v>
      </c>
      <c r="DD41" s="88">
        <f t="shared" si="281"/>
        <v>0</v>
      </c>
      <c r="DE41" s="88">
        <f t="shared" si="282"/>
        <v>0</v>
      </c>
      <c r="DF41" s="88">
        <f t="shared" si="283"/>
        <v>0</v>
      </c>
      <c r="DG41" s="88">
        <f>(SUMIF('REALISASI PO &amp; forecast mgr1'!$A$149:$A$211,'ESTIMASI FORECAST &amp; ORDER-STOK'!$A41,'REALISASI PO &amp; forecast mgr1'!FE$149:FE$211))+(SUMIF('REALISASI PO &amp; forecast mgr1'!$A$149:$A$211,'ESTIMASI FORECAST &amp; ORDER-STOK'!$A41,'REALISASI PO &amp; forecast mgr1'!FF$149:FF$211))</f>
        <v>0</v>
      </c>
      <c r="DH41" s="88">
        <f>SUMIF('REALISASI PO &amp; forecast mgr1'!$A$149:$A$211,'ESTIMASI FORECAST &amp; ORDER-STOK'!$A41,'REALISASI PO &amp; forecast mgr1'!FI$149:FI$211)</f>
        <v>0</v>
      </c>
      <c r="DI41" s="88">
        <f t="shared" si="284"/>
        <v>0</v>
      </c>
      <c r="DJ41" s="88">
        <f t="shared" si="285"/>
        <v>0</v>
      </c>
      <c r="DK41" s="88">
        <f t="shared" si="286"/>
        <v>0</v>
      </c>
      <c r="DL41" s="88">
        <f>(SUMIF('REALISASI PO &amp; forecast mgr1'!$A$149:$A$211,'ESTIMASI FORECAST &amp; ORDER-STOK'!$A41,'REALISASI PO &amp; forecast mgr1'!FL$149:FL$211))+(SUMIF('REALISASI PO &amp; forecast mgr1'!$A$149:$A$211,'ESTIMASI FORECAST &amp; ORDER-STOK'!$A41,'REALISASI PO &amp; forecast mgr1'!FM$149:FM$211))</f>
        <v>0</v>
      </c>
      <c r="DM41" s="88">
        <f>SUMIF('REALISASI PO &amp; forecast mgr1'!$A$149:$A$211,'ESTIMASI FORECAST &amp; ORDER-STOK'!$A41,'REALISASI PO &amp; forecast mgr1'!FP$149:FP$211)</f>
        <v>0</v>
      </c>
      <c r="DN41" s="88">
        <f t="shared" si="287"/>
        <v>0</v>
      </c>
      <c r="DO41" s="88">
        <f t="shared" si="288"/>
        <v>0</v>
      </c>
      <c r="DP41" s="88">
        <f t="shared" si="289"/>
        <v>0</v>
      </c>
      <c r="DQ41" s="88">
        <f>(SUMIF('REALISASI PO &amp; forecast mgr1'!$A$149:$A$211,'ESTIMASI FORECAST &amp; ORDER-STOK'!$A41,'REALISASI PO &amp; forecast mgr1'!FS$149:FS$211))+(SUMIF('REALISASI PO &amp; forecast mgr1'!$A$149:$A$211,'ESTIMASI FORECAST &amp; ORDER-STOK'!$A41,'REALISASI PO &amp; forecast mgr1'!FT$149:FT$211))</f>
        <v>0</v>
      </c>
      <c r="DR41" s="88">
        <f>SUMIF('REALISASI PO &amp; forecast mgr1'!$A$149:$A$211,'ESTIMASI FORECAST &amp; ORDER-STOK'!$A41,'REALISASI PO &amp; forecast mgr1'!FW$149:FW$211)</f>
        <v>0</v>
      </c>
      <c r="DS41" s="88">
        <f t="shared" si="290"/>
        <v>0</v>
      </c>
      <c r="DT41" s="88">
        <f t="shared" si="291"/>
        <v>0</v>
      </c>
      <c r="DU41" s="88">
        <f t="shared" si="292"/>
        <v>0</v>
      </c>
      <c r="DV41" s="88">
        <f>(SUMIF('REALISASI PO &amp; forecast mgr1'!$A$149:$A$211,'ESTIMASI FORECAST &amp; ORDER-STOK'!$A41,'REALISASI PO &amp; forecast mgr1'!FZ$149:FZ$211))+(SUMIF('REALISASI PO &amp; forecast mgr1'!$A$149:$A$211,'ESTIMASI FORECAST &amp; ORDER-STOK'!$A41,'REALISASI PO &amp; forecast mgr1'!FY$149:FY$211))</f>
        <v>0</v>
      </c>
      <c r="DW41" s="88">
        <f>SUMIF('REALISASI PO &amp; forecast mgr1'!$A$149:$A$211,'ESTIMASI FORECAST &amp; ORDER-STOK'!$A41,'REALISASI PO &amp; forecast mgr1'!GC$149:GC$211)</f>
        <v>0</v>
      </c>
      <c r="DX41" s="88">
        <f t="shared" si="293"/>
        <v>0</v>
      </c>
      <c r="DY41" s="88">
        <f t="shared" si="294"/>
        <v>0</v>
      </c>
      <c r="DZ41" s="88">
        <f t="shared" si="295"/>
        <v>0</v>
      </c>
      <c r="EA41" s="88">
        <f>(SUMIF('REALISASI PO &amp; forecast mgr1'!$A$149:$A$211,'ESTIMASI FORECAST &amp; ORDER-STOK'!$A41,'REALISASI PO &amp; forecast mgr1'!GE$149:GE$211))+(SUMIF('REALISASI PO &amp; forecast mgr1'!$A$149:$A$211,'ESTIMASI FORECAST &amp; ORDER-STOK'!$A41,'REALISASI PO &amp; forecast mgr1'!GF$149:GF$211))</f>
        <v>0</v>
      </c>
      <c r="EB41" s="88">
        <f>SUMIF('REALISASI PO &amp; forecast mgr1'!$A$149:$A$211,'ESTIMASI FORECAST &amp; ORDER-STOK'!$A41,'REALISASI PO &amp; forecast mgr1'!GI$149:GI$211)</f>
        <v>0</v>
      </c>
      <c r="EC41" s="88">
        <f t="shared" si="296"/>
        <v>0</v>
      </c>
      <c r="ED41" s="88">
        <f t="shared" si="297"/>
        <v>0</v>
      </c>
      <c r="EE41" s="88">
        <f t="shared" si="298"/>
        <v>0</v>
      </c>
      <c r="EF41" s="88">
        <f>(SUMIF('REALISASI PO &amp; forecast mgr1'!$A$149:$A$211,'ESTIMASI FORECAST &amp; ORDER-STOK'!$A41,'REALISASI PO &amp; forecast mgr1'!GQ$149:GQ$211))+(SUMIF('REALISASI PO &amp; forecast mgr1'!$A$149:$A$211,'ESTIMASI FORECAST &amp; ORDER-STOK'!$A41,'REALISASI PO &amp; forecast mgr1'!GR$149:GR$211))</f>
        <v>0</v>
      </c>
      <c r="EG41" s="88">
        <f>SUMIF('REALISASI PO &amp; forecast mgr1'!$A$149:$A$211,'ESTIMASI FORECAST &amp; ORDER-STOK'!$A41,'REALISASI PO &amp; forecast mgr1'!GU$149:GU$211)</f>
        <v>0</v>
      </c>
      <c r="EH41" s="88">
        <f t="shared" si="299"/>
        <v>0</v>
      </c>
      <c r="EI41" s="88">
        <f t="shared" si="300"/>
        <v>0</v>
      </c>
      <c r="EJ41" s="88">
        <f t="shared" si="301"/>
        <v>0</v>
      </c>
      <c r="EK41" s="88">
        <f>(SUMIF('REALISASI PO &amp; forecast mgr1'!$A$149:$A$211,'ESTIMASI FORECAST &amp; ORDER-STOK'!$A41,'REALISASI PO &amp; forecast mgr1'!GX$149:GX$211))+(SUMIF('REALISASI PO &amp; forecast mgr1'!$A$149:$A$211,'ESTIMASI FORECAST &amp; ORDER-STOK'!$A41,'REALISASI PO &amp; forecast mgr1'!GY$149:GY$211))</f>
        <v>0</v>
      </c>
      <c r="EL41" s="88">
        <f>SUMIF('REALISASI PO &amp; forecast mgr1'!$A$149:$A$211,'ESTIMASI FORECAST &amp; ORDER-STOK'!$A41,'REALISASI PO &amp; forecast mgr1'!HB$149:HB$211)</f>
        <v>0</v>
      </c>
      <c r="EM41" s="88">
        <f t="shared" si="302"/>
        <v>0</v>
      </c>
      <c r="EN41" s="88">
        <f t="shared" si="303"/>
        <v>0</v>
      </c>
      <c r="EO41" s="88">
        <f t="shared" si="304"/>
        <v>0</v>
      </c>
      <c r="EP41" s="88">
        <f>(SUMIF('REALISASI PO &amp; forecast mgr1'!$A$149:$A$211,'ESTIMASI FORECAST &amp; ORDER-STOK'!$A41,'REALISASI PO &amp; forecast mgr1'!HE$149:HE$211))+(SUMIF('REALISASI PO &amp; forecast mgr1'!$A$149:$A$211,'ESTIMASI FORECAST &amp; ORDER-STOK'!$A41,'REALISASI PO &amp; forecast mgr1'!HF$149:HF$211))</f>
        <v>0</v>
      </c>
      <c r="EQ41" s="88">
        <f>SUMIF('REALISASI PO &amp; forecast mgr1'!$A$149:$A$211,'ESTIMASI FORECAST &amp; ORDER-STOK'!$A41,'REALISASI PO &amp; forecast mgr1'!HI$149:HI$211)</f>
        <v>0</v>
      </c>
      <c r="ER41" s="88">
        <f t="shared" si="305"/>
        <v>0</v>
      </c>
      <c r="ES41" s="88">
        <f t="shared" si="306"/>
        <v>0</v>
      </c>
      <c r="ET41" s="88">
        <f t="shared" si="307"/>
        <v>0</v>
      </c>
      <c r="EU41" s="88">
        <f>(SUMIF('REALISASI PO &amp; forecast mgr1'!$A$149:$A$211,'ESTIMASI FORECAST &amp; ORDER-STOK'!$A41,'REALISASI PO &amp; forecast mgr1'!HL$149:HL$211))+(SUMIF('REALISASI PO &amp; forecast mgr1'!$A$149:$A$211,'ESTIMASI FORECAST &amp; ORDER-STOK'!$A41,'REALISASI PO &amp; forecast mgr1'!HM$149:HM$211))</f>
        <v>0</v>
      </c>
      <c r="EV41" s="88">
        <f>SUMIF('REALISASI PO &amp; forecast mgr1'!$A$149:$A$211,'ESTIMASI FORECAST &amp; ORDER-STOK'!$A41,'REALISASI PO &amp; forecast mgr1'!HP$149:HP$211)</f>
        <v>0</v>
      </c>
      <c r="EW41" s="88">
        <f t="shared" si="308"/>
        <v>0</v>
      </c>
      <c r="EX41" s="88">
        <f t="shared" si="309"/>
        <v>0</v>
      </c>
      <c r="EY41" s="88">
        <f t="shared" si="310"/>
        <v>0</v>
      </c>
      <c r="EZ41" s="88">
        <f>(SUMIF('REALISASI PO &amp; forecast mgr1'!$A$149:$A$211,'ESTIMASI FORECAST &amp; ORDER-STOK'!$A41,'REALISASI PO &amp; forecast mgr1'!HS$149:HS$211))+(SUMIF('REALISASI PO &amp; forecast mgr1'!$A$149:$A$211,'ESTIMASI FORECAST &amp; ORDER-STOK'!$A41,'REALISASI PO &amp; forecast mgr1'!HT$149:HT$211))</f>
        <v>0</v>
      </c>
      <c r="FA41" s="88">
        <f>SUMIF('REALISASI PO &amp; forecast mgr1'!$A$149:$A$211,'ESTIMASI FORECAST &amp; ORDER-STOK'!$A41,'REALISASI PO &amp; forecast mgr1'!HW$149:HW$211)</f>
        <v>0</v>
      </c>
      <c r="FB41" s="88">
        <f t="shared" si="311"/>
        <v>0</v>
      </c>
      <c r="FC41" s="88">
        <f t="shared" si="312"/>
        <v>0</v>
      </c>
      <c r="FD41" s="88">
        <f t="shared" si="313"/>
        <v>0</v>
      </c>
      <c r="FE41" s="88"/>
      <c r="FF41" s="88"/>
      <c r="FG41" s="88"/>
      <c r="FH41" s="88"/>
      <c r="FI41" s="88"/>
      <c r="FJ41" s="88"/>
      <c r="FK41" s="88">
        <f t="shared" si="314"/>
        <v>0</v>
      </c>
      <c r="FL41" s="88"/>
      <c r="FM41" s="88"/>
      <c r="FN41" s="88">
        <f t="shared" si="315"/>
        <v>0</v>
      </c>
      <c r="FO41" s="88">
        <f t="shared" si="316"/>
        <v>0</v>
      </c>
      <c r="FP41" s="101"/>
      <c r="FQ41" s="88"/>
      <c r="FR41" s="88">
        <f>SUMIF('REALISASI FORECAST manager 2'!$A$217:$A$281,'ESTIMASI FORECAST &amp; ORDER-STOK'!$A41,'REALISASI FORECAST manager 2'!$AS$217:$AS$281)</f>
        <v>0</v>
      </c>
      <c r="FS41" s="88">
        <f t="shared" si="317"/>
        <v>0</v>
      </c>
      <c r="FT41" s="88">
        <f t="shared" si="318"/>
        <v>0</v>
      </c>
      <c r="FU41" s="88">
        <f t="shared" si="319"/>
        <v>0</v>
      </c>
      <c r="FV41" s="101"/>
      <c r="FW41" s="88"/>
      <c r="FX41" s="88">
        <f>SUMIF('REALISASI FORECAST manager 3'!$A$147:$A$211,'ESTIMASI FORECAST &amp; ORDER-STOK'!$A41,'REALISASI FORECAST manager 3'!$AS$147:$AS$211)</f>
        <v>0</v>
      </c>
      <c r="FY41" s="88">
        <f t="shared" si="320"/>
        <v>0</v>
      </c>
      <c r="FZ41" s="88">
        <f t="shared" si="321"/>
        <v>0</v>
      </c>
      <c r="GA41" s="88">
        <f t="shared" si="322"/>
        <v>0</v>
      </c>
      <c r="GB41" s="101"/>
      <c r="GC41" s="88">
        <f t="shared" si="323"/>
        <v>0</v>
      </c>
      <c r="GD41" s="101"/>
      <c r="GE41" s="88">
        <f>SUMIF('REALISASI PO &amp; forecast mgr1'!$A$148:$A$211,'ESTIMASI FORECAST &amp; ORDER-STOK'!$A41,'REALISASI PO &amp; forecast mgr1'!IQ$148:IQ$211)</f>
        <v>0</v>
      </c>
      <c r="GF41" s="88">
        <f>SUMIF('REALISASI PO &amp; forecast mgr1'!$A$148:$A$211,'ESTIMASI FORECAST &amp; ORDER-STOK'!$A41,'REALISASI PO &amp; forecast mgr1'!IR$148:IR$211)</f>
        <v>0</v>
      </c>
      <c r="GG41" s="88">
        <f>SUMIF('REALISASI PO &amp; forecast mgr1'!$A$148:$A$211,'ESTIMASI FORECAST &amp; ORDER-STOK'!$A41,'REALISASI PO &amp; forecast mgr1'!IS$148:IS$211)</f>
        <v>0</v>
      </c>
      <c r="GH41" s="88">
        <f>SUMIF('REALISASI PO &amp; forecast mgr1'!$A$148:$A$211,'ESTIMASI FORECAST &amp; ORDER-STOK'!$A41,'REALISASI PO &amp; forecast mgr1'!IT$148:IT$211)</f>
        <v>0</v>
      </c>
      <c r="GI41" s="88">
        <f>SUMIF('REALISASI PO &amp; forecast mgr1'!$A$148:$A$211,'ESTIMASI FORECAST &amp; ORDER-STOK'!$A41,'REALISASI PO &amp; forecast mgr1'!IU$148:IU$211)</f>
        <v>0</v>
      </c>
      <c r="GJ41" s="88"/>
      <c r="GK41" s="88">
        <f t="shared" si="108"/>
        <v>0</v>
      </c>
      <c r="GL41" s="88">
        <f t="shared" si="324"/>
        <v>0</v>
      </c>
      <c r="GM41" s="102">
        <f t="shared" si="325"/>
        <v>0</v>
      </c>
      <c r="GN41" s="88">
        <f t="shared" si="326"/>
        <v>0</v>
      </c>
      <c r="GO41" s="88">
        <f t="shared" si="327"/>
        <v>0</v>
      </c>
      <c r="GP41" s="102">
        <f t="shared" si="328"/>
        <v>0</v>
      </c>
      <c r="GQ41" s="88" t="str">
        <f t="shared" si="329"/>
        <v>STOCK KOSONG</v>
      </c>
      <c r="GR41" s="101"/>
      <c r="GS41" s="102">
        <f t="shared" si="330"/>
        <v>0</v>
      </c>
      <c r="GT41" s="102">
        <f t="shared" si="331"/>
        <v>0</v>
      </c>
      <c r="GU41" s="102">
        <f t="shared" si="332"/>
        <v>0</v>
      </c>
      <c r="GV41" s="102">
        <f t="shared" si="333"/>
        <v>0</v>
      </c>
    </row>
    <row r="42" spans="1:204" s="7" customFormat="1">
      <c r="A42" s="108"/>
      <c r="B42" s="87"/>
      <c r="C42" s="99">
        <v>29</v>
      </c>
      <c r="D42" s="100">
        <v>25</v>
      </c>
      <c r="E42" s="88"/>
      <c r="F42" s="88"/>
      <c r="G42" s="88"/>
      <c r="H42" s="88"/>
      <c r="I42" s="88"/>
      <c r="J42" s="88">
        <f t="shared" si="223"/>
        <v>0</v>
      </c>
      <c r="K42" s="88">
        <f t="shared" si="224"/>
        <v>0</v>
      </c>
      <c r="L42" s="88">
        <f t="shared" si="225"/>
        <v>0</v>
      </c>
      <c r="M42" s="88"/>
      <c r="N42" s="88">
        <f t="shared" si="226"/>
        <v>0</v>
      </c>
      <c r="O42" s="88"/>
      <c r="P42" s="88">
        <f>(SUMIF('REALISASI PO &amp; forecast mgr1'!$A$149:$A$211,'ESTIMASI FORECAST &amp; ORDER-STOK'!$A42,'REALISASI PO &amp; forecast mgr1'!J$149:J$211))+(SUMIF('REALISASI PO &amp; forecast mgr1'!$A$149:$A$211,'ESTIMASI FORECAST &amp; ORDER-STOK'!$A42,'REALISASI PO &amp; forecast mgr1'!K$149:K$211))</f>
        <v>0</v>
      </c>
      <c r="Q42" s="88">
        <f>SUMIF('REALISASI PO &amp; forecast mgr1'!$A$149:$A$211,'ESTIMASI FORECAST &amp; ORDER-STOK'!$A42,'REALISASI PO &amp; forecast mgr1'!N$149:N$211)</f>
        <v>0</v>
      </c>
      <c r="R42" s="88">
        <f t="shared" si="227"/>
        <v>0</v>
      </c>
      <c r="S42" s="88">
        <f t="shared" si="228"/>
        <v>0</v>
      </c>
      <c r="T42" s="88">
        <f t="shared" si="229"/>
        <v>0</v>
      </c>
      <c r="U42" s="88">
        <f>(SUMIF('REALISASI PO &amp; forecast mgr1'!$A$149:$A$211,'ESTIMASI FORECAST &amp; ORDER-STOK'!$A42,'REALISASI PO &amp; forecast mgr1'!P$149:P$211))+(SUMIF('REALISASI PO &amp; forecast mgr1'!$A$149:$A$211,'ESTIMASI FORECAST &amp; ORDER-STOK'!$A42,'REALISASI PO &amp; forecast mgr1'!Q$149:Q$211))</f>
        <v>0</v>
      </c>
      <c r="V42" s="88">
        <f>SUMIF('REALISASI PO &amp; forecast mgr1'!$A$149:$A$211,'ESTIMASI FORECAST &amp; ORDER-STOK'!$A42,'REALISASI PO &amp; forecast mgr1'!T$149:T$211)</f>
        <v>0</v>
      </c>
      <c r="W42" s="88">
        <f t="shared" si="230"/>
        <v>0</v>
      </c>
      <c r="X42" s="88">
        <f t="shared" si="231"/>
        <v>0</v>
      </c>
      <c r="Y42" s="88">
        <f t="shared" si="232"/>
        <v>0</v>
      </c>
      <c r="Z42" s="88">
        <f>(SUMIF('REALISASI PO &amp; forecast mgr1'!$A$149:$A$211,'ESTIMASI FORECAST &amp; ORDER-STOK'!$A42,'REALISASI PO &amp; forecast mgr1'!W$149:W$211))+(SUMIF('REALISASI PO &amp; forecast mgr1'!$A$149:$A$211,'ESTIMASI FORECAST &amp; ORDER-STOK'!$A42,'REALISASI PO &amp; forecast mgr1'!V$149:V$211))</f>
        <v>0</v>
      </c>
      <c r="AA42" s="88">
        <f>SUMIF('REALISASI PO &amp; forecast mgr1'!$A$149:$A$211,'ESTIMASI FORECAST &amp; ORDER-STOK'!$A42,'REALISASI PO &amp; forecast mgr1'!Z$149:Z$211)</f>
        <v>0</v>
      </c>
      <c r="AB42" s="88">
        <f t="shared" si="233"/>
        <v>0</v>
      </c>
      <c r="AC42" s="88">
        <f t="shared" si="234"/>
        <v>0</v>
      </c>
      <c r="AD42" s="88">
        <f t="shared" si="235"/>
        <v>0</v>
      </c>
      <c r="AE42" s="88">
        <f>(SUMIF('REALISASI PO &amp; forecast mgr1'!$A$149:$A$211,'ESTIMASI FORECAST &amp; ORDER-STOK'!$A42,'REALISASI PO &amp; forecast mgr1'!AB$149:AB$211))+(SUMIF('REALISASI PO &amp; forecast mgr1'!$A$149:$A$211,'ESTIMASI FORECAST &amp; ORDER-STOK'!$A42,'REALISASI PO &amp; forecast mgr1'!AC$149:AC$211))</f>
        <v>0</v>
      </c>
      <c r="AF42" s="88">
        <f>SUMIF('REALISASI PO &amp; forecast mgr1'!$A$149:$A$211,'ESTIMASI FORECAST &amp; ORDER-STOK'!$A42,'REALISASI PO &amp; forecast mgr1'!AF$149:AF$211)</f>
        <v>0</v>
      </c>
      <c r="AG42" s="88">
        <f t="shared" si="236"/>
        <v>0</v>
      </c>
      <c r="AH42" s="88">
        <f t="shared" si="237"/>
        <v>0</v>
      </c>
      <c r="AI42" s="88">
        <f t="shared" si="238"/>
        <v>0</v>
      </c>
      <c r="AJ42" s="88">
        <f>(SUMIF('REALISASI PO &amp; forecast mgr1'!$A$149:$A$211,'ESTIMASI FORECAST &amp; ORDER-STOK'!$A42,'REALISASI PO &amp; forecast mgr1'!AN$149:AN$211))+(SUMIF('REALISASI PO &amp; forecast mgr1'!$A$149:$A$211,'ESTIMASI FORECAST &amp; ORDER-STOK'!$A42,'REALISASI PO &amp; forecast mgr1'!AO$149:AO$211))</f>
        <v>0</v>
      </c>
      <c r="AK42" s="88">
        <f>SUMIF('REALISASI PO &amp; forecast mgr1'!$A$149:$A$211,'ESTIMASI FORECAST &amp; ORDER-STOK'!$A42,'REALISASI PO &amp; forecast mgr1'!AR$149:AR$211)</f>
        <v>0</v>
      </c>
      <c r="AL42" s="88">
        <f t="shared" si="239"/>
        <v>0</v>
      </c>
      <c r="AM42" s="88">
        <f t="shared" si="240"/>
        <v>0</v>
      </c>
      <c r="AN42" s="88">
        <f t="shared" si="241"/>
        <v>0</v>
      </c>
      <c r="AO42" s="88">
        <f>(SUMIF('REALISASI PO &amp; forecast mgr1'!$A$149:$A$211,'ESTIMASI FORECAST &amp; ORDER-STOK'!$A42,'REALISASI PO &amp; forecast mgr1'!AU$149:AU$211))+(SUMIF('REALISASI PO &amp; forecast mgr1'!$A$149:$A$211,'ESTIMASI FORECAST &amp; ORDER-STOK'!$A42,'REALISASI PO &amp; forecast mgr1'!AT$149:AT$211))</f>
        <v>0</v>
      </c>
      <c r="AP42" s="88">
        <f>SUMIF('REALISASI PO &amp; forecast mgr1'!$A$149:$A$211,'ESTIMASI FORECAST &amp; ORDER-STOK'!$A42,'REALISASI PO &amp; forecast mgr1'!AX$149:AX$211)</f>
        <v>0</v>
      </c>
      <c r="AQ42" s="88">
        <f t="shared" si="242"/>
        <v>0</v>
      </c>
      <c r="AR42" s="88">
        <f t="shared" si="243"/>
        <v>0</v>
      </c>
      <c r="AS42" s="88">
        <f t="shared" si="244"/>
        <v>0</v>
      </c>
      <c r="AT42" s="88">
        <f>(SUMIF('REALISASI PO &amp; forecast mgr1'!$A$149:$A$211,'ESTIMASI FORECAST &amp; ORDER-STOK'!$A42,'REALISASI PO &amp; forecast mgr1'!AZ$149:AZ$211))+(SUMIF('REALISASI PO &amp; forecast mgr1'!$A$149:$A$211,'ESTIMASI FORECAST &amp; ORDER-STOK'!$A42,'REALISASI PO &amp; forecast mgr1'!BA$149:BA$211))</f>
        <v>0</v>
      </c>
      <c r="AU42" s="88">
        <f>SUMIF('REALISASI PO &amp; forecast mgr1'!$A$149:$A$211,'ESTIMASI FORECAST &amp; ORDER-STOK'!$A42,'REALISASI PO &amp; forecast mgr1'!BD$149:BD$211)</f>
        <v>0</v>
      </c>
      <c r="AV42" s="88">
        <f t="shared" si="245"/>
        <v>0</v>
      </c>
      <c r="AW42" s="88">
        <f t="shared" si="246"/>
        <v>0</v>
      </c>
      <c r="AX42" s="88">
        <f t="shared" si="247"/>
        <v>0</v>
      </c>
      <c r="AY42" s="88">
        <f>(SUMIF('REALISASI PO &amp; forecast mgr1'!$A$149:$A$211,'ESTIMASI FORECAST &amp; ORDER-STOK'!$A42,'REALISASI PO &amp; forecast mgr1'!BL$149:BL$211))+(SUMIF('REALISASI PO &amp; forecast mgr1'!$A$149:$A$211,'ESTIMASI FORECAST &amp; ORDER-STOK'!$A42,'REALISASI PO &amp; forecast mgr1'!BM$149:BM$211))</f>
        <v>0</v>
      </c>
      <c r="AZ42" s="88">
        <f>SUMIF('REALISASI PO &amp; forecast mgr1'!$A$149:$A$211,'ESTIMASI FORECAST &amp; ORDER-STOK'!$A42,'REALISASI PO &amp; forecast mgr1'!BP$149:BP$211)</f>
        <v>0</v>
      </c>
      <c r="BA42" s="88">
        <f t="shared" si="248"/>
        <v>0</v>
      </c>
      <c r="BB42" s="88">
        <f t="shared" si="249"/>
        <v>0</v>
      </c>
      <c r="BC42" s="88">
        <f t="shared" si="250"/>
        <v>0</v>
      </c>
      <c r="BD42" s="88">
        <f>(SUMIF('REALISASI PO &amp; forecast mgr1'!$A$149:$A$211,'ESTIMASI FORECAST &amp; ORDER-STOK'!$A42,'REALISASI PO &amp; forecast mgr1'!BS$149:BS$211))+(SUMIF('REALISASI PO &amp; forecast mgr1'!$A$149:$A$211,'ESTIMASI FORECAST &amp; ORDER-STOK'!$A42,'REALISASI PO &amp; forecast mgr1'!BR$149:BR$211))</f>
        <v>0</v>
      </c>
      <c r="BE42" s="88">
        <f>SUMIF('REALISASI PO &amp; forecast mgr1'!$A$149:$A$211,'ESTIMASI FORECAST &amp; ORDER-STOK'!$A42,'REALISASI PO &amp; forecast mgr1'!BV$149:BV$211)</f>
        <v>0</v>
      </c>
      <c r="BF42" s="88">
        <f t="shared" si="251"/>
        <v>0</v>
      </c>
      <c r="BG42" s="88">
        <f t="shared" si="252"/>
        <v>0</v>
      </c>
      <c r="BH42" s="88">
        <f t="shared" si="253"/>
        <v>0</v>
      </c>
      <c r="BI42" s="88">
        <f>(SUMIF('REALISASI PO &amp; forecast mgr1'!$A$149:$A$211,'ESTIMASI FORECAST &amp; ORDER-STOK'!$A42,'REALISASI PO &amp; forecast mgr1'!CI$149:CI$211))+(SUMIF('REALISASI PO &amp; forecast mgr1'!$A$149:$A$211,'ESTIMASI FORECAST &amp; ORDER-STOK'!$A42,'REALISASI PO &amp; forecast mgr1'!CJ$149:CJ$211))</f>
        <v>0</v>
      </c>
      <c r="BJ42" s="88">
        <f>SUMIF('REALISASI PO &amp; forecast mgr1'!$A$149:$A$211,'ESTIMASI FORECAST &amp; ORDER-STOK'!$A42,'REALISASI PO &amp; forecast mgr1'!CM$149:CM$211)</f>
        <v>0</v>
      </c>
      <c r="BK42" s="88">
        <f t="shared" si="254"/>
        <v>0</v>
      </c>
      <c r="BL42" s="88">
        <f t="shared" si="255"/>
        <v>0</v>
      </c>
      <c r="BM42" s="88">
        <f t="shared" si="256"/>
        <v>0</v>
      </c>
      <c r="BN42" s="88">
        <f>(SUMIF('REALISASI PO &amp; forecast mgr1'!$A$149:$A$211,'ESTIMASI FORECAST &amp; ORDER-STOK'!$A42,'REALISASI PO &amp; forecast mgr1'!CP$149:CP$211))+(SUMIF('REALISASI PO &amp; forecast mgr1'!$A$149:$A$211,'ESTIMASI FORECAST &amp; ORDER-STOK'!$A42,'REALISASI PO &amp; forecast mgr1'!CO$149:CO$211))</f>
        <v>0</v>
      </c>
      <c r="BO42" s="88">
        <f>SUMIF('REALISASI PO &amp; forecast mgr1'!$A$149:$A$211,'ESTIMASI FORECAST &amp; ORDER-STOK'!$A42,'REALISASI PO &amp; forecast mgr1'!CS$149:CS$211)</f>
        <v>0</v>
      </c>
      <c r="BP42" s="88">
        <f t="shared" si="257"/>
        <v>0</v>
      </c>
      <c r="BQ42" s="88">
        <f t="shared" si="258"/>
        <v>0</v>
      </c>
      <c r="BR42" s="88">
        <f t="shared" si="259"/>
        <v>0</v>
      </c>
      <c r="BS42" s="88">
        <f>(SUMIF('REALISASI PO &amp; forecast mgr1'!$A$149:$A$211,'ESTIMASI FORECAST &amp; ORDER-STOK'!$A42,'REALISASI PO &amp; forecast mgr1'!CU$149:CU$211))+(SUMIF('REALISASI PO &amp; forecast mgr1'!$A$149:$A$211,'ESTIMASI FORECAST &amp; ORDER-STOK'!$A42,'REALISASI PO &amp; forecast mgr1'!CV$149:CV$211))</f>
        <v>0</v>
      </c>
      <c r="BT42" s="88">
        <f>SUMIF('REALISASI PO &amp; forecast mgr1'!$A$149:$A$211,'ESTIMASI FORECAST &amp; ORDER-STOK'!$A42,'REALISASI PO &amp; forecast mgr1'!CY$149:CY$211)</f>
        <v>0</v>
      </c>
      <c r="BU42" s="88">
        <f t="shared" si="260"/>
        <v>0</v>
      </c>
      <c r="BV42" s="88">
        <f t="shared" si="261"/>
        <v>0</v>
      </c>
      <c r="BW42" s="88">
        <f t="shared" si="262"/>
        <v>0</v>
      </c>
      <c r="BX42" s="88">
        <f>(SUMIF('REALISASI PO &amp; forecast mgr1'!$A$149:$A$211,'ESTIMASI FORECAST &amp; ORDER-STOK'!$A42,'REALISASI PO &amp; forecast mgr1'!DB$149:DB$211))+(SUMIF('REALISASI PO &amp; forecast mgr1'!$A$149:$A$211,'ESTIMASI FORECAST &amp; ORDER-STOK'!$A42,'REALISASI PO &amp; forecast mgr1'!DA$149:DA$211))</f>
        <v>0</v>
      </c>
      <c r="BY42" s="88">
        <f>SUMIF('REALISASI PO &amp; forecast mgr1'!$A$149:$A$211,'ESTIMASI FORECAST &amp; ORDER-STOK'!$A42,'REALISASI PO &amp; forecast mgr1'!DE$149:DE$211)</f>
        <v>0</v>
      </c>
      <c r="BZ42" s="88">
        <f t="shared" si="263"/>
        <v>0</v>
      </c>
      <c r="CA42" s="88">
        <f t="shared" si="264"/>
        <v>0</v>
      </c>
      <c r="CB42" s="88">
        <f t="shared" si="265"/>
        <v>0</v>
      </c>
      <c r="CC42" s="88">
        <f>(SUMIF('REALISASI PO &amp; forecast mgr1'!$A$149:$A$211,'ESTIMASI FORECAST &amp; ORDER-STOK'!$A42,'REALISASI PO &amp; forecast mgr1'!DG$149:DG$211))+(SUMIF('REALISASI PO &amp; forecast mgr1'!$A$149:$A$211,'ESTIMASI FORECAST &amp; ORDER-STOK'!$A42,'REALISASI PO &amp; forecast mgr1'!DH$149:DH$211))</f>
        <v>0</v>
      </c>
      <c r="CD42" s="88">
        <f>SUMIF('REALISASI PO &amp; forecast mgr1'!$A$149:$A$211,'ESTIMASI FORECAST &amp; ORDER-STOK'!$A42,'REALISASI PO &amp; forecast mgr1'!DK$149:DK$211)</f>
        <v>0</v>
      </c>
      <c r="CE42" s="88">
        <f t="shared" si="266"/>
        <v>0</v>
      </c>
      <c r="CF42" s="88">
        <f t="shared" si="267"/>
        <v>0</v>
      </c>
      <c r="CG42" s="88">
        <f t="shared" si="268"/>
        <v>0</v>
      </c>
      <c r="CH42" s="88">
        <f>(SUMIF('REALISASI PO &amp; forecast mgr1'!$A$149:$A$211,'ESTIMASI FORECAST &amp; ORDER-STOK'!$A42,'REALISASI PO &amp; forecast mgr1'!DN$149:DN$211))+(SUMIF('REALISASI PO &amp; forecast mgr1'!$A$149:$A$211,'ESTIMASI FORECAST &amp; ORDER-STOK'!$A42,'REALISASI PO &amp; forecast mgr1'!DM$149:DM$211))</f>
        <v>0</v>
      </c>
      <c r="CI42" s="88">
        <f>SUMIF('REALISASI PO &amp; forecast mgr1'!$A$149:$A$211,'ESTIMASI FORECAST &amp; ORDER-STOK'!$A42,'REALISASI PO &amp; forecast mgr1'!DQ$149:DQ$211)</f>
        <v>0</v>
      </c>
      <c r="CJ42" s="88">
        <f t="shared" si="269"/>
        <v>0</v>
      </c>
      <c r="CK42" s="88">
        <f t="shared" si="270"/>
        <v>0</v>
      </c>
      <c r="CL42" s="88">
        <f t="shared" si="271"/>
        <v>0</v>
      </c>
      <c r="CM42" s="88">
        <f>(SUMIF('REALISASI PO &amp; forecast mgr1'!$A$149:$A$211,'ESTIMASI FORECAST &amp; ORDER-STOK'!$A42,'REALISASI PO &amp; forecast mgr1'!DY$149:DY$211))+(SUMIF('REALISASI PO &amp; forecast mgr1'!$A$149:$A$211,'ESTIMASI FORECAST &amp; ORDER-STOK'!$A42,'REALISASI PO &amp; forecast mgr1'!DZ$149:DZ$211))</f>
        <v>0</v>
      </c>
      <c r="CN42" s="88">
        <f>SUMIF('REALISASI PO &amp; forecast mgr1'!$A$149:$A$211,'ESTIMASI FORECAST &amp; ORDER-STOK'!$A42,'REALISASI PO &amp; forecast mgr1'!EC$149:EC$211)</f>
        <v>0</v>
      </c>
      <c r="CO42" s="88">
        <f t="shared" si="272"/>
        <v>0</v>
      </c>
      <c r="CP42" s="88">
        <f t="shared" si="273"/>
        <v>0</v>
      </c>
      <c r="CQ42" s="88">
        <f t="shared" si="274"/>
        <v>0</v>
      </c>
      <c r="CR42" s="88">
        <f>(SUMIF('REALISASI PO &amp; forecast mgr1'!$A$149:$A$211,'ESTIMASI FORECAST &amp; ORDER-STOK'!$A42,'REALISASI PO &amp; forecast mgr1'!EF$149:EF$211))+(SUMIF('REALISASI PO &amp; forecast mgr1'!$A$149:$A$211,'ESTIMASI FORECAST &amp; ORDER-STOK'!$A42,'REALISASI PO &amp; forecast mgr1'!EE$149:EE$211))</f>
        <v>0</v>
      </c>
      <c r="CS42" s="88">
        <f>SUMIF('REALISASI PO &amp; forecast mgr1'!$A$149:$A$211,'ESTIMASI FORECAST &amp; ORDER-STOK'!$A42,'REALISASI PO &amp; forecast mgr1'!EI$149:EI$211)</f>
        <v>0</v>
      </c>
      <c r="CT42" s="88">
        <f t="shared" si="275"/>
        <v>0</v>
      </c>
      <c r="CU42" s="88">
        <f t="shared" si="276"/>
        <v>0</v>
      </c>
      <c r="CV42" s="88">
        <f t="shared" si="277"/>
        <v>0</v>
      </c>
      <c r="CW42" s="88">
        <f>(SUMIF('REALISASI PO &amp; forecast mgr1'!$A$149:$A$211,'ESTIMASI FORECAST &amp; ORDER-STOK'!$A42,'REALISASI PO &amp; forecast mgr1'!EQ$149:EQ$211))+(SUMIF('REALISASI PO &amp; forecast mgr1'!$A$149:$A$211,'ESTIMASI FORECAST &amp; ORDER-STOK'!$A42,'REALISASI PO &amp; forecast mgr1'!ER$149:ER$211))</f>
        <v>0</v>
      </c>
      <c r="CX42" s="88">
        <f>SUMIF('REALISASI PO &amp; forecast mgr1'!$A$149:$A$211,'ESTIMASI FORECAST &amp; ORDER-STOK'!$A42,'REALISASI PO &amp; forecast mgr1'!EU$149:EU$211)</f>
        <v>0</v>
      </c>
      <c r="CY42" s="88">
        <f t="shared" si="278"/>
        <v>0</v>
      </c>
      <c r="CZ42" s="88">
        <f t="shared" si="279"/>
        <v>0</v>
      </c>
      <c r="DA42" s="88">
        <f t="shared" si="280"/>
        <v>0</v>
      </c>
      <c r="DB42" s="88">
        <f>(SUMIF('REALISASI PO &amp; forecast mgr1'!$A$149:$A$211,'ESTIMASI FORECAST &amp; ORDER-STOK'!$A42,'REALISASI PO &amp; forecast mgr1'!EX$149:EX$211))+(SUMIF('REALISASI PO &amp; forecast mgr1'!$A$149:$A$211,'ESTIMASI FORECAST &amp; ORDER-STOK'!$A42,'REALISASI PO &amp; forecast mgr1'!EY$149:EY$211))</f>
        <v>0</v>
      </c>
      <c r="DC42" s="88">
        <f>SUMIF('REALISASI PO &amp; forecast mgr1'!$A$149:$A$211,'ESTIMASI FORECAST &amp; ORDER-STOK'!$A42,'REALISASI PO &amp; forecast mgr1'!FB$149:FB$211)</f>
        <v>0</v>
      </c>
      <c r="DD42" s="88">
        <f t="shared" si="281"/>
        <v>0</v>
      </c>
      <c r="DE42" s="88">
        <f t="shared" si="282"/>
        <v>0</v>
      </c>
      <c r="DF42" s="88">
        <f t="shared" si="283"/>
        <v>0</v>
      </c>
      <c r="DG42" s="88">
        <f>(SUMIF('REALISASI PO &amp; forecast mgr1'!$A$149:$A$211,'ESTIMASI FORECAST &amp; ORDER-STOK'!$A42,'REALISASI PO &amp; forecast mgr1'!FE$149:FE$211))+(SUMIF('REALISASI PO &amp; forecast mgr1'!$A$149:$A$211,'ESTIMASI FORECAST &amp; ORDER-STOK'!$A42,'REALISASI PO &amp; forecast mgr1'!FF$149:FF$211))</f>
        <v>0</v>
      </c>
      <c r="DH42" s="88">
        <f>SUMIF('REALISASI PO &amp; forecast mgr1'!$A$149:$A$211,'ESTIMASI FORECAST &amp; ORDER-STOK'!$A42,'REALISASI PO &amp; forecast mgr1'!FI$149:FI$211)</f>
        <v>0</v>
      </c>
      <c r="DI42" s="88">
        <f t="shared" si="284"/>
        <v>0</v>
      </c>
      <c r="DJ42" s="88">
        <f t="shared" si="285"/>
        <v>0</v>
      </c>
      <c r="DK42" s="88">
        <f t="shared" si="286"/>
        <v>0</v>
      </c>
      <c r="DL42" s="88">
        <f>(SUMIF('REALISASI PO &amp; forecast mgr1'!$A$149:$A$211,'ESTIMASI FORECAST &amp; ORDER-STOK'!$A42,'REALISASI PO &amp; forecast mgr1'!FL$149:FL$211))+(SUMIF('REALISASI PO &amp; forecast mgr1'!$A$149:$A$211,'ESTIMASI FORECAST &amp; ORDER-STOK'!$A42,'REALISASI PO &amp; forecast mgr1'!FM$149:FM$211))</f>
        <v>0</v>
      </c>
      <c r="DM42" s="88">
        <f>SUMIF('REALISASI PO &amp; forecast mgr1'!$A$149:$A$211,'ESTIMASI FORECAST &amp; ORDER-STOK'!$A42,'REALISASI PO &amp; forecast mgr1'!FP$149:FP$211)</f>
        <v>0</v>
      </c>
      <c r="DN42" s="88">
        <f t="shared" si="287"/>
        <v>0</v>
      </c>
      <c r="DO42" s="88">
        <f t="shared" si="288"/>
        <v>0</v>
      </c>
      <c r="DP42" s="88">
        <f t="shared" si="289"/>
        <v>0</v>
      </c>
      <c r="DQ42" s="88">
        <f>(SUMIF('REALISASI PO &amp; forecast mgr1'!$A$149:$A$211,'ESTIMASI FORECAST &amp; ORDER-STOK'!$A42,'REALISASI PO &amp; forecast mgr1'!FS$149:FS$211))+(SUMIF('REALISASI PO &amp; forecast mgr1'!$A$149:$A$211,'ESTIMASI FORECAST &amp; ORDER-STOK'!$A42,'REALISASI PO &amp; forecast mgr1'!FT$149:FT$211))</f>
        <v>0</v>
      </c>
      <c r="DR42" s="88">
        <f>SUMIF('REALISASI PO &amp; forecast mgr1'!$A$149:$A$211,'ESTIMASI FORECAST &amp; ORDER-STOK'!$A42,'REALISASI PO &amp; forecast mgr1'!FW$149:FW$211)</f>
        <v>0</v>
      </c>
      <c r="DS42" s="88">
        <f t="shared" si="290"/>
        <v>0</v>
      </c>
      <c r="DT42" s="88">
        <f t="shared" si="291"/>
        <v>0</v>
      </c>
      <c r="DU42" s="88">
        <f t="shared" si="292"/>
        <v>0</v>
      </c>
      <c r="DV42" s="88">
        <f>(SUMIF('REALISASI PO &amp; forecast mgr1'!$A$149:$A$211,'ESTIMASI FORECAST &amp; ORDER-STOK'!$A42,'REALISASI PO &amp; forecast mgr1'!FZ$149:FZ$211))+(SUMIF('REALISASI PO &amp; forecast mgr1'!$A$149:$A$211,'ESTIMASI FORECAST &amp; ORDER-STOK'!$A42,'REALISASI PO &amp; forecast mgr1'!FY$149:FY$211))</f>
        <v>0</v>
      </c>
      <c r="DW42" s="88">
        <f>SUMIF('REALISASI PO &amp; forecast mgr1'!$A$149:$A$211,'ESTIMASI FORECAST &amp; ORDER-STOK'!$A42,'REALISASI PO &amp; forecast mgr1'!GC$149:GC$211)</f>
        <v>0</v>
      </c>
      <c r="DX42" s="88">
        <f t="shared" si="293"/>
        <v>0</v>
      </c>
      <c r="DY42" s="88">
        <f t="shared" si="294"/>
        <v>0</v>
      </c>
      <c r="DZ42" s="88">
        <f t="shared" si="295"/>
        <v>0</v>
      </c>
      <c r="EA42" s="88">
        <f>(SUMIF('REALISASI PO &amp; forecast mgr1'!$A$149:$A$211,'ESTIMASI FORECAST &amp; ORDER-STOK'!$A42,'REALISASI PO &amp; forecast mgr1'!GE$149:GE$211))+(SUMIF('REALISASI PO &amp; forecast mgr1'!$A$149:$A$211,'ESTIMASI FORECAST &amp; ORDER-STOK'!$A42,'REALISASI PO &amp; forecast mgr1'!GF$149:GF$211))</f>
        <v>0</v>
      </c>
      <c r="EB42" s="88">
        <f>SUMIF('REALISASI PO &amp; forecast mgr1'!$A$149:$A$211,'ESTIMASI FORECAST &amp; ORDER-STOK'!$A42,'REALISASI PO &amp; forecast mgr1'!GI$149:GI$211)</f>
        <v>0</v>
      </c>
      <c r="EC42" s="88">
        <f t="shared" si="296"/>
        <v>0</v>
      </c>
      <c r="ED42" s="88">
        <f t="shared" si="297"/>
        <v>0</v>
      </c>
      <c r="EE42" s="88">
        <f t="shared" si="298"/>
        <v>0</v>
      </c>
      <c r="EF42" s="88">
        <f>(SUMIF('REALISASI PO &amp; forecast mgr1'!$A$149:$A$211,'ESTIMASI FORECAST &amp; ORDER-STOK'!$A42,'REALISASI PO &amp; forecast mgr1'!GQ$149:GQ$211))+(SUMIF('REALISASI PO &amp; forecast mgr1'!$A$149:$A$211,'ESTIMASI FORECAST &amp; ORDER-STOK'!$A42,'REALISASI PO &amp; forecast mgr1'!GR$149:GR$211))</f>
        <v>0</v>
      </c>
      <c r="EG42" s="88">
        <f>SUMIF('REALISASI PO &amp; forecast mgr1'!$A$149:$A$211,'ESTIMASI FORECAST &amp; ORDER-STOK'!$A42,'REALISASI PO &amp; forecast mgr1'!GU$149:GU$211)</f>
        <v>0</v>
      </c>
      <c r="EH42" s="88">
        <f t="shared" si="299"/>
        <v>0</v>
      </c>
      <c r="EI42" s="88">
        <f t="shared" si="300"/>
        <v>0</v>
      </c>
      <c r="EJ42" s="88">
        <f t="shared" si="301"/>
        <v>0</v>
      </c>
      <c r="EK42" s="88">
        <f>(SUMIF('REALISASI PO &amp; forecast mgr1'!$A$149:$A$211,'ESTIMASI FORECAST &amp; ORDER-STOK'!$A42,'REALISASI PO &amp; forecast mgr1'!GX$149:GX$211))+(SUMIF('REALISASI PO &amp; forecast mgr1'!$A$149:$A$211,'ESTIMASI FORECAST &amp; ORDER-STOK'!$A42,'REALISASI PO &amp; forecast mgr1'!GY$149:GY$211))</f>
        <v>0</v>
      </c>
      <c r="EL42" s="88">
        <f>SUMIF('REALISASI PO &amp; forecast mgr1'!$A$149:$A$211,'ESTIMASI FORECAST &amp; ORDER-STOK'!$A42,'REALISASI PO &amp; forecast mgr1'!HB$149:HB$211)</f>
        <v>0</v>
      </c>
      <c r="EM42" s="88">
        <f t="shared" si="302"/>
        <v>0</v>
      </c>
      <c r="EN42" s="88">
        <f t="shared" si="303"/>
        <v>0</v>
      </c>
      <c r="EO42" s="88">
        <f t="shared" si="304"/>
        <v>0</v>
      </c>
      <c r="EP42" s="88">
        <f>(SUMIF('REALISASI PO &amp; forecast mgr1'!$A$149:$A$211,'ESTIMASI FORECAST &amp; ORDER-STOK'!$A42,'REALISASI PO &amp; forecast mgr1'!HE$149:HE$211))+(SUMIF('REALISASI PO &amp; forecast mgr1'!$A$149:$A$211,'ESTIMASI FORECAST &amp; ORDER-STOK'!$A42,'REALISASI PO &amp; forecast mgr1'!HF$149:HF$211))</f>
        <v>0</v>
      </c>
      <c r="EQ42" s="88">
        <f>SUMIF('REALISASI PO &amp; forecast mgr1'!$A$149:$A$211,'ESTIMASI FORECAST &amp; ORDER-STOK'!$A42,'REALISASI PO &amp; forecast mgr1'!HI$149:HI$211)</f>
        <v>0</v>
      </c>
      <c r="ER42" s="88">
        <f t="shared" si="305"/>
        <v>0</v>
      </c>
      <c r="ES42" s="88">
        <f t="shared" si="306"/>
        <v>0</v>
      </c>
      <c r="ET42" s="88">
        <f t="shared" si="307"/>
        <v>0</v>
      </c>
      <c r="EU42" s="88">
        <f>(SUMIF('REALISASI PO &amp; forecast mgr1'!$A$149:$A$211,'ESTIMASI FORECAST &amp; ORDER-STOK'!$A42,'REALISASI PO &amp; forecast mgr1'!HL$149:HL$211))+(SUMIF('REALISASI PO &amp; forecast mgr1'!$A$149:$A$211,'ESTIMASI FORECAST &amp; ORDER-STOK'!$A42,'REALISASI PO &amp; forecast mgr1'!HM$149:HM$211))</f>
        <v>0</v>
      </c>
      <c r="EV42" s="88">
        <f>SUMIF('REALISASI PO &amp; forecast mgr1'!$A$149:$A$211,'ESTIMASI FORECAST &amp; ORDER-STOK'!$A42,'REALISASI PO &amp; forecast mgr1'!HP$149:HP$211)</f>
        <v>0</v>
      </c>
      <c r="EW42" s="88">
        <f t="shared" si="308"/>
        <v>0</v>
      </c>
      <c r="EX42" s="88">
        <f t="shared" si="309"/>
        <v>0</v>
      </c>
      <c r="EY42" s="88">
        <f t="shared" si="310"/>
        <v>0</v>
      </c>
      <c r="EZ42" s="88">
        <f>(SUMIF('REALISASI PO &amp; forecast mgr1'!$A$149:$A$211,'ESTIMASI FORECAST &amp; ORDER-STOK'!$A42,'REALISASI PO &amp; forecast mgr1'!HS$149:HS$211))+(SUMIF('REALISASI PO &amp; forecast mgr1'!$A$149:$A$211,'ESTIMASI FORECAST &amp; ORDER-STOK'!$A42,'REALISASI PO &amp; forecast mgr1'!HT$149:HT$211))</f>
        <v>0</v>
      </c>
      <c r="FA42" s="88">
        <f>SUMIF('REALISASI PO &amp; forecast mgr1'!$A$149:$A$211,'ESTIMASI FORECAST &amp; ORDER-STOK'!$A42,'REALISASI PO &amp; forecast mgr1'!HW$149:HW$211)</f>
        <v>0</v>
      </c>
      <c r="FB42" s="88">
        <f t="shared" si="311"/>
        <v>0</v>
      </c>
      <c r="FC42" s="88">
        <f t="shared" si="312"/>
        <v>0</v>
      </c>
      <c r="FD42" s="88">
        <f t="shared" si="313"/>
        <v>0</v>
      </c>
      <c r="FE42" s="88"/>
      <c r="FF42" s="88"/>
      <c r="FG42" s="88"/>
      <c r="FH42" s="88"/>
      <c r="FI42" s="88"/>
      <c r="FJ42" s="88"/>
      <c r="FK42" s="88">
        <f t="shared" si="314"/>
        <v>0</v>
      </c>
      <c r="FL42" s="88"/>
      <c r="FM42" s="88"/>
      <c r="FN42" s="88">
        <f t="shared" si="315"/>
        <v>0</v>
      </c>
      <c r="FO42" s="88">
        <f t="shared" si="316"/>
        <v>0</v>
      </c>
      <c r="FP42" s="101"/>
      <c r="FQ42" s="88"/>
      <c r="FR42" s="88">
        <f>SUMIF('REALISASI FORECAST manager 2'!$A$217:$A$281,'ESTIMASI FORECAST &amp; ORDER-STOK'!$A42,'REALISASI FORECAST manager 2'!$AS$217:$AS$281)</f>
        <v>0</v>
      </c>
      <c r="FS42" s="88">
        <f t="shared" si="317"/>
        <v>0</v>
      </c>
      <c r="FT42" s="88">
        <f t="shared" si="318"/>
        <v>0</v>
      </c>
      <c r="FU42" s="88">
        <f t="shared" si="319"/>
        <v>0</v>
      </c>
      <c r="FV42" s="101"/>
      <c r="FW42" s="88"/>
      <c r="FX42" s="88">
        <f>SUMIF('REALISASI FORECAST manager 3'!$A$147:$A$211,'ESTIMASI FORECAST &amp; ORDER-STOK'!$A42,'REALISASI FORECAST manager 3'!$AS$147:$AS$211)</f>
        <v>0</v>
      </c>
      <c r="FY42" s="88">
        <f t="shared" si="320"/>
        <v>0</v>
      </c>
      <c r="FZ42" s="88">
        <f t="shared" si="321"/>
        <v>0</v>
      </c>
      <c r="GA42" s="88">
        <f t="shared" si="322"/>
        <v>0</v>
      </c>
      <c r="GB42" s="101"/>
      <c r="GC42" s="88">
        <f t="shared" si="323"/>
        <v>0</v>
      </c>
      <c r="GD42" s="101"/>
      <c r="GE42" s="88">
        <f>SUMIF('REALISASI PO &amp; forecast mgr1'!$A$148:$A$211,'ESTIMASI FORECAST &amp; ORDER-STOK'!$A42,'REALISASI PO &amp; forecast mgr1'!IQ$148:IQ$211)</f>
        <v>0</v>
      </c>
      <c r="GF42" s="88">
        <f>SUMIF('REALISASI PO &amp; forecast mgr1'!$A$148:$A$211,'ESTIMASI FORECAST &amp; ORDER-STOK'!$A42,'REALISASI PO &amp; forecast mgr1'!IR$148:IR$211)</f>
        <v>0</v>
      </c>
      <c r="GG42" s="88">
        <f>SUMIF('REALISASI PO &amp; forecast mgr1'!$A$148:$A$211,'ESTIMASI FORECAST &amp; ORDER-STOK'!$A42,'REALISASI PO &amp; forecast mgr1'!IS$148:IS$211)</f>
        <v>0</v>
      </c>
      <c r="GH42" s="88">
        <f>SUMIF('REALISASI PO &amp; forecast mgr1'!$A$148:$A$211,'ESTIMASI FORECAST &amp; ORDER-STOK'!$A42,'REALISASI PO &amp; forecast mgr1'!IT$148:IT$211)</f>
        <v>0</v>
      </c>
      <c r="GI42" s="88">
        <f>SUMIF('REALISASI PO &amp; forecast mgr1'!$A$148:$A$211,'ESTIMASI FORECAST &amp; ORDER-STOK'!$A42,'REALISASI PO &amp; forecast mgr1'!IU$148:IU$211)</f>
        <v>0</v>
      </c>
      <c r="GJ42" s="88"/>
      <c r="GK42" s="88">
        <f t="shared" si="108"/>
        <v>0</v>
      </c>
      <c r="GL42" s="88">
        <f t="shared" si="324"/>
        <v>0</v>
      </c>
      <c r="GM42" s="102">
        <f t="shared" si="325"/>
        <v>0</v>
      </c>
      <c r="GN42" s="88">
        <f t="shared" si="326"/>
        <v>0</v>
      </c>
      <c r="GO42" s="88">
        <f t="shared" si="327"/>
        <v>0</v>
      </c>
      <c r="GP42" s="102">
        <f t="shared" si="328"/>
        <v>0</v>
      </c>
      <c r="GQ42" s="88" t="str">
        <f t="shared" si="329"/>
        <v>STOCK KOSONG</v>
      </c>
      <c r="GR42" s="101"/>
      <c r="GS42" s="102">
        <f t="shared" si="330"/>
        <v>0</v>
      </c>
      <c r="GT42" s="102">
        <f t="shared" si="331"/>
        <v>0</v>
      </c>
      <c r="GU42" s="102">
        <f t="shared" si="332"/>
        <v>0</v>
      </c>
      <c r="GV42" s="102">
        <f t="shared" si="333"/>
        <v>0</v>
      </c>
    </row>
    <row r="43" spans="1:204" s="7" customFormat="1">
      <c r="A43" s="108"/>
      <c r="B43" s="87"/>
      <c r="C43" s="103">
        <v>59</v>
      </c>
      <c r="D43" s="100">
        <v>0</v>
      </c>
      <c r="E43" s="88"/>
      <c r="F43" s="88"/>
      <c r="G43" s="88"/>
      <c r="H43" s="88"/>
      <c r="I43" s="88"/>
      <c r="J43" s="88">
        <f t="shared" si="223"/>
        <v>0</v>
      </c>
      <c r="K43" s="88">
        <f t="shared" si="224"/>
        <v>0</v>
      </c>
      <c r="L43" s="88">
        <f t="shared" si="225"/>
        <v>0</v>
      </c>
      <c r="M43" s="88"/>
      <c r="N43" s="88">
        <f t="shared" si="226"/>
        <v>0</v>
      </c>
      <c r="O43" s="88"/>
      <c r="P43" s="88">
        <f>(SUMIF('REALISASI PO &amp; forecast mgr1'!$A$149:$A$211,'ESTIMASI FORECAST &amp; ORDER-STOK'!$A43,'REALISASI PO &amp; forecast mgr1'!J$149:J$211))+(SUMIF('REALISASI PO &amp; forecast mgr1'!$A$149:$A$211,'ESTIMASI FORECAST &amp; ORDER-STOK'!$A43,'REALISASI PO &amp; forecast mgr1'!K$149:K$211))</f>
        <v>0</v>
      </c>
      <c r="Q43" s="88">
        <f>SUMIF('REALISASI PO &amp; forecast mgr1'!$A$149:$A$211,'ESTIMASI FORECAST &amp; ORDER-STOK'!$A43,'REALISASI PO &amp; forecast mgr1'!N$149:N$211)</f>
        <v>0</v>
      </c>
      <c r="R43" s="88">
        <f t="shared" si="227"/>
        <v>0</v>
      </c>
      <c r="S43" s="88">
        <f t="shared" si="228"/>
        <v>0</v>
      </c>
      <c r="T43" s="88">
        <f t="shared" si="229"/>
        <v>0</v>
      </c>
      <c r="U43" s="88">
        <f>(SUMIF('REALISASI PO &amp; forecast mgr1'!$A$149:$A$211,'ESTIMASI FORECAST &amp; ORDER-STOK'!$A43,'REALISASI PO &amp; forecast mgr1'!P$149:P$211))+(SUMIF('REALISASI PO &amp; forecast mgr1'!$A$149:$A$211,'ESTIMASI FORECAST &amp; ORDER-STOK'!$A43,'REALISASI PO &amp; forecast mgr1'!Q$149:Q$211))</f>
        <v>0</v>
      </c>
      <c r="V43" s="88">
        <f>SUMIF('REALISASI PO &amp; forecast mgr1'!$A$149:$A$211,'ESTIMASI FORECAST &amp; ORDER-STOK'!$A43,'REALISASI PO &amp; forecast mgr1'!T$149:T$211)</f>
        <v>0</v>
      </c>
      <c r="W43" s="88">
        <f t="shared" si="230"/>
        <v>0</v>
      </c>
      <c r="X43" s="88">
        <f t="shared" si="231"/>
        <v>0</v>
      </c>
      <c r="Y43" s="88">
        <f t="shared" si="232"/>
        <v>0</v>
      </c>
      <c r="Z43" s="88">
        <f>(SUMIF('REALISASI PO &amp; forecast mgr1'!$A$149:$A$211,'ESTIMASI FORECAST &amp; ORDER-STOK'!$A43,'REALISASI PO &amp; forecast mgr1'!W$149:W$211))+(SUMIF('REALISASI PO &amp; forecast mgr1'!$A$149:$A$211,'ESTIMASI FORECAST &amp; ORDER-STOK'!$A43,'REALISASI PO &amp; forecast mgr1'!V$149:V$211))</f>
        <v>0</v>
      </c>
      <c r="AA43" s="88">
        <f>SUMIF('REALISASI PO &amp; forecast mgr1'!$A$149:$A$211,'ESTIMASI FORECAST &amp; ORDER-STOK'!$A43,'REALISASI PO &amp; forecast mgr1'!Z$149:Z$211)</f>
        <v>0</v>
      </c>
      <c r="AB43" s="88">
        <f t="shared" si="233"/>
        <v>0</v>
      </c>
      <c r="AC43" s="88">
        <f t="shared" si="234"/>
        <v>0</v>
      </c>
      <c r="AD43" s="88">
        <f t="shared" si="235"/>
        <v>0</v>
      </c>
      <c r="AE43" s="88">
        <f>(SUMIF('REALISASI PO &amp; forecast mgr1'!$A$149:$A$211,'ESTIMASI FORECAST &amp; ORDER-STOK'!$A43,'REALISASI PO &amp; forecast mgr1'!AB$149:AB$211))+(SUMIF('REALISASI PO &amp; forecast mgr1'!$A$149:$A$211,'ESTIMASI FORECAST &amp; ORDER-STOK'!$A43,'REALISASI PO &amp; forecast mgr1'!AC$149:AC$211))</f>
        <v>0</v>
      </c>
      <c r="AF43" s="88">
        <f>SUMIF('REALISASI PO &amp; forecast mgr1'!$A$149:$A$211,'ESTIMASI FORECAST &amp; ORDER-STOK'!$A43,'REALISASI PO &amp; forecast mgr1'!AF$149:AF$211)</f>
        <v>0</v>
      </c>
      <c r="AG43" s="88">
        <f t="shared" si="236"/>
        <v>0</v>
      </c>
      <c r="AH43" s="88">
        <f t="shared" si="237"/>
        <v>0</v>
      </c>
      <c r="AI43" s="88">
        <f t="shared" si="238"/>
        <v>0</v>
      </c>
      <c r="AJ43" s="88">
        <f>(SUMIF('REALISASI PO &amp; forecast mgr1'!$A$149:$A$211,'ESTIMASI FORECAST &amp; ORDER-STOK'!$A43,'REALISASI PO &amp; forecast mgr1'!AN$149:AN$211))+(SUMIF('REALISASI PO &amp; forecast mgr1'!$A$149:$A$211,'ESTIMASI FORECAST &amp; ORDER-STOK'!$A43,'REALISASI PO &amp; forecast mgr1'!AO$149:AO$211))</f>
        <v>0</v>
      </c>
      <c r="AK43" s="88">
        <f>SUMIF('REALISASI PO &amp; forecast mgr1'!$A$149:$A$211,'ESTIMASI FORECAST &amp; ORDER-STOK'!$A43,'REALISASI PO &amp; forecast mgr1'!AR$149:AR$211)</f>
        <v>0</v>
      </c>
      <c r="AL43" s="88">
        <f t="shared" si="239"/>
        <v>0</v>
      </c>
      <c r="AM43" s="88">
        <f t="shared" si="240"/>
        <v>0</v>
      </c>
      <c r="AN43" s="88">
        <f t="shared" si="241"/>
        <v>0</v>
      </c>
      <c r="AO43" s="88">
        <f>(SUMIF('REALISASI PO &amp; forecast mgr1'!$A$149:$A$211,'ESTIMASI FORECAST &amp; ORDER-STOK'!$A43,'REALISASI PO &amp; forecast mgr1'!AU$149:AU$211))+(SUMIF('REALISASI PO &amp; forecast mgr1'!$A$149:$A$211,'ESTIMASI FORECAST &amp; ORDER-STOK'!$A43,'REALISASI PO &amp; forecast mgr1'!AT$149:AT$211))</f>
        <v>0</v>
      </c>
      <c r="AP43" s="88">
        <f>SUMIF('REALISASI PO &amp; forecast mgr1'!$A$149:$A$211,'ESTIMASI FORECAST &amp; ORDER-STOK'!$A43,'REALISASI PO &amp; forecast mgr1'!AX$149:AX$211)</f>
        <v>0</v>
      </c>
      <c r="AQ43" s="88">
        <f t="shared" si="242"/>
        <v>0</v>
      </c>
      <c r="AR43" s="88">
        <f t="shared" si="243"/>
        <v>0</v>
      </c>
      <c r="AS43" s="88">
        <f t="shared" si="244"/>
        <v>0</v>
      </c>
      <c r="AT43" s="88">
        <f>(SUMIF('REALISASI PO &amp; forecast mgr1'!$A$149:$A$211,'ESTIMASI FORECAST &amp; ORDER-STOK'!$A43,'REALISASI PO &amp; forecast mgr1'!AZ$149:AZ$211))+(SUMIF('REALISASI PO &amp; forecast mgr1'!$A$149:$A$211,'ESTIMASI FORECAST &amp; ORDER-STOK'!$A43,'REALISASI PO &amp; forecast mgr1'!BA$149:BA$211))</f>
        <v>0</v>
      </c>
      <c r="AU43" s="88">
        <f>SUMIF('REALISASI PO &amp; forecast mgr1'!$A$149:$A$211,'ESTIMASI FORECAST &amp; ORDER-STOK'!$A43,'REALISASI PO &amp; forecast mgr1'!BD$149:BD$211)</f>
        <v>0</v>
      </c>
      <c r="AV43" s="88">
        <f t="shared" si="245"/>
        <v>0</v>
      </c>
      <c r="AW43" s="88">
        <f t="shared" si="246"/>
        <v>0</v>
      </c>
      <c r="AX43" s="88">
        <f t="shared" si="247"/>
        <v>0</v>
      </c>
      <c r="AY43" s="88">
        <f>(SUMIF('REALISASI PO &amp; forecast mgr1'!$A$149:$A$211,'ESTIMASI FORECAST &amp; ORDER-STOK'!$A43,'REALISASI PO &amp; forecast mgr1'!BL$149:BL$211))+(SUMIF('REALISASI PO &amp; forecast mgr1'!$A$149:$A$211,'ESTIMASI FORECAST &amp; ORDER-STOK'!$A43,'REALISASI PO &amp; forecast mgr1'!BM$149:BM$211))</f>
        <v>0</v>
      </c>
      <c r="AZ43" s="88">
        <f>SUMIF('REALISASI PO &amp; forecast mgr1'!$A$149:$A$211,'ESTIMASI FORECAST &amp; ORDER-STOK'!$A43,'REALISASI PO &amp; forecast mgr1'!BP$149:BP$211)</f>
        <v>0</v>
      </c>
      <c r="BA43" s="88">
        <f t="shared" si="248"/>
        <v>0</v>
      </c>
      <c r="BB43" s="88">
        <f t="shared" si="249"/>
        <v>0</v>
      </c>
      <c r="BC43" s="88">
        <f t="shared" si="250"/>
        <v>0</v>
      </c>
      <c r="BD43" s="88">
        <f>(SUMIF('REALISASI PO &amp; forecast mgr1'!$A$149:$A$211,'ESTIMASI FORECAST &amp; ORDER-STOK'!$A43,'REALISASI PO &amp; forecast mgr1'!BS$149:BS$211))+(SUMIF('REALISASI PO &amp; forecast mgr1'!$A$149:$A$211,'ESTIMASI FORECAST &amp; ORDER-STOK'!$A43,'REALISASI PO &amp; forecast mgr1'!BR$149:BR$211))</f>
        <v>0</v>
      </c>
      <c r="BE43" s="88">
        <f>SUMIF('REALISASI PO &amp; forecast mgr1'!$A$149:$A$211,'ESTIMASI FORECAST &amp; ORDER-STOK'!$A43,'REALISASI PO &amp; forecast mgr1'!BV$149:BV$211)</f>
        <v>0</v>
      </c>
      <c r="BF43" s="88">
        <f t="shared" si="251"/>
        <v>0</v>
      </c>
      <c r="BG43" s="88">
        <f t="shared" si="252"/>
        <v>0</v>
      </c>
      <c r="BH43" s="88">
        <f t="shared" si="253"/>
        <v>0</v>
      </c>
      <c r="BI43" s="88">
        <f>(SUMIF('REALISASI PO &amp; forecast mgr1'!$A$149:$A$211,'ESTIMASI FORECAST &amp; ORDER-STOK'!$A43,'REALISASI PO &amp; forecast mgr1'!CI$149:CI$211))+(SUMIF('REALISASI PO &amp; forecast mgr1'!$A$149:$A$211,'ESTIMASI FORECAST &amp; ORDER-STOK'!$A43,'REALISASI PO &amp; forecast mgr1'!CJ$149:CJ$211))</f>
        <v>0</v>
      </c>
      <c r="BJ43" s="88">
        <f>SUMIF('REALISASI PO &amp; forecast mgr1'!$A$149:$A$211,'ESTIMASI FORECAST &amp; ORDER-STOK'!$A43,'REALISASI PO &amp; forecast mgr1'!CM$149:CM$211)</f>
        <v>0</v>
      </c>
      <c r="BK43" s="88">
        <f t="shared" si="254"/>
        <v>0</v>
      </c>
      <c r="BL43" s="88">
        <f t="shared" si="255"/>
        <v>0</v>
      </c>
      <c r="BM43" s="88">
        <f t="shared" si="256"/>
        <v>0</v>
      </c>
      <c r="BN43" s="88">
        <f>(SUMIF('REALISASI PO &amp; forecast mgr1'!$A$149:$A$211,'ESTIMASI FORECAST &amp; ORDER-STOK'!$A43,'REALISASI PO &amp; forecast mgr1'!CP$149:CP$211))+(SUMIF('REALISASI PO &amp; forecast mgr1'!$A$149:$A$211,'ESTIMASI FORECAST &amp; ORDER-STOK'!$A43,'REALISASI PO &amp; forecast mgr1'!CO$149:CO$211))</f>
        <v>0</v>
      </c>
      <c r="BO43" s="88">
        <f>SUMIF('REALISASI PO &amp; forecast mgr1'!$A$149:$A$211,'ESTIMASI FORECAST &amp; ORDER-STOK'!$A43,'REALISASI PO &amp; forecast mgr1'!CS$149:CS$211)</f>
        <v>0</v>
      </c>
      <c r="BP43" s="88">
        <f t="shared" si="257"/>
        <v>0</v>
      </c>
      <c r="BQ43" s="88">
        <f t="shared" si="258"/>
        <v>0</v>
      </c>
      <c r="BR43" s="88">
        <f t="shared" si="259"/>
        <v>0</v>
      </c>
      <c r="BS43" s="88">
        <f>(SUMIF('REALISASI PO &amp; forecast mgr1'!$A$149:$A$211,'ESTIMASI FORECAST &amp; ORDER-STOK'!$A43,'REALISASI PO &amp; forecast mgr1'!CU$149:CU$211))+(SUMIF('REALISASI PO &amp; forecast mgr1'!$A$149:$A$211,'ESTIMASI FORECAST &amp; ORDER-STOK'!$A43,'REALISASI PO &amp; forecast mgr1'!CV$149:CV$211))</f>
        <v>0</v>
      </c>
      <c r="BT43" s="88">
        <f>SUMIF('REALISASI PO &amp; forecast mgr1'!$A$149:$A$211,'ESTIMASI FORECAST &amp; ORDER-STOK'!$A43,'REALISASI PO &amp; forecast mgr1'!CY$149:CY$211)</f>
        <v>0</v>
      </c>
      <c r="BU43" s="88">
        <f t="shared" si="260"/>
        <v>0</v>
      </c>
      <c r="BV43" s="88">
        <f t="shared" si="261"/>
        <v>0</v>
      </c>
      <c r="BW43" s="88">
        <f t="shared" si="262"/>
        <v>0</v>
      </c>
      <c r="BX43" s="88">
        <f>(SUMIF('REALISASI PO &amp; forecast mgr1'!$A$149:$A$211,'ESTIMASI FORECAST &amp; ORDER-STOK'!$A43,'REALISASI PO &amp; forecast mgr1'!DB$149:DB$211))+(SUMIF('REALISASI PO &amp; forecast mgr1'!$A$149:$A$211,'ESTIMASI FORECAST &amp; ORDER-STOK'!$A43,'REALISASI PO &amp; forecast mgr1'!DA$149:DA$211))</f>
        <v>0</v>
      </c>
      <c r="BY43" s="88">
        <f>SUMIF('REALISASI PO &amp; forecast mgr1'!$A$149:$A$211,'ESTIMASI FORECAST &amp; ORDER-STOK'!$A43,'REALISASI PO &amp; forecast mgr1'!DE$149:DE$211)</f>
        <v>0</v>
      </c>
      <c r="BZ43" s="88">
        <f t="shared" si="263"/>
        <v>0</v>
      </c>
      <c r="CA43" s="88">
        <f t="shared" si="264"/>
        <v>0</v>
      </c>
      <c r="CB43" s="88">
        <f t="shared" si="265"/>
        <v>0</v>
      </c>
      <c r="CC43" s="88">
        <f>(SUMIF('REALISASI PO &amp; forecast mgr1'!$A$149:$A$211,'ESTIMASI FORECAST &amp; ORDER-STOK'!$A43,'REALISASI PO &amp; forecast mgr1'!DG$149:DG$211))+(SUMIF('REALISASI PO &amp; forecast mgr1'!$A$149:$A$211,'ESTIMASI FORECAST &amp; ORDER-STOK'!$A43,'REALISASI PO &amp; forecast mgr1'!DH$149:DH$211))</f>
        <v>0</v>
      </c>
      <c r="CD43" s="88">
        <f>SUMIF('REALISASI PO &amp; forecast mgr1'!$A$149:$A$211,'ESTIMASI FORECAST &amp; ORDER-STOK'!$A43,'REALISASI PO &amp; forecast mgr1'!DK$149:DK$211)</f>
        <v>0</v>
      </c>
      <c r="CE43" s="88">
        <f t="shared" si="266"/>
        <v>0</v>
      </c>
      <c r="CF43" s="88">
        <f t="shared" si="267"/>
        <v>0</v>
      </c>
      <c r="CG43" s="88">
        <f t="shared" si="268"/>
        <v>0</v>
      </c>
      <c r="CH43" s="88">
        <f>(SUMIF('REALISASI PO &amp; forecast mgr1'!$A$149:$A$211,'ESTIMASI FORECAST &amp; ORDER-STOK'!$A43,'REALISASI PO &amp; forecast mgr1'!DN$149:DN$211))+(SUMIF('REALISASI PO &amp; forecast mgr1'!$A$149:$A$211,'ESTIMASI FORECAST &amp; ORDER-STOK'!$A43,'REALISASI PO &amp; forecast mgr1'!DM$149:DM$211))</f>
        <v>0</v>
      </c>
      <c r="CI43" s="88">
        <f>SUMIF('REALISASI PO &amp; forecast mgr1'!$A$149:$A$211,'ESTIMASI FORECAST &amp; ORDER-STOK'!$A43,'REALISASI PO &amp; forecast mgr1'!DQ$149:DQ$211)</f>
        <v>0</v>
      </c>
      <c r="CJ43" s="88">
        <f t="shared" si="269"/>
        <v>0</v>
      </c>
      <c r="CK43" s="88">
        <f t="shared" si="270"/>
        <v>0</v>
      </c>
      <c r="CL43" s="88">
        <f t="shared" si="271"/>
        <v>0</v>
      </c>
      <c r="CM43" s="88">
        <f>(SUMIF('REALISASI PO &amp; forecast mgr1'!$A$149:$A$211,'ESTIMASI FORECAST &amp; ORDER-STOK'!$A43,'REALISASI PO &amp; forecast mgr1'!DY$149:DY$211))+(SUMIF('REALISASI PO &amp; forecast mgr1'!$A$149:$A$211,'ESTIMASI FORECAST &amp; ORDER-STOK'!$A43,'REALISASI PO &amp; forecast mgr1'!DZ$149:DZ$211))</f>
        <v>0</v>
      </c>
      <c r="CN43" s="88">
        <f>SUMIF('REALISASI PO &amp; forecast mgr1'!$A$149:$A$211,'ESTIMASI FORECAST &amp; ORDER-STOK'!$A43,'REALISASI PO &amp; forecast mgr1'!EC$149:EC$211)</f>
        <v>0</v>
      </c>
      <c r="CO43" s="88">
        <f t="shared" si="272"/>
        <v>0</v>
      </c>
      <c r="CP43" s="88">
        <f t="shared" si="273"/>
        <v>0</v>
      </c>
      <c r="CQ43" s="88">
        <f t="shared" si="274"/>
        <v>0</v>
      </c>
      <c r="CR43" s="88">
        <f>(SUMIF('REALISASI PO &amp; forecast mgr1'!$A$149:$A$211,'ESTIMASI FORECAST &amp; ORDER-STOK'!$A43,'REALISASI PO &amp; forecast mgr1'!EF$149:EF$211))+(SUMIF('REALISASI PO &amp; forecast mgr1'!$A$149:$A$211,'ESTIMASI FORECAST &amp; ORDER-STOK'!$A43,'REALISASI PO &amp; forecast mgr1'!EE$149:EE$211))</f>
        <v>0</v>
      </c>
      <c r="CS43" s="88">
        <f>SUMIF('REALISASI PO &amp; forecast mgr1'!$A$149:$A$211,'ESTIMASI FORECAST &amp; ORDER-STOK'!$A43,'REALISASI PO &amp; forecast mgr1'!EI$149:EI$211)</f>
        <v>0</v>
      </c>
      <c r="CT43" s="88">
        <f t="shared" si="275"/>
        <v>0</v>
      </c>
      <c r="CU43" s="88">
        <f t="shared" si="276"/>
        <v>0</v>
      </c>
      <c r="CV43" s="88">
        <f t="shared" si="277"/>
        <v>0</v>
      </c>
      <c r="CW43" s="88">
        <f>(SUMIF('REALISASI PO &amp; forecast mgr1'!$A$149:$A$211,'ESTIMASI FORECAST &amp; ORDER-STOK'!$A43,'REALISASI PO &amp; forecast mgr1'!EQ$149:EQ$211))+(SUMIF('REALISASI PO &amp; forecast mgr1'!$A$149:$A$211,'ESTIMASI FORECAST &amp; ORDER-STOK'!$A43,'REALISASI PO &amp; forecast mgr1'!ER$149:ER$211))</f>
        <v>0</v>
      </c>
      <c r="CX43" s="88">
        <f>SUMIF('REALISASI PO &amp; forecast mgr1'!$A$149:$A$211,'ESTIMASI FORECAST &amp; ORDER-STOK'!$A43,'REALISASI PO &amp; forecast mgr1'!EU$149:EU$211)</f>
        <v>0</v>
      </c>
      <c r="CY43" s="88">
        <f t="shared" si="278"/>
        <v>0</v>
      </c>
      <c r="CZ43" s="88">
        <f t="shared" si="279"/>
        <v>0</v>
      </c>
      <c r="DA43" s="88">
        <f t="shared" si="280"/>
        <v>0</v>
      </c>
      <c r="DB43" s="88">
        <f>(SUMIF('REALISASI PO &amp; forecast mgr1'!$A$149:$A$211,'ESTIMASI FORECAST &amp; ORDER-STOK'!$A43,'REALISASI PO &amp; forecast mgr1'!EX$149:EX$211))+(SUMIF('REALISASI PO &amp; forecast mgr1'!$A$149:$A$211,'ESTIMASI FORECAST &amp; ORDER-STOK'!$A43,'REALISASI PO &amp; forecast mgr1'!EY$149:EY$211))</f>
        <v>0</v>
      </c>
      <c r="DC43" s="88">
        <f>SUMIF('REALISASI PO &amp; forecast mgr1'!$A$149:$A$211,'ESTIMASI FORECAST &amp; ORDER-STOK'!$A43,'REALISASI PO &amp; forecast mgr1'!FB$149:FB$211)</f>
        <v>0</v>
      </c>
      <c r="DD43" s="88">
        <f t="shared" si="281"/>
        <v>0</v>
      </c>
      <c r="DE43" s="88">
        <f t="shared" si="282"/>
        <v>0</v>
      </c>
      <c r="DF43" s="88">
        <f t="shared" si="283"/>
        <v>0</v>
      </c>
      <c r="DG43" s="88">
        <f>(SUMIF('REALISASI PO &amp; forecast mgr1'!$A$149:$A$211,'ESTIMASI FORECAST &amp; ORDER-STOK'!$A43,'REALISASI PO &amp; forecast mgr1'!FE$149:FE$211))+(SUMIF('REALISASI PO &amp; forecast mgr1'!$A$149:$A$211,'ESTIMASI FORECAST &amp; ORDER-STOK'!$A43,'REALISASI PO &amp; forecast mgr1'!FF$149:FF$211))</f>
        <v>0</v>
      </c>
      <c r="DH43" s="88">
        <f>SUMIF('REALISASI PO &amp; forecast mgr1'!$A$149:$A$211,'ESTIMASI FORECAST &amp; ORDER-STOK'!$A43,'REALISASI PO &amp; forecast mgr1'!FI$149:FI$211)</f>
        <v>0</v>
      </c>
      <c r="DI43" s="88">
        <f t="shared" si="284"/>
        <v>0</v>
      </c>
      <c r="DJ43" s="88">
        <f t="shared" si="285"/>
        <v>0</v>
      </c>
      <c r="DK43" s="88">
        <f t="shared" si="286"/>
        <v>0</v>
      </c>
      <c r="DL43" s="88">
        <f>(SUMIF('REALISASI PO &amp; forecast mgr1'!$A$149:$A$211,'ESTIMASI FORECAST &amp; ORDER-STOK'!$A43,'REALISASI PO &amp; forecast mgr1'!FL$149:FL$211))+(SUMIF('REALISASI PO &amp; forecast mgr1'!$A$149:$A$211,'ESTIMASI FORECAST &amp; ORDER-STOK'!$A43,'REALISASI PO &amp; forecast mgr1'!FM$149:FM$211))</f>
        <v>0</v>
      </c>
      <c r="DM43" s="88">
        <f>SUMIF('REALISASI PO &amp; forecast mgr1'!$A$149:$A$211,'ESTIMASI FORECAST &amp; ORDER-STOK'!$A43,'REALISASI PO &amp; forecast mgr1'!FP$149:FP$211)</f>
        <v>0</v>
      </c>
      <c r="DN43" s="88">
        <f t="shared" si="287"/>
        <v>0</v>
      </c>
      <c r="DO43" s="88">
        <f t="shared" si="288"/>
        <v>0</v>
      </c>
      <c r="DP43" s="88">
        <f t="shared" si="289"/>
        <v>0</v>
      </c>
      <c r="DQ43" s="88">
        <f>(SUMIF('REALISASI PO &amp; forecast mgr1'!$A$149:$A$211,'ESTIMASI FORECAST &amp; ORDER-STOK'!$A43,'REALISASI PO &amp; forecast mgr1'!FS$149:FS$211))+(SUMIF('REALISASI PO &amp; forecast mgr1'!$A$149:$A$211,'ESTIMASI FORECAST &amp; ORDER-STOK'!$A43,'REALISASI PO &amp; forecast mgr1'!FT$149:FT$211))</f>
        <v>0</v>
      </c>
      <c r="DR43" s="88">
        <f>SUMIF('REALISASI PO &amp; forecast mgr1'!$A$149:$A$211,'ESTIMASI FORECAST &amp; ORDER-STOK'!$A43,'REALISASI PO &amp; forecast mgr1'!FW$149:FW$211)</f>
        <v>0</v>
      </c>
      <c r="DS43" s="88">
        <f t="shared" si="290"/>
        <v>0</v>
      </c>
      <c r="DT43" s="88">
        <f t="shared" si="291"/>
        <v>0</v>
      </c>
      <c r="DU43" s="88">
        <f t="shared" si="292"/>
        <v>0</v>
      </c>
      <c r="DV43" s="88">
        <f>(SUMIF('REALISASI PO &amp; forecast mgr1'!$A$149:$A$211,'ESTIMASI FORECAST &amp; ORDER-STOK'!$A43,'REALISASI PO &amp; forecast mgr1'!FZ$149:FZ$211))+(SUMIF('REALISASI PO &amp; forecast mgr1'!$A$149:$A$211,'ESTIMASI FORECAST &amp; ORDER-STOK'!$A43,'REALISASI PO &amp; forecast mgr1'!FY$149:FY$211))</f>
        <v>0</v>
      </c>
      <c r="DW43" s="88">
        <f>SUMIF('REALISASI PO &amp; forecast mgr1'!$A$149:$A$211,'ESTIMASI FORECAST &amp; ORDER-STOK'!$A43,'REALISASI PO &amp; forecast mgr1'!GC$149:GC$211)</f>
        <v>0</v>
      </c>
      <c r="DX43" s="88">
        <f t="shared" si="293"/>
        <v>0</v>
      </c>
      <c r="DY43" s="88">
        <f t="shared" si="294"/>
        <v>0</v>
      </c>
      <c r="DZ43" s="88">
        <f t="shared" si="295"/>
        <v>0</v>
      </c>
      <c r="EA43" s="88">
        <f>(SUMIF('REALISASI PO &amp; forecast mgr1'!$A$149:$A$211,'ESTIMASI FORECAST &amp; ORDER-STOK'!$A43,'REALISASI PO &amp; forecast mgr1'!GE$149:GE$211))+(SUMIF('REALISASI PO &amp; forecast mgr1'!$A$149:$A$211,'ESTIMASI FORECAST &amp; ORDER-STOK'!$A43,'REALISASI PO &amp; forecast mgr1'!GF$149:GF$211))</f>
        <v>0</v>
      </c>
      <c r="EB43" s="88">
        <f>SUMIF('REALISASI PO &amp; forecast mgr1'!$A$149:$A$211,'ESTIMASI FORECAST &amp; ORDER-STOK'!$A43,'REALISASI PO &amp; forecast mgr1'!GI$149:GI$211)</f>
        <v>0</v>
      </c>
      <c r="EC43" s="88">
        <f t="shared" si="296"/>
        <v>0</v>
      </c>
      <c r="ED43" s="88">
        <f t="shared" si="297"/>
        <v>0</v>
      </c>
      <c r="EE43" s="88">
        <f t="shared" si="298"/>
        <v>0</v>
      </c>
      <c r="EF43" s="88">
        <f>(SUMIF('REALISASI PO &amp; forecast mgr1'!$A$149:$A$211,'ESTIMASI FORECAST &amp; ORDER-STOK'!$A43,'REALISASI PO &amp; forecast mgr1'!GQ$149:GQ$211))+(SUMIF('REALISASI PO &amp; forecast mgr1'!$A$149:$A$211,'ESTIMASI FORECAST &amp; ORDER-STOK'!$A43,'REALISASI PO &amp; forecast mgr1'!GR$149:GR$211))</f>
        <v>0</v>
      </c>
      <c r="EG43" s="88">
        <f>SUMIF('REALISASI PO &amp; forecast mgr1'!$A$149:$A$211,'ESTIMASI FORECAST &amp; ORDER-STOK'!$A43,'REALISASI PO &amp; forecast mgr1'!GU$149:GU$211)</f>
        <v>0</v>
      </c>
      <c r="EH43" s="88">
        <f t="shared" si="299"/>
        <v>0</v>
      </c>
      <c r="EI43" s="88">
        <f t="shared" si="300"/>
        <v>0</v>
      </c>
      <c r="EJ43" s="88">
        <f t="shared" si="301"/>
        <v>0</v>
      </c>
      <c r="EK43" s="88">
        <f>(SUMIF('REALISASI PO &amp; forecast mgr1'!$A$149:$A$211,'ESTIMASI FORECAST &amp; ORDER-STOK'!$A43,'REALISASI PO &amp; forecast mgr1'!GX$149:GX$211))+(SUMIF('REALISASI PO &amp; forecast mgr1'!$A$149:$A$211,'ESTIMASI FORECAST &amp; ORDER-STOK'!$A43,'REALISASI PO &amp; forecast mgr1'!GY$149:GY$211))</f>
        <v>0</v>
      </c>
      <c r="EL43" s="88">
        <f>SUMIF('REALISASI PO &amp; forecast mgr1'!$A$149:$A$211,'ESTIMASI FORECAST &amp; ORDER-STOK'!$A43,'REALISASI PO &amp; forecast mgr1'!HB$149:HB$211)</f>
        <v>0</v>
      </c>
      <c r="EM43" s="88">
        <f t="shared" si="302"/>
        <v>0</v>
      </c>
      <c r="EN43" s="88">
        <f t="shared" si="303"/>
        <v>0</v>
      </c>
      <c r="EO43" s="88">
        <f t="shared" si="304"/>
        <v>0</v>
      </c>
      <c r="EP43" s="88">
        <f>(SUMIF('REALISASI PO &amp; forecast mgr1'!$A$149:$A$211,'ESTIMASI FORECAST &amp; ORDER-STOK'!$A43,'REALISASI PO &amp; forecast mgr1'!HE$149:HE$211))+(SUMIF('REALISASI PO &amp; forecast mgr1'!$A$149:$A$211,'ESTIMASI FORECAST &amp; ORDER-STOK'!$A43,'REALISASI PO &amp; forecast mgr1'!HF$149:HF$211))</f>
        <v>0</v>
      </c>
      <c r="EQ43" s="88">
        <f>SUMIF('REALISASI PO &amp; forecast mgr1'!$A$149:$A$211,'ESTIMASI FORECAST &amp; ORDER-STOK'!$A43,'REALISASI PO &amp; forecast mgr1'!HI$149:HI$211)</f>
        <v>0</v>
      </c>
      <c r="ER43" s="88">
        <f t="shared" si="305"/>
        <v>0</v>
      </c>
      <c r="ES43" s="88">
        <f t="shared" si="306"/>
        <v>0</v>
      </c>
      <c r="ET43" s="88">
        <f t="shared" si="307"/>
        <v>0</v>
      </c>
      <c r="EU43" s="88">
        <f>(SUMIF('REALISASI PO &amp; forecast mgr1'!$A$149:$A$211,'ESTIMASI FORECAST &amp; ORDER-STOK'!$A43,'REALISASI PO &amp; forecast mgr1'!HL$149:HL$211))+(SUMIF('REALISASI PO &amp; forecast mgr1'!$A$149:$A$211,'ESTIMASI FORECAST &amp; ORDER-STOK'!$A43,'REALISASI PO &amp; forecast mgr1'!HM$149:HM$211))</f>
        <v>0</v>
      </c>
      <c r="EV43" s="88">
        <f>SUMIF('REALISASI PO &amp; forecast mgr1'!$A$149:$A$211,'ESTIMASI FORECAST &amp; ORDER-STOK'!$A43,'REALISASI PO &amp; forecast mgr1'!HP$149:HP$211)</f>
        <v>0</v>
      </c>
      <c r="EW43" s="88">
        <f t="shared" si="308"/>
        <v>0</v>
      </c>
      <c r="EX43" s="88">
        <f t="shared" si="309"/>
        <v>0</v>
      </c>
      <c r="EY43" s="88">
        <f t="shared" si="310"/>
        <v>0</v>
      </c>
      <c r="EZ43" s="88">
        <f>(SUMIF('REALISASI PO &amp; forecast mgr1'!$A$149:$A$211,'ESTIMASI FORECAST &amp; ORDER-STOK'!$A43,'REALISASI PO &amp; forecast mgr1'!HS$149:HS$211))+(SUMIF('REALISASI PO &amp; forecast mgr1'!$A$149:$A$211,'ESTIMASI FORECAST &amp; ORDER-STOK'!$A43,'REALISASI PO &amp; forecast mgr1'!HT$149:HT$211))</f>
        <v>0</v>
      </c>
      <c r="FA43" s="88">
        <f>SUMIF('REALISASI PO &amp; forecast mgr1'!$A$149:$A$211,'ESTIMASI FORECAST &amp; ORDER-STOK'!$A43,'REALISASI PO &amp; forecast mgr1'!HW$149:HW$211)</f>
        <v>0</v>
      </c>
      <c r="FB43" s="88">
        <f t="shared" si="311"/>
        <v>0</v>
      </c>
      <c r="FC43" s="88">
        <f t="shared" si="312"/>
        <v>0</v>
      </c>
      <c r="FD43" s="88">
        <f t="shared" si="313"/>
        <v>0</v>
      </c>
      <c r="FE43" s="88"/>
      <c r="FF43" s="88"/>
      <c r="FG43" s="88"/>
      <c r="FH43" s="88"/>
      <c r="FI43" s="88"/>
      <c r="FJ43" s="88"/>
      <c r="FK43" s="88">
        <f t="shared" si="314"/>
        <v>0</v>
      </c>
      <c r="FL43" s="88"/>
      <c r="FM43" s="88"/>
      <c r="FN43" s="88">
        <f t="shared" si="315"/>
        <v>0</v>
      </c>
      <c r="FO43" s="88">
        <f t="shared" si="316"/>
        <v>0</v>
      </c>
      <c r="FP43" s="101"/>
      <c r="FQ43" s="88"/>
      <c r="FR43" s="88">
        <f>SUMIF('REALISASI FORECAST manager 2'!$A$217:$A$281,'ESTIMASI FORECAST &amp; ORDER-STOK'!$A43,'REALISASI FORECAST manager 2'!$AS$217:$AS$281)</f>
        <v>0</v>
      </c>
      <c r="FS43" s="88">
        <f t="shared" si="317"/>
        <v>0</v>
      </c>
      <c r="FT43" s="88">
        <f t="shared" si="318"/>
        <v>0</v>
      </c>
      <c r="FU43" s="88">
        <f t="shared" si="319"/>
        <v>0</v>
      </c>
      <c r="FV43" s="101"/>
      <c r="FW43" s="88"/>
      <c r="FX43" s="88">
        <f>SUMIF('REALISASI FORECAST manager 3'!$A$147:$A$211,'ESTIMASI FORECAST &amp; ORDER-STOK'!$A43,'REALISASI FORECAST manager 3'!$AS$147:$AS$211)</f>
        <v>0</v>
      </c>
      <c r="FY43" s="88">
        <f t="shared" si="320"/>
        <v>0</v>
      </c>
      <c r="FZ43" s="88">
        <f t="shared" si="321"/>
        <v>0</v>
      </c>
      <c r="GA43" s="88">
        <f t="shared" si="322"/>
        <v>0</v>
      </c>
      <c r="GB43" s="101"/>
      <c r="GC43" s="88">
        <f t="shared" si="323"/>
        <v>0</v>
      </c>
      <c r="GD43" s="101"/>
      <c r="GE43" s="88">
        <f>SUMIF('REALISASI PO &amp; forecast mgr1'!$A$148:$A$211,'ESTIMASI FORECAST &amp; ORDER-STOK'!$A43,'REALISASI PO &amp; forecast mgr1'!IQ$148:IQ$211)</f>
        <v>0</v>
      </c>
      <c r="GF43" s="88">
        <f>SUMIF('REALISASI PO &amp; forecast mgr1'!$A$148:$A$211,'ESTIMASI FORECAST &amp; ORDER-STOK'!$A43,'REALISASI PO &amp; forecast mgr1'!IR$148:IR$211)</f>
        <v>0</v>
      </c>
      <c r="GG43" s="88">
        <f>SUMIF('REALISASI PO &amp; forecast mgr1'!$A$148:$A$211,'ESTIMASI FORECAST &amp; ORDER-STOK'!$A43,'REALISASI PO &amp; forecast mgr1'!IS$148:IS$211)</f>
        <v>0</v>
      </c>
      <c r="GH43" s="88">
        <f>SUMIF('REALISASI PO &amp; forecast mgr1'!$A$148:$A$211,'ESTIMASI FORECAST &amp; ORDER-STOK'!$A43,'REALISASI PO &amp; forecast mgr1'!IT$148:IT$211)</f>
        <v>0</v>
      </c>
      <c r="GI43" s="88">
        <f>SUMIF('REALISASI PO &amp; forecast mgr1'!$A$148:$A$211,'ESTIMASI FORECAST &amp; ORDER-STOK'!$A43,'REALISASI PO &amp; forecast mgr1'!IU$148:IU$211)</f>
        <v>0</v>
      </c>
      <c r="GJ43" s="88"/>
      <c r="GK43" s="88">
        <f t="shared" si="108"/>
        <v>0</v>
      </c>
      <c r="GL43" s="88">
        <f t="shared" si="324"/>
        <v>0</v>
      </c>
      <c r="GM43" s="102">
        <f t="shared" si="325"/>
        <v>0</v>
      </c>
      <c r="GN43" s="88">
        <f t="shared" si="326"/>
        <v>0</v>
      </c>
      <c r="GO43" s="88">
        <f t="shared" si="327"/>
        <v>0</v>
      </c>
      <c r="GP43" s="102">
        <f t="shared" si="328"/>
        <v>0</v>
      </c>
      <c r="GQ43" s="88" t="str">
        <f t="shared" si="329"/>
        <v>STOCK KOSONG</v>
      </c>
      <c r="GR43" s="101"/>
      <c r="GS43" s="102">
        <f t="shared" si="330"/>
        <v>0</v>
      </c>
      <c r="GT43" s="102">
        <f t="shared" si="331"/>
        <v>0</v>
      </c>
      <c r="GU43" s="102">
        <f t="shared" si="332"/>
        <v>0</v>
      </c>
      <c r="GV43" s="102">
        <f t="shared" si="333"/>
        <v>0</v>
      </c>
    </row>
    <row r="44" spans="1:204" s="7" customFormat="1">
      <c r="A44" s="108"/>
      <c r="B44" s="87"/>
      <c r="C44" s="103">
        <v>59</v>
      </c>
      <c r="D44" s="100">
        <v>10.37</v>
      </c>
      <c r="E44" s="88"/>
      <c r="F44" s="88"/>
      <c r="G44" s="88"/>
      <c r="H44" s="88"/>
      <c r="I44" s="88"/>
      <c r="J44" s="88">
        <f t="shared" si="223"/>
        <v>0</v>
      </c>
      <c r="K44" s="88">
        <f t="shared" si="224"/>
        <v>0</v>
      </c>
      <c r="L44" s="88">
        <f t="shared" si="225"/>
        <v>0</v>
      </c>
      <c r="M44" s="88"/>
      <c r="N44" s="88">
        <f t="shared" si="226"/>
        <v>0</v>
      </c>
      <c r="O44" s="88"/>
      <c r="P44" s="88">
        <f>(SUMIF('REALISASI PO &amp; forecast mgr1'!$A$149:$A$211,'ESTIMASI FORECAST &amp; ORDER-STOK'!$A44,'REALISASI PO &amp; forecast mgr1'!J$149:J$211))+(SUMIF('REALISASI PO &amp; forecast mgr1'!$A$149:$A$211,'ESTIMASI FORECAST &amp; ORDER-STOK'!$A44,'REALISASI PO &amp; forecast mgr1'!K$149:K$211))</f>
        <v>0</v>
      </c>
      <c r="Q44" s="88">
        <f>SUMIF('REALISASI PO &amp; forecast mgr1'!$A$149:$A$211,'ESTIMASI FORECAST &amp; ORDER-STOK'!$A44,'REALISASI PO &amp; forecast mgr1'!N$149:N$211)</f>
        <v>0</v>
      </c>
      <c r="R44" s="88">
        <f t="shared" si="227"/>
        <v>0</v>
      </c>
      <c r="S44" s="88">
        <f t="shared" si="228"/>
        <v>0</v>
      </c>
      <c r="T44" s="88">
        <f t="shared" si="229"/>
        <v>0</v>
      </c>
      <c r="U44" s="88">
        <f>(SUMIF('REALISASI PO &amp; forecast mgr1'!$A$149:$A$211,'ESTIMASI FORECAST &amp; ORDER-STOK'!$A44,'REALISASI PO &amp; forecast mgr1'!P$149:P$211))+(SUMIF('REALISASI PO &amp; forecast mgr1'!$A$149:$A$211,'ESTIMASI FORECAST &amp; ORDER-STOK'!$A44,'REALISASI PO &amp; forecast mgr1'!Q$149:Q$211))</f>
        <v>0</v>
      </c>
      <c r="V44" s="88">
        <f>SUMIF('REALISASI PO &amp; forecast mgr1'!$A$149:$A$211,'ESTIMASI FORECAST &amp; ORDER-STOK'!$A44,'REALISASI PO &amp; forecast mgr1'!T$149:T$211)</f>
        <v>0</v>
      </c>
      <c r="W44" s="88">
        <f t="shared" si="230"/>
        <v>0</v>
      </c>
      <c r="X44" s="88">
        <f t="shared" si="231"/>
        <v>0</v>
      </c>
      <c r="Y44" s="88">
        <f t="shared" si="232"/>
        <v>0</v>
      </c>
      <c r="Z44" s="88">
        <f>(SUMIF('REALISASI PO &amp; forecast mgr1'!$A$149:$A$211,'ESTIMASI FORECAST &amp; ORDER-STOK'!$A44,'REALISASI PO &amp; forecast mgr1'!W$149:W$211))+(SUMIF('REALISASI PO &amp; forecast mgr1'!$A$149:$A$211,'ESTIMASI FORECAST &amp; ORDER-STOK'!$A44,'REALISASI PO &amp; forecast mgr1'!V$149:V$211))</f>
        <v>0</v>
      </c>
      <c r="AA44" s="88">
        <f>SUMIF('REALISASI PO &amp; forecast mgr1'!$A$149:$A$211,'ESTIMASI FORECAST &amp; ORDER-STOK'!$A44,'REALISASI PO &amp; forecast mgr1'!Z$149:Z$211)</f>
        <v>0</v>
      </c>
      <c r="AB44" s="88">
        <f t="shared" si="233"/>
        <v>0</v>
      </c>
      <c r="AC44" s="88">
        <f t="shared" si="234"/>
        <v>0</v>
      </c>
      <c r="AD44" s="88">
        <f t="shared" si="235"/>
        <v>0</v>
      </c>
      <c r="AE44" s="88">
        <f>(SUMIF('REALISASI PO &amp; forecast mgr1'!$A$149:$A$211,'ESTIMASI FORECAST &amp; ORDER-STOK'!$A44,'REALISASI PO &amp; forecast mgr1'!AB$149:AB$211))+(SUMIF('REALISASI PO &amp; forecast mgr1'!$A$149:$A$211,'ESTIMASI FORECAST &amp; ORDER-STOK'!$A44,'REALISASI PO &amp; forecast mgr1'!AC$149:AC$211))</f>
        <v>0</v>
      </c>
      <c r="AF44" s="88">
        <f>SUMIF('REALISASI PO &amp; forecast mgr1'!$A$149:$A$211,'ESTIMASI FORECAST &amp; ORDER-STOK'!$A44,'REALISASI PO &amp; forecast mgr1'!AF$149:AF$211)</f>
        <v>0</v>
      </c>
      <c r="AG44" s="88">
        <f t="shared" si="236"/>
        <v>0</v>
      </c>
      <c r="AH44" s="88">
        <f t="shared" si="237"/>
        <v>0</v>
      </c>
      <c r="AI44" s="88">
        <f t="shared" si="238"/>
        <v>0</v>
      </c>
      <c r="AJ44" s="88">
        <f>(SUMIF('REALISASI PO &amp; forecast mgr1'!$A$149:$A$211,'ESTIMASI FORECAST &amp; ORDER-STOK'!$A44,'REALISASI PO &amp; forecast mgr1'!AN$149:AN$211))+(SUMIF('REALISASI PO &amp; forecast mgr1'!$A$149:$A$211,'ESTIMASI FORECAST &amp; ORDER-STOK'!$A44,'REALISASI PO &amp; forecast mgr1'!AO$149:AO$211))</f>
        <v>0</v>
      </c>
      <c r="AK44" s="88">
        <f>SUMIF('REALISASI PO &amp; forecast mgr1'!$A$149:$A$211,'ESTIMASI FORECAST &amp; ORDER-STOK'!$A44,'REALISASI PO &amp; forecast mgr1'!AR$149:AR$211)</f>
        <v>0</v>
      </c>
      <c r="AL44" s="88">
        <f t="shared" si="239"/>
        <v>0</v>
      </c>
      <c r="AM44" s="88">
        <f t="shared" si="240"/>
        <v>0</v>
      </c>
      <c r="AN44" s="88">
        <f t="shared" si="241"/>
        <v>0</v>
      </c>
      <c r="AO44" s="88">
        <f>(SUMIF('REALISASI PO &amp; forecast mgr1'!$A$149:$A$211,'ESTIMASI FORECAST &amp; ORDER-STOK'!$A44,'REALISASI PO &amp; forecast mgr1'!AU$149:AU$211))+(SUMIF('REALISASI PO &amp; forecast mgr1'!$A$149:$A$211,'ESTIMASI FORECAST &amp; ORDER-STOK'!$A44,'REALISASI PO &amp; forecast mgr1'!AT$149:AT$211))</f>
        <v>0</v>
      </c>
      <c r="AP44" s="88">
        <f>SUMIF('REALISASI PO &amp; forecast mgr1'!$A$149:$A$211,'ESTIMASI FORECAST &amp; ORDER-STOK'!$A44,'REALISASI PO &amp; forecast mgr1'!AX$149:AX$211)</f>
        <v>0</v>
      </c>
      <c r="AQ44" s="88">
        <f t="shared" si="242"/>
        <v>0</v>
      </c>
      <c r="AR44" s="88">
        <f t="shared" si="243"/>
        <v>0</v>
      </c>
      <c r="AS44" s="88">
        <f t="shared" si="244"/>
        <v>0</v>
      </c>
      <c r="AT44" s="88">
        <f>(SUMIF('REALISASI PO &amp; forecast mgr1'!$A$149:$A$211,'ESTIMASI FORECAST &amp; ORDER-STOK'!$A44,'REALISASI PO &amp; forecast mgr1'!AZ$149:AZ$211))+(SUMIF('REALISASI PO &amp; forecast mgr1'!$A$149:$A$211,'ESTIMASI FORECAST &amp; ORDER-STOK'!$A44,'REALISASI PO &amp; forecast mgr1'!BA$149:BA$211))</f>
        <v>0</v>
      </c>
      <c r="AU44" s="88">
        <f>SUMIF('REALISASI PO &amp; forecast mgr1'!$A$149:$A$211,'ESTIMASI FORECAST &amp; ORDER-STOK'!$A44,'REALISASI PO &amp; forecast mgr1'!BD$149:BD$211)</f>
        <v>0</v>
      </c>
      <c r="AV44" s="88">
        <f t="shared" si="245"/>
        <v>0</v>
      </c>
      <c r="AW44" s="88">
        <f t="shared" si="246"/>
        <v>0</v>
      </c>
      <c r="AX44" s="88">
        <f t="shared" si="247"/>
        <v>0</v>
      </c>
      <c r="AY44" s="88">
        <f>(SUMIF('REALISASI PO &amp; forecast mgr1'!$A$149:$A$211,'ESTIMASI FORECAST &amp; ORDER-STOK'!$A44,'REALISASI PO &amp; forecast mgr1'!BL$149:BL$211))+(SUMIF('REALISASI PO &amp; forecast mgr1'!$A$149:$A$211,'ESTIMASI FORECAST &amp; ORDER-STOK'!$A44,'REALISASI PO &amp; forecast mgr1'!BM$149:BM$211))</f>
        <v>0</v>
      </c>
      <c r="AZ44" s="88">
        <f>SUMIF('REALISASI PO &amp; forecast mgr1'!$A$149:$A$211,'ESTIMASI FORECAST &amp; ORDER-STOK'!$A44,'REALISASI PO &amp; forecast mgr1'!BP$149:BP$211)</f>
        <v>0</v>
      </c>
      <c r="BA44" s="88">
        <f t="shared" si="248"/>
        <v>0</v>
      </c>
      <c r="BB44" s="88">
        <f t="shared" si="249"/>
        <v>0</v>
      </c>
      <c r="BC44" s="88">
        <f t="shared" si="250"/>
        <v>0</v>
      </c>
      <c r="BD44" s="88">
        <f>(SUMIF('REALISASI PO &amp; forecast mgr1'!$A$149:$A$211,'ESTIMASI FORECAST &amp; ORDER-STOK'!$A44,'REALISASI PO &amp; forecast mgr1'!BS$149:BS$211))+(SUMIF('REALISASI PO &amp; forecast mgr1'!$A$149:$A$211,'ESTIMASI FORECAST &amp; ORDER-STOK'!$A44,'REALISASI PO &amp; forecast mgr1'!BR$149:BR$211))</f>
        <v>0</v>
      </c>
      <c r="BE44" s="88">
        <f>SUMIF('REALISASI PO &amp; forecast mgr1'!$A$149:$A$211,'ESTIMASI FORECAST &amp; ORDER-STOK'!$A44,'REALISASI PO &amp; forecast mgr1'!BV$149:BV$211)</f>
        <v>0</v>
      </c>
      <c r="BF44" s="88">
        <f t="shared" si="251"/>
        <v>0</v>
      </c>
      <c r="BG44" s="88">
        <f t="shared" si="252"/>
        <v>0</v>
      </c>
      <c r="BH44" s="88">
        <f t="shared" si="253"/>
        <v>0</v>
      </c>
      <c r="BI44" s="88">
        <f>(SUMIF('REALISASI PO &amp; forecast mgr1'!$A$149:$A$211,'ESTIMASI FORECAST &amp; ORDER-STOK'!$A44,'REALISASI PO &amp; forecast mgr1'!CI$149:CI$211))+(SUMIF('REALISASI PO &amp; forecast mgr1'!$A$149:$A$211,'ESTIMASI FORECAST &amp; ORDER-STOK'!$A44,'REALISASI PO &amp; forecast mgr1'!CJ$149:CJ$211))</f>
        <v>0</v>
      </c>
      <c r="BJ44" s="88">
        <f>SUMIF('REALISASI PO &amp; forecast mgr1'!$A$149:$A$211,'ESTIMASI FORECAST &amp; ORDER-STOK'!$A44,'REALISASI PO &amp; forecast mgr1'!CM$149:CM$211)</f>
        <v>0</v>
      </c>
      <c r="BK44" s="88">
        <f t="shared" si="254"/>
        <v>0</v>
      </c>
      <c r="BL44" s="88">
        <f t="shared" si="255"/>
        <v>0</v>
      </c>
      <c r="BM44" s="88">
        <f t="shared" si="256"/>
        <v>0</v>
      </c>
      <c r="BN44" s="88">
        <f>(SUMIF('REALISASI PO &amp; forecast mgr1'!$A$149:$A$211,'ESTIMASI FORECAST &amp; ORDER-STOK'!$A44,'REALISASI PO &amp; forecast mgr1'!CP$149:CP$211))+(SUMIF('REALISASI PO &amp; forecast mgr1'!$A$149:$A$211,'ESTIMASI FORECAST &amp; ORDER-STOK'!$A44,'REALISASI PO &amp; forecast mgr1'!CO$149:CO$211))</f>
        <v>0</v>
      </c>
      <c r="BO44" s="88">
        <f>SUMIF('REALISASI PO &amp; forecast mgr1'!$A$149:$A$211,'ESTIMASI FORECAST &amp; ORDER-STOK'!$A44,'REALISASI PO &amp; forecast mgr1'!CS$149:CS$211)</f>
        <v>0</v>
      </c>
      <c r="BP44" s="88">
        <f t="shared" si="257"/>
        <v>0</v>
      </c>
      <c r="BQ44" s="88">
        <f t="shared" si="258"/>
        <v>0</v>
      </c>
      <c r="BR44" s="88">
        <f t="shared" si="259"/>
        <v>0</v>
      </c>
      <c r="BS44" s="88">
        <f>(SUMIF('REALISASI PO &amp; forecast mgr1'!$A$149:$A$211,'ESTIMASI FORECAST &amp; ORDER-STOK'!$A44,'REALISASI PO &amp; forecast mgr1'!CU$149:CU$211))+(SUMIF('REALISASI PO &amp; forecast mgr1'!$A$149:$A$211,'ESTIMASI FORECAST &amp; ORDER-STOK'!$A44,'REALISASI PO &amp; forecast mgr1'!CV$149:CV$211))</f>
        <v>0</v>
      </c>
      <c r="BT44" s="88">
        <f>SUMIF('REALISASI PO &amp; forecast mgr1'!$A$149:$A$211,'ESTIMASI FORECAST &amp; ORDER-STOK'!$A44,'REALISASI PO &amp; forecast mgr1'!CY$149:CY$211)</f>
        <v>0</v>
      </c>
      <c r="BU44" s="88">
        <f t="shared" si="260"/>
        <v>0</v>
      </c>
      <c r="BV44" s="88">
        <f t="shared" si="261"/>
        <v>0</v>
      </c>
      <c r="BW44" s="88">
        <f t="shared" si="262"/>
        <v>0</v>
      </c>
      <c r="BX44" s="88">
        <f>(SUMIF('REALISASI PO &amp; forecast mgr1'!$A$149:$A$211,'ESTIMASI FORECAST &amp; ORDER-STOK'!$A44,'REALISASI PO &amp; forecast mgr1'!DB$149:DB$211))+(SUMIF('REALISASI PO &amp; forecast mgr1'!$A$149:$A$211,'ESTIMASI FORECAST &amp; ORDER-STOK'!$A44,'REALISASI PO &amp; forecast mgr1'!DA$149:DA$211))</f>
        <v>0</v>
      </c>
      <c r="BY44" s="88">
        <f>SUMIF('REALISASI PO &amp; forecast mgr1'!$A$149:$A$211,'ESTIMASI FORECAST &amp; ORDER-STOK'!$A44,'REALISASI PO &amp; forecast mgr1'!DE$149:DE$211)</f>
        <v>0</v>
      </c>
      <c r="BZ44" s="88">
        <f t="shared" si="263"/>
        <v>0</v>
      </c>
      <c r="CA44" s="88">
        <f t="shared" si="264"/>
        <v>0</v>
      </c>
      <c r="CB44" s="88">
        <f t="shared" si="265"/>
        <v>0</v>
      </c>
      <c r="CC44" s="88">
        <f>(SUMIF('REALISASI PO &amp; forecast mgr1'!$A$149:$A$211,'ESTIMASI FORECAST &amp; ORDER-STOK'!$A44,'REALISASI PO &amp; forecast mgr1'!DG$149:DG$211))+(SUMIF('REALISASI PO &amp; forecast mgr1'!$A$149:$A$211,'ESTIMASI FORECAST &amp; ORDER-STOK'!$A44,'REALISASI PO &amp; forecast mgr1'!DH$149:DH$211))</f>
        <v>0</v>
      </c>
      <c r="CD44" s="88">
        <f>SUMIF('REALISASI PO &amp; forecast mgr1'!$A$149:$A$211,'ESTIMASI FORECAST &amp; ORDER-STOK'!$A44,'REALISASI PO &amp; forecast mgr1'!DK$149:DK$211)</f>
        <v>0</v>
      </c>
      <c r="CE44" s="88">
        <f t="shared" si="266"/>
        <v>0</v>
      </c>
      <c r="CF44" s="88">
        <f t="shared" si="267"/>
        <v>0</v>
      </c>
      <c r="CG44" s="88">
        <f t="shared" si="268"/>
        <v>0</v>
      </c>
      <c r="CH44" s="88">
        <f>(SUMIF('REALISASI PO &amp; forecast mgr1'!$A$149:$A$211,'ESTIMASI FORECAST &amp; ORDER-STOK'!$A44,'REALISASI PO &amp; forecast mgr1'!DN$149:DN$211))+(SUMIF('REALISASI PO &amp; forecast mgr1'!$A$149:$A$211,'ESTIMASI FORECAST &amp; ORDER-STOK'!$A44,'REALISASI PO &amp; forecast mgr1'!DM$149:DM$211))</f>
        <v>0</v>
      </c>
      <c r="CI44" s="88">
        <f>SUMIF('REALISASI PO &amp; forecast mgr1'!$A$149:$A$211,'ESTIMASI FORECAST &amp; ORDER-STOK'!$A44,'REALISASI PO &amp; forecast mgr1'!DQ$149:DQ$211)</f>
        <v>0</v>
      </c>
      <c r="CJ44" s="88">
        <f t="shared" si="269"/>
        <v>0</v>
      </c>
      <c r="CK44" s="88">
        <f t="shared" si="270"/>
        <v>0</v>
      </c>
      <c r="CL44" s="88">
        <f t="shared" si="271"/>
        <v>0</v>
      </c>
      <c r="CM44" s="88">
        <f>(SUMIF('REALISASI PO &amp; forecast mgr1'!$A$149:$A$211,'ESTIMASI FORECAST &amp; ORDER-STOK'!$A44,'REALISASI PO &amp; forecast mgr1'!DY$149:DY$211))+(SUMIF('REALISASI PO &amp; forecast mgr1'!$A$149:$A$211,'ESTIMASI FORECAST &amp; ORDER-STOK'!$A44,'REALISASI PO &amp; forecast mgr1'!DZ$149:DZ$211))</f>
        <v>0</v>
      </c>
      <c r="CN44" s="88">
        <f>SUMIF('REALISASI PO &amp; forecast mgr1'!$A$149:$A$211,'ESTIMASI FORECAST &amp; ORDER-STOK'!$A44,'REALISASI PO &amp; forecast mgr1'!EC$149:EC$211)</f>
        <v>0</v>
      </c>
      <c r="CO44" s="88">
        <f t="shared" si="272"/>
        <v>0</v>
      </c>
      <c r="CP44" s="88">
        <f t="shared" si="273"/>
        <v>0</v>
      </c>
      <c r="CQ44" s="88">
        <f t="shared" si="274"/>
        <v>0</v>
      </c>
      <c r="CR44" s="88">
        <f>(SUMIF('REALISASI PO &amp; forecast mgr1'!$A$149:$A$211,'ESTIMASI FORECAST &amp; ORDER-STOK'!$A44,'REALISASI PO &amp; forecast mgr1'!EF$149:EF$211))+(SUMIF('REALISASI PO &amp; forecast mgr1'!$A$149:$A$211,'ESTIMASI FORECAST &amp; ORDER-STOK'!$A44,'REALISASI PO &amp; forecast mgr1'!EE$149:EE$211))</f>
        <v>0</v>
      </c>
      <c r="CS44" s="88">
        <f>SUMIF('REALISASI PO &amp; forecast mgr1'!$A$149:$A$211,'ESTIMASI FORECAST &amp; ORDER-STOK'!$A44,'REALISASI PO &amp; forecast mgr1'!EI$149:EI$211)</f>
        <v>0</v>
      </c>
      <c r="CT44" s="88">
        <f t="shared" si="275"/>
        <v>0</v>
      </c>
      <c r="CU44" s="88">
        <f t="shared" si="276"/>
        <v>0</v>
      </c>
      <c r="CV44" s="88">
        <f t="shared" si="277"/>
        <v>0</v>
      </c>
      <c r="CW44" s="88">
        <f>(SUMIF('REALISASI PO &amp; forecast mgr1'!$A$149:$A$211,'ESTIMASI FORECAST &amp; ORDER-STOK'!$A44,'REALISASI PO &amp; forecast mgr1'!EQ$149:EQ$211))+(SUMIF('REALISASI PO &amp; forecast mgr1'!$A$149:$A$211,'ESTIMASI FORECAST &amp; ORDER-STOK'!$A44,'REALISASI PO &amp; forecast mgr1'!ER$149:ER$211))</f>
        <v>0</v>
      </c>
      <c r="CX44" s="88">
        <f>SUMIF('REALISASI PO &amp; forecast mgr1'!$A$149:$A$211,'ESTIMASI FORECAST &amp; ORDER-STOK'!$A44,'REALISASI PO &amp; forecast mgr1'!EU$149:EU$211)</f>
        <v>0</v>
      </c>
      <c r="CY44" s="88">
        <f t="shared" si="278"/>
        <v>0</v>
      </c>
      <c r="CZ44" s="88">
        <f t="shared" si="279"/>
        <v>0</v>
      </c>
      <c r="DA44" s="88">
        <f t="shared" si="280"/>
        <v>0</v>
      </c>
      <c r="DB44" s="88">
        <f>(SUMIF('REALISASI PO &amp; forecast mgr1'!$A$149:$A$211,'ESTIMASI FORECAST &amp; ORDER-STOK'!$A44,'REALISASI PO &amp; forecast mgr1'!EX$149:EX$211))+(SUMIF('REALISASI PO &amp; forecast mgr1'!$A$149:$A$211,'ESTIMASI FORECAST &amp; ORDER-STOK'!$A44,'REALISASI PO &amp; forecast mgr1'!EY$149:EY$211))</f>
        <v>0</v>
      </c>
      <c r="DC44" s="88">
        <f>SUMIF('REALISASI PO &amp; forecast mgr1'!$A$149:$A$211,'ESTIMASI FORECAST &amp; ORDER-STOK'!$A44,'REALISASI PO &amp; forecast mgr1'!FB$149:FB$211)</f>
        <v>0</v>
      </c>
      <c r="DD44" s="88">
        <f t="shared" si="281"/>
        <v>0</v>
      </c>
      <c r="DE44" s="88">
        <f t="shared" si="282"/>
        <v>0</v>
      </c>
      <c r="DF44" s="88">
        <f t="shared" si="283"/>
        <v>0</v>
      </c>
      <c r="DG44" s="88">
        <f>(SUMIF('REALISASI PO &amp; forecast mgr1'!$A$149:$A$211,'ESTIMASI FORECAST &amp; ORDER-STOK'!$A44,'REALISASI PO &amp; forecast mgr1'!FE$149:FE$211))+(SUMIF('REALISASI PO &amp; forecast mgr1'!$A$149:$A$211,'ESTIMASI FORECAST &amp; ORDER-STOK'!$A44,'REALISASI PO &amp; forecast mgr1'!FF$149:FF$211))</f>
        <v>0</v>
      </c>
      <c r="DH44" s="88">
        <f>SUMIF('REALISASI PO &amp; forecast mgr1'!$A$149:$A$211,'ESTIMASI FORECAST &amp; ORDER-STOK'!$A44,'REALISASI PO &amp; forecast mgr1'!FI$149:FI$211)</f>
        <v>0</v>
      </c>
      <c r="DI44" s="88">
        <f t="shared" si="284"/>
        <v>0</v>
      </c>
      <c r="DJ44" s="88">
        <f t="shared" si="285"/>
        <v>0</v>
      </c>
      <c r="DK44" s="88">
        <f t="shared" si="286"/>
        <v>0</v>
      </c>
      <c r="DL44" s="88">
        <f>(SUMIF('REALISASI PO &amp; forecast mgr1'!$A$149:$A$211,'ESTIMASI FORECAST &amp; ORDER-STOK'!$A44,'REALISASI PO &amp; forecast mgr1'!FL$149:FL$211))+(SUMIF('REALISASI PO &amp; forecast mgr1'!$A$149:$A$211,'ESTIMASI FORECAST &amp; ORDER-STOK'!$A44,'REALISASI PO &amp; forecast mgr1'!FM$149:FM$211))</f>
        <v>0</v>
      </c>
      <c r="DM44" s="88">
        <f>SUMIF('REALISASI PO &amp; forecast mgr1'!$A$149:$A$211,'ESTIMASI FORECAST &amp; ORDER-STOK'!$A44,'REALISASI PO &amp; forecast mgr1'!FP$149:FP$211)</f>
        <v>0</v>
      </c>
      <c r="DN44" s="88">
        <f t="shared" si="287"/>
        <v>0</v>
      </c>
      <c r="DO44" s="88">
        <f t="shared" si="288"/>
        <v>0</v>
      </c>
      <c r="DP44" s="88">
        <f t="shared" si="289"/>
        <v>0</v>
      </c>
      <c r="DQ44" s="88">
        <f>(SUMIF('REALISASI PO &amp; forecast mgr1'!$A$149:$A$211,'ESTIMASI FORECAST &amp; ORDER-STOK'!$A44,'REALISASI PO &amp; forecast mgr1'!FS$149:FS$211))+(SUMIF('REALISASI PO &amp; forecast mgr1'!$A$149:$A$211,'ESTIMASI FORECAST &amp; ORDER-STOK'!$A44,'REALISASI PO &amp; forecast mgr1'!FT$149:FT$211))</f>
        <v>0</v>
      </c>
      <c r="DR44" s="88">
        <f>SUMIF('REALISASI PO &amp; forecast mgr1'!$A$149:$A$211,'ESTIMASI FORECAST &amp; ORDER-STOK'!$A44,'REALISASI PO &amp; forecast mgr1'!FW$149:FW$211)</f>
        <v>0</v>
      </c>
      <c r="DS44" s="88">
        <f t="shared" si="290"/>
        <v>0</v>
      </c>
      <c r="DT44" s="88">
        <f t="shared" si="291"/>
        <v>0</v>
      </c>
      <c r="DU44" s="88">
        <f t="shared" si="292"/>
        <v>0</v>
      </c>
      <c r="DV44" s="88">
        <f>(SUMIF('REALISASI PO &amp; forecast mgr1'!$A$149:$A$211,'ESTIMASI FORECAST &amp; ORDER-STOK'!$A44,'REALISASI PO &amp; forecast mgr1'!FZ$149:FZ$211))+(SUMIF('REALISASI PO &amp; forecast mgr1'!$A$149:$A$211,'ESTIMASI FORECAST &amp; ORDER-STOK'!$A44,'REALISASI PO &amp; forecast mgr1'!FY$149:FY$211))</f>
        <v>0</v>
      </c>
      <c r="DW44" s="88">
        <f>SUMIF('REALISASI PO &amp; forecast mgr1'!$A$149:$A$211,'ESTIMASI FORECAST &amp; ORDER-STOK'!$A44,'REALISASI PO &amp; forecast mgr1'!GC$149:GC$211)</f>
        <v>0</v>
      </c>
      <c r="DX44" s="88">
        <f t="shared" si="293"/>
        <v>0</v>
      </c>
      <c r="DY44" s="88">
        <f t="shared" si="294"/>
        <v>0</v>
      </c>
      <c r="DZ44" s="88">
        <f t="shared" si="295"/>
        <v>0</v>
      </c>
      <c r="EA44" s="88">
        <f>(SUMIF('REALISASI PO &amp; forecast mgr1'!$A$149:$A$211,'ESTIMASI FORECAST &amp; ORDER-STOK'!$A44,'REALISASI PO &amp; forecast mgr1'!GE$149:GE$211))+(SUMIF('REALISASI PO &amp; forecast mgr1'!$A$149:$A$211,'ESTIMASI FORECAST &amp; ORDER-STOK'!$A44,'REALISASI PO &amp; forecast mgr1'!GF$149:GF$211))</f>
        <v>0</v>
      </c>
      <c r="EB44" s="88">
        <f>SUMIF('REALISASI PO &amp; forecast mgr1'!$A$149:$A$211,'ESTIMASI FORECAST &amp; ORDER-STOK'!$A44,'REALISASI PO &amp; forecast mgr1'!GI$149:GI$211)</f>
        <v>0</v>
      </c>
      <c r="EC44" s="88">
        <f t="shared" si="296"/>
        <v>0</v>
      </c>
      <c r="ED44" s="88">
        <f t="shared" si="297"/>
        <v>0</v>
      </c>
      <c r="EE44" s="88">
        <f t="shared" si="298"/>
        <v>0</v>
      </c>
      <c r="EF44" s="88">
        <f>(SUMIF('REALISASI PO &amp; forecast mgr1'!$A$149:$A$211,'ESTIMASI FORECAST &amp; ORDER-STOK'!$A44,'REALISASI PO &amp; forecast mgr1'!GQ$149:GQ$211))+(SUMIF('REALISASI PO &amp; forecast mgr1'!$A$149:$A$211,'ESTIMASI FORECAST &amp; ORDER-STOK'!$A44,'REALISASI PO &amp; forecast mgr1'!GR$149:GR$211))</f>
        <v>0</v>
      </c>
      <c r="EG44" s="88">
        <f>SUMIF('REALISASI PO &amp; forecast mgr1'!$A$149:$A$211,'ESTIMASI FORECAST &amp; ORDER-STOK'!$A44,'REALISASI PO &amp; forecast mgr1'!GU$149:GU$211)</f>
        <v>0</v>
      </c>
      <c r="EH44" s="88">
        <f t="shared" si="299"/>
        <v>0</v>
      </c>
      <c r="EI44" s="88">
        <f t="shared" si="300"/>
        <v>0</v>
      </c>
      <c r="EJ44" s="88">
        <f t="shared" si="301"/>
        <v>0</v>
      </c>
      <c r="EK44" s="88">
        <f>(SUMIF('REALISASI PO &amp; forecast mgr1'!$A$149:$A$211,'ESTIMASI FORECAST &amp; ORDER-STOK'!$A44,'REALISASI PO &amp; forecast mgr1'!GX$149:GX$211))+(SUMIF('REALISASI PO &amp; forecast mgr1'!$A$149:$A$211,'ESTIMASI FORECAST &amp; ORDER-STOK'!$A44,'REALISASI PO &amp; forecast mgr1'!GY$149:GY$211))</f>
        <v>0</v>
      </c>
      <c r="EL44" s="88">
        <f>SUMIF('REALISASI PO &amp; forecast mgr1'!$A$149:$A$211,'ESTIMASI FORECAST &amp; ORDER-STOK'!$A44,'REALISASI PO &amp; forecast mgr1'!HB$149:HB$211)</f>
        <v>0</v>
      </c>
      <c r="EM44" s="88">
        <f t="shared" si="302"/>
        <v>0</v>
      </c>
      <c r="EN44" s="88">
        <f t="shared" si="303"/>
        <v>0</v>
      </c>
      <c r="EO44" s="88">
        <f t="shared" si="304"/>
        <v>0</v>
      </c>
      <c r="EP44" s="88">
        <f>(SUMIF('REALISASI PO &amp; forecast mgr1'!$A$149:$A$211,'ESTIMASI FORECAST &amp; ORDER-STOK'!$A44,'REALISASI PO &amp; forecast mgr1'!HE$149:HE$211))+(SUMIF('REALISASI PO &amp; forecast mgr1'!$A$149:$A$211,'ESTIMASI FORECAST &amp; ORDER-STOK'!$A44,'REALISASI PO &amp; forecast mgr1'!HF$149:HF$211))</f>
        <v>0</v>
      </c>
      <c r="EQ44" s="88">
        <f>SUMIF('REALISASI PO &amp; forecast mgr1'!$A$149:$A$211,'ESTIMASI FORECAST &amp; ORDER-STOK'!$A44,'REALISASI PO &amp; forecast mgr1'!HI$149:HI$211)</f>
        <v>0</v>
      </c>
      <c r="ER44" s="88">
        <f t="shared" si="305"/>
        <v>0</v>
      </c>
      <c r="ES44" s="88">
        <f t="shared" si="306"/>
        <v>0</v>
      </c>
      <c r="ET44" s="88">
        <f t="shared" si="307"/>
        <v>0</v>
      </c>
      <c r="EU44" s="88">
        <f>(SUMIF('REALISASI PO &amp; forecast mgr1'!$A$149:$A$211,'ESTIMASI FORECAST &amp; ORDER-STOK'!$A44,'REALISASI PO &amp; forecast mgr1'!HL$149:HL$211))+(SUMIF('REALISASI PO &amp; forecast mgr1'!$A$149:$A$211,'ESTIMASI FORECAST &amp; ORDER-STOK'!$A44,'REALISASI PO &amp; forecast mgr1'!HM$149:HM$211))</f>
        <v>0</v>
      </c>
      <c r="EV44" s="88">
        <f>SUMIF('REALISASI PO &amp; forecast mgr1'!$A$149:$A$211,'ESTIMASI FORECAST &amp; ORDER-STOK'!$A44,'REALISASI PO &amp; forecast mgr1'!HP$149:HP$211)</f>
        <v>0</v>
      </c>
      <c r="EW44" s="88">
        <f t="shared" si="308"/>
        <v>0</v>
      </c>
      <c r="EX44" s="88">
        <f t="shared" si="309"/>
        <v>0</v>
      </c>
      <c r="EY44" s="88">
        <f t="shared" si="310"/>
        <v>0</v>
      </c>
      <c r="EZ44" s="88">
        <f>(SUMIF('REALISASI PO &amp; forecast mgr1'!$A$149:$A$211,'ESTIMASI FORECAST &amp; ORDER-STOK'!$A44,'REALISASI PO &amp; forecast mgr1'!HS$149:HS$211))+(SUMIF('REALISASI PO &amp; forecast mgr1'!$A$149:$A$211,'ESTIMASI FORECAST &amp; ORDER-STOK'!$A44,'REALISASI PO &amp; forecast mgr1'!HT$149:HT$211))</f>
        <v>0</v>
      </c>
      <c r="FA44" s="88">
        <f>SUMIF('REALISASI PO &amp; forecast mgr1'!$A$149:$A$211,'ESTIMASI FORECAST &amp; ORDER-STOK'!$A44,'REALISASI PO &amp; forecast mgr1'!HW$149:HW$211)</f>
        <v>0</v>
      </c>
      <c r="FB44" s="88">
        <f t="shared" si="311"/>
        <v>0</v>
      </c>
      <c r="FC44" s="88">
        <f t="shared" si="312"/>
        <v>0</v>
      </c>
      <c r="FD44" s="88">
        <f t="shared" si="313"/>
        <v>0</v>
      </c>
      <c r="FE44" s="88"/>
      <c r="FF44" s="88"/>
      <c r="FG44" s="88"/>
      <c r="FH44" s="88"/>
      <c r="FI44" s="88"/>
      <c r="FJ44" s="88"/>
      <c r="FK44" s="88">
        <f t="shared" si="314"/>
        <v>0</v>
      </c>
      <c r="FL44" s="88"/>
      <c r="FM44" s="88"/>
      <c r="FN44" s="88">
        <f t="shared" si="315"/>
        <v>0</v>
      </c>
      <c r="FO44" s="88">
        <f t="shared" si="316"/>
        <v>0</v>
      </c>
      <c r="FP44" s="101"/>
      <c r="FQ44" s="88"/>
      <c r="FR44" s="88">
        <f>SUMIF('REALISASI FORECAST manager 2'!$A$217:$A$281,'ESTIMASI FORECAST &amp; ORDER-STOK'!$A44,'REALISASI FORECAST manager 2'!$AS$217:$AS$281)</f>
        <v>0</v>
      </c>
      <c r="FS44" s="88">
        <f t="shared" si="317"/>
        <v>0</v>
      </c>
      <c r="FT44" s="88">
        <f t="shared" si="318"/>
        <v>0</v>
      </c>
      <c r="FU44" s="88">
        <f t="shared" si="319"/>
        <v>0</v>
      </c>
      <c r="FV44" s="101"/>
      <c r="FW44" s="88"/>
      <c r="FX44" s="88">
        <f>SUMIF('REALISASI FORECAST manager 3'!$A$147:$A$211,'ESTIMASI FORECAST &amp; ORDER-STOK'!$A44,'REALISASI FORECAST manager 3'!$AS$147:$AS$211)</f>
        <v>0</v>
      </c>
      <c r="FY44" s="88">
        <f t="shared" si="320"/>
        <v>0</v>
      </c>
      <c r="FZ44" s="88">
        <f t="shared" si="321"/>
        <v>0</v>
      </c>
      <c r="GA44" s="88">
        <f t="shared" si="322"/>
        <v>0</v>
      </c>
      <c r="GB44" s="101"/>
      <c r="GC44" s="88">
        <f t="shared" si="323"/>
        <v>0</v>
      </c>
      <c r="GD44" s="101"/>
      <c r="GE44" s="88">
        <f>SUMIF('REALISASI PO &amp; forecast mgr1'!$A$148:$A$211,'ESTIMASI FORECAST &amp; ORDER-STOK'!$A44,'REALISASI PO &amp; forecast mgr1'!IQ$148:IQ$211)</f>
        <v>0</v>
      </c>
      <c r="GF44" s="88">
        <f>SUMIF('REALISASI PO &amp; forecast mgr1'!$A$148:$A$211,'ESTIMASI FORECAST &amp; ORDER-STOK'!$A44,'REALISASI PO &amp; forecast mgr1'!IR$148:IR$211)</f>
        <v>0</v>
      </c>
      <c r="GG44" s="88">
        <f>SUMIF('REALISASI PO &amp; forecast mgr1'!$A$148:$A$211,'ESTIMASI FORECAST &amp; ORDER-STOK'!$A44,'REALISASI PO &amp; forecast mgr1'!IS$148:IS$211)</f>
        <v>0</v>
      </c>
      <c r="GH44" s="88">
        <f>SUMIF('REALISASI PO &amp; forecast mgr1'!$A$148:$A$211,'ESTIMASI FORECAST &amp; ORDER-STOK'!$A44,'REALISASI PO &amp; forecast mgr1'!IT$148:IT$211)</f>
        <v>0</v>
      </c>
      <c r="GI44" s="88">
        <f>SUMIF('REALISASI PO &amp; forecast mgr1'!$A$148:$A$211,'ESTIMASI FORECAST &amp; ORDER-STOK'!$A44,'REALISASI PO &amp; forecast mgr1'!IU$148:IU$211)</f>
        <v>0</v>
      </c>
      <c r="GJ44" s="88"/>
      <c r="GK44" s="88">
        <f t="shared" si="108"/>
        <v>0</v>
      </c>
      <c r="GL44" s="88">
        <f t="shared" si="324"/>
        <v>0</v>
      </c>
      <c r="GM44" s="102">
        <f t="shared" si="325"/>
        <v>0</v>
      </c>
      <c r="GN44" s="88">
        <f t="shared" si="326"/>
        <v>0</v>
      </c>
      <c r="GO44" s="88">
        <f t="shared" si="327"/>
        <v>0</v>
      </c>
      <c r="GP44" s="102">
        <f t="shared" si="328"/>
        <v>0</v>
      </c>
      <c r="GQ44" s="88" t="str">
        <f t="shared" si="329"/>
        <v>STOCK KOSONG</v>
      </c>
      <c r="GR44" s="101"/>
      <c r="GS44" s="102">
        <f t="shared" si="330"/>
        <v>0</v>
      </c>
      <c r="GT44" s="102">
        <f t="shared" si="331"/>
        <v>0</v>
      </c>
      <c r="GU44" s="102">
        <f t="shared" si="332"/>
        <v>0</v>
      </c>
      <c r="GV44" s="102">
        <f t="shared" si="333"/>
        <v>0</v>
      </c>
    </row>
    <row r="45" spans="1:204" s="7" customFormat="1">
      <c r="A45" s="108"/>
      <c r="B45" s="87"/>
      <c r="C45" s="99">
        <v>59</v>
      </c>
      <c r="D45" s="100">
        <v>10.37</v>
      </c>
      <c r="E45" s="88"/>
      <c r="F45" s="88"/>
      <c r="G45" s="88"/>
      <c r="H45" s="88"/>
      <c r="I45" s="88"/>
      <c r="J45" s="88">
        <f t="shared" si="223"/>
        <v>0</v>
      </c>
      <c r="K45" s="88">
        <f t="shared" si="224"/>
        <v>0</v>
      </c>
      <c r="L45" s="88">
        <f t="shared" si="225"/>
        <v>0</v>
      </c>
      <c r="M45" s="88"/>
      <c r="N45" s="88">
        <f t="shared" si="226"/>
        <v>0</v>
      </c>
      <c r="O45" s="88"/>
      <c r="P45" s="88">
        <f>(SUMIF('REALISASI PO &amp; forecast mgr1'!$A$149:$A$211,'ESTIMASI FORECAST &amp; ORDER-STOK'!$A45,'REALISASI PO &amp; forecast mgr1'!J$149:J$211))+(SUMIF('REALISASI PO &amp; forecast mgr1'!$A$149:$A$211,'ESTIMASI FORECAST &amp; ORDER-STOK'!$A45,'REALISASI PO &amp; forecast mgr1'!K$149:K$211))</f>
        <v>0</v>
      </c>
      <c r="Q45" s="88">
        <f>SUMIF('REALISASI PO &amp; forecast mgr1'!$A$149:$A$211,'ESTIMASI FORECAST &amp; ORDER-STOK'!$A45,'REALISASI PO &amp; forecast mgr1'!N$149:N$211)</f>
        <v>0</v>
      </c>
      <c r="R45" s="88">
        <f t="shared" si="227"/>
        <v>0</v>
      </c>
      <c r="S45" s="88">
        <f t="shared" si="228"/>
        <v>0</v>
      </c>
      <c r="T45" s="88">
        <f t="shared" si="229"/>
        <v>0</v>
      </c>
      <c r="U45" s="88">
        <f>(SUMIF('REALISASI PO &amp; forecast mgr1'!$A$149:$A$211,'ESTIMASI FORECAST &amp; ORDER-STOK'!$A45,'REALISASI PO &amp; forecast mgr1'!P$149:P$211))+(SUMIF('REALISASI PO &amp; forecast mgr1'!$A$149:$A$211,'ESTIMASI FORECAST &amp; ORDER-STOK'!$A45,'REALISASI PO &amp; forecast mgr1'!Q$149:Q$211))</f>
        <v>0</v>
      </c>
      <c r="V45" s="88">
        <f>SUMIF('REALISASI PO &amp; forecast mgr1'!$A$149:$A$211,'ESTIMASI FORECAST &amp; ORDER-STOK'!$A45,'REALISASI PO &amp; forecast mgr1'!T$149:T$211)</f>
        <v>0</v>
      </c>
      <c r="W45" s="88">
        <f t="shared" si="230"/>
        <v>0</v>
      </c>
      <c r="X45" s="88">
        <f t="shared" si="231"/>
        <v>0</v>
      </c>
      <c r="Y45" s="88">
        <f t="shared" si="232"/>
        <v>0</v>
      </c>
      <c r="Z45" s="88">
        <f>(SUMIF('REALISASI PO &amp; forecast mgr1'!$A$149:$A$211,'ESTIMASI FORECAST &amp; ORDER-STOK'!$A45,'REALISASI PO &amp; forecast mgr1'!W$149:W$211))+(SUMIF('REALISASI PO &amp; forecast mgr1'!$A$149:$A$211,'ESTIMASI FORECAST &amp; ORDER-STOK'!$A45,'REALISASI PO &amp; forecast mgr1'!V$149:V$211))</f>
        <v>0</v>
      </c>
      <c r="AA45" s="88">
        <f>SUMIF('REALISASI PO &amp; forecast mgr1'!$A$149:$A$211,'ESTIMASI FORECAST &amp; ORDER-STOK'!$A45,'REALISASI PO &amp; forecast mgr1'!Z$149:Z$211)</f>
        <v>0</v>
      </c>
      <c r="AB45" s="88">
        <f t="shared" si="233"/>
        <v>0</v>
      </c>
      <c r="AC45" s="88">
        <f t="shared" si="234"/>
        <v>0</v>
      </c>
      <c r="AD45" s="88">
        <f t="shared" si="235"/>
        <v>0</v>
      </c>
      <c r="AE45" s="88">
        <f>(SUMIF('REALISASI PO &amp; forecast mgr1'!$A$149:$A$211,'ESTIMASI FORECAST &amp; ORDER-STOK'!$A45,'REALISASI PO &amp; forecast mgr1'!AB$149:AB$211))+(SUMIF('REALISASI PO &amp; forecast mgr1'!$A$149:$A$211,'ESTIMASI FORECAST &amp; ORDER-STOK'!$A45,'REALISASI PO &amp; forecast mgr1'!AC$149:AC$211))</f>
        <v>0</v>
      </c>
      <c r="AF45" s="88">
        <f>SUMIF('REALISASI PO &amp; forecast mgr1'!$A$149:$A$211,'ESTIMASI FORECAST &amp; ORDER-STOK'!$A45,'REALISASI PO &amp; forecast mgr1'!AF$149:AF$211)</f>
        <v>0</v>
      </c>
      <c r="AG45" s="88">
        <f t="shared" si="236"/>
        <v>0</v>
      </c>
      <c r="AH45" s="88">
        <f t="shared" si="237"/>
        <v>0</v>
      </c>
      <c r="AI45" s="88">
        <f t="shared" si="238"/>
        <v>0</v>
      </c>
      <c r="AJ45" s="88">
        <f>(SUMIF('REALISASI PO &amp; forecast mgr1'!$A$149:$A$211,'ESTIMASI FORECAST &amp; ORDER-STOK'!$A45,'REALISASI PO &amp; forecast mgr1'!AN$149:AN$211))+(SUMIF('REALISASI PO &amp; forecast mgr1'!$A$149:$A$211,'ESTIMASI FORECAST &amp; ORDER-STOK'!$A45,'REALISASI PO &amp; forecast mgr1'!AO$149:AO$211))</f>
        <v>0</v>
      </c>
      <c r="AK45" s="88">
        <f>SUMIF('REALISASI PO &amp; forecast mgr1'!$A$149:$A$211,'ESTIMASI FORECAST &amp; ORDER-STOK'!$A45,'REALISASI PO &amp; forecast mgr1'!AR$149:AR$211)</f>
        <v>0</v>
      </c>
      <c r="AL45" s="88">
        <f t="shared" si="239"/>
        <v>0</v>
      </c>
      <c r="AM45" s="88">
        <f t="shared" si="240"/>
        <v>0</v>
      </c>
      <c r="AN45" s="88">
        <f t="shared" si="241"/>
        <v>0</v>
      </c>
      <c r="AO45" s="88">
        <f>(SUMIF('REALISASI PO &amp; forecast mgr1'!$A$149:$A$211,'ESTIMASI FORECAST &amp; ORDER-STOK'!$A45,'REALISASI PO &amp; forecast mgr1'!AU$149:AU$211))+(SUMIF('REALISASI PO &amp; forecast mgr1'!$A$149:$A$211,'ESTIMASI FORECAST &amp; ORDER-STOK'!$A45,'REALISASI PO &amp; forecast mgr1'!AT$149:AT$211))</f>
        <v>0</v>
      </c>
      <c r="AP45" s="88">
        <f>SUMIF('REALISASI PO &amp; forecast mgr1'!$A$149:$A$211,'ESTIMASI FORECAST &amp; ORDER-STOK'!$A45,'REALISASI PO &amp; forecast mgr1'!AX$149:AX$211)</f>
        <v>0</v>
      </c>
      <c r="AQ45" s="88">
        <f t="shared" si="242"/>
        <v>0</v>
      </c>
      <c r="AR45" s="88">
        <f t="shared" si="243"/>
        <v>0</v>
      </c>
      <c r="AS45" s="88">
        <f t="shared" si="244"/>
        <v>0</v>
      </c>
      <c r="AT45" s="88">
        <f>(SUMIF('REALISASI PO &amp; forecast mgr1'!$A$149:$A$211,'ESTIMASI FORECAST &amp; ORDER-STOK'!$A45,'REALISASI PO &amp; forecast mgr1'!AZ$149:AZ$211))+(SUMIF('REALISASI PO &amp; forecast mgr1'!$A$149:$A$211,'ESTIMASI FORECAST &amp; ORDER-STOK'!$A45,'REALISASI PO &amp; forecast mgr1'!BA$149:BA$211))</f>
        <v>0</v>
      </c>
      <c r="AU45" s="88">
        <f>SUMIF('REALISASI PO &amp; forecast mgr1'!$A$149:$A$211,'ESTIMASI FORECAST &amp; ORDER-STOK'!$A45,'REALISASI PO &amp; forecast mgr1'!BD$149:BD$211)</f>
        <v>0</v>
      </c>
      <c r="AV45" s="88">
        <f t="shared" si="245"/>
        <v>0</v>
      </c>
      <c r="AW45" s="88">
        <f t="shared" si="246"/>
        <v>0</v>
      </c>
      <c r="AX45" s="88">
        <f t="shared" si="247"/>
        <v>0</v>
      </c>
      <c r="AY45" s="88">
        <f>(SUMIF('REALISASI PO &amp; forecast mgr1'!$A$149:$A$211,'ESTIMASI FORECAST &amp; ORDER-STOK'!$A45,'REALISASI PO &amp; forecast mgr1'!BL$149:BL$211))+(SUMIF('REALISASI PO &amp; forecast mgr1'!$A$149:$A$211,'ESTIMASI FORECAST &amp; ORDER-STOK'!$A45,'REALISASI PO &amp; forecast mgr1'!BM$149:BM$211))</f>
        <v>0</v>
      </c>
      <c r="AZ45" s="88">
        <f>SUMIF('REALISASI PO &amp; forecast mgr1'!$A$149:$A$211,'ESTIMASI FORECAST &amp; ORDER-STOK'!$A45,'REALISASI PO &amp; forecast mgr1'!BP$149:BP$211)</f>
        <v>0</v>
      </c>
      <c r="BA45" s="88">
        <f t="shared" si="248"/>
        <v>0</v>
      </c>
      <c r="BB45" s="88">
        <f t="shared" si="249"/>
        <v>0</v>
      </c>
      <c r="BC45" s="88">
        <f t="shared" si="250"/>
        <v>0</v>
      </c>
      <c r="BD45" s="88">
        <f>(SUMIF('REALISASI PO &amp; forecast mgr1'!$A$149:$A$211,'ESTIMASI FORECAST &amp; ORDER-STOK'!$A45,'REALISASI PO &amp; forecast mgr1'!BS$149:BS$211))+(SUMIF('REALISASI PO &amp; forecast mgr1'!$A$149:$A$211,'ESTIMASI FORECAST &amp; ORDER-STOK'!$A45,'REALISASI PO &amp; forecast mgr1'!BR$149:BR$211))</f>
        <v>0</v>
      </c>
      <c r="BE45" s="88">
        <f>SUMIF('REALISASI PO &amp; forecast mgr1'!$A$149:$A$211,'ESTIMASI FORECAST &amp; ORDER-STOK'!$A45,'REALISASI PO &amp; forecast mgr1'!BV$149:BV$211)</f>
        <v>0</v>
      </c>
      <c r="BF45" s="88">
        <f t="shared" si="251"/>
        <v>0</v>
      </c>
      <c r="BG45" s="88">
        <f t="shared" si="252"/>
        <v>0</v>
      </c>
      <c r="BH45" s="88">
        <f t="shared" si="253"/>
        <v>0</v>
      </c>
      <c r="BI45" s="88">
        <f>(SUMIF('REALISASI PO &amp; forecast mgr1'!$A$149:$A$211,'ESTIMASI FORECAST &amp; ORDER-STOK'!$A45,'REALISASI PO &amp; forecast mgr1'!CI$149:CI$211))+(SUMIF('REALISASI PO &amp; forecast mgr1'!$A$149:$A$211,'ESTIMASI FORECAST &amp; ORDER-STOK'!$A45,'REALISASI PO &amp; forecast mgr1'!CJ$149:CJ$211))</f>
        <v>0</v>
      </c>
      <c r="BJ45" s="88">
        <f>SUMIF('REALISASI PO &amp; forecast mgr1'!$A$149:$A$211,'ESTIMASI FORECAST &amp; ORDER-STOK'!$A45,'REALISASI PO &amp; forecast mgr1'!CM$149:CM$211)</f>
        <v>0</v>
      </c>
      <c r="BK45" s="88">
        <f t="shared" si="254"/>
        <v>0</v>
      </c>
      <c r="BL45" s="88">
        <f t="shared" si="255"/>
        <v>0</v>
      </c>
      <c r="BM45" s="88">
        <f t="shared" si="256"/>
        <v>0</v>
      </c>
      <c r="BN45" s="88">
        <f>(SUMIF('REALISASI PO &amp; forecast mgr1'!$A$149:$A$211,'ESTIMASI FORECAST &amp; ORDER-STOK'!$A45,'REALISASI PO &amp; forecast mgr1'!CP$149:CP$211))+(SUMIF('REALISASI PO &amp; forecast mgr1'!$A$149:$A$211,'ESTIMASI FORECAST &amp; ORDER-STOK'!$A45,'REALISASI PO &amp; forecast mgr1'!CO$149:CO$211))</f>
        <v>0</v>
      </c>
      <c r="BO45" s="88">
        <f>SUMIF('REALISASI PO &amp; forecast mgr1'!$A$149:$A$211,'ESTIMASI FORECAST &amp; ORDER-STOK'!$A45,'REALISASI PO &amp; forecast mgr1'!CS$149:CS$211)</f>
        <v>0</v>
      </c>
      <c r="BP45" s="88">
        <f t="shared" si="257"/>
        <v>0</v>
      </c>
      <c r="BQ45" s="88">
        <f t="shared" si="258"/>
        <v>0</v>
      </c>
      <c r="BR45" s="88">
        <f t="shared" si="259"/>
        <v>0</v>
      </c>
      <c r="BS45" s="88">
        <f>(SUMIF('REALISASI PO &amp; forecast mgr1'!$A$149:$A$211,'ESTIMASI FORECAST &amp; ORDER-STOK'!$A45,'REALISASI PO &amp; forecast mgr1'!CU$149:CU$211))+(SUMIF('REALISASI PO &amp; forecast mgr1'!$A$149:$A$211,'ESTIMASI FORECAST &amp; ORDER-STOK'!$A45,'REALISASI PO &amp; forecast mgr1'!CV$149:CV$211))</f>
        <v>0</v>
      </c>
      <c r="BT45" s="88">
        <f>SUMIF('REALISASI PO &amp; forecast mgr1'!$A$149:$A$211,'ESTIMASI FORECAST &amp; ORDER-STOK'!$A45,'REALISASI PO &amp; forecast mgr1'!CY$149:CY$211)</f>
        <v>0</v>
      </c>
      <c r="BU45" s="88">
        <f t="shared" si="260"/>
        <v>0</v>
      </c>
      <c r="BV45" s="88">
        <f t="shared" si="261"/>
        <v>0</v>
      </c>
      <c r="BW45" s="88">
        <f t="shared" si="262"/>
        <v>0</v>
      </c>
      <c r="BX45" s="88">
        <f>(SUMIF('REALISASI PO &amp; forecast mgr1'!$A$149:$A$211,'ESTIMASI FORECAST &amp; ORDER-STOK'!$A45,'REALISASI PO &amp; forecast mgr1'!DB$149:DB$211))+(SUMIF('REALISASI PO &amp; forecast mgr1'!$A$149:$A$211,'ESTIMASI FORECAST &amp; ORDER-STOK'!$A45,'REALISASI PO &amp; forecast mgr1'!DA$149:DA$211))</f>
        <v>0</v>
      </c>
      <c r="BY45" s="88">
        <f>SUMIF('REALISASI PO &amp; forecast mgr1'!$A$149:$A$211,'ESTIMASI FORECAST &amp; ORDER-STOK'!$A45,'REALISASI PO &amp; forecast mgr1'!DE$149:DE$211)</f>
        <v>0</v>
      </c>
      <c r="BZ45" s="88">
        <f t="shared" si="263"/>
        <v>0</v>
      </c>
      <c r="CA45" s="88">
        <f t="shared" si="264"/>
        <v>0</v>
      </c>
      <c r="CB45" s="88">
        <f t="shared" si="265"/>
        <v>0</v>
      </c>
      <c r="CC45" s="88">
        <f>(SUMIF('REALISASI PO &amp; forecast mgr1'!$A$149:$A$211,'ESTIMASI FORECAST &amp; ORDER-STOK'!$A45,'REALISASI PO &amp; forecast mgr1'!DG$149:DG$211))+(SUMIF('REALISASI PO &amp; forecast mgr1'!$A$149:$A$211,'ESTIMASI FORECAST &amp; ORDER-STOK'!$A45,'REALISASI PO &amp; forecast mgr1'!DH$149:DH$211))</f>
        <v>0</v>
      </c>
      <c r="CD45" s="88">
        <f>SUMIF('REALISASI PO &amp; forecast mgr1'!$A$149:$A$211,'ESTIMASI FORECAST &amp; ORDER-STOK'!$A45,'REALISASI PO &amp; forecast mgr1'!DK$149:DK$211)</f>
        <v>0</v>
      </c>
      <c r="CE45" s="88">
        <f t="shared" si="266"/>
        <v>0</v>
      </c>
      <c r="CF45" s="88">
        <f t="shared" si="267"/>
        <v>0</v>
      </c>
      <c r="CG45" s="88">
        <f t="shared" si="268"/>
        <v>0</v>
      </c>
      <c r="CH45" s="88">
        <f>(SUMIF('REALISASI PO &amp; forecast mgr1'!$A$149:$A$211,'ESTIMASI FORECAST &amp; ORDER-STOK'!$A45,'REALISASI PO &amp; forecast mgr1'!DN$149:DN$211))+(SUMIF('REALISASI PO &amp; forecast mgr1'!$A$149:$A$211,'ESTIMASI FORECAST &amp; ORDER-STOK'!$A45,'REALISASI PO &amp; forecast mgr1'!DM$149:DM$211))</f>
        <v>0</v>
      </c>
      <c r="CI45" s="88">
        <f>SUMIF('REALISASI PO &amp; forecast mgr1'!$A$149:$A$211,'ESTIMASI FORECAST &amp; ORDER-STOK'!$A45,'REALISASI PO &amp; forecast mgr1'!DQ$149:DQ$211)</f>
        <v>0</v>
      </c>
      <c r="CJ45" s="88">
        <f t="shared" si="269"/>
        <v>0</v>
      </c>
      <c r="CK45" s="88">
        <f t="shared" si="270"/>
        <v>0</v>
      </c>
      <c r="CL45" s="88">
        <f t="shared" si="271"/>
        <v>0</v>
      </c>
      <c r="CM45" s="88">
        <f>(SUMIF('REALISASI PO &amp; forecast mgr1'!$A$149:$A$211,'ESTIMASI FORECAST &amp; ORDER-STOK'!$A45,'REALISASI PO &amp; forecast mgr1'!DY$149:DY$211))+(SUMIF('REALISASI PO &amp; forecast mgr1'!$A$149:$A$211,'ESTIMASI FORECAST &amp; ORDER-STOK'!$A45,'REALISASI PO &amp; forecast mgr1'!DZ$149:DZ$211))</f>
        <v>0</v>
      </c>
      <c r="CN45" s="88">
        <f>SUMIF('REALISASI PO &amp; forecast mgr1'!$A$149:$A$211,'ESTIMASI FORECAST &amp; ORDER-STOK'!$A45,'REALISASI PO &amp; forecast mgr1'!EC$149:EC$211)</f>
        <v>0</v>
      </c>
      <c r="CO45" s="88">
        <f t="shared" si="272"/>
        <v>0</v>
      </c>
      <c r="CP45" s="88">
        <f t="shared" si="273"/>
        <v>0</v>
      </c>
      <c r="CQ45" s="88">
        <f t="shared" si="274"/>
        <v>0</v>
      </c>
      <c r="CR45" s="88">
        <f>(SUMIF('REALISASI PO &amp; forecast mgr1'!$A$149:$A$211,'ESTIMASI FORECAST &amp; ORDER-STOK'!$A45,'REALISASI PO &amp; forecast mgr1'!EF$149:EF$211))+(SUMIF('REALISASI PO &amp; forecast mgr1'!$A$149:$A$211,'ESTIMASI FORECAST &amp; ORDER-STOK'!$A45,'REALISASI PO &amp; forecast mgr1'!EE$149:EE$211))</f>
        <v>0</v>
      </c>
      <c r="CS45" s="88">
        <f>SUMIF('REALISASI PO &amp; forecast mgr1'!$A$149:$A$211,'ESTIMASI FORECAST &amp; ORDER-STOK'!$A45,'REALISASI PO &amp; forecast mgr1'!EI$149:EI$211)</f>
        <v>0</v>
      </c>
      <c r="CT45" s="88">
        <f t="shared" si="275"/>
        <v>0</v>
      </c>
      <c r="CU45" s="88">
        <f t="shared" si="276"/>
        <v>0</v>
      </c>
      <c r="CV45" s="88">
        <f t="shared" si="277"/>
        <v>0</v>
      </c>
      <c r="CW45" s="88">
        <f>(SUMIF('REALISASI PO &amp; forecast mgr1'!$A$149:$A$211,'ESTIMASI FORECAST &amp; ORDER-STOK'!$A45,'REALISASI PO &amp; forecast mgr1'!EQ$149:EQ$211))+(SUMIF('REALISASI PO &amp; forecast mgr1'!$A$149:$A$211,'ESTIMASI FORECAST &amp; ORDER-STOK'!$A45,'REALISASI PO &amp; forecast mgr1'!ER$149:ER$211))</f>
        <v>0</v>
      </c>
      <c r="CX45" s="88">
        <f>SUMIF('REALISASI PO &amp; forecast mgr1'!$A$149:$A$211,'ESTIMASI FORECAST &amp; ORDER-STOK'!$A45,'REALISASI PO &amp; forecast mgr1'!EU$149:EU$211)</f>
        <v>0</v>
      </c>
      <c r="CY45" s="88">
        <f t="shared" si="278"/>
        <v>0</v>
      </c>
      <c r="CZ45" s="88">
        <f t="shared" si="279"/>
        <v>0</v>
      </c>
      <c r="DA45" s="88">
        <f t="shared" si="280"/>
        <v>0</v>
      </c>
      <c r="DB45" s="88">
        <f>(SUMIF('REALISASI PO &amp; forecast mgr1'!$A$149:$A$211,'ESTIMASI FORECAST &amp; ORDER-STOK'!$A45,'REALISASI PO &amp; forecast mgr1'!EX$149:EX$211))+(SUMIF('REALISASI PO &amp; forecast mgr1'!$A$149:$A$211,'ESTIMASI FORECAST &amp; ORDER-STOK'!$A45,'REALISASI PO &amp; forecast mgr1'!EY$149:EY$211))</f>
        <v>0</v>
      </c>
      <c r="DC45" s="88">
        <f>SUMIF('REALISASI PO &amp; forecast mgr1'!$A$149:$A$211,'ESTIMASI FORECAST &amp; ORDER-STOK'!$A45,'REALISASI PO &amp; forecast mgr1'!FB$149:FB$211)</f>
        <v>0</v>
      </c>
      <c r="DD45" s="88">
        <f t="shared" si="281"/>
        <v>0</v>
      </c>
      <c r="DE45" s="88">
        <f t="shared" si="282"/>
        <v>0</v>
      </c>
      <c r="DF45" s="88">
        <f t="shared" si="283"/>
        <v>0</v>
      </c>
      <c r="DG45" s="88">
        <f>(SUMIF('REALISASI PO &amp; forecast mgr1'!$A$149:$A$211,'ESTIMASI FORECAST &amp; ORDER-STOK'!$A45,'REALISASI PO &amp; forecast mgr1'!FE$149:FE$211))+(SUMIF('REALISASI PO &amp; forecast mgr1'!$A$149:$A$211,'ESTIMASI FORECAST &amp; ORDER-STOK'!$A45,'REALISASI PO &amp; forecast mgr1'!FF$149:FF$211))</f>
        <v>0</v>
      </c>
      <c r="DH45" s="88">
        <f>SUMIF('REALISASI PO &amp; forecast mgr1'!$A$149:$A$211,'ESTIMASI FORECAST &amp; ORDER-STOK'!$A45,'REALISASI PO &amp; forecast mgr1'!FI$149:FI$211)</f>
        <v>0</v>
      </c>
      <c r="DI45" s="88">
        <f t="shared" si="284"/>
        <v>0</v>
      </c>
      <c r="DJ45" s="88">
        <f t="shared" si="285"/>
        <v>0</v>
      </c>
      <c r="DK45" s="88">
        <f t="shared" si="286"/>
        <v>0</v>
      </c>
      <c r="DL45" s="88">
        <f>(SUMIF('REALISASI PO &amp; forecast mgr1'!$A$149:$A$211,'ESTIMASI FORECAST &amp; ORDER-STOK'!$A45,'REALISASI PO &amp; forecast mgr1'!FL$149:FL$211))+(SUMIF('REALISASI PO &amp; forecast mgr1'!$A$149:$A$211,'ESTIMASI FORECAST &amp; ORDER-STOK'!$A45,'REALISASI PO &amp; forecast mgr1'!FM$149:FM$211))</f>
        <v>0</v>
      </c>
      <c r="DM45" s="88">
        <f>SUMIF('REALISASI PO &amp; forecast mgr1'!$A$149:$A$211,'ESTIMASI FORECAST &amp; ORDER-STOK'!$A45,'REALISASI PO &amp; forecast mgr1'!FP$149:FP$211)</f>
        <v>0</v>
      </c>
      <c r="DN45" s="88">
        <f t="shared" si="287"/>
        <v>0</v>
      </c>
      <c r="DO45" s="88">
        <f t="shared" si="288"/>
        <v>0</v>
      </c>
      <c r="DP45" s="88">
        <f t="shared" si="289"/>
        <v>0</v>
      </c>
      <c r="DQ45" s="88">
        <f>(SUMIF('REALISASI PO &amp; forecast mgr1'!$A$149:$A$211,'ESTIMASI FORECAST &amp; ORDER-STOK'!$A45,'REALISASI PO &amp; forecast mgr1'!FS$149:FS$211))+(SUMIF('REALISASI PO &amp; forecast mgr1'!$A$149:$A$211,'ESTIMASI FORECAST &amp; ORDER-STOK'!$A45,'REALISASI PO &amp; forecast mgr1'!FT$149:FT$211))</f>
        <v>0</v>
      </c>
      <c r="DR45" s="88">
        <f>SUMIF('REALISASI PO &amp; forecast mgr1'!$A$149:$A$211,'ESTIMASI FORECAST &amp; ORDER-STOK'!$A45,'REALISASI PO &amp; forecast mgr1'!FW$149:FW$211)</f>
        <v>0</v>
      </c>
      <c r="DS45" s="88">
        <f t="shared" si="290"/>
        <v>0</v>
      </c>
      <c r="DT45" s="88">
        <f t="shared" si="291"/>
        <v>0</v>
      </c>
      <c r="DU45" s="88">
        <f t="shared" si="292"/>
        <v>0</v>
      </c>
      <c r="DV45" s="88">
        <f>(SUMIF('REALISASI PO &amp; forecast mgr1'!$A$149:$A$211,'ESTIMASI FORECAST &amp; ORDER-STOK'!$A45,'REALISASI PO &amp; forecast mgr1'!FZ$149:FZ$211))+(SUMIF('REALISASI PO &amp; forecast mgr1'!$A$149:$A$211,'ESTIMASI FORECAST &amp; ORDER-STOK'!$A45,'REALISASI PO &amp; forecast mgr1'!FY$149:FY$211))</f>
        <v>0</v>
      </c>
      <c r="DW45" s="88">
        <f>SUMIF('REALISASI PO &amp; forecast mgr1'!$A$149:$A$211,'ESTIMASI FORECAST &amp; ORDER-STOK'!$A45,'REALISASI PO &amp; forecast mgr1'!GC$149:GC$211)</f>
        <v>0</v>
      </c>
      <c r="DX45" s="88">
        <f t="shared" si="293"/>
        <v>0</v>
      </c>
      <c r="DY45" s="88">
        <f t="shared" si="294"/>
        <v>0</v>
      </c>
      <c r="DZ45" s="88">
        <f t="shared" si="295"/>
        <v>0</v>
      </c>
      <c r="EA45" s="88">
        <f>(SUMIF('REALISASI PO &amp; forecast mgr1'!$A$149:$A$211,'ESTIMASI FORECAST &amp; ORDER-STOK'!$A45,'REALISASI PO &amp; forecast mgr1'!GE$149:GE$211))+(SUMIF('REALISASI PO &amp; forecast mgr1'!$A$149:$A$211,'ESTIMASI FORECAST &amp; ORDER-STOK'!$A45,'REALISASI PO &amp; forecast mgr1'!GF$149:GF$211))</f>
        <v>0</v>
      </c>
      <c r="EB45" s="88">
        <f>SUMIF('REALISASI PO &amp; forecast mgr1'!$A$149:$A$211,'ESTIMASI FORECAST &amp; ORDER-STOK'!$A45,'REALISASI PO &amp; forecast mgr1'!GI$149:GI$211)</f>
        <v>0</v>
      </c>
      <c r="EC45" s="88">
        <f t="shared" si="296"/>
        <v>0</v>
      </c>
      <c r="ED45" s="88">
        <f t="shared" si="297"/>
        <v>0</v>
      </c>
      <c r="EE45" s="88">
        <f t="shared" si="298"/>
        <v>0</v>
      </c>
      <c r="EF45" s="88">
        <f>(SUMIF('REALISASI PO &amp; forecast mgr1'!$A$149:$A$211,'ESTIMASI FORECAST &amp; ORDER-STOK'!$A45,'REALISASI PO &amp; forecast mgr1'!GQ$149:GQ$211))+(SUMIF('REALISASI PO &amp; forecast mgr1'!$A$149:$A$211,'ESTIMASI FORECAST &amp; ORDER-STOK'!$A45,'REALISASI PO &amp; forecast mgr1'!GR$149:GR$211))</f>
        <v>0</v>
      </c>
      <c r="EG45" s="88">
        <f>SUMIF('REALISASI PO &amp; forecast mgr1'!$A$149:$A$211,'ESTIMASI FORECAST &amp; ORDER-STOK'!$A45,'REALISASI PO &amp; forecast mgr1'!GU$149:GU$211)</f>
        <v>0</v>
      </c>
      <c r="EH45" s="88">
        <f t="shared" si="299"/>
        <v>0</v>
      </c>
      <c r="EI45" s="88">
        <f t="shared" si="300"/>
        <v>0</v>
      </c>
      <c r="EJ45" s="88">
        <f t="shared" si="301"/>
        <v>0</v>
      </c>
      <c r="EK45" s="88">
        <f>(SUMIF('REALISASI PO &amp; forecast mgr1'!$A$149:$A$211,'ESTIMASI FORECAST &amp; ORDER-STOK'!$A45,'REALISASI PO &amp; forecast mgr1'!GX$149:GX$211))+(SUMIF('REALISASI PO &amp; forecast mgr1'!$A$149:$A$211,'ESTIMASI FORECAST &amp; ORDER-STOK'!$A45,'REALISASI PO &amp; forecast mgr1'!GY$149:GY$211))</f>
        <v>0</v>
      </c>
      <c r="EL45" s="88">
        <f>SUMIF('REALISASI PO &amp; forecast mgr1'!$A$149:$A$211,'ESTIMASI FORECAST &amp; ORDER-STOK'!$A45,'REALISASI PO &amp; forecast mgr1'!HB$149:HB$211)</f>
        <v>0</v>
      </c>
      <c r="EM45" s="88">
        <f t="shared" si="302"/>
        <v>0</v>
      </c>
      <c r="EN45" s="88">
        <f t="shared" si="303"/>
        <v>0</v>
      </c>
      <c r="EO45" s="88">
        <f t="shared" si="304"/>
        <v>0</v>
      </c>
      <c r="EP45" s="88">
        <f>(SUMIF('REALISASI PO &amp; forecast mgr1'!$A$149:$A$211,'ESTIMASI FORECAST &amp; ORDER-STOK'!$A45,'REALISASI PO &amp; forecast mgr1'!HE$149:HE$211))+(SUMIF('REALISASI PO &amp; forecast mgr1'!$A$149:$A$211,'ESTIMASI FORECAST &amp; ORDER-STOK'!$A45,'REALISASI PO &amp; forecast mgr1'!HF$149:HF$211))</f>
        <v>0</v>
      </c>
      <c r="EQ45" s="88">
        <f>SUMIF('REALISASI PO &amp; forecast mgr1'!$A$149:$A$211,'ESTIMASI FORECAST &amp; ORDER-STOK'!$A45,'REALISASI PO &amp; forecast mgr1'!HI$149:HI$211)</f>
        <v>0</v>
      </c>
      <c r="ER45" s="88">
        <f t="shared" si="305"/>
        <v>0</v>
      </c>
      <c r="ES45" s="88">
        <f t="shared" si="306"/>
        <v>0</v>
      </c>
      <c r="ET45" s="88">
        <f t="shared" si="307"/>
        <v>0</v>
      </c>
      <c r="EU45" s="88">
        <f>(SUMIF('REALISASI PO &amp; forecast mgr1'!$A$149:$A$211,'ESTIMASI FORECAST &amp; ORDER-STOK'!$A45,'REALISASI PO &amp; forecast mgr1'!HL$149:HL$211))+(SUMIF('REALISASI PO &amp; forecast mgr1'!$A$149:$A$211,'ESTIMASI FORECAST &amp; ORDER-STOK'!$A45,'REALISASI PO &amp; forecast mgr1'!HM$149:HM$211))</f>
        <v>0</v>
      </c>
      <c r="EV45" s="88">
        <f>SUMIF('REALISASI PO &amp; forecast mgr1'!$A$149:$A$211,'ESTIMASI FORECAST &amp; ORDER-STOK'!$A45,'REALISASI PO &amp; forecast mgr1'!HP$149:HP$211)</f>
        <v>0</v>
      </c>
      <c r="EW45" s="88">
        <f t="shared" si="308"/>
        <v>0</v>
      </c>
      <c r="EX45" s="88">
        <f t="shared" si="309"/>
        <v>0</v>
      </c>
      <c r="EY45" s="88">
        <f t="shared" si="310"/>
        <v>0</v>
      </c>
      <c r="EZ45" s="88">
        <f>(SUMIF('REALISASI PO &amp; forecast mgr1'!$A$149:$A$211,'ESTIMASI FORECAST &amp; ORDER-STOK'!$A45,'REALISASI PO &amp; forecast mgr1'!HS$149:HS$211))+(SUMIF('REALISASI PO &amp; forecast mgr1'!$A$149:$A$211,'ESTIMASI FORECAST &amp; ORDER-STOK'!$A45,'REALISASI PO &amp; forecast mgr1'!HT$149:HT$211))</f>
        <v>0</v>
      </c>
      <c r="FA45" s="88">
        <f>SUMIF('REALISASI PO &amp; forecast mgr1'!$A$149:$A$211,'ESTIMASI FORECAST &amp; ORDER-STOK'!$A45,'REALISASI PO &amp; forecast mgr1'!HW$149:HW$211)</f>
        <v>0</v>
      </c>
      <c r="FB45" s="88">
        <f t="shared" si="311"/>
        <v>0</v>
      </c>
      <c r="FC45" s="88">
        <f t="shared" si="312"/>
        <v>0</v>
      </c>
      <c r="FD45" s="88">
        <f t="shared" si="313"/>
        <v>0</v>
      </c>
      <c r="FE45" s="88"/>
      <c r="FF45" s="88"/>
      <c r="FG45" s="88"/>
      <c r="FH45" s="88"/>
      <c r="FI45" s="88"/>
      <c r="FJ45" s="88"/>
      <c r="FK45" s="88">
        <f t="shared" si="314"/>
        <v>0</v>
      </c>
      <c r="FL45" s="88"/>
      <c r="FM45" s="88"/>
      <c r="FN45" s="88">
        <f t="shared" si="315"/>
        <v>0</v>
      </c>
      <c r="FO45" s="88">
        <f t="shared" si="316"/>
        <v>0</v>
      </c>
      <c r="FP45" s="101"/>
      <c r="FQ45" s="88"/>
      <c r="FR45" s="88">
        <f>SUMIF('REALISASI FORECAST manager 2'!$A$217:$A$281,'ESTIMASI FORECAST &amp; ORDER-STOK'!$A45,'REALISASI FORECAST manager 2'!$AS$217:$AS$281)</f>
        <v>0</v>
      </c>
      <c r="FS45" s="88">
        <f t="shared" si="317"/>
        <v>0</v>
      </c>
      <c r="FT45" s="88">
        <f t="shared" si="318"/>
        <v>0</v>
      </c>
      <c r="FU45" s="88">
        <f t="shared" si="319"/>
        <v>0</v>
      </c>
      <c r="FV45" s="101"/>
      <c r="FW45" s="88"/>
      <c r="FX45" s="88">
        <f>SUMIF('REALISASI FORECAST manager 3'!$A$147:$A$211,'ESTIMASI FORECAST &amp; ORDER-STOK'!$A45,'REALISASI FORECAST manager 3'!$AS$147:$AS$211)</f>
        <v>0</v>
      </c>
      <c r="FY45" s="88">
        <f t="shared" si="320"/>
        <v>0</v>
      </c>
      <c r="FZ45" s="88">
        <f t="shared" si="321"/>
        <v>0</v>
      </c>
      <c r="GA45" s="88">
        <f t="shared" si="322"/>
        <v>0</v>
      </c>
      <c r="GB45" s="101"/>
      <c r="GC45" s="88">
        <f t="shared" si="323"/>
        <v>0</v>
      </c>
      <c r="GD45" s="101"/>
      <c r="GE45" s="88">
        <f>SUMIF('REALISASI PO &amp; forecast mgr1'!$A$148:$A$211,'ESTIMASI FORECAST &amp; ORDER-STOK'!$A45,'REALISASI PO &amp; forecast mgr1'!IQ$148:IQ$211)</f>
        <v>0</v>
      </c>
      <c r="GF45" s="88">
        <f>SUMIF('REALISASI PO &amp; forecast mgr1'!$A$148:$A$211,'ESTIMASI FORECAST &amp; ORDER-STOK'!$A45,'REALISASI PO &amp; forecast mgr1'!IR$148:IR$211)</f>
        <v>0</v>
      </c>
      <c r="GG45" s="88">
        <f>SUMIF('REALISASI PO &amp; forecast mgr1'!$A$148:$A$211,'ESTIMASI FORECAST &amp; ORDER-STOK'!$A45,'REALISASI PO &amp; forecast mgr1'!IS$148:IS$211)</f>
        <v>0</v>
      </c>
      <c r="GH45" s="88">
        <f>SUMIF('REALISASI PO &amp; forecast mgr1'!$A$148:$A$211,'ESTIMASI FORECAST &amp; ORDER-STOK'!$A45,'REALISASI PO &amp; forecast mgr1'!IT$148:IT$211)</f>
        <v>0</v>
      </c>
      <c r="GI45" s="88">
        <f>SUMIF('REALISASI PO &amp; forecast mgr1'!$A$148:$A$211,'ESTIMASI FORECAST &amp; ORDER-STOK'!$A45,'REALISASI PO &amp; forecast mgr1'!IU$148:IU$211)</f>
        <v>0</v>
      </c>
      <c r="GJ45" s="88"/>
      <c r="GK45" s="88">
        <f t="shared" si="108"/>
        <v>0</v>
      </c>
      <c r="GL45" s="88">
        <f t="shared" si="324"/>
        <v>0</v>
      </c>
      <c r="GM45" s="102">
        <f t="shared" si="325"/>
        <v>0</v>
      </c>
      <c r="GN45" s="88">
        <f t="shared" si="326"/>
        <v>0</v>
      </c>
      <c r="GO45" s="88">
        <f t="shared" si="327"/>
        <v>0</v>
      </c>
      <c r="GP45" s="102">
        <f t="shared" si="328"/>
        <v>0</v>
      </c>
      <c r="GQ45" s="88" t="str">
        <f t="shared" si="329"/>
        <v>STOCK KOSONG</v>
      </c>
      <c r="GR45" s="101"/>
      <c r="GS45" s="102">
        <f t="shared" si="330"/>
        <v>0</v>
      </c>
      <c r="GT45" s="102">
        <f t="shared" si="331"/>
        <v>0</v>
      </c>
      <c r="GU45" s="102">
        <f t="shared" si="332"/>
        <v>0</v>
      </c>
      <c r="GV45" s="102">
        <f t="shared" si="333"/>
        <v>0</v>
      </c>
    </row>
    <row r="46" spans="1:204" s="7" customFormat="1">
      <c r="A46" s="108"/>
      <c r="B46" s="87"/>
      <c r="C46" s="99"/>
      <c r="D46" s="100">
        <v>0</v>
      </c>
      <c r="E46" s="88"/>
      <c r="F46" s="88"/>
      <c r="G46" s="88"/>
      <c r="H46" s="88"/>
      <c r="I46" s="88"/>
      <c r="J46" s="88">
        <f t="shared" si="223"/>
        <v>0</v>
      </c>
      <c r="K46" s="88">
        <f t="shared" si="224"/>
        <v>0</v>
      </c>
      <c r="L46" s="88">
        <f t="shared" si="225"/>
        <v>0</v>
      </c>
      <c r="M46" s="88"/>
      <c r="N46" s="88">
        <f t="shared" si="226"/>
        <v>0</v>
      </c>
      <c r="O46" s="88"/>
      <c r="P46" s="88">
        <f>(SUMIF('REALISASI PO &amp; forecast mgr1'!$A$149:$A$211,'ESTIMASI FORECAST &amp; ORDER-STOK'!$A46,'REALISASI PO &amp; forecast mgr1'!J$149:J$211))+(SUMIF('REALISASI PO &amp; forecast mgr1'!$A$149:$A$211,'ESTIMASI FORECAST &amp; ORDER-STOK'!$A46,'REALISASI PO &amp; forecast mgr1'!K$149:K$211))</f>
        <v>0</v>
      </c>
      <c r="Q46" s="88">
        <f>SUMIF('REALISASI PO &amp; forecast mgr1'!$A$149:$A$211,'ESTIMASI FORECAST &amp; ORDER-STOK'!$A46,'REALISASI PO &amp; forecast mgr1'!N$149:N$211)</f>
        <v>0</v>
      </c>
      <c r="R46" s="88">
        <f t="shared" si="227"/>
        <v>0</v>
      </c>
      <c r="S46" s="88" t="e">
        <f t="shared" si="228"/>
        <v>#DIV/0!</v>
      </c>
      <c r="T46" s="88">
        <f t="shared" si="229"/>
        <v>0</v>
      </c>
      <c r="U46" s="88">
        <f>(SUMIF('REALISASI PO &amp; forecast mgr1'!$A$149:$A$211,'ESTIMASI FORECAST &amp; ORDER-STOK'!$A46,'REALISASI PO &amp; forecast mgr1'!P$149:P$211))+(SUMIF('REALISASI PO &amp; forecast mgr1'!$A$149:$A$211,'ESTIMASI FORECAST &amp; ORDER-STOK'!$A46,'REALISASI PO &amp; forecast mgr1'!Q$149:Q$211))</f>
        <v>0</v>
      </c>
      <c r="V46" s="88">
        <f>SUMIF('REALISASI PO &amp; forecast mgr1'!$A$149:$A$211,'ESTIMASI FORECAST &amp; ORDER-STOK'!$A46,'REALISASI PO &amp; forecast mgr1'!T$149:T$211)</f>
        <v>0</v>
      </c>
      <c r="W46" s="88">
        <f t="shared" si="230"/>
        <v>0</v>
      </c>
      <c r="X46" s="88" t="e">
        <f t="shared" si="231"/>
        <v>#DIV/0!</v>
      </c>
      <c r="Y46" s="88">
        <f t="shared" si="232"/>
        <v>0</v>
      </c>
      <c r="Z46" s="88">
        <f>(SUMIF('REALISASI PO &amp; forecast mgr1'!$A$149:$A$211,'ESTIMASI FORECAST &amp; ORDER-STOK'!$A46,'REALISASI PO &amp; forecast mgr1'!W$149:W$211))+(SUMIF('REALISASI PO &amp; forecast mgr1'!$A$149:$A$211,'ESTIMASI FORECAST &amp; ORDER-STOK'!$A46,'REALISASI PO &amp; forecast mgr1'!V$149:V$211))</f>
        <v>0</v>
      </c>
      <c r="AA46" s="88">
        <f>SUMIF('REALISASI PO &amp; forecast mgr1'!$A$149:$A$211,'ESTIMASI FORECAST &amp; ORDER-STOK'!$A46,'REALISASI PO &amp; forecast mgr1'!Z$149:Z$211)</f>
        <v>0</v>
      </c>
      <c r="AB46" s="88">
        <f t="shared" si="233"/>
        <v>0</v>
      </c>
      <c r="AC46" s="88" t="e">
        <f t="shared" si="234"/>
        <v>#DIV/0!</v>
      </c>
      <c r="AD46" s="88">
        <f t="shared" si="235"/>
        <v>0</v>
      </c>
      <c r="AE46" s="88">
        <f>(SUMIF('REALISASI PO &amp; forecast mgr1'!$A$149:$A$211,'ESTIMASI FORECAST &amp; ORDER-STOK'!$A46,'REALISASI PO &amp; forecast mgr1'!AB$149:AB$211))+(SUMIF('REALISASI PO &amp; forecast mgr1'!$A$149:$A$211,'ESTIMASI FORECAST &amp; ORDER-STOK'!$A46,'REALISASI PO &amp; forecast mgr1'!AC$149:AC$211))</f>
        <v>0</v>
      </c>
      <c r="AF46" s="88">
        <f>SUMIF('REALISASI PO &amp; forecast mgr1'!$A$149:$A$211,'ESTIMASI FORECAST &amp; ORDER-STOK'!$A46,'REALISASI PO &amp; forecast mgr1'!AF$149:AF$211)</f>
        <v>0</v>
      </c>
      <c r="AG46" s="88">
        <f t="shared" si="236"/>
        <v>0</v>
      </c>
      <c r="AH46" s="88" t="e">
        <f t="shared" si="237"/>
        <v>#DIV/0!</v>
      </c>
      <c r="AI46" s="88">
        <f t="shared" si="238"/>
        <v>0</v>
      </c>
      <c r="AJ46" s="88">
        <f>(SUMIF('REALISASI PO &amp; forecast mgr1'!$A$149:$A$211,'ESTIMASI FORECAST &amp; ORDER-STOK'!$A46,'REALISASI PO &amp; forecast mgr1'!AN$149:AN$211))+(SUMIF('REALISASI PO &amp; forecast mgr1'!$A$149:$A$211,'ESTIMASI FORECAST &amp; ORDER-STOK'!$A46,'REALISASI PO &amp; forecast mgr1'!AO$149:AO$211))</f>
        <v>0</v>
      </c>
      <c r="AK46" s="88">
        <f>SUMIF('REALISASI PO &amp; forecast mgr1'!$A$149:$A$211,'ESTIMASI FORECAST &amp; ORDER-STOK'!$A46,'REALISASI PO &amp; forecast mgr1'!AR$149:AR$211)</f>
        <v>0</v>
      </c>
      <c r="AL46" s="88">
        <f t="shared" si="239"/>
        <v>0</v>
      </c>
      <c r="AM46" s="88" t="e">
        <f t="shared" si="240"/>
        <v>#DIV/0!</v>
      </c>
      <c r="AN46" s="88">
        <f t="shared" si="241"/>
        <v>0</v>
      </c>
      <c r="AO46" s="88">
        <f>(SUMIF('REALISASI PO &amp; forecast mgr1'!$A$149:$A$211,'ESTIMASI FORECAST &amp; ORDER-STOK'!$A46,'REALISASI PO &amp; forecast mgr1'!AU$149:AU$211))+(SUMIF('REALISASI PO &amp; forecast mgr1'!$A$149:$A$211,'ESTIMASI FORECAST &amp; ORDER-STOK'!$A46,'REALISASI PO &amp; forecast mgr1'!AT$149:AT$211))</f>
        <v>0</v>
      </c>
      <c r="AP46" s="88">
        <f>SUMIF('REALISASI PO &amp; forecast mgr1'!$A$149:$A$211,'ESTIMASI FORECAST &amp; ORDER-STOK'!$A46,'REALISASI PO &amp; forecast mgr1'!AX$149:AX$211)</f>
        <v>0</v>
      </c>
      <c r="AQ46" s="88">
        <f t="shared" si="242"/>
        <v>0</v>
      </c>
      <c r="AR46" s="88" t="e">
        <f t="shared" si="243"/>
        <v>#DIV/0!</v>
      </c>
      <c r="AS46" s="88">
        <f t="shared" si="244"/>
        <v>0</v>
      </c>
      <c r="AT46" s="88">
        <f>(SUMIF('REALISASI PO &amp; forecast mgr1'!$A$149:$A$211,'ESTIMASI FORECAST &amp; ORDER-STOK'!$A46,'REALISASI PO &amp; forecast mgr1'!AZ$149:AZ$211))+(SUMIF('REALISASI PO &amp; forecast mgr1'!$A$149:$A$211,'ESTIMASI FORECAST &amp; ORDER-STOK'!$A46,'REALISASI PO &amp; forecast mgr1'!BA$149:BA$211))</f>
        <v>0</v>
      </c>
      <c r="AU46" s="88">
        <f>SUMIF('REALISASI PO &amp; forecast mgr1'!$A$149:$A$211,'ESTIMASI FORECAST &amp; ORDER-STOK'!$A46,'REALISASI PO &amp; forecast mgr1'!BD$149:BD$211)</f>
        <v>0</v>
      </c>
      <c r="AV46" s="88">
        <f t="shared" si="245"/>
        <v>0</v>
      </c>
      <c r="AW46" s="88" t="e">
        <f t="shared" si="246"/>
        <v>#DIV/0!</v>
      </c>
      <c r="AX46" s="88">
        <f t="shared" si="247"/>
        <v>0</v>
      </c>
      <c r="AY46" s="88">
        <f>(SUMIF('REALISASI PO &amp; forecast mgr1'!$A$149:$A$211,'ESTIMASI FORECAST &amp; ORDER-STOK'!$A46,'REALISASI PO &amp; forecast mgr1'!BL$149:BL$211))+(SUMIF('REALISASI PO &amp; forecast mgr1'!$A$149:$A$211,'ESTIMASI FORECAST &amp; ORDER-STOK'!$A46,'REALISASI PO &amp; forecast mgr1'!BM$149:BM$211))</f>
        <v>0</v>
      </c>
      <c r="AZ46" s="88">
        <f>SUMIF('REALISASI PO &amp; forecast mgr1'!$A$149:$A$211,'ESTIMASI FORECAST &amp; ORDER-STOK'!$A46,'REALISASI PO &amp; forecast mgr1'!BP$149:BP$211)</f>
        <v>0</v>
      </c>
      <c r="BA46" s="88">
        <f t="shared" si="248"/>
        <v>0</v>
      </c>
      <c r="BB46" s="88" t="e">
        <f t="shared" si="249"/>
        <v>#DIV/0!</v>
      </c>
      <c r="BC46" s="88">
        <f t="shared" si="250"/>
        <v>0</v>
      </c>
      <c r="BD46" s="88">
        <f>(SUMIF('REALISASI PO &amp; forecast mgr1'!$A$149:$A$211,'ESTIMASI FORECAST &amp; ORDER-STOK'!$A46,'REALISASI PO &amp; forecast mgr1'!BS$149:BS$211))+(SUMIF('REALISASI PO &amp; forecast mgr1'!$A$149:$A$211,'ESTIMASI FORECAST &amp; ORDER-STOK'!$A46,'REALISASI PO &amp; forecast mgr1'!BR$149:BR$211))</f>
        <v>0</v>
      </c>
      <c r="BE46" s="88">
        <f>SUMIF('REALISASI PO &amp; forecast mgr1'!$A$149:$A$211,'ESTIMASI FORECAST &amp; ORDER-STOK'!$A46,'REALISASI PO &amp; forecast mgr1'!BV$149:BV$211)</f>
        <v>0</v>
      </c>
      <c r="BF46" s="88">
        <f t="shared" si="251"/>
        <v>0</v>
      </c>
      <c r="BG46" s="88" t="e">
        <f t="shared" si="252"/>
        <v>#DIV/0!</v>
      </c>
      <c r="BH46" s="88">
        <f t="shared" si="253"/>
        <v>0</v>
      </c>
      <c r="BI46" s="88">
        <f>(SUMIF('REALISASI PO &amp; forecast mgr1'!$A$149:$A$211,'ESTIMASI FORECAST &amp; ORDER-STOK'!$A46,'REALISASI PO &amp; forecast mgr1'!CI$149:CI$211))+(SUMIF('REALISASI PO &amp; forecast mgr1'!$A$149:$A$211,'ESTIMASI FORECAST &amp; ORDER-STOK'!$A46,'REALISASI PO &amp; forecast mgr1'!CJ$149:CJ$211))</f>
        <v>0</v>
      </c>
      <c r="BJ46" s="88">
        <f>SUMIF('REALISASI PO &amp; forecast mgr1'!$A$149:$A$211,'ESTIMASI FORECAST &amp; ORDER-STOK'!$A46,'REALISASI PO &amp; forecast mgr1'!CM$149:CM$211)</f>
        <v>0</v>
      </c>
      <c r="BK46" s="88">
        <f t="shared" si="254"/>
        <v>0</v>
      </c>
      <c r="BL46" s="88" t="e">
        <f t="shared" si="255"/>
        <v>#DIV/0!</v>
      </c>
      <c r="BM46" s="88">
        <f t="shared" si="256"/>
        <v>0</v>
      </c>
      <c r="BN46" s="88">
        <f>(SUMIF('REALISASI PO &amp; forecast mgr1'!$A$149:$A$211,'ESTIMASI FORECAST &amp; ORDER-STOK'!$A46,'REALISASI PO &amp; forecast mgr1'!CP$149:CP$211))+(SUMIF('REALISASI PO &amp; forecast mgr1'!$A$149:$A$211,'ESTIMASI FORECAST &amp; ORDER-STOK'!$A46,'REALISASI PO &amp; forecast mgr1'!CO$149:CO$211))</f>
        <v>0</v>
      </c>
      <c r="BO46" s="88">
        <f>SUMIF('REALISASI PO &amp; forecast mgr1'!$A$149:$A$211,'ESTIMASI FORECAST &amp; ORDER-STOK'!$A46,'REALISASI PO &amp; forecast mgr1'!CS$149:CS$211)</f>
        <v>0</v>
      </c>
      <c r="BP46" s="88">
        <f t="shared" si="257"/>
        <v>0</v>
      </c>
      <c r="BQ46" s="88" t="e">
        <f t="shared" si="258"/>
        <v>#DIV/0!</v>
      </c>
      <c r="BR46" s="88">
        <f t="shared" si="259"/>
        <v>0</v>
      </c>
      <c r="BS46" s="88">
        <f>(SUMIF('REALISASI PO &amp; forecast mgr1'!$A$149:$A$211,'ESTIMASI FORECAST &amp; ORDER-STOK'!$A46,'REALISASI PO &amp; forecast mgr1'!CU$149:CU$211))+(SUMIF('REALISASI PO &amp; forecast mgr1'!$A$149:$A$211,'ESTIMASI FORECAST &amp; ORDER-STOK'!$A46,'REALISASI PO &amp; forecast mgr1'!CV$149:CV$211))</f>
        <v>0</v>
      </c>
      <c r="BT46" s="88">
        <f>SUMIF('REALISASI PO &amp; forecast mgr1'!$A$149:$A$211,'ESTIMASI FORECAST &amp; ORDER-STOK'!$A46,'REALISASI PO &amp; forecast mgr1'!CY$149:CY$211)</f>
        <v>0</v>
      </c>
      <c r="BU46" s="88">
        <f t="shared" si="260"/>
        <v>0</v>
      </c>
      <c r="BV46" s="88" t="e">
        <f t="shared" si="261"/>
        <v>#DIV/0!</v>
      </c>
      <c r="BW46" s="88">
        <f t="shared" si="262"/>
        <v>0</v>
      </c>
      <c r="BX46" s="88">
        <f>(SUMIF('REALISASI PO &amp; forecast mgr1'!$A$149:$A$211,'ESTIMASI FORECAST &amp; ORDER-STOK'!$A46,'REALISASI PO &amp; forecast mgr1'!DB$149:DB$211))+(SUMIF('REALISASI PO &amp; forecast mgr1'!$A$149:$A$211,'ESTIMASI FORECAST &amp; ORDER-STOK'!$A46,'REALISASI PO &amp; forecast mgr1'!DA$149:DA$211))</f>
        <v>0</v>
      </c>
      <c r="BY46" s="88">
        <f>SUMIF('REALISASI PO &amp; forecast mgr1'!$A$149:$A$211,'ESTIMASI FORECAST &amp; ORDER-STOK'!$A46,'REALISASI PO &amp; forecast mgr1'!DE$149:DE$211)</f>
        <v>0</v>
      </c>
      <c r="BZ46" s="88">
        <f t="shared" si="263"/>
        <v>0</v>
      </c>
      <c r="CA46" s="88" t="e">
        <f t="shared" si="264"/>
        <v>#DIV/0!</v>
      </c>
      <c r="CB46" s="88">
        <f t="shared" si="265"/>
        <v>0</v>
      </c>
      <c r="CC46" s="88">
        <f>(SUMIF('REALISASI PO &amp; forecast mgr1'!$A$149:$A$211,'ESTIMASI FORECAST &amp; ORDER-STOK'!$A46,'REALISASI PO &amp; forecast mgr1'!DG$149:DG$211))+(SUMIF('REALISASI PO &amp; forecast mgr1'!$A$149:$A$211,'ESTIMASI FORECAST &amp; ORDER-STOK'!$A46,'REALISASI PO &amp; forecast mgr1'!DH$149:DH$211))</f>
        <v>0</v>
      </c>
      <c r="CD46" s="88">
        <f>SUMIF('REALISASI PO &amp; forecast mgr1'!$A$149:$A$211,'ESTIMASI FORECAST &amp; ORDER-STOK'!$A46,'REALISASI PO &amp; forecast mgr1'!DK$149:DK$211)</f>
        <v>0</v>
      </c>
      <c r="CE46" s="88">
        <f t="shared" si="266"/>
        <v>0</v>
      </c>
      <c r="CF46" s="88" t="e">
        <f t="shared" si="267"/>
        <v>#DIV/0!</v>
      </c>
      <c r="CG46" s="88">
        <f t="shared" si="268"/>
        <v>0</v>
      </c>
      <c r="CH46" s="88">
        <f>(SUMIF('REALISASI PO &amp; forecast mgr1'!$A$149:$A$211,'ESTIMASI FORECAST &amp; ORDER-STOK'!$A46,'REALISASI PO &amp; forecast mgr1'!DN$149:DN$211))+(SUMIF('REALISASI PO &amp; forecast mgr1'!$A$149:$A$211,'ESTIMASI FORECAST &amp; ORDER-STOK'!$A46,'REALISASI PO &amp; forecast mgr1'!DM$149:DM$211))</f>
        <v>0</v>
      </c>
      <c r="CI46" s="88">
        <f>SUMIF('REALISASI PO &amp; forecast mgr1'!$A$149:$A$211,'ESTIMASI FORECAST &amp; ORDER-STOK'!$A46,'REALISASI PO &amp; forecast mgr1'!DQ$149:DQ$211)</f>
        <v>0</v>
      </c>
      <c r="CJ46" s="88">
        <f t="shared" si="269"/>
        <v>0</v>
      </c>
      <c r="CK46" s="88" t="e">
        <f t="shared" si="270"/>
        <v>#DIV/0!</v>
      </c>
      <c r="CL46" s="88">
        <f t="shared" si="271"/>
        <v>0</v>
      </c>
      <c r="CM46" s="88">
        <f>(SUMIF('REALISASI PO &amp; forecast mgr1'!$A$149:$A$211,'ESTIMASI FORECAST &amp; ORDER-STOK'!$A46,'REALISASI PO &amp; forecast mgr1'!DY$149:DY$211))+(SUMIF('REALISASI PO &amp; forecast mgr1'!$A$149:$A$211,'ESTIMASI FORECAST &amp; ORDER-STOK'!$A46,'REALISASI PO &amp; forecast mgr1'!DZ$149:DZ$211))</f>
        <v>0</v>
      </c>
      <c r="CN46" s="88">
        <f>SUMIF('REALISASI PO &amp; forecast mgr1'!$A$149:$A$211,'ESTIMASI FORECAST &amp; ORDER-STOK'!$A46,'REALISASI PO &amp; forecast mgr1'!EC$149:EC$211)</f>
        <v>0</v>
      </c>
      <c r="CO46" s="88">
        <f t="shared" si="272"/>
        <v>0</v>
      </c>
      <c r="CP46" s="88" t="e">
        <f t="shared" si="273"/>
        <v>#DIV/0!</v>
      </c>
      <c r="CQ46" s="88">
        <f t="shared" si="274"/>
        <v>0</v>
      </c>
      <c r="CR46" s="88">
        <f>(SUMIF('REALISASI PO &amp; forecast mgr1'!$A$149:$A$211,'ESTIMASI FORECAST &amp; ORDER-STOK'!$A46,'REALISASI PO &amp; forecast mgr1'!EF$149:EF$211))+(SUMIF('REALISASI PO &amp; forecast mgr1'!$A$149:$A$211,'ESTIMASI FORECAST &amp; ORDER-STOK'!$A46,'REALISASI PO &amp; forecast mgr1'!EE$149:EE$211))</f>
        <v>0</v>
      </c>
      <c r="CS46" s="88">
        <f>SUMIF('REALISASI PO &amp; forecast mgr1'!$A$149:$A$211,'ESTIMASI FORECAST &amp; ORDER-STOK'!$A46,'REALISASI PO &amp; forecast mgr1'!EI$149:EI$211)</f>
        <v>0</v>
      </c>
      <c r="CT46" s="88">
        <f t="shared" si="275"/>
        <v>0</v>
      </c>
      <c r="CU46" s="88" t="e">
        <f t="shared" si="276"/>
        <v>#DIV/0!</v>
      </c>
      <c r="CV46" s="88">
        <f t="shared" si="277"/>
        <v>0</v>
      </c>
      <c r="CW46" s="88">
        <f>(SUMIF('REALISASI PO &amp; forecast mgr1'!$A$149:$A$211,'ESTIMASI FORECAST &amp; ORDER-STOK'!$A46,'REALISASI PO &amp; forecast mgr1'!EQ$149:EQ$211))+(SUMIF('REALISASI PO &amp; forecast mgr1'!$A$149:$A$211,'ESTIMASI FORECAST &amp; ORDER-STOK'!$A46,'REALISASI PO &amp; forecast mgr1'!ER$149:ER$211))</f>
        <v>0</v>
      </c>
      <c r="CX46" s="88">
        <f>SUMIF('REALISASI PO &amp; forecast mgr1'!$A$149:$A$211,'ESTIMASI FORECAST &amp; ORDER-STOK'!$A46,'REALISASI PO &amp; forecast mgr1'!EU$149:EU$211)</f>
        <v>0</v>
      </c>
      <c r="CY46" s="88">
        <f t="shared" si="278"/>
        <v>0</v>
      </c>
      <c r="CZ46" s="88" t="e">
        <f t="shared" si="279"/>
        <v>#DIV/0!</v>
      </c>
      <c r="DA46" s="88">
        <f t="shared" si="280"/>
        <v>0</v>
      </c>
      <c r="DB46" s="88">
        <f>(SUMIF('REALISASI PO &amp; forecast mgr1'!$A$149:$A$211,'ESTIMASI FORECAST &amp; ORDER-STOK'!$A46,'REALISASI PO &amp; forecast mgr1'!EX$149:EX$211))+(SUMIF('REALISASI PO &amp; forecast mgr1'!$A$149:$A$211,'ESTIMASI FORECAST &amp; ORDER-STOK'!$A46,'REALISASI PO &amp; forecast mgr1'!EY$149:EY$211))</f>
        <v>0</v>
      </c>
      <c r="DC46" s="88">
        <f>SUMIF('REALISASI PO &amp; forecast mgr1'!$A$149:$A$211,'ESTIMASI FORECAST &amp; ORDER-STOK'!$A46,'REALISASI PO &amp; forecast mgr1'!FB$149:FB$211)</f>
        <v>0</v>
      </c>
      <c r="DD46" s="88">
        <f t="shared" si="281"/>
        <v>0</v>
      </c>
      <c r="DE46" s="88" t="e">
        <f t="shared" si="282"/>
        <v>#DIV/0!</v>
      </c>
      <c r="DF46" s="88">
        <f t="shared" si="283"/>
        <v>0</v>
      </c>
      <c r="DG46" s="88">
        <f>(SUMIF('REALISASI PO &amp; forecast mgr1'!$A$149:$A$211,'ESTIMASI FORECAST &amp; ORDER-STOK'!$A46,'REALISASI PO &amp; forecast mgr1'!FE$149:FE$211))+(SUMIF('REALISASI PO &amp; forecast mgr1'!$A$149:$A$211,'ESTIMASI FORECAST &amp; ORDER-STOK'!$A46,'REALISASI PO &amp; forecast mgr1'!FF$149:FF$211))</f>
        <v>0</v>
      </c>
      <c r="DH46" s="88">
        <f>SUMIF('REALISASI PO &amp; forecast mgr1'!$A$149:$A$211,'ESTIMASI FORECAST &amp; ORDER-STOK'!$A46,'REALISASI PO &amp; forecast mgr1'!FI$149:FI$211)</f>
        <v>0</v>
      </c>
      <c r="DI46" s="88">
        <f t="shared" si="284"/>
        <v>0</v>
      </c>
      <c r="DJ46" s="88" t="e">
        <f t="shared" si="285"/>
        <v>#DIV/0!</v>
      </c>
      <c r="DK46" s="88">
        <f t="shared" si="286"/>
        <v>0</v>
      </c>
      <c r="DL46" s="88">
        <f>(SUMIF('REALISASI PO &amp; forecast mgr1'!$A$149:$A$211,'ESTIMASI FORECAST &amp; ORDER-STOK'!$A46,'REALISASI PO &amp; forecast mgr1'!FL$149:FL$211))+(SUMIF('REALISASI PO &amp; forecast mgr1'!$A$149:$A$211,'ESTIMASI FORECAST &amp; ORDER-STOK'!$A46,'REALISASI PO &amp; forecast mgr1'!FM$149:FM$211))</f>
        <v>0</v>
      </c>
      <c r="DM46" s="88">
        <f>SUMIF('REALISASI PO &amp; forecast mgr1'!$A$149:$A$211,'ESTIMASI FORECAST &amp; ORDER-STOK'!$A46,'REALISASI PO &amp; forecast mgr1'!FP$149:FP$211)</f>
        <v>0</v>
      </c>
      <c r="DN46" s="88">
        <f t="shared" si="287"/>
        <v>0</v>
      </c>
      <c r="DO46" s="88" t="e">
        <f t="shared" si="288"/>
        <v>#DIV/0!</v>
      </c>
      <c r="DP46" s="88">
        <f t="shared" si="289"/>
        <v>0</v>
      </c>
      <c r="DQ46" s="88">
        <f>(SUMIF('REALISASI PO &amp; forecast mgr1'!$A$149:$A$211,'ESTIMASI FORECAST &amp; ORDER-STOK'!$A46,'REALISASI PO &amp; forecast mgr1'!FS$149:FS$211))+(SUMIF('REALISASI PO &amp; forecast mgr1'!$A$149:$A$211,'ESTIMASI FORECAST &amp; ORDER-STOK'!$A46,'REALISASI PO &amp; forecast mgr1'!FT$149:FT$211))</f>
        <v>0</v>
      </c>
      <c r="DR46" s="88">
        <f>SUMIF('REALISASI PO &amp; forecast mgr1'!$A$149:$A$211,'ESTIMASI FORECAST &amp; ORDER-STOK'!$A46,'REALISASI PO &amp; forecast mgr1'!FW$149:FW$211)</f>
        <v>0</v>
      </c>
      <c r="DS46" s="88">
        <f t="shared" si="290"/>
        <v>0</v>
      </c>
      <c r="DT46" s="88" t="e">
        <f t="shared" si="291"/>
        <v>#DIV/0!</v>
      </c>
      <c r="DU46" s="88">
        <f t="shared" si="292"/>
        <v>0</v>
      </c>
      <c r="DV46" s="88">
        <f>(SUMIF('REALISASI PO &amp; forecast mgr1'!$A$149:$A$211,'ESTIMASI FORECAST &amp; ORDER-STOK'!$A46,'REALISASI PO &amp; forecast mgr1'!FZ$149:FZ$211))+(SUMIF('REALISASI PO &amp; forecast mgr1'!$A$149:$A$211,'ESTIMASI FORECAST &amp; ORDER-STOK'!$A46,'REALISASI PO &amp; forecast mgr1'!FY$149:FY$211))</f>
        <v>0</v>
      </c>
      <c r="DW46" s="88">
        <f>SUMIF('REALISASI PO &amp; forecast mgr1'!$A$149:$A$211,'ESTIMASI FORECAST &amp; ORDER-STOK'!$A46,'REALISASI PO &amp; forecast mgr1'!GC$149:GC$211)</f>
        <v>0</v>
      </c>
      <c r="DX46" s="88">
        <f t="shared" si="293"/>
        <v>0</v>
      </c>
      <c r="DY46" s="88" t="e">
        <f t="shared" si="294"/>
        <v>#DIV/0!</v>
      </c>
      <c r="DZ46" s="88">
        <f t="shared" si="295"/>
        <v>0</v>
      </c>
      <c r="EA46" s="88">
        <f>(SUMIF('REALISASI PO &amp; forecast mgr1'!$A$149:$A$211,'ESTIMASI FORECAST &amp; ORDER-STOK'!$A46,'REALISASI PO &amp; forecast mgr1'!GE$149:GE$211))+(SUMIF('REALISASI PO &amp; forecast mgr1'!$A$149:$A$211,'ESTIMASI FORECAST &amp; ORDER-STOK'!$A46,'REALISASI PO &amp; forecast mgr1'!GF$149:GF$211))</f>
        <v>0</v>
      </c>
      <c r="EB46" s="88">
        <f>SUMIF('REALISASI PO &amp; forecast mgr1'!$A$149:$A$211,'ESTIMASI FORECAST &amp; ORDER-STOK'!$A46,'REALISASI PO &amp; forecast mgr1'!GI$149:GI$211)</f>
        <v>0</v>
      </c>
      <c r="EC46" s="88">
        <f t="shared" si="296"/>
        <v>0</v>
      </c>
      <c r="ED46" s="88" t="e">
        <f t="shared" si="297"/>
        <v>#DIV/0!</v>
      </c>
      <c r="EE46" s="88">
        <f t="shared" si="298"/>
        <v>0</v>
      </c>
      <c r="EF46" s="88">
        <f>(SUMIF('REALISASI PO &amp; forecast mgr1'!$A$149:$A$211,'ESTIMASI FORECAST &amp; ORDER-STOK'!$A46,'REALISASI PO &amp; forecast mgr1'!GQ$149:GQ$211))+(SUMIF('REALISASI PO &amp; forecast mgr1'!$A$149:$A$211,'ESTIMASI FORECAST &amp; ORDER-STOK'!$A46,'REALISASI PO &amp; forecast mgr1'!GR$149:GR$211))</f>
        <v>0</v>
      </c>
      <c r="EG46" s="88">
        <f>SUMIF('REALISASI PO &amp; forecast mgr1'!$A$149:$A$211,'ESTIMASI FORECAST &amp; ORDER-STOK'!$A46,'REALISASI PO &amp; forecast mgr1'!GU$149:GU$211)</f>
        <v>0</v>
      </c>
      <c r="EH46" s="88">
        <f t="shared" si="299"/>
        <v>0</v>
      </c>
      <c r="EI46" s="88" t="e">
        <f t="shared" si="300"/>
        <v>#DIV/0!</v>
      </c>
      <c r="EJ46" s="88">
        <f t="shared" si="301"/>
        <v>0</v>
      </c>
      <c r="EK46" s="88">
        <f>(SUMIF('REALISASI PO &amp; forecast mgr1'!$A$149:$A$211,'ESTIMASI FORECAST &amp; ORDER-STOK'!$A46,'REALISASI PO &amp; forecast mgr1'!GX$149:GX$211))+(SUMIF('REALISASI PO &amp; forecast mgr1'!$A$149:$A$211,'ESTIMASI FORECAST &amp; ORDER-STOK'!$A46,'REALISASI PO &amp; forecast mgr1'!GY$149:GY$211))</f>
        <v>0</v>
      </c>
      <c r="EL46" s="88">
        <f>SUMIF('REALISASI PO &amp; forecast mgr1'!$A$149:$A$211,'ESTIMASI FORECAST &amp; ORDER-STOK'!$A46,'REALISASI PO &amp; forecast mgr1'!HB$149:HB$211)</f>
        <v>0</v>
      </c>
      <c r="EM46" s="88">
        <f t="shared" si="302"/>
        <v>0</v>
      </c>
      <c r="EN46" s="88" t="e">
        <f t="shared" si="303"/>
        <v>#DIV/0!</v>
      </c>
      <c r="EO46" s="88">
        <f t="shared" si="304"/>
        <v>0</v>
      </c>
      <c r="EP46" s="88">
        <f>(SUMIF('REALISASI PO &amp; forecast mgr1'!$A$149:$A$211,'ESTIMASI FORECAST &amp; ORDER-STOK'!$A46,'REALISASI PO &amp; forecast mgr1'!HE$149:HE$211))+(SUMIF('REALISASI PO &amp; forecast mgr1'!$A$149:$A$211,'ESTIMASI FORECAST &amp; ORDER-STOK'!$A46,'REALISASI PO &amp; forecast mgr1'!HF$149:HF$211))</f>
        <v>0</v>
      </c>
      <c r="EQ46" s="88">
        <f>SUMIF('REALISASI PO &amp; forecast mgr1'!$A$149:$A$211,'ESTIMASI FORECAST &amp; ORDER-STOK'!$A46,'REALISASI PO &amp; forecast mgr1'!HI$149:HI$211)</f>
        <v>0</v>
      </c>
      <c r="ER46" s="88">
        <f t="shared" si="305"/>
        <v>0</v>
      </c>
      <c r="ES46" s="88" t="e">
        <f t="shared" si="306"/>
        <v>#DIV/0!</v>
      </c>
      <c r="ET46" s="88">
        <f t="shared" si="307"/>
        <v>0</v>
      </c>
      <c r="EU46" s="88">
        <f>(SUMIF('REALISASI PO &amp; forecast mgr1'!$A$149:$A$211,'ESTIMASI FORECAST &amp; ORDER-STOK'!$A46,'REALISASI PO &amp; forecast mgr1'!HL$149:HL$211))+(SUMIF('REALISASI PO &amp; forecast mgr1'!$A$149:$A$211,'ESTIMASI FORECAST &amp; ORDER-STOK'!$A46,'REALISASI PO &amp; forecast mgr1'!HM$149:HM$211))</f>
        <v>0</v>
      </c>
      <c r="EV46" s="88">
        <f>SUMIF('REALISASI PO &amp; forecast mgr1'!$A$149:$A$211,'ESTIMASI FORECAST &amp; ORDER-STOK'!$A46,'REALISASI PO &amp; forecast mgr1'!HP$149:HP$211)</f>
        <v>0</v>
      </c>
      <c r="EW46" s="88">
        <f t="shared" si="308"/>
        <v>0</v>
      </c>
      <c r="EX46" s="88" t="e">
        <f t="shared" si="309"/>
        <v>#DIV/0!</v>
      </c>
      <c r="EY46" s="88">
        <f t="shared" si="310"/>
        <v>0</v>
      </c>
      <c r="EZ46" s="88">
        <f>(SUMIF('REALISASI PO &amp; forecast mgr1'!$A$149:$A$211,'ESTIMASI FORECAST &amp; ORDER-STOK'!$A46,'REALISASI PO &amp; forecast mgr1'!HS$149:HS$211))+(SUMIF('REALISASI PO &amp; forecast mgr1'!$A$149:$A$211,'ESTIMASI FORECAST &amp; ORDER-STOK'!$A46,'REALISASI PO &amp; forecast mgr1'!HT$149:HT$211))</f>
        <v>0</v>
      </c>
      <c r="FA46" s="88">
        <f>SUMIF('REALISASI PO &amp; forecast mgr1'!$A$149:$A$211,'ESTIMASI FORECAST &amp; ORDER-STOK'!$A46,'REALISASI PO &amp; forecast mgr1'!HW$149:HW$211)</f>
        <v>0</v>
      </c>
      <c r="FB46" s="88">
        <f t="shared" si="311"/>
        <v>0</v>
      </c>
      <c r="FC46" s="88" t="e">
        <f t="shared" si="312"/>
        <v>#DIV/0!</v>
      </c>
      <c r="FD46" s="88">
        <f t="shared" si="313"/>
        <v>0</v>
      </c>
      <c r="FE46" s="88"/>
      <c r="FF46" s="88"/>
      <c r="FG46" s="88"/>
      <c r="FH46" s="88"/>
      <c r="FI46" s="88"/>
      <c r="FJ46" s="88"/>
      <c r="FK46" s="88">
        <f t="shared" si="314"/>
        <v>0</v>
      </c>
      <c r="FL46" s="88"/>
      <c r="FM46" s="88"/>
      <c r="FN46" s="88">
        <f t="shared" si="315"/>
        <v>0</v>
      </c>
      <c r="FO46" s="88">
        <f t="shared" si="316"/>
        <v>0</v>
      </c>
      <c r="FP46" s="101"/>
      <c r="FQ46" s="88"/>
      <c r="FR46" s="88">
        <f>SUMIF('REALISASI FORECAST manager 2'!$A$217:$A$281,'ESTIMASI FORECAST &amp; ORDER-STOK'!$A46,'REALISASI FORECAST manager 2'!$AS$217:$AS$281)</f>
        <v>0</v>
      </c>
      <c r="FS46" s="88">
        <f t="shared" si="317"/>
        <v>0</v>
      </c>
      <c r="FT46" s="88" t="e">
        <f t="shared" si="318"/>
        <v>#DIV/0!</v>
      </c>
      <c r="FU46" s="88">
        <f t="shared" si="319"/>
        <v>0</v>
      </c>
      <c r="FV46" s="101"/>
      <c r="FW46" s="88"/>
      <c r="FX46" s="88">
        <f>SUMIF('REALISASI FORECAST manager 3'!$A$147:$A$211,'ESTIMASI FORECAST &amp; ORDER-STOK'!$A46,'REALISASI FORECAST manager 3'!$AS$147:$AS$211)</f>
        <v>0</v>
      </c>
      <c r="FY46" s="88">
        <f t="shared" si="320"/>
        <v>0</v>
      </c>
      <c r="FZ46" s="88" t="e">
        <f t="shared" si="321"/>
        <v>#DIV/0!</v>
      </c>
      <c r="GA46" s="88">
        <f t="shared" si="322"/>
        <v>0</v>
      </c>
      <c r="GB46" s="101"/>
      <c r="GC46" s="88">
        <f t="shared" si="323"/>
        <v>0</v>
      </c>
      <c r="GD46" s="101"/>
      <c r="GE46" s="88">
        <f>SUMIF('REALISASI PO &amp; forecast mgr1'!$A$148:$A$211,'ESTIMASI FORECAST &amp; ORDER-STOK'!$A46,'REALISASI PO &amp; forecast mgr1'!IQ$148:IQ$211)</f>
        <v>0</v>
      </c>
      <c r="GF46" s="88">
        <f>SUMIF('REALISASI PO &amp; forecast mgr1'!$A$148:$A$211,'ESTIMASI FORECAST &amp; ORDER-STOK'!$A46,'REALISASI PO &amp; forecast mgr1'!IR$148:IR$211)</f>
        <v>0</v>
      </c>
      <c r="GG46" s="88">
        <f>SUMIF('REALISASI PO &amp; forecast mgr1'!$A$148:$A$211,'ESTIMASI FORECAST &amp; ORDER-STOK'!$A46,'REALISASI PO &amp; forecast mgr1'!IS$148:IS$211)</f>
        <v>0</v>
      </c>
      <c r="GH46" s="88">
        <f>SUMIF('REALISASI PO &amp; forecast mgr1'!$A$148:$A$211,'ESTIMASI FORECAST &amp; ORDER-STOK'!$A46,'REALISASI PO &amp; forecast mgr1'!IT$148:IT$211)</f>
        <v>0</v>
      </c>
      <c r="GI46" s="88">
        <f>SUMIF('REALISASI PO &amp; forecast mgr1'!$A$148:$A$211,'ESTIMASI FORECAST &amp; ORDER-STOK'!$A46,'REALISASI PO &amp; forecast mgr1'!IU$148:IU$211)</f>
        <v>0</v>
      </c>
      <c r="GJ46" s="88"/>
      <c r="GK46" s="88">
        <f t="shared" si="108"/>
        <v>0</v>
      </c>
      <c r="GL46" s="88">
        <f t="shared" si="324"/>
        <v>0</v>
      </c>
      <c r="GM46" s="102">
        <f t="shared" si="325"/>
        <v>0</v>
      </c>
      <c r="GN46" s="88" t="e">
        <f t="shared" si="326"/>
        <v>#DIV/0!</v>
      </c>
      <c r="GO46" s="88">
        <f t="shared" si="327"/>
        <v>0</v>
      </c>
      <c r="GP46" s="102">
        <f t="shared" si="328"/>
        <v>0</v>
      </c>
      <c r="GQ46" s="88" t="str">
        <f t="shared" si="329"/>
        <v>STOCK KOSONG</v>
      </c>
      <c r="GR46" s="101"/>
      <c r="GS46" s="102">
        <f t="shared" si="330"/>
        <v>0</v>
      </c>
      <c r="GT46" s="102">
        <f t="shared" si="331"/>
        <v>0</v>
      </c>
      <c r="GU46" s="102">
        <f t="shared" si="332"/>
        <v>0</v>
      </c>
      <c r="GV46" s="102">
        <f t="shared" si="333"/>
        <v>0</v>
      </c>
    </row>
    <row r="47" spans="1:204" s="7" customFormat="1">
      <c r="A47" s="108"/>
      <c r="B47" s="87"/>
      <c r="C47" s="99">
        <v>43</v>
      </c>
      <c r="D47" s="100">
        <v>15.27</v>
      </c>
      <c r="E47" s="88"/>
      <c r="F47" s="88"/>
      <c r="G47" s="88"/>
      <c r="H47" s="88"/>
      <c r="I47" s="88"/>
      <c r="J47" s="88">
        <f t="shared" si="223"/>
        <v>0</v>
      </c>
      <c r="K47" s="88">
        <f t="shared" si="224"/>
        <v>0</v>
      </c>
      <c r="L47" s="88">
        <f t="shared" si="225"/>
        <v>0</v>
      </c>
      <c r="M47" s="88"/>
      <c r="N47" s="88">
        <f t="shared" si="226"/>
        <v>0</v>
      </c>
      <c r="O47" s="88"/>
      <c r="P47" s="88">
        <f>(SUMIF('REALISASI PO &amp; forecast mgr1'!$A$149:$A$211,'ESTIMASI FORECAST &amp; ORDER-STOK'!$A47,'REALISASI PO &amp; forecast mgr1'!J$149:J$211))+(SUMIF('REALISASI PO &amp; forecast mgr1'!$A$149:$A$211,'ESTIMASI FORECAST &amp; ORDER-STOK'!$A47,'REALISASI PO &amp; forecast mgr1'!K$149:K$211))</f>
        <v>0</v>
      </c>
      <c r="Q47" s="88">
        <f>SUMIF('REALISASI PO &amp; forecast mgr1'!$A$149:$A$211,'ESTIMASI FORECAST &amp; ORDER-STOK'!$A47,'REALISASI PO &amp; forecast mgr1'!N$149:N$211)</f>
        <v>0</v>
      </c>
      <c r="R47" s="88">
        <f t="shared" si="227"/>
        <v>0</v>
      </c>
      <c r="S47" s="88">
        <f t="shared" si="228"/>
        <v>0</v>
      </c>
      <c r="T47" s="88">
        <f t="shared" si="229"/>
        <v>0</v>
      </c>
      <c r="U47" s="88">
        <f>(SUMIF('REALISASI PO &amp; forecast mgr1'!$A$149:$A$211,'ESTIMASI FORECAST &amp; ORDER-STOK'!$A47,'REALISASI PO &amp; forecast mgr1'!P$149:P$211))+(SUMIF('REALISASI PO &amp; forecast mgr1'!$A$149:$A$211,'ESTIMASI FORECAST &amp; ORDER-STOK'!$A47,'REALISASI PO &amp; forecast mgr1'!Q$149:Q$211))</f>
        <v>0</v>
      </c>
      <c r="V47" s="88">
        <f>SUMIF('REALISASI PO &amp; forecast mgr1'!$A$149:$A$211,'ESTIMASI FORECAST &amp; ORDER-STOK'!$A47,'REALISASI PO &amp; forecast mgr1'!T$149:T$211)</f>
        <v>0</v>
      </c>
      <c r="W47" s="88">
        <f t="shared" si="230"/>
        <v>0</v>
      </c>
      <c r="X47" s="88">
        <f t="shared" si="231"/>
        <v>0</v>
      </c>
      <c r="Y47" s="88">
        <f t="shared" si="232"/>
        <v>0</v>
      </c>
      <c r="Z47" s="88">
        <f>(SUMIF('REALISASI PO &amp; forecast mgr1'!$A$149:$A$211,'ESTIMASI FORECAST &amp; ORDER-STOK'!$A47,'REALISASI PO &amp; forecast mgr1'!W$149:W$211))+(SUMIF('REALISASI PO &amp; forecast mgr1'!$A$149:$A$211,'ESTIMASI FORECAST &amp; ORDER-STOK'!$A47,'REALISASI PO &amp; forecast mgr1'!V$149:V$211))</f>
        <v>0</v>
      </c>
      <c r="AA47" s="88">
        <f>SUMIF('REALISASI PO &amp; forecast mgr1'!$A$149:$A$211,'ESTIMASI FORECAST &amp; ORDER-STOK'!$A47,'REALISASI PO &amp; forecast mgr1'!Z$149:Z$211)</f>
        <v>0</v>
      </c>
      <c r="AB47" s="88">
        <f t="shared" si="233"/>
        <v>0</v>
      </c>
      <c r="AC47" s="88">
        <f t="shared" si="234"/>
        <v>0</v>
      </c>
      <c r="AD47" s="88">
        <f t="shared" si="235"/>
        <v>0</v>
      </c>
      <c r="AE47" s="88">
        <f>(SUMIF('REALISASI PO &amp; forecast mgr1'!$A$149:$A$211,'ESTIMASI FORECAST &amp; ORDER-STOK'!$A47,'REALISASI PO &amp; forecast mgr1'!AB$149:AB$211))+(SUMIF('REALISASI PO &amp; forecast mgr1'!$A$149:$A$211,'ESTIMASI FORECAST &amp; ORDER-STOK'!$A47,'REALISASI PO &amp; forecast mgr1'!AC$149:AC$211))</f>
        <v>0</v>
      </c>
      <c r="AF47" s="88">
        <f>SUMIF('REALISASI PO &amp; forecast mgr1'!$A$149:$A$211,'ESTIMASI FORECAST &amp; ORDER-STOK'!$A47,'REALISASI PO &amp; forecast mgr1'!AF$149:AF$211)</f>
        <v>0</v>
      </c>
      <c r="AG47" s="88">
        <f t="shared" si="236"/>
        <v>0</v>
      </c>
      <c r="AH47" s="88">
        <f t="shared" si="237"/>
        <v>0</v>
      </c>
      <c r="AI47" s="88">
        <f t="shared" si="238"/>
        <v>0</v>
      </c>
      <c r="AJ47" s="88">
        <f>(SUMIF('REALISASI PO &amp; forecast mgr1'!$A$149:$A$211,'ESTIMASI FORECAST &amp; ORDER-STOK'!$A47,'REALISASI PO &amp; forecast mgr1'!AN$149:AN$211))+(SUMIF('REALISASI PO &amp; forecast mgr1'!$A$149:$A$211,'ESTIMASI FORECAST &amp; ORDER-STOK'!$A47,'REALISASI PO &amp; forecast mgr1'!AO$149:AO$211))</f>
        <v>0</v>
      </c>
      <c r="AK47" s="88">
        <f>SUMIF('REALISASI PO &amp; forecast mgr1'!$A$149:$A$211,'ESTIMASI FORECAST &amp; ORDER-STOK'!$A47,'REALISASI PO &amp; forecast mgr1'!AR$149:AR$211)</f>
        <v>0</v>
      </c>
      <c r="AL47" s="88">
        <f t="shared" si="239"/>
        <v>0</v>
      </c>
      <c r="AM47" s="88">
        <f t="shared" si="240"/>
        <v>0</v>
      </c>
      <c r="AN47" s="88">
        <f t="shared" si="241"/>
        <v>0</v>
      </c>
      <c r="AO47" s="88">
        <f>(SUMIF('REALISASI PO &amp; forecast mgr1'!$A$149:$A$211,'ESTIMASI FORECAST &amp; ORDER-STOK'!$A47,'REALISASI PO &amp; forecast mgr1'!AU$149:AU$211))+(SUMIF('REALISASI PO &amp; forecast mgr1'!$A$149:$A$211,'ESTIMASI FORECAST &amp; ORDER-STOK'!$A47,'REALISASI PO &amp; forecast mgr1'!AT$149:AT$211))</f>
        <v>0</v>
      </c>
      <c r="AP47" s="88">
        <f>SUMIF('REALISASI PO &amp; forecast mgr1'!$A$149:$A$211,'ESTIMASI FORECAST &amp; ORDER-STOK'!$A47,'REALISASI PO &amp; forecast mgr1'!AX$149:AX$211)</f>
        <v>0</v>
      </c>
      <c r="AQ47" s="88">
        <f t="shared" si="242"/>
        <v>0</v>
      </c>
      <c r="AR47" s="88">
        <f t="shared" si="243"/>
        <v>0</v>
      </c>
      <c r="AS47" s="88">
        <f t="shared" si="244"/>
        <v>0</v>
      </c>
      <c r="AT47" s="88">
        <f>(SUMIF('REALISASI PO &amp; forecast mgr1'!$A$149:$A$211,'ESTIMASI FORECAST &amp; ORDER-STOK'!$A47,'REALISASI PO &amp; forecast mgr1'!AZ$149:AZ$211))+(SUMIF('REALISASI PO &amp; forecast mgr1'!$A$149:$A$211,'ESTIMASI FORECAST &amp; ORDER-STOK'!$A47,'REALISASI PO &amp; forecast mgr1'!BA$149:BA$211))</f>
        <v>0</v>
      </c>
      <c r="AU47" s="88">
        <f>SUMIF('REALISASI PO &amp; forecast mgr1'!$A$149:$A$211,'ESTIMASI FORECAST &amp; ORDER-STOK'!$A47,'REALISASI PO &amp; forecast mgr1'!BD$149:BD$211)</f>
        <v>0</v>
      </c>
      <c r="AV47" s="88">
        <f t="shared" si="245"/>
        <v>0</v>
      </c>
      <c r="AW47" s="88">
        <f t="shared" si="246"/>
        <v>0</v>
      </c>
      <c r="AX47" s="88">
        <f t="shared" si="247"/>
        <v>0</v>
      </c>
      <c r="AY47" s="88">
        <f>(SUMIF('REALISASI PO &amp; forecast mgr1'!$A$149:$A$211,'ESTIMASI FORECAST &amp; ORDER-STOK'!$A47,'REALISASI PO &amp; forecast mgr1'!BL$149:BL$211))+(SUMIF('REALISASI PO &amp; forecast mgr1'!$A$149:$A$211,'ESTIMASI FORECAST &amp; ORDER-STOK'!$A47,'REALISASI PO &amp; forecast mgr1'!BM$149:BM$211))</f>
        <v>0</v>
      </c>
      <c r="AZ47" s="88">
        <f>SUMIF('REALISASI PO &amp; forecast mgr1'!$A$149:$A$211,'ESTIMASI FORECAST &amp; ORDER-STOK'!$A47,'REALISASI PO &amp; forecast mgr1'!BP$149:BP$211)</f>
        <v>0</v>
      </c>
      <c r="BA47" s="88">
        <f t="shared" si="248"/>
        <v>0</v>
      </c>
      <c r="BB47" s="88">
        <f t="shared" si="249"/>
        <v>0</v>
      </c>
      <c r="BC47" s="88">
        <f t="shared" si="250"/>
        <v>0</v>
      </c>
      <c r="BD47" s="88">
        <f>(SUMIF('REALISASI PO &amp; forecast mgr1'!$A$149:$A$211,'ESTIMASI FORECAST &amp; ORDER-STOK'!$A47,'REALISASI PO &amp; forecast mgr1'!BS$149:BS$211))+(SUMIF('REALISASI PO &amp; forecast mgr1'!$A$149:$A$211,'ESTIMASI FORECAST &amp; ORDER-STOK'!$A47,'REALISASI PO &amp; forecast mgr1'!BR$149:BR$211))</f>
        <v>0</v>
      </c>
      <c r="BE47" s="88">
        <f>SUMIF('REALISASI PO &amp; forecast mgr1'!$A$149:$A$211,'ESTIMASI FORECAST &amp; ORDER-STOK'!$A47,'REALISASI PO &amp; forecast mgr1'!BV$149:BV$211)</f>
        <v>0</v>
      </c>
      <c r="BF47" s="88">
        <f t="shared" si="251"/>
        <v>0</v>
      </c>
      <c r="BG47" s="88">
        <f t="shared" si="252"/>
        <v>0</v>
      </c>
      <c r="BH47" s="88">
        <f t="shared" si="253"/>
        <v>0</v>
      </c>
      <c r="BI47" s="88">
        <f>(SUMIF('REALISASI PO &amp; forecast mgr1'!$A$149:$A$211,'ESTIMASI FORECAST &amp; ORDER-STOK'!$A47,'REALISASI PO &amp; forecast mgr1'!CI$149:CI$211))+(SUMIF('REALISASI PO &amp; forecast mgr1'!$A$149:$A$211,'ESTIMASI FORECAST &amp; ORDER-STOK'!$A47,'REALISASI PO &amp; forecast mgr1'!CJ$149:CJ$211))</f>
        <v>0</v>
      </c>
      <c r="BJ47" s="88">
        <f>SUMIF('REALISASI PO &amp; forecast mgr1'!$A$149:$A$211,'ESTIMASI FORECAST &amp; ORDER-STOK'!$A47,'REALISASI PO &amp; forecast mgr1'!CM$149:CM$211)</f>
        <v>0</v>
      </c>
      <c r="BK47" s="88">
        <f t="shared" si="254"/>
        <v>0</v>
      </c>
      <c r="BL47" s="88">
        <f t="shared" si="255"/>
        <v>0</v>
      </c>
      <c r="BM47" s="88">
        <f t="shared" si="256"/>
        <v>0</v>
      </c>
      <c r="BN47" s="88">
        <f>(SUMIF('REALISASI PO &amp; forecast mgr1'!$A$149:$A$211,'ESTIMASI FORECAST &amp; ORDER-STOK'!$A47,'REALISASI PO &amp; forecast mgr1'!CP$149:CP$211))+(SUMIF('REALISASI PO &amp; forecast mgr1'!$A$149:$A$211,'ESTIMASI FORECAST &amp; ORDER-STOK'!$A47,'REALISASI PO &amp; forecast mgr1'!CO$149:CO$211))</f>
        <v>0</v>
      </c>
      <c r="BO47" s="88">
        <f>SUMIF('REALISASI PO &amp; forecast mgr1'!$A$149:$A$211,'ESTIMASI FORECAST &amp; ORDER-STOK'!$A47,'REALISASI PO &amp; forecast mgr1'!CS$149:CS$211)</f>
        <v>0</v>
      </c>
      <c r="BP47" s="88">
        <f t="shared" si="257"/>
        <v>0</v>
      </c>
      <c r="BQ47" s="88">
        <f t="shared" si="258"/>
        <v>0</v>
      </c>
      <c r="BR47" s="88">
        <f t="shared" si="259"/>
        <v>0</v>
      </c>
      <c r="BS47" s="88">
        <f>(SUMIF('REALISASI PO &amp; forecast mgr1'!$A$149:$A$211,'ESTIMASI FORECAST &amp; ORDER-STOK'!$A47,'REALISASI PO &amp; forecast mgr1'!CU$149:CU$211))+(SUMIF('REALISASI PO &amp; forecast mgr1'!$A$149:$A$211,'ESTIMASI FORECAST &amp; ORDER-STOK'!$A47,'REALISASI PO &amp; forecast mgr1'!CV$149:CV$211))</f>
        <v>0</v>
      </c>
      <c r="BT47" s="88">
        <f>SUMIF('REALISASI PO &amp; forecast mgr1'!$A$149:$A$211,'ESTIMASI FORECAST &amp; ORDER-STOK'!$A47,'REALISASI PO &amp; forecast mgr1'!CY$149:CY$211)</f>
        <v>0</v>
      </c>
      <c r="BU47" s="88">
        <f t="shared" si="260"/>
        <v>0</v>
      </c>
      <c r="BV47" s="88">
        <f t="shared" si="261"/>
        <v>0</v>
      </c>
      <c r="BW47" s="88">
        <f t="shared" si="262"/>
        <v>0</v>
      </c>
      <c r="BX47" s="88">
        <f>(SUMIF('REALISASI PO &amp; forecast mgr1'!$A$149:$A$211,'ESTIMASI FORECAST &amp; ORDER-STOK'!$A47,'REALISASI PO &amp; forecast mgr1'!DB$149:DB$211))+(SUMIF('REALISASI PO &amp; forecast mgr1'!$A$149:$A$211,'ESTIMASI FORECAST &amp; ORDER-STOK'!$A47,'REALISASI PO &amp; forecast mgr1'!DA$149:DA$211))</f>
        <v>0</v>
      </c>
      <c r="BY47" s="88">
        <f>SUMIF('REALISASI PO &amp; forecast mgr1'!$A$149:$A$211,'ESTIMASI FORECAST &amp; ORDER-STOK'!$A47,'REALISASI PO &amp; forecast mgr1'!DE$149:DE$211)</f>
        <v>0</v>
      </c>
      <c r="BZ47" s="88">
        <f t="shared" si="263"/>
        <v>0</v>
      </c>
      <c r="CA47" s="88">
        <f t="shared" si="264"/>
        <v>0</v>
      </c>
      <c r="CB47" s="88">
        <f t="shared" si="265"/>
        <v>0</v>
      </c>
      <c r="CC47" s="88">
        <f>(SUMIF('REALISASI PO &amp; forecast mgr1'!$A$149:$A$211,'ESTIMASI FORECAST &amp; ORDER-STOK'!$A47,'REALISASI PO &amp; forecast mgr1'!DG$149:DG$211))+(SUMIF('REALISASI PO &amp; forecast mgr1'!$A$149:$A$211,'ESTIMASI FORECAST &amp; ORDER-STOK'!$A47,'REALISASI PO &amp; forecast mgr1'!DH$149:DH$211))</f>
        <v>0</v>
      </c>
      <c r="CD47" s="88">
        <f>SUMIF('REALISASI PO &amp; forecast mgr1'!$A$149:$A$211,'ESTIMASI FORECAST &amp; ORDER-STOK'!$A47,'REALISASI PO &amp; forecast mgr1'!DK$149:DK$211)</f>
        <v>0</v>
      </c>
      <c r="CE47" s="88">
        <f t="shared" si="266"/>
        <v>0</v>
      </c>
      <c r="CF47" s="88">
        <f t="shared" si="267"/>
        <v>0</v>
      </c>
      <c r="CG47" s="88">
        <f t="shared" si="268"/>
        <v>0</v>
      </c>
      <c r="CH47" s="88">
        <f>(SUMIF('REALISASI PO &amp; forecast mgr1'!$A$149:$A$211,'ESTIMASI FORECAST &amp; ORDER-STOK'!$A47,'REALISASI PO &amp; forecast mgr1'!DN$149:DN$211))+(SUMIF('REALISASI PO &amp; forecast mgr1'!$A$149:$A$211,'ESTIMASI FORECAST &amp; ORDER-STOK'!$A47,'REALISASI PO &amp; forecast mgr1'!DM$149:DM$211))</f>
        <v>0</v>
      </c>
      <c r="CI47" s="88">
        <f>SUMIF('REALISASI PO &amp; forecast mgr1'!$A$149:$A$211,'ESTIMASI FORECAST &amp; ORDER-STOK'!$A47,'REALISASI PO &amp; forecast mgr1'!DQ$149:DQ$211)</f>
        <v>0</v>
      </c>
      <c r="CJ47" s="88">
        <f t="shared" si="269"/>
        <v>0</v>
      </c>
      <c r="CK47" s="88">
        <f t="shared" si="270"/>
        <v>0</v>
      </c>
      <c r="CL47" s="88">
        <f t="shared" si="271"/>
        <v>0</v>
      </c>
      <c r="CM47" s="88">
        <f>(SUMIF('REALISASI PO &amp; forecast mgr1'!$A$149:$A$211,'ESTIMASI FORECAST &amp; ORDER-STOK'!$A47,'REALISASI PO &amp; forecast mgr1'!DY$149:DY$211))+(SUMIF('REALISASI PO &amp; forecast mgr1'!$A$149:$A$211,'ESTIMASI FORECAST &amp; ORDER-STOK'!$A47,'REALISASI PO &amp; forecast mgr1'!DZ$149:DZ$211))</f>
        <v>0</v>
      </c>
      <c r="CN47" s="88">
        <f>SUMIF('REALISASI PO &amp; forecast mgr1'!$A$149:$A$211,'ESTIMASI FORECAST &amp; ORDER-STOK'!$A47,'REALISASI PO &amp; forecast mgr1'!EC$149:EC$211)</f>
        <v>0</v>
      </c>
      <c r="CO47" s="88">
        <f t="shared" si="272"/>
        <v>0</v>
      </c>
      <c r="CP47" s="88">
        <f t="shared" si="273"/>
        <v>0</v>
      </c>
      <c r="CQ47" s="88">
        <f t="shared" si="274"/>
        <v>0</v>
      </c>
      <c r="CR47" s="88">
        <f>(SUMIF('REALISASI PO &amp; forecast mgr1'!$A$149:$A$211,'ESTIMASI FORECAST &amp; ORDER-STOK'!$A47,'REALISASI PO &amp; forecast mgr1'!EF$149:EF$211))+(SUMIF('REALISASI PO &amp; forecast mgr1'!$A$149:$A$211,'ESTIMASI FORECAST &amp; ORDER-STOK'!$A47,'REALISASI PO &amp; forecast mgr1'!EE$149:EE$211))</f>
        <v>0</v>
      </c>
      <c r="CS47" s="88">
        <f>SUMIF('REALISASI PO &amp; forecast mgr1'!$A$149:$A$211,'ESTIMASI FORECAST &amp; ORDER-STOK'!$A47,'REALISASI PO &amp; forecast mgr1'!EI$149:EI$211)</f>
        <v>0</v>
      </c>
      <c r="CT47" s="88">
        <f t="shared" si="275"/>
        <v>0</v>
      </c>
      <c r="CU47" s="88">
        <f t="shared" si="276"/>
        <v>0</v>
      </c>
      <c r="CV47" s="88">
        <f t="shared" si="277"/>
        <v>0</v>
      </c>
      <c r="CW47" s="88">
        <f>(SUMIF('REALISASI PO &amp; forecast mgr1'!$A$149:$A$211,'ESTIMASI FORECAST &amp; ORDER-STOK'!$A47,'REALISASI PO &amp; forecast mgr1'!EQ$149:EQ$211))+(SUMIF('REALISASI PO &amp; forecast mgr1'!$A$149:$A$211,'ESTIMASI FORECAST &amp; ORDER-STOK'!$A47,'REALISASI PO &amp; forecast mgr1'!ER$149:ER$211))</f>
        <v>0</v>
      </c>
      <c r="CX47" s="88">
        <f>SUMIF('REALISASI PO &amp; forecast mgr1'!$A$149:$A$211,'ESTIMASI FORECAST &amp; ORDER-STOK'!$A47,'REALISASI PO &amp; forecast mgr1'!EU$149:EU$211)</f>
        <v>0</v>
      </c>
      <c r="CY47" s="88">
        <f t="shared" si="278"/>
        <v>0</v>
      </c>
      <c r="CZ47" s="88">
        <f t="shared" si="279"/>
        <v>0</v>
      </c>
      <c r="DA47" s="88">
        <f t="shared" si="280"/>
        <v>0</v>
      </c>
      <c r="DB47" s="88">
        <f>(SUMIF('REALISASI PO &amp; forecast mgr1'!$A$149:$A$211,'ESTIMASI FORECAST &amp; ORDER-STOK'!$A47,'REALISASI PO &amp; forecast mgr1'!EX$149:EX$211))+(SUMIF('REALISASI PO &amp; forecast mgr1'!$A$149:$A$211,'ESTIMASI FORECAST &amp; ORDER-STOK'!$A47,'REALISASI PO &amp; forecast mgr1'!EY$149:EY$211))</f>
        <v>0</v>
      </c>
      <c r="DC47" s="88">
        <f>SUMIF('REALISASI PO &amp; forecast mgr1'!$A$149:$A$211,'ESTIMASI FORECAST &amp; ORDER-STOK'!$A47,'REALISASI PO &amp; forecast mgr1'!FB$149:FB$211)</f>
        <v>0</v>
      </c>
      <c r="DD47" s="88">
        <f t="shared" si="281"/>
        <v>0</v>
      </c>
      <c r="DE47" s="88">
        <f t="shared" si="282"/>
        <v>0</v>
      </c>
      <c r="DF47" s="88">
        <f t="shared" si="283"/>
        <v>0</v>
      </c>
      <c r="DG47" s="88">
        <f>(SUMIF('REALISASI PO &amp; forecast mgr1'!$A$149:$A$211,'ESTIMASI FORECAST &amp; ORDER-STOK'!$A47,'REALISASI PO &amp; forecast mgr1'!FE$149:FE$211))+(SUMIF('REALISASI PO &amp; forecast mgr1'!$A$149:$A$211,'ESTIMASI FORECAST &amp; ORDER-STOK'!$A47,'REALISASI PO &amp; forecast mgr1'!FF$149:FF$211))</f>
        <v>0</v>
      </c>
      <c r="DH47" s="88">
        <f>SUMIF('REALISASI PO &amp; forecast mgr1'!$A$149:$A$211,'ESTIMASI FORECAST &amp; ORDER-STOK'!$A47,'REALISASI PO &amp; forecast mgr1'!FI$149:FI$211)</f>
        <v>0</v>
      </c>
      <c r="DI47" s="88">
        <f t="shared" si="284"/>
        <v>0</v>
      </c>
      <c r="DJ47" s="88">
        <f t="shared" si="285"/>
        <v>0</v>
      </c>
      <c r="DK47" s="88">
        <f t="shared" si="286"/>
        <v>0</v>
      </c>
      <c r="DL47" s="88">
        <f>(SUMIF('REALISASI PO &amp; forecast mgr1'!$A$149:$A$211,'ESTIMASI FORECAST &amp; ORDER-STOK'!$A47,'REALISASI PO &amp; forecast mgr1'!FL$149:FL$211))+(SUMIF('REALISASI PO &amp; forecast mgr1'!$A$149:$A$211,'ESTIMASI FORECAST &amp; ORDER-STOK'!$A47,'REALISASI PO &amp; forecast mgr1'!FM$149:FM$211))</f>
        <v>0</v>
      </c>
      <c r="DM47" s="88">
        <f>SUMIF('REALISASI PO &amp; forecast mgr1'!$A$149:$A$211,'ESTIMASI FORECAST &amp; ORDER-STOK'!$A47,'REALISASI PO &amp; forecast mgr1'!FP$149:FP$211)</f>
        <v>0</v>
      </c>
      <c r="DN47" s="88">
        <f t="shared" si="287"/>
        <v>0</v>
      </c>
      <c r="DO47" s="88">
        <f t="shared" si="288"/>
        <v>0</v>
      </c>
      <c r="DP47" s="88">
        <f t="shared" si="289"/>
        <v>0</v>
      </c>
      <c r="DQ47" s="88">
        <f>(SUMIF('REALISASI PO &amp; forecast mgr1'!$A$149:$A$211,'ESTIMASI FORECAST &amp; ORDER-STOK'!$A47,'REALISASI PO &amp; forecast mgr1'!FS$149:FS$211))+(SUMIF('REALISASI PO &amp; forecast mgr1'!$A$149:$A$211,'ESTIMASI FORECAST &amp; ORDER-STOK'!$A47,'REALISASI PO &amp; forecast mgr1'!FT$149:FT$211))</f>
        <v>0</v>
      </c>
      <c r="DR47" s="88">
        <f>SUMIF('REALISASI PO &amp; forecast mgr1'!$A$149:$A$211,'ESTIMASI FORECAST &amp; ORDER-STOK'!$A47,'REALISASI PO &amp; forecast mgr1'!FW$149:FW$211)</f>
        <v>0</v>
      </c>
      <c r="DS47" s="88">
        <f t="shared" si="290"/>
        <v>0</v>
      </c>
      <c r="DT47" s="88">
        <f t="shared" si="291"/>
        <v>0</v>
      </c>
      <c r="DU47" s="88">
        <f t="shared" si="292"/>
        <v>0</v>
      </c>
      <c r="DV47" s="88">
        <f>(SUMIF('REALISASI PO &amp; forecast mgr1'!$A$149:$A$211,'ESTIMASI FORECAST &amp; ORDER-STOK'!$A47,'REALISASI PO &amp; forecast mgr1'!FZ$149:FZ$211))+(SUMIF('REALISASI PO &amp; forecast mgr1'!$A$149:$A$211,'ESTIMASI FORECAST &amp; ORDER-STOK'!$A47,'REALISASI PO &amp; forecast mgr1'!FY$149:FY$211))</f>
        <v>0</v>
      </c>
      <c r="DW47" s="88">
        <f>SUMIF('REALISASI PO &amp; forecast mgr1'!$A$149:$A$211,'ESTIMASI FORECAST &amp; ORDER-STOK'!$A47,'REALISASI PO &amp; forecast mgr1'!GC$149:GC$211)</f>
        <v>0</v>
      </c>
      <c r="DX47" s="88">
        <f t="shared" si="293"/>
        <v>0</v>
      </c>
      <c r="DY47" s="88">
        <f t="shared" si="294"/>
        <v>0</v>
      </c>
      <c r="DZ47" s="88">
        <f t="shared" si="295"/>
        <v>0</v>
      </c>
      <c r="EA47" s="88">
        <f>(SUMIF('REALISASI PO &amp; forecast mgr1'!$A$149:$A$211,'ESTIMASI FORECAST &amp; ORDER-STOK'!$A47,'REALISASI PO &amp; forecast mgr1'!GE$149:GE$211))+(SUMIF('REALISASI PO &amp; forecast mgr1'!$A$149:$A$211,'ESTIMASI FORECAST &amp; ORDER-STOK'!$A47,'REALISASI PO &amp; forecast mgr1'!GF$149:GF$211))</f>
        <v>0</v>
      </c>
      <c r="EB47" s="88">
        <f>SUMIF('REALISASI PO &amp; forecast mgr1'!$A$149:$A$211,'ESTIMASI FORECAST &amp; ORDER-STOK'!$A47,'REALISASI PO &amp; forecast mgr1'!GI$149:GI$211)</f>
        <v>0</v>
      </c>
      <c r="EC47" s="88">
        <f t="shared" si="296"/>
        <v>0</v>
      </c>
      <c r="ED47" s="88">
        <f t="shared" si="297"/>
        <v>0</v>
      </c>
      <c r="EE47" s="88">
        <f t="shared" si="298"/>
        <v>0</v>
      </c>
      <c r="EF47" s="88">
        <f>(SUMIF('REALISASI PO &amp; forecast mgr1'!$A$149:$A$211,'ESTIMASI FORECAST &amp; ORDER-STOK'!$A47,'REALISASI PO &amp; forecast mgr1'!GQ$149:GQ$211))+(SUMIF('REALISASI PO &amp; forecast mgr1'!$A$149:$A$211,'ESTIMASI FORECAST &amp; ORDER-STOK'!$A47,'REALISASI PO &amp; forecast mgr1'!GR$149:GR$211))</f>
        <v>0</v>
      </c>
      <c r="EG47" s="88">
        <f>SUMIF('REALISASI PO &amp; forecast mgr1'!$A$149:$A$211,'ESTIMASI FORECAST &amp; ORDER-STOK'!$A47,'REALISASI PO &amp; forecast mgr1'!GU$149:GU$211)</f>
        <v>0</v>
      </c>
      <c r="EH47" s="88">
        <f t="shared" si="299"/>
        <v>0</v>
      </c>
      <c r="EI47" s="88">
        <f t="shared" si="300"/>
        <v>0</v>
      </c>
      <c r="EJ47" s="88">
        <f t="shared" si="301"/>
        <v>0</v>
      </c>
      <c r="EK47" s="88">
        <f>(SUMIF('REALISASI PO &amp; forecast mgr1'!$A$149:$A$211,'ESTIMASI FORECAST &amp; ORDER-STOK'!$A47,'REALISASI PO &amp; forecast mgr1'!GX$149:GX$211))+(SUMIF('REALISASI PO &amp; forecast mgr1'!$A$149:$A$211,'ESTIMASI FORECAST &amp; ORDER-STOK'!$A47,'REALISASI PO &amp; forecast mgr1'!GY$149:GY$211))</f>
        <v>0</v>
      </c>
      <c r="EL47" s="88">
        <f>SUMIF('REALISASI PO &amp; forecast mgr1'!$A$149:$A$211,'ESTIMASI FORECAST &amp; ORDER-STOK'!$A47,'REALISASI PO &amp; forecast mgr1'!HB$149:HB$211)</f>
        <v>0</v>
      </c>
      <c r="EM47" s="88">
        <f t="shared" si="302"/>
        <v>0</v>
      </c>
      <c r="EN47" s="88">
        <f t="shared" si="303"/>
        <v>0</v>
      </c>
      <c r="EO47" s="88">
        <f t="shared" si="304"/>
        <v>0</v>
      </c>
      <c r="EP47" s="88">
        <f>(SUMIF('REALISASI PO &amp; forecast mgr1'!$A$149:$A$211,'ESTIMASI FORECAST &amp; ORDER-STOK'!$A47,'REALISASI PO &amp; forecast mgr1'!HE$149:HE$211))+(SUMIF('REALISASI PO &amp; forecast mgr1'!$A$149:$A$211,'ESTIMASI FORECAST &amp; ORDER-STOK'!$A47,'REALISASI PO &amp; forecast mgr1'!HF$149:HF$211))</f>
        <v>0</v>
      </c>
      <c r="EQ47" s="88">
        <f>SUMIF('REALISASI PO &amp; forecast mgr1'!$A$149:$A$211,'ESTIMASI FORECAST &amp; ORDER-STOK'!$A47,'REALISASI PO &amp; forecast mgr1'!HI$149:HI$211)</f>
        <v>0</v>
      </c>
      <c r="ER47" s="88">
        <f t="shared" si="305"/>
        <v>0</v>
      </c>
      <c r="ES47" s="88">
        <f t="shared" si="306"/>
        <v>0</v>
      </c>
      <c r="ET47" s="88">
        <f t="shared" si="307"/>
        <v>0</v>
      </c>
      <c r="EU47" s="88">
        <f>(SUMIF('REALISASI PO &amp; forecast mgr1'!$A$149:$A$211,'ESTIMASI FORECAST &amp; ORDER-STOK'!$A47,'REALISASI PO &amp; forecast mgr1'!HL$149:HL$211))+(SUMIF('REALISASI PO &amp; forecast mgr1'!$A$149:$A$211,'ESTIMASI FORECAST &amp; ORDER-STOK'!$A47,'REALISASI PO &amp; forecast mgr1'!HM$149:HM$211))</f>
        <v>0</v>
      </c>
      <c r="EV47" s="88">
        <f>SUMIF('REALISASI PO &amp; forecast mgr1'!$A$149:$A$211,'ESTIMASI FORECAST &amp; ORDER-STOK'!$A47,'REALISASI PO &amp; forecast mgr1'!HP$149:HP$211)</f>
        <v>0</v>
      </c>
      <c r="EW47" s="88">
        <f t="shared" si="308"/>
        <v>0</v>
      </c>
      <c r="EX47" s="88">
        <f t="shared" si="309"/>
        <v>0</v>
      </c>
      <c r="EY47" s="88">
        <f t="shared" si="310"/>
        <v>0</v>
      </c>
      <c r="EZ47" s="88">
        <f>(SUMIF('REALISASI PO &amp; forecast mgr1'!$A$149:$A$211,'ESTIMASI FORECAST &amp; ORDER-STOK'!$A47,'REALISASI PO &amp; forecast mgr1'!HS$149:HS$211))+(SUMIF('REALISASI PO &amp; forecast mgr1'!$A$149:$A$211,'ESTIMASI FORECAST &amp; ORDER-STOK'!$A47,'REALISASI PO &amp; forecast mgr1'!HT$149:HT$211))</f>
        <v>0</v>
      </c>
      <c r="FA47" s="88">
        <f>SUMIF('REALISASI PO &amp; forecast mgr1'!$A$149:$A$211,'ESTIMASI FORECAST &amp; ORDER-STOK'!$A47,'REALISASI PO &amp; forecast mgr1'!HW$149:HW$211)</f>
        <v>0</v>
      </c>
      <c r="FB47" s="88">
        <f t="shared" si="311"/>
        <v>0</v>
      </c>
      <c r="FC47" s="88">
        <f t="shared" si="312"/>
        <v>0</v>
      </c>
      <c r="FD47" s="88">
        <f t="shared" si="313"/>
        <v>0</v>
      </c>
      <c r="FE47" s="88"/>
      <c r="FF47" s="88"/>
      <c r="FG47" s="88"/>
      <c r="FH47" s="88"/>
      <c r="FI47" s="88"/>
      <c r="FJ47" s="88"/>
      <c r="FK47" s="88">
        <f t="shared" si="314"/>
        <v>0</v>
      </c>
      <c r="FL47" s="88"/>
      <c r="FM47" s="88"/>
      <c r="FN47" s="88">
        <f t="shared" si="315"/>
        <v>0</v>
      </c>
      <c r="FO47" s="88">
        <f t="shared" si="316"/>
        <v>0</v>
      </c>
      <c r="FP47" s="101"/>
      <c r="FQ47" s="88"/>
      <c r="FR47" s="88">
        <f>SUMIF('REALISASI FORECAST manager 2'!$A$217:$A$281,'ESTIMASI FORECAST &amp; ORDER-STOK'!$A47,'REALISASI FORECAST manager 2'!$AS$217:$AS$281)</f>
        <v>0</v>
      </c>
      <c r="FS47" s="88">
        <f t="shared" si="317"/>
        <v>0</v>
      </c>
      <c r="FT47" s="88">
        <f t="shared" si="318"/>
        <v>0</v>
      </c>
      <c r="FU47" s="88">
        <f t="shared" si="319"/>
        <v>0</v>
      </c>
      <c r="FV47" s="101"/>
      <c r="FW47" s="88"/>
      <c r="FX47" s="88">
        <f>SUMIF('REALISASI FORECAST manager 3'!$A$147:$A$211,'ESTIMASI FORECAST &amp; ORDER-STOK'!$A47,'REALISASI FORECAST manager 3'!$AS$147:$AS$211)</f>
        <v>0</v>
      </c>
      <c r="FY47" s="88">
        <f t="shared" si="320"/>
        <v>0</v>
      </c>
      <c r="FZ47" s="88">
        <f t="shared" si="321"/>
        <v>0</v>
      </c>
      <c r="GA47" s="88">
        <f t="shared" si="322"/>
        <v>0</v>
      </c>
      <c r="GB47" s="101"/>
      <c r="GC47" s="88">
        <f t="shared" si="323"/>
        <v>0</v>
      </c>
      <c r="GD47" s="101"/>
      <c r="GE47" s="88">
        <f>SUMIF('REALISASI PO &amp; forecast mgr1'!$A$148:$A$211,'ESTIMASI FORECAST &amp; ORDER-STOK'!$A47,'REALISASI PO &amp; forecast mgr1'!IQ$148:IQ$211)</f>
        <v>0</v>
      </c>
      <c r="GF47" s="88">
        <f>SUMIF('REALISASI PO &amp; forecast mgr1'!$A$148:$A$211,'ESTIMASI FORECAST &amp; ORDER-STOK'!$A47,'REALISASI PO &amp; forecast mgr1'!IR$148:IR$211)</f>
        <v>0</v>
      </c>
      <c r="GG47" s="88">
        <f>SUMIF('REALISASI PO &amp; forecast mgr1'!$A$148:$A$211,'ESTIMASI FORECAST &amp; ORDER-STOK'!$A47,'REALISASI PO &amp; forecast mgr1'!IS$148:IS$211)</f>
        <v>0</v>
      </c>
      <c r="GH47" s="88">
        <f>SUMIF('REALISASI PO &amp; forecast mgr1'!$A$148:$A$211,'ESTIMASI FORECAST &amp; ORDER-STOK'!$A47,'REALISASI PO &amp; forecast mgr1'!IT$148:IT$211)</f>
        <v>0</v>
      </c>
      <c r="GI47" s="88">
        <f>SUMIF('REALISASI PO &amp; forecast mgr1'!$A$148:$A$211,'ESTIMASI FORECAST &amp; ORDER-STOK'!$A47,'REALISASI PO &amp; forecast mgr1'!IU$148:IU$211)</f>
        <v>0</v>
      </c>
      <c r="GJ47" s="88"/>
      <c r="GK47" s="88">
        <f t="shared" si="108"/>
        <v>0</v>
      </c>
      <c r="GL47" s="88">
        <f t="shared" si="324"/>
        <v>0</v>
      </c>
      <c r="GM47" s="102">
        <f t="shared" si="325"/>
        <v>0</v>
      </c>
      <c r="GN47" s="88">
        <f t="shared" si="326"/>
        <v>0</v>
      </c>
      <c r="GO47" s="88">
        <f t="shared" si="327"/>
        <v>0</v>
      </c>
      <c r="GP47" s="102">
        <f t="shared" si="328"/>
        <v>0</v>
      </c>
      <c r="GQ47" s="88" t="str">
        <f t="shared" si="329"/>
        <v>STOCK KOSONG</v>
      </c>
      <c r="GR47" s="101"/>
      <c r="GS47" s="102">
        <f t="shared" si="330"/>
        <v>0</v>
      </c>
      <c r="GT47" s="102">
        <f t="shared" si="331"/>
        <v>0</v>
      </c>
      <c r="GU47" s="102">
        <f t="shared" si="332"/>
        <v>0</v>
      </c>
      <c r="GV47" s="102">
        <f t="shared" si="333"/>
        <v>0</v>
      </c>
    </row>
    <row r="48" spans="1:204" s="7" customFormat="1">
      <c r="A48" s="108"/>
      <c r="B48" s="87"/>
      <c r="C48" s="99">
        <v>128</v>
      </c>
      <c r="D48" s="100">
        <v>6</v>
      </c>
      <c r="E48" s="88"/>
      <c r="F48" s="88"/>
      <c r="G48" s="88"/>
      <c r="H48" s="88"/>
      <c r="I48" s="88"/>
      <c r="J48" s="88">
        <f t="shared" si="223"/>
        <v>0</v>
      </c>
      <c r="K48" s="88">
        <f t="shared" si="224"/>
        <v>0</v>
      </c>
      <c r="L48" s="88">
        <f t="shared" si="225"/>
        <v>0</v>
      </c>
      <c r="M48" s="88"/>
      <c r="N48" s="88">
        <f t="shared" si="226"/>
        <v>0</v>
      </c>
      <c r="O48" s="88"/>
      <c r="P48" s="88">
        <f>(SUMIF('REALISASI PO &amp; forecast mgr1'!$A$149:$A$211,'ESTIMASI FORECAST &amp; ORDER-STOK'!$A48,'REALISASI PO &amp; forecast mgr1'!J$149:J$211))+(SUMIF('REALISASI PO &amp; forecast mgr1'!$A$149:$A$211,'ESTIMASI FORECAST &amp; ORDER-STOK'!$A48,'REALISASI PO &amp; forecast mgr1'!K$149:K$211))</f>
        <v>0</v>
      </c>
      <c r="Q48" s="88">
        <f>SUMIF('REALISASI PO &amp; forecast mgr1'!$A$149:$A$211,'ESTIMASI FORECAST &amp; ORDER-STOK'!$A48,'REALISASI PO &amp; forecast mgr1'!N$149:N$211)</f>
        <v>0</v>
      </c>
      <c r="R48" s="88">
        <f t="shared" si="227"/>
        <v>0</v>
      </c>
      <c r="S48" s="88">
        <f t="shared" si="228"/>
        <v>0</v>
      </c>
      <c r="T48" s="88">
        <f t="shared" si="229"/>
        <v>0</v>
      </c>
      <c r="U48" s="88">
        <f>(SUMIF('REALISASI PO &amp; forecast mgr1'!$A$149:$A$211,'ESTIMASI FORECAST &amp; ORDER-STOK'!$A48,'REALISASI PO &amp; forecast mgr1'!P$149:P$211))+(SUMIF('REALISASI PO &amp; forecast mgr1'!$A$149:$A$211,'ESTIMASI FORECAST &amp; ORDER-STOK'!$A48,'REALISASI PO &amp; forecast mgr1'!Q$149:Q$211))</f>
        <v>0</v>
      </c>
      <c r="V48" s="88">
        <f>SUMIF('REALISASI PO &amp; forecast mgr1'!$A$149:$A$211,'ESTIMASI FORECAST &amp; ORDER-STOK'!$A48,'REALISASI PO &amp; forecast mgr1'!T$149:T$211)</f>
        <v>0</v>
      </c>
      <c r="W48" s="88">
        <f t="shared" si="230"/>
        <v>0</v>
      </c>
      <c r="X48" s="88">
        <f t="shared" si="231"/>
        <v>0</v>
      </c>
      <c r="Y48" s="88">
        <f t="shared" si="232"/>
        <v>0</v>
      </c>
      <c r="Z48" s="88">
        <f>(SUMIF('REALISASI PO &amp; forecast mgr1'!$A$149:$A$211,'ESTIMASI FORECAST &amp; ORDER-STOK'!$A48,'REALISASI PO &amp; forecast mgr1'!W$149:W$211))+(SUMIF('REALISASI PO &amp; forecast mgr1'!$A$149:$A$211,'ESTIMASI FORECAST &amp; ORDER-STOK'!$A48,'REALISASI PO &amp; forecast mgr1'!V$149:V$211))</f>
        <v>0</v>
      </c>
      <c r="AA48" s="88">
        <f>SUMIF('REALISASI PO &amp; forecast mgr1'!$A$149:$A$211,'ESTIMASI FORECAST &amp; ORDER-STOK'!$A48,'REALISASI PO &amp; forecast mgr1'!Z$149:Z$211)</f>
        <v>0</v>
      </c>
      <c r="AB48" s="88">
        <f t="shared" si="233"/>
        <v>0</v>
      </c>
      <c r="AC48" s="88">
        <f t="shared" si="234"/>
        <v>0</v>
      </c>
      <c r="AD48" s="88">
        <f t="shared" si="235"/>
        <v>0</v>
      </c>
      <c r="AE48" s="88">
        <f>(SUMIF('REALISASI PO &amp; forecast mgr1'!$A$149:$A$211,'ESTIMASI FORECAST &amp; ORDER-STOK'!$A48,'REALISASI PO &amp; forecast mgr1'!AB$149:AB$211))+(SUMIF('REALISASI PO &amp; forecast mgr1'!$A$149:$A$211,'ESTIMASI FORECAST &amp; ORDER-STOK'!$A48,'REALISASI PO &amp; forecast mgr1'!AC$149:AC$211))</f>
        <v>0</v>
      </c>
      <c r="AF48" s="88">
        <f>SUMIF('REALISASI PO &amp; forecast mgr1'!$A$149:$A$211,'ESTIMASI FORECAST &amp; ORDER-STOK'!$A48,'REALISASI PO &amp; forecast mgr1'!AF$149:AF$211)</f>
        <v>0</v>
      </c>
      <c r="AG48" s="88">
        <f t="shared" si="236"/>
        <v>0</v>
      </c>
      <c r="AH48" s="88">
        <f t="shared" si="237"/>
        <v>0</v>
      </c>
      <c r="AI48" s="88">
        <f t="shared" si="238"/>
        <v>0</v>
      </c>
      <c r="AJ48" s="88">
        <f>(SUMIF('REALISASI PO &amp; forecast mgr1'!$A$149:$A$211,'ESTIMASI FORECAST &amp; ORDER-STOK'!$A48,'REALISASI PO &amp; forecast mgr1'!AN$149:AN$211))+(SUMIF('REALISASI PO &amp; forecast mgr1'!$A$149:$A$211,'ESTIMASI FORECAST &amp; ORDER-STOK'!$A48,'REALISASI PO &amp; forecast mgr1'!AO$149:AO$211))</f>
        <v>0</v>
      </c>
      <c r="AK48" s="88">
        <f>SUMIF('REALISASI PO &amp; forecast mgr1'!$A$149:$A$211,'ESTIMASI FORECAST &amp; ORDER-STOK'!$A48,'REALISASI PO &amp; forecast mgr1'!AR$149:AR$211)</f>
        <v>0</v>
      </c>
      <c r="AL48" s="88">
        <f t="shared" si="239"/>
        <v>0</v>
      </c>
      <c r="AM48" s="88">
        <f t="shared" si="240"/>
        <v>0</v>
      </c>
      <c r="AN48" s="88">
        <f t="shared" si="241"/>
        <v>0</v>
      </c>
      <c r="AO48" s="88">
        <f>(SUMIF('REALISASI PO &amp; forecast mgr1'!$A$149:$A$211,'ESTIMASI FORECAST &amp; ORDER-STOK'!$A48,'REALISASI PO &amp; forecast mgr1'!AU$149:AU$211))+(SUMIF('REALISASI PO &amp; forecast mgr1'!$A$149:$A$211,'ESTIMASI FORECAST &amp; ORDER-STOK'!$A48,'REALISASI PO &amp; forecast mgr1'!AT$149:AT$211))</f>
        <v>0</v>
      </c>
      <c r="AP48" s="88">
        <f>SUMIF('REALISASI PO &amp; forecast mgr1'!$A$149:$A$211,'ESTIMASI FORECAST &amp; ORDER-STOK'!$A48,'REALISASI PO &amp; forecast mgr1'!AX$149:AX$211)</f>
        <v>0</v>
      </c>
      <c r="AQ48" s="88">
        <f t="shared" si="242"/>
        <v>0</v>
      </c>
      <c r="AR48" s="88">
        <f t="shared" si="243"/>
        <v>0</v>
      </c>
      <c r="AS48" s="88">
        <f t="shared" si="244"/>
        <v>0</v>
      </c>
      <c r="AT48" s="88">
        <f>(SUMIF('REALISASI PO &amp; forecast mgr1'!$A$149:$A$211,'ESTIMASI FORECAST &amp; ORDER-STOK'!$A48,'REALISASI PO &amp; forecast mgr1'!AZ$149:AZ$211))+(SUMIF('REALISASI PO &amp; forecast mgr1'!$A$149:$A$211,'ESTIMASI FORECAST &amp; ORDER-STOK'!$A48,'REALISASI PO &amp; forecast mgr1'!BA$149:BA$211))</f>
        <v>0</v>
      </c>
      <c r="AU48" s="88">
        <f>SUMIF('REALISASI PO &amp; forecast mgr1'!$A$149:$A$211,'ESTIMASI FORECAST &amp; ORDER-STOK'!$A48,'REALISASI PO &amp; forecast mgr1'!BD$149:BD$211)</f>
        <v>0</v>
      </c>
      <c r="AV48" s="88">
        <f t="shared" si="245"/>
        <v>0</v>
      </c>
      <c r="AW48" s="88">
        <f t="shared" si="246"/>
        <v>0</v>
      </c>
      <c r="AX48" s="88">
        <f t="shared" si="247"/>
        <v>0</v>
      </c>
      <c r="AY48" s="88">
        <f>(SUMIF('REALISASI PO &amp; forecast mgr1'!$A$149:$A$211,'ESTIMASI FORECAST &amp; ORDER-STOK'!$A48,'REALISASI PO &amp; forecast mgr1'!BL$149:BL$211))+(SUMIF('REALISASI PO &amp; forecast mgr1'!$A$149:$A$211,'ESTIMASI FORECAST &amp; ORDER-STOK'!$A48,'REALISASI PO &amp; forecast mgr1'!BM$149:BM$211))</f>
        <v>0</v>
      </c>
      <c r="AZ48" s="88">
        <f>SUMIF('REALISASI PO &amp; forecast mgr1'!$A$149:$A$211,'ESTIMASI FORECAST &amp; ORDER-STOK'!$A48,'REALISASI PO &amp; forecast mgr1'!BP$149:BP$211)</f>
        <v>0</v>
      </c>
      <c r="BA48" s="88">
        <f t="shared" si="248"/>
        <v>0</v>
      </c>
      <c r="BB48" s="88">
        <f t="shared" si="249"/>
        <v>0</v>
      </c>
      <c r="BC48" s="88">
        <f t="shared" si="250"/>
        <v>0</v>
      </c>
      <c r="BD48" s="88">
        <f>(SUMIF('REALISASI PO &amp; forecast mgr1'!$A$149:$A$211,'ESTIMASI FORECAST &amp; ORDER-STOK'!$A48,'REALISASI PO &amp; forecast mgr1'!BS$149:BS$211))+(SUMIF('REALISASI PO &amp; forecast mgr1'!$A$149:$A$211,'ESTIMASI FORECAST &amp; ORDER-STOK'!$A48,'REALISASI PO &amp; forecast mgr1'!BR$149:BR$211))</f>
        <v>0</v>
      </c>
      <c r="BE48" s="88">
        <f>SUMIF('REALISASI PO &amp; forecast mgr1'!$A$149:$A$211,'ESTIMASI FORECAST &amp; ORDER-STOK'!$A48,'REALISASI PO &amp; forecast mgr1'!BV$149:BV$211)</f>
        <v>0</v>
      </c>
      <c r="BF48" s="88">
        <f t="shared" si="251"/>
        <v>0</v>
      </c>
      <c r="BG48" s="88">
        <f t="shared" si="252"/>
        <v>0</v>
      </c>
      <c r="BH48" s="88">
        <f t="shared" si="253"/>
        <v>0</v>
      </c>
      <c r="BI48" s="88">
        <f>(SUMIF('REALISASI PO &amp; forecast mgr1'!$A$149:$A$211,'ESTIMASI FORECAST &amp; ORDER-STOK'!$A48,'REALISASI PO &amp; forecast mgr1'!CI$149:CI$211))+(SUMIF('REALISASI PO &amp; forecast mgr1'!$A$149:$A$211,'ESTIMASI FORECAST &amp; ORDER-STOK'!$A48,'REALISASI PO &amp; forecast mgr1'!CJ$149:CJ$211))</f>
        <v>0</v>
      </c>
      <c r="BJ48" s="88">
        <f>SUMIF('REALISASI PO &amp; forecast mgr1'!$A$149:$A$211,'ESTIMASI FORECAST &amp; ORDER-STOK'!$A48,'REALISASI PO &amp; forecast mgr1'!CM$149:CM$211)</f>
        <v>0</v>
      </c>
      <c r="BK48" s="88">
        <f t="shared" si="254"/>
        <v>0</v>
      </c>
      <c r="BL48" s="88">
        <f t="shared" si="255"/>
        <v>0</v>
      </c>
      <c r="BM48" s="88">
        <f t="shared" si="256"/>
        <v>0</v>
      </c>
      <c r="BN48" s="88">
        <f>(SUMIF('REALISASI PO &amp; forecast mgr1'!$A$149:$A$211,'ESTIMASI FORECAST &amp; ORDER-STOK'!$A48,'REALISASI PO &amp; forecast mgr1'!CP$149:CP$211))+(SUMIF('REALISASI PO &amp; forecast mgr1'!$A$149:$A$211,'ESTIMASI FORECAST &amp; ORDER-STOK'!$A48,'REALISASI PO &amp; forecast mgr1'!CO$149:CO$211))</f>
        <v>0</v>
      </c>
      <c r="BO48" s="88">
        <f>SUMIF('REALISASI PO &amp; forecast mgr1'!$A$149:$A$211,'ESTIMASI FORECAST &amp; ORDER-STOK'!$A48,'REALISASI PO &amp; forecast mgr1'!CS$149:CS$211)</f>
        <v>0</v>
      </c>
      <c r="BP48" s="88">
        <f t="shared" si="257"/>
        <v>0</v>
      </c>
      <c r="BQ48" s="88">
        <f t="shared" si="258"/>
        <v>0</v>
      </c>
      <c r="BR48" s="88">
        <f t="shared" si="259"/>
        <v>0</v>
      </c>
      <c r="BS48" s="88">
        <f>(SUMIF('REALISASI PO &amp; forecast mgr1'!$A$149:$A$211,'ESTIMASI FORECAST &amp; ORDER-STOK'!$A48,'REALISASI PO &amp; forecast mgr1'!CU$149:CU$211))+(SUMIF('REALISASI PO &amp; forecast mgr1'!$A$149:$A$211,'ESTIMASI FORECAST &amp; ORDER-STOK'!$A48,'REALISASI PO &amp; forecast mgr1'!CV$149:CV$211))</f>
        <v>0</v>
      </c>
      <c r="BT48" s="88">
        <f>SUMIF('REALISASI PO &amp; forecast mgr1'!$A$149:$A$211,'ESTIMASI FORECAST &amp; ORDER-STOK'!$A48,'REALISASI PO &amp; forecast mgr1'!CY$149:CY$211)</f>
        <v>0</v>
      </c>
      <c r="BU48" s="88">
        <f t="shared" si="260"/>
        <v>0</v>
      </c>
      <c r="BV48" s="88">
        <f t="shared" si="261"/>
        <v>0</v>
      </c>
      <c r="BW48" s="88">
        <f t="shared" si="262"/>
        <v>0</v>
      </c>
      <c r="BX48" s="88">
        <f>(SUMIF('REALISASI PO &amp; forecast mgr1'!$A$149:$A$211,'ESTIMASI FORECAST &amp; ORDER-STOK'!$A48,'REALISASI PO &amp; forecast mgr1'!DB$149:DB$211))+(SUMIF('REALISASI PO &amp; forecast mgr1'!$A$149:$A$211,'ESTIMASI FORECAST &amp; ORDER-STOK'!$A48,'REALISASI PO &amp; forecast mgr1'!DA$149:DA$211))</f>
        <v>0</v>
      </c>
      <c r="BY48" s="88">
        <f>SUMIF('REALISASI PO &amp; forecast mgr1'!$A$149:$A$211,'ESTIMASI FORECAST &amp; ORDER-STOK'!$A48,'REALISASI PO &amp; forecast mgr1'!DE$149:DE$211)</f>
        <v>0</v>
      </c>
      <c r="BZ48" s="88">
        <f t="shared" si="263"/>
        <v>0</v>
      </c>
      <c r="CA48" s="88">
        <f t="shared" si="264"/>
        <v>0</v>
      </c>
      <c r="CB48" s="88">
        <f t="shared" si="265"/>
        <v>0</v>
      </c>
      <c r="CC48" s="88">
        <f>(SUMIF('REALISASI PO &amp; forecast mgr1'!$A$149:$A$211,'ESTIMASI FORECAST &amp; ORDER-STOK'!$A48,'REALISASI PO &amp; forecast mgr1'!DG$149:DG$211))+(SUMIF('REALISASI PO &amp; forecast mgr1'!$A$149:$A$211,'ESTIMASI FORECAST &amp; ORDER-STOK'!$A48,'REALISASI PO &amp; forecast mgr1'!DH$149:DH$211))</f>
        <v>0</v>
      </c>
      <c r="CD48" s="88">
        <f>SUMIF('REALISASI PO &amp; forecast mgr1'!$A$149:$A$211,'ESTIMASI FORECAST &amp; ORDER-STOK'!$A48,'REALISASI PO &amp; forecast mgr1'!DK$149:DK$211)</f>
        <v>0</v>
      </c>
      <c r="CE48" s="88">
        <f t="shared" si="266"/>
        <v>0</v>
      </c>
      <c r="CF48" s="88">
        <f t="shared" si="267"/>
        <v>0</v>
      </c>
      <c r="CG48" s="88">
        <f t="shared" si="268"/>
        <v>0</v>
      </c>
      <c r="CH48" s="88">
        <f>(SUMIF('REALISASI PO &amp; forecast mgr1'!$A$149:$A$211,'ESTIMASI FORECAST &amp; ORDER-STOK'!$A48,'REALISASI PO &amp; forecast mgr1'!DN$149:DN$211))+(SUMIF('REALISASI PO &amp; forecast mgr1'!$A$149:$A$211,'ESTIMASI FORECAST &amp; ORDER-STOK'!$A48,'REALISASI PO &amp; forecast mgr1'!DM$149:DM$211))</f>
        <v>0</v>
      </c>
      <c r="CI48" s="88">
        <f>SUMIF('REALISASI PO &amp; forecast mgr1'!$A$149:$A$211,'ESTIMASI FORECAST &amp; ORDER-STOK'!$A48,'REALISASI PO &amp; forecast mgr1'!DQ$149:DQ$211)</f>
        <v>0</v>
      </c>
      <c r="CJ48" s="88">
        <f t="shared" si="269"/>
        <v>0</v>
      </c>
      <c r="CK48" s="88">
        <f t="shared" si="270"/>
        <v>0</v>
      </c>
      <c r="CL48" s="88">
        <f t="shared" si="271"/>
        <v>0</v>
      </c>
      <c r="CM48" s="88">
        <f>(SUMIF('REALISASI PO &amp; forecast mgr1'!$A$149:$A$211,'ESTIMASI FORECAST &amp; ORDER-STOK'!$A48,'REALISASI PO &amp; forecast mgr1'!DY$149:DY$211))+(SUMIF('REALISASI PO &amp; forecast mgr1'!$A$149:$A$211,'ESTIMASI FORECAST &amp; ORDER-STOK'!$A48,'REALISASI PO &amp; forecast mgr1'!DZ$149:DZ$211))</f>
        <v>0</v>
      </c>
      <c r="CN48" s="88">
        <f>SUMIF('REALISASI PO &amp; forecast mgr1'!$A$149:$A$211,'ESTIMASI FORECAST &amp; ORDER-STOK'!$A48,'REALISASI PO &amp; forecast mgr1'!EC$149:EC$211)</f>
        <v>0</v>
      </c>
      <c r="CO48" s="88">
        <f t="shared" si="272"/>
        <v>0</v>
      </c>
      <c r="CP48" s="88">
        <f t="shared" si="273"/>
        <v>0</v>
      </c>
      <c r="CQ48" s="88">
        <f t="shared" si="274"/>
        <v>0</v>
      </c>
      <c r="CR48" s="88">
        <f>(SUMIF('REALISASI PO &amp; forecast mgr1'!$A$149:$A$211,'ESTIMASI FORECAST &amp; ORDER-STOK'!$A48,'REALISASI PO &amp; forecast mgr1'!EF$149:EF$211))+(SUMIF('REALISASI PO &amp; forecast mgr1'!$A$149:$A$211,'ESTIMASI FORECAST &amp; ORDER-STOK'!$A48,'REALISASI PO &amp; forecast mgr1'!EE$149:EE$211))</f>
        <v>0</v>
      </c>
      <c r="CS48" s="88">
        <f>SUMIF('REALISASI PO &amp; forecast mgr1'!$A$149:$A$211,'ESTIMASI FORECAST &amp; ORDER-STOK'!$A48,'REALISASI PO &amp; forecast mgr1'!EI$149:EI$211)</f>
        <v>0</v>
      </c>
      <c r="CT48" s="88">
        <f t="shared" si="275"/>
        <v>0</v>
      </c>
      <c r="CU48" s="88">
        <f t="shared" si="276"/>
        <v>0</v>
      </c>
      <c r="CV48" s="88">
        <f t="shared" si="277"/>
        <v>0</v>
      </c>
      <c r="CW48" s="88">
        <f>(SUMIF('REALISASI PO &amp; forecast mgr1'!$A$149:$A$211,'ESTIMASI FORECAST &amp; ORDER-STOK'!$A48,'REALISASI PO &amp; forecast mgr1'!EQ$149:EQ$211))+(SUMIF('REALISASI PO &amp; forecast mgr1'!$A$149:$A$211,'ESTIMASI FORECAST &amp; ORDER-STOK'!$A48,'REALISASI PO &amp; forecast mgr1'!ER$149:ER$211))</f>
        <v>0</v>
      </c>
      <c r="CX48" s="88">
        <f>SUMIF('REALISASI PO &amp; forecast mgr1'!$A$149:$A$211,'ESTIMASI FORECAST &amp; ORDER-STOK'!$A48,'REALISASI PO &amp; forecast mgr1'!EU$149:EU$211)</f>
        <v>0</v>
      </c>
      <c r="CY48" s="88">
        <f t="shared" si="278"/>
        <v>0</v>
      </c>
      <c r="CZ48" s="88">
        <f t="shared" si="279"/>
        <v>0</v>
      </c>
      <c r="DA48" s="88">
        <f t="shared" si="280"/>
        <v>0</v>
      </c>
      <c r="DB48" s="88">
        <f>(SUMIF('REALISASI PO &amp; forecast mgr1'!$A$149:$A$211,'ESTIMASI FORECAST &amp; ORDER-STOK'!$A48,'REALISASI PO &amp; forecast mgr1'!EX$149:EX$211))+(SUMIF('REALISASI PO &amp; forecast mgr1'!$A$149:$A$211,'ESTIMASI FORECAST &amp; ORDER-STOK'!$A48,'REALISASI PO &amp; forecast mgr1'!EY$149:EY$211))</f>
        <v>0</v>
      </c>
      <c r="DC48" s="88">
        <f>SUMIF('REALISASI PO &amp; forecast mgr1'!$A$149:$A$211,'ESTIMASI FORECAST &amp; ORDER-STOK'!$A48,'REALISASI PO &amp; forecast mgr1'!FB$149:FB$211)</f>
        <v>0</v>
      </c>
      <c r="DD48" s="88">
        <f t="shared" si="281"/>
        <v>0</v>
      </c>
      <c r="DE48" s="88">
        <f t="shared" si="282"/>
        <v>0</v>
      </c>
      <c r="DF48" s="88">
        <f t="shared" si="283"/>
        <v>0</v>
      </c>
      <c r="DG48" s="88">
        <f>(SUMIF('REALISASI PO &amp; forecast mgr1'!$A$149:$A$211,'ESTIMASI FORECAST &amp; ORDER-STOK'!$A48,'REALISASI PO &amp; forecast mgr1'!FE$149:FE$211))+(SUMIF('REALISASI PO &amp; forecast mgr1'!$A$149:$A$211,'ESTIMASI FORECAST &amp; ORDER-STOK'!$A48,'REALISASI PO &amp; forecast mgr1'!FF$149:FF$211))</f>
        <v>0</v>
      </c>
      <c r="DH48" s="88">
        <f>SUMIF('REALISASI PO &amp; forecast mgr1'!$A$149:$A$211,'ESTIMASI FORECAST &amp; ORDER-STOK'!$A48,'REALISASI PO &amp; forecast mgr1'!FI$149:FI$211)</f>
        <v>0</v>
      </c>
      <c r="DI48" s="88">
        <f t="shared" si="284"/>
        <v>0</v>
      </c>
      <c r="DJ48" s="88">
        <f t="shared" si="285"/>
        <v>0</v>
      </c>
      <c r="DK48" s="88">
        <f t="shared" si="286"/>
        <v>0</v>
      </c>
      <c r="DL48" s="88">
        <f>(SUMIF('REALISASI PO &amp; forecast mgr1'!$A$149:$A$211,'ESTIMASI FORECAST &amp; ORDER-STOK'!$A48,'REALISASI PO &amp; forecast mgr1'!FL$149:FL$211))+(SUMIF('REALISASI PO &amp; forecast mgr1'!$A$149:$A$211,'ESTIMASI FORECAST &amp; ORDER-STOK'!$A48,'REALISASI PO &amp; forecast mgr1'!FM$149:FM$211))</f>
        <v>0</v>
      </c>
      <c r="DM48" s="88">
        <f>SUMIF('REALISASI PO &amp; forecast mgr1'!$A$149:$A$211,'ESTIMASI FORECAST &amp; ORDER-STOK'!$A48,'REALISASI PO &amp; forecast mgr1'!FP$149:FP$211)</f>
        <v>0</v>
      </c>
      <c r="DN48" s="88">
        <f t="shared" si="287"/>
        <v>0</v>
      </c>
      <c r="DO48" s="88">
        <f t="shared" si="288"/>
        <v>0</v>
      </c>
      <c r="DP48" s="88">
        <f t="shared" si="289"/>
        <v>0</v>
      </c>
      <c r="DQ48" s="88">
        <f>(SUMIF('REALISASI PO &amp; forecast mgr1'!$A$149:$A$211,'ESTIMASI FORECAST &amp; ORDER-STOK'!$A48,'REALISASI PO &amp; forecast mgr1'!FS$149:FS$211))+(SUMIF('REALISASI PO &amp; forecast mgr1'!$A$149:$A$211,'ESTIMASI FORECAST &amp; ORDER-STOK'!$A48,'REALISASI PO &amp; forecast mgr1'!FT$149:FT$211))</f>
        <v>0</v>
      </c>
      <c r="DR48" s="88">
        <f>SUMIF('REALISASI PO &amp; forecast mgr1'!$A$149:$A$211,'ESTIMASI FORECAST &amp; ORDER-STOK'!$A48,'REALISASI PO &amp; forecast mgr1'!FW$149:FW$211)</f>
        <v>0</v>
      </c>
      <c r="DS48" s="88">
        <f t="shared" si="290"/>
        <v>0</v>
      </c>
      <c r="DT48" s="88">
        <f t="shared" si="291"/>
        <v>0</v>
      </c>
      <c r="DU48" s="88">
        <f t="shared" si="292"/>
        <v>0</v>
      </c>
      <c r="DV48" s="88">
        <f>(SUMIF('REALISASI PO &amp; forecast mgr1'!$A$149:$A$211,'ESTIMASI FORECAST &amp; ORDER-STOK'!$A48,'REALISASI PO &amp; forecast mgr1'!FZ$149:FZ$211))+(SUMIF('REALISASI PO &amp; forecast mgr1'!$A$149:$A$211,'ESTIMASI FORECAST &amp; ORDER-STOK'!$A48,'REALISASI PO &amp; forecast mgr1'!FY$149:FY$211))</f>
        <v>0</v>
      </c>
      <c r="DW48" s="88">
        <f>SUMIF('REALISASI PO &amp; forecast mgr1'!$A$149:$A$211,'ESTIMASI FORECAST &amp; ORDER-STOK'!$A48,'REALISASI PO &amp; forecast mgr1'!GC$149:GC$211)</f>
        <v>0</v>
      </c>
      <c r="DX48" s="88">
        <f t="shared" si="293"/>
        <v>0</v>
      </c>
      <c r="DY48" s="88">
        <f t="shared" si="294"/>
        <v>0</v>
      </c>
      <c r="DZ48" s="88">
        <f t="shared" si="295"/>
        <v>0</v>
      </c>
      <c r="EA48" s="88">
        <f>(SUMIF('REALISASI PO &amp; forecast mgr1'!$A$149:$A$211,'ESTIMASI FORECAST &amp; ORDER-STOK'!$A48,'REALISASI PO &amp; forecast mgr1'!GE$149:GE$211))+(SUMIF('REALISASI PO &amp; forecast mgr1'!$A$149:$A$211,'ESTIMASI FORECAST &amp; ORDER-STOK'!$A48,'REALISASI PO &amp; forecast mgr1'!GF$149:GF$211))</f>
        <v>0</v>
      </c>
      <c r="EB48" s="88">
        <f>SUMIF('REALISASI PO &amp; forecast mgr1'!$A$149:$A$211,'ESTIMASI FORECAST &amp; ORDER-STOK'!$A48,'REALISASI PO &amp; forecast mgr1'!GI$149:GI$211)</f>
        <v>0</v>
      </c>
      <c r="EC48" s="88">
        <f t="shared" si="296"/>
        <v>0</v>
      </c>
      <c r="ED48" s="88">
        <f t="shared" si="297"/>
        <v>0</v>
      </c>
      <c r="EE48" s="88">
        <f t="shared" si="298"/>
        <v>0</v>
      </c>
      <c r="EF48" s="88">
        <f>(SUMIF('REALISASI PO &amp; forecast mgr1'!$A$149:$A$211,'ESTIMASI FORECAST &amp; ORDER-STOK'!$A48,'REALISASI PO &amp; forecast mgr1'!GQ$149:GQ$211))+(SUMIF('REALISASI PO &amp; forecast mgr1'!$A$149:$A$211,'ESTIMASI FORECAST &amp; ORDER-STOK'!$A48,'REALISASI PO &amp; forecast mgr1'!GR$149:GR$211))</f>
        <v>0</v>
      </c>
      <c r="EG48" s="88">
        <f>SUMIF('REALISASI PO &amp; forecast mgr1'!$A$149:$A$211,'ESTIMASI FORECAST &amp; ORDER-STOK'!$A48,'REALISASI PO &amp; forecast mgr1'!GU$149:GU$211)</f>
        <v>0</v>
      </c>
      <c r="EH48" s="88">
        <f t="shared" si="299"/>
        <v>0</v>
      </c>
      <c r="EI48" s="88">
        <f t="shared" si="300"/>
        <v>0</v>
      </c>
      <c r="EJ48" s="88">
        <f t="shared" si="301"/>
        <v>0</v>
      </c>
      <c r="EK48" s="88">
        <f>(SUMIF('REALISASI PO &amp; forecast mgr1'!$A$149:$A$211,'ESTIMASI FORECAST &amp; ORDER-STOK'!$A48,'REALISASI PO &amp; forecast mgr1'!GX$149:GX$211))+(SUMIF('REALISASI PO &amp; forecast mgr1'!$A$149:$A$211,'ESTIMASI FORECAST &amp; ORDER-STOK'!$A48,'REALISASI PO &amp; forecast mgr1'!GY$149:GY$211))</f>
        <v>0</v>
      </c>
      <c r="EL48" s="88">
        <f>SUMIF('REALISASI PO &amp; forecast mgr1'!$A$149:$A$211,'ESTIMASI FORECAST &amp; ORDER-STOK'!$A48,'REALISASI PO &amp; forecast mgr1'!HB$149:HB$211)</f>
        <v>0</v>
      </c>
      <c r="EM48" s="88">
        <f t="shared" si="302"/>
        <v>0</v>
      </c>
      <c r="EN48" s="88">
        <f t="shared" si="303"/>
        <v>0</v>
      </c>
      <c r="EO48" s="88">
        <f t="shared" si="304"/>
        <v>0</v>
      </c>
      <c r="EP48" s="88">
        <f>(SUMIF('REALISASI PO &amp; forecast mgr1'!$A$149:$A$211,'ESTIMASI FORECAST &amp; ORDER-STOK'!$A48,'REALISASI PO &amp; forecast mgr1'!HE$149:HE$211))+(SUMIF('REALISASI PO &amp; forecast mgr1'!$A$149:$A$211,'ESTIMASI FORECAST &amp; ORDER-STOK'!$A48,'REALISASI PO &amp; forecast mgr1'!HF$149:HF$211))</f>
        <v>0</v>
      </c>
      <c r="EQ48" s="88">
        <f>SUMIF('REALISASI PO &amp; forecast mgr1'!$A$149:$A$211,'ESTIMASI FORECAST &amp; ORDER-STOK'!$A48,'REALISASI PO &amp; forecast mgr1'!HI$149:HI$211)</f>
        <v>0</v>
      </c>
      <c r="ER48" s="88">
        <f t="shared" si="305"/>
        <v>0</v>
      </c>
      <c r="ES48" s="88">
        <f t="shared" si="306"/>
        <v>0</v>
      </c>
      <c r="ET48" s="88">
        <f t="shared" si="307"/>
        <v>0</v>
      </c>
      <c r="EU48" s="88">
        <f>(SUMIF('REALISASI PO &amp; forecast mgr1'!$A$149:$A$211,'ESTIMASI FORECAST &amp; ORDER-STOK'!$A48,'REALISASI PO &amp; forecast mgr1'!HL$149:HL$211))+(SUMIF('REALISASI PO &amp; forecast mgr1'!$A$149:$A$211,'ESTIMASI FORECAST &amp; ORDER-STOK'!$A48,'REALISASI PO &amp; forecast mgr1'!HM$149:HM$211))</f>
        <v>0</v>
      </c>
      <c r="EV48" s="88">
        <f>SUMIF('REALISASI PO &amp; forecast mgr1'!$A$149:$A$211,'ESTIMASI FORECAST &amp; ORDER-STOK'!$A48,'REALISASI PO &amp; forecast mgr1'!HP$149:HP$211)</f>
        <v>0</v>
      </c>
      <c r="EW48" s="88">
        <f t="shared" si="308"/>
        <v>0</v>
      </c>
      <c r="EX48" s="88">
        <f t="shared" si="309"/>
        <v>0</v>
      </c>
      <c r="EY48" s="88">
        <f t="shared" si="310"/>
        <v>0</v>
      </c>
      <c r="EZ48" s="88">
        <f>(SUMIF('REALISASI PO &amp; forecast mgr1'!$A$149:$A$211,'ESTIMASI FORECAST &amp; ORDER-STOK'!$A48,'REALISASI PO &amp; forecast mgr1'!HS$149:HS$211))+(SUMIF('REALISASI PO &amp; forecast mgr1'!$A$149:$A$211,'ESTIMASI FORECAST &amp; ORDER-STOK'!$A48,'REALISASI PO &amp; forecast mgr1'!HT$149:HT$211))</f>
        <v>0</v>
      </c>
      <c r="FA48" s="88">
        <f>SUMIF('REALISASI PO &amp; forecast mgr1'!$A$149:$A$211,'ESTIMASI FORECAST &amp; ORDER-STOK'!$A48,'REALISASI PO &amp; forecast mgr1'!HW$149:HW$211)</f>
        <v>0</v>
      </c>
      <c r="FB48" s="88">
        <f t="shared" si="311"/>
        <v>0</v>
      </c>
      <c r="FC48" s="88">
        <f t="shared" si="312"/>
        <v>0</v>
      </c>
      <c r="FD48" s="88">
        <f t="shared" si="313"/>
        <v>0</v>
      </c>
      <c r="FE48" s="88"/>
      <c r="FF48" s="88"/>
      <c r="FG48" s="88"/>
      <c r="FH48" s="88"/>
      <c r="FI48" s="88"/>
      <c r="FJ48" s="88"/>
      <c r="FK48" s="88">
        <f t="shared" si="314"/>
        <v>0</v>
      </c>
      <c r="FL48" s="88"/>
      <c r="FM48" s="88"/>
      <c r="FN48" s="88">
        <f t="shared" si="315"/>
        <v>0</v>
      </c>
      <c r="FO48" s="88">
        <f t="shared" si="316"/>
        <v>0</v>
      </c>
      <c r="FP48" s="101"/>
      <c r="FQ48" s="88"/>
      <c r="FR48" s="88">
        <f>SUMIF('REALISASI FORECAST manager 2'!$A$217:$A$281,'ESTIMASI FORECAST &amp; ORDER-STOK'!$A48,'REALISASI FORECAST manager 2'!$AS$217:$AS$281)</f>
        <v>0</v>
      </c>
      <c r="FS48" s="88">
        <f t="shared" si="317"/>
        <v>0</v>
      </c>
      <c r="FT48" s="88">
        <f t="shared" si="318"/>
        <v>0</v>
      </c>
      <c r="FU48" s="88">
        <f t="shared" si="319"/>
        <v>0</v>
      </c>
      <c r="FV48" s="101"/>
      <c r="FW48" s="88"/>
      <c r="FX48" s="88">
        <f>SUMIF('REALISASI FORECAST manager 3'!$A$147:$A$211,'ESTIMASI FORECAST &amp; ORDER-STOK'!$A48,'REALISASI FORECAST manager 3'!$AS$147:$AS$211)</f>
        <v>0</v>
      </c>
      <c r="FY48" s="88">
        <f t="shared" si="320"/>
        <v>0</v>
      </c>
      <c r="FZ48" s="88">
        <f t="shared" si="321"/>
        <v>0</v>
      </c>
      <c r="GA48" s="88">
        <f t="shared" si="322"/>
        <v>0</v>
      </c>
      <c r="GB48" s="101"/>
      <c r="GC48" s="88">
        <f t="shared" si="323"/>
        <v>0</v>
      </c>
      <c r="GD48" s="101"/>
      <c r="GE48" s="88">
        <f>SUMIF('REALISASI PO &amp; forecast mgr1'!$A$148:$A$211,'ESTIMASI FORECAST &amp; ORDER-STOK'!$A48,'REALISASI PO &amp; forecast mgr1'!IQ$148:IQ$211)</f>
        <v>0</v>
      </c>
      <c r="GF48" s="88">
        <f>SUMIF('REALISASI PO &amp; forecast mgr1'!$A$148:$A$211,'ESTIMASI FORECAST &amp; ORDER-STOK'!$A48,'REALISASI PO &amp; forecast mgr1'!IR$148:IR$211)</f>
        <v>0</v>
      </c>
      <c r="GG48" s="88">
        <f>SUMIF('REALISASI PO &amp; forecast mgr1'!$A$148:$A$211,'ESTIMASI FORECAST &amp; ORDER-STOK'!$A48,'REALISASI PO &amp; forecast mgr1'!IS$148:IS$211)</f>
        <v>0</v>
      </c>
      <c r="GH48" s="88">
        <f>SUMIF('REALISASI PO &amp; forecast mgr1'!$A$148:$A$211,'ESTIMASI FORECAST &amp; ORDER-STOK'!$A48,'REALISASI PO &amp; forecast mgr1'!IT$148:IT$211)</f>
        <v>0</v>
      </c>
      <c r="GI48" s="88">
        <f>SUMIF('REALISASI PO &amp; forecast mgr1'!$A$148:$A$211,'ESTIMASI FORECAST &amp; ORDER-STOK'!$A48,'REALISASI PO &amp; forecast mgr1'!IU$148:IU$211)</f>
        <v>0</v>
      </c>
      <c r="GJ48" s="88"/>
      <c r="GK48" s="88">
        <f t="shared" si="108"/>
        <v>0</v>
      </c>
      <c r="GL48" s="88">
        <f t="shared" si="324"/>
        <v>0</v>
      </c>
      <c r="GM48" s="102">
        <f t="shared" si="325"/>
        <v>0</v>
      </c>
      <c r="GN48" s="88">
        <f t="shared" si="326"/>
        <v>0</v>
      </c>
      <c r="GO48" s="88">
        <f t="shared" si="327"/>
        <v>0</v>
      </c>
      <c r="GP48" s="102">
        <f t="shared" si="328"/>
        <v>0</v>
      </c>
      <c r="GQ48" s="88" t="str">
        <f t="shared" si="329"/>
        <v>STOCK KOSONG</v>
      </c>
      <c r="GR48" s="101"/>
      <c r="GS48" s="102">
        <f t="shared" si="330"/>
        <v>0</v>
      </c>
      <c r="GT48" s="102">
        <f t="shared" si="331"/>
        <v>0</v>
      </c>
      <c r="GU48" s="102">
        <f t="shared" si="332"/>
        <v>0</v>
      </c>
      <c r="GV48" s="102">
        <f t="shared" si="333"/>
        <v>0</v>
      </c>
    </row>
    <row r="49" spans="1:204" s="7" customFormat="1">
      <c r="A49" s="108"/>
      <c r="B49" s="89"/>
      <c r="C49" s="104">
        <v>54</v>
      </c>
      <c r="D49" s="105">
        <v>9.6</v>
      </c>
      <c r="E49" s="90"/>
      <c r="F49" s="90"/>
      <c r="G49" s="90"/>
      <c r="H49" s="90"/>
      <c r="I49" s="90"/>
      <c r="J49" s="90">
        <f t="shared" si="223"/>
        <v>0</v>
      </c>
      <c r="K49" s="90">
        <f t="shared" si="224"/>
        <v>0</v>
      </c>
      <c r="L49" s="90">
        <f t="shared" si="225"/>
        <v>0</v>
      </c>
      <c r="M49" s="90"/>
      <c r="N49" s="90">
        <f t="shared" si="226"/>
        <v>0</v>
      </c>
      <c r="O49" s="90"/>
      <c r="P49" s="90">
        <f>(SUMIF('REALISASI PO &amp; forecast mgr1'!$A$149:$A$211,'ESTIMASI FORECAST &amp; ORDER-STOK'!$A49,'REALISASI PO &amp; forecast mgr1'!J$149:J$211))+(SUMIF('REALISASI PO &amp; forecast mgr1'!$A$149:$A$211,'ESTIMASI FORECAST &amp; ORDER-STOK'!$A49,'REALISASI PO &amp; forecast mgr1'!K$149:K$211))</f>
        <v>0</v>
      </c>
      <c r="Q49" s="90">
        <f>SUMIF('REALISASI PO &amp; forecast mgr1'!$A$149:$A$211,'ESTIMASI FORECAST &amp; ORDER-STOK'!$A49,'REALISASI PO &amp; forecast mgr1'!N$149:N$211)</f>
        <v>0</v>
      </c>
      <c r="R49" s="90">
        <f t="shared" si="227"/>
        <v>0</v>
      </c>
      <c r="S49" s="90">
        <f t="shared" si="228"/>
        <v>0</v>
      </c>
      <c r="T49" s="90">
        <f t="shared" si="229"/>
        <v>0</v>
      </c>
      <c r="U49" s="90">
        <f>(SUMIF('REALISASI PO &amp; forecast mgr1'!$A$149:$A$211,'ESTIMASI FORECAST &amp; ORDER-STOK'!$A49,'REALISASI PO &amp; forecast mgr1'!P$149:P$211))+(SUMIF('REALISASI PO &amp; forecast mgr1'!$A$149:$A$211,'ESTIMASI FORECAST &amp; ORDER-STOK'!$A49,'REALISASI PO &amp; forecast mgr1'!Q$149:Q$211))</f>
        <v>0</v>
      </c>
      <c r="V49" s="90">
        <f>SUMIF('REALISASI PO &amp; forecast mgr1'!$A$149:$A$211,'ESTIMASI FORECAST &amp; ORDER-STOK'!$A49,'REALISASI PO &amp; forecast mgr1'!T$149:T$211)</f>
        <v>0</v>
      </c>
      <c r="W49" s="90">
        <f t="shared" si="230"/>
        <v>0</v>
      </c>
      <c r="X49" s="90">
        <f t="shared" si="231"/>
        <v>0</v>
      </c>
      <c r="Y49" s="90">
        <f t="shared" si="232"/>
        <v>0</v>
      </c>
      <c r="Z49" s="90">
        <f>(SUMIF('REALISASI PO &amp; forecast mgr1'!$A$149:$A$211,'ESTIMASI FORECAST &amp; ORDER-STOK'!$A49,'REALISASI PO &amp; forecast mgr1'!W$149:W$211))+(SUMIF('REALISASI PO &amp; forecast mgr1'!$A$149:$A$211,'ESTIMASI FORECAST &amp; ORDER-STOK'!$A49,'REALISASI PO &amp; forecast mgr1'!V$149:V$211))</f>
        <v>0</v>
      </c>
      <c r="AA49" s="90">
        <f>SUMIF('REALISASI PO &amp; forecast mgr1'!$A$149:$A$211,'ESTIMASI FORECAST &amp; ORDER-STOK'!$A49,'REALISASI PO &amp; forecast mgr1'!Z$149:Z$211)</f>
        <v>0</v>
      </c>
      <c r="AB49" s="90">
        <f t="shared" si="233"/>
        <v>0</v>
      </c>
      <c r="AC49" s="90">
        <f t="shared" si="234"/>
        <v>0</v>
      </c>
      <c r="AD49" s="90">
        <f t="shared" si="235"/>
        <v>0</v>
      </c>
      <c r="AE49" s="90">
        <f>(SUMIF('REALISASI PO &amp; forecast mgr1'!$A$149:$A$211,'ESTIMASI FORECAST &amp; ORDER-STOK'!$A49,'REALISASI PO &amp; forecast mgr1'!AB$149:AB$211))+(SUMIF('REALISASI PO &amp; forecast mgr1'!$A$149:$A$211,'ESTIMASI FORECAST &amp; ORDER-STOK'!$A49,'REALISASI PO &amp; forecast mgr1'!AC$149:AC$211))</f>
        <v>0</v>
      </c>
      <c r="AF49" s="90">
        <f>SUMIF('REALISASI PO &amp; forecast mgr1'!$A$149:$A$211,'ESTIMASI FORECAST &amp; ORDER-STOK'!$A49,'REALISASI PO &amp; forecast mgr1'!AF$149:AF$211)</f>
        <v>0</v>
      </c>
      <c r="AG49" s="90">
        <f t="shared" si="236"/>
        <v>0</v>
      </c>
      <c r="AH49" s="90">
        <f t="shared" si="237"/>
        <v>0</v>
      </c>
      <c r="AI49" s="90">
        <f t="shared" si="238"/>
        <v>0</v>
      </c>
      <c r="AJ49" s="90">
        <f>(SUMIF('REALISASI PO &amp; forecast mgr1'!$A$149:$A$211,'ESTIMASI FORECAST &amp; ORDER-STOK'!$A49,'REALISASI PO &amp; forecast mgr1'!AN$149:AN$211))+(SUMIF('REALISASI PO &amp; forecast mgr1'!$A$149:$A$211,'ESTIMASI FORECAST &amp; ORDER-STOK'!$A49,'REALISASI PO &amp; forecast mgr1'!AO$149:AO$211))</f>
        <v>0</v>
      </c>
      <c r="AK49" s="90">
        <f>SUMIF('REALISASI PO &amp; forecast mgr1'!$A$149:$A$211,'ESTIMASI FORECAST &amp; ORDER-STOK'!$A49,'REALISASI PO &amp; forecast mgr1'!AR$149:AR$211)</f>
        <v>0</v>
      </c>
      <c r="AL49" s="90">
        <f t="shared" si="239"/>
        <v>0</v>
      </c>
      <c r="AM49" s="90">
        <f t="shared" si="240"/>
        <v>0</v>
      </c>
      <c r="AN49" s="90">
        <f t="shared" si="241"/>
        <v>0</v>
      </c>
      <c r="AO49" s="90">
        <f>(SUMIF('REALISASI PO &amp; forecast mgr1'!$A$149:$A$211,'ESTIMASI FORECAST &amp; ORDER-STOK'!$A49,'REALISASI PO &amp; forecast mgr1'!AU$149:AU$211))+(SUMIF('REALISASI PO &amp; forecast mgr1'!$A$149:$A$211,'ESTIMASI FORECAST &amp; ORDER-STOK'!$A49,'REALISASI PO &amp; forecast mgr1'!AT$149:AT$211))</f>
        <v>0</v>
      </c>
      <c r="AP49" s="90">
        <f>SUMIF('REALISASI PO &amp; forecast mgr1'!$A$149:$A$211,'ESTIMASI FORECAST &amp; ORDER-STOK'!$A49,'REALISASI PO &amp; forecast mgr1'!AX$149:AX$211)</f>
        <v>0</v>
      </c>
      <c r="AQ49" s="90">
        <f t="shared" si="242"/>
        <v>0</v>
      </c>
      <c r="AR49" s="90">
        <f t="shared" si="243"/>
        <v>0</v>
      </c>
      <c r="AS49" s="90">
        <f t="shared" si="244"/>
        <v>0</v>
      </c>
      <c r="AT49" s="90">
        <f>(SUMIF('REALISASI PO &amp; forecast mgr1'!$A$149:$A$211,'ESTIMASI FORECAST &amp; ORDER-STOK'!$A49,'REALISASI PO &amp; forecast mgr1'!AZ$149:AZ$211))+(SUMIF('REALISASI PO &amp; forecast mgr1'!$A$149:$A$211,'ESTIMASI FORECAST &amp; ORDER-STOK'!$A49,'REALISASI PO &amp; forecast mgr1'!BA$149:BA$211))</f>
        <v>0</v>
      </c>
      <c r="AU49" s="90">
        <f>SUMIF('REALISASI PO &amp; forecast mgr1'!$A$149:$A$211,'ESTIMASI FORECAST &amp; ORDER-STOK'!$A49,'REALISASI PO &amp; forecast mgr1'!BD$149:BD$211)</f>
        <v>0</v>
      </c>
      <c r="AV49" s="90">
        <f t="shared" si="245"/>
        <v>0</v>
      </c>
      <c r="AW49" s="90">
        <f t="shared" si="246"/>
        <v>0</v>
      </c>
      <c r="AX49" s="90">
        <f t="shared" si="247"/>
        <v>0</v>
      </c>
      <c r="AY49" s="90">
        <f>(SUMIF('REALISASI PO &amp; forecast mgr1'!$A$149:$A$211,'ESTIMASI FORECAST &amp; ORDER-STOK'!$A49,'REALISASI PO &amp; forecast mgr1'!BL$149:BL$211))+(SUMIF('REALISASI PO &amp; forecast mgr1'!$A$149:$A$211,'ESTIMASI FORECAST &amp; ORDER-STOK'!$A49,'REALISASI PO &amp; forecast mgr1'!BM$149:BM$211))</f>
        <v>0</v>
      </c>
      <c r="AZ49" s="90">
        <f>SUMIF('REALISASI PO &amp; forecast mgr1'!$A$149:$A$211,'ESTIMASI FORECAST &amp; ORDER-STOK'!$A49,'REALISASI PO &amp; forecast mgr1'!BP$149:BP$211)</f>
        <v>0</v>
      </c>
      <c r="BA49" s="90">
        <f t="shared" si="248"/>
        <v>0</v>
      </c>
      <c r="BB49" s="90">
        <f t="shared" si="249"/>
        <v>0</v>
      </c>
      <c r="BC49" s="90">
        <f t="shared" si="250"/>
        <v>0</v>
      </c>
      <c r="BD49" s="90">
        <f>(SUMIF('REALISASI PO &amp; forecast mgr1'!$A$149:$A$211,'ESTIMASI FORECAST &amp; ORDER-STOK'!$A49,'REALISASI PO &amp; forecast mgr1'!BS$149:BS$211))+(SUMIF('REALISASI PO &amp; forecast mgr1'!$A$149:$A$211,'ESTIMASI FORECAST &amp; ORDER-STOK'!$A49,'REALISASI PO &amp; forecast mgr1'!BR$149:BR$211))</f>
        <v>0</v>
      </c>
      <c r="BE49" s="90">
        <f>SUMIF('REALISASI PO &amp; forecast mgr1'!$A$149:$A$211,'ESTIMASI FORECAST &amp; ORDER-STOK'!$A49,'REALISASI PO &amp; forecast mgr1'!BV$149:BV$211)</f>
        <v>0</v>
      </c>
      <c r="BF49" s="90">
        <f t="shared" si="251"/>
        <v>0</v>
      </c>
      <c r="BG49" s="90">
        <f t="shared" si="252"/>
        <v>0</v>
      </c>
      <c r="BH49" s="90">
        <f t="shared" si="253"/>
        <v>0</v>
      </c>
      <c r="BI49" s="90">
        <f>(SUMIF('REALISASI PO &amp; forecast mgr1'!$A$149:$A$211,'ESTIMASI FORECAST &amp; ORDER-STOK'!$A49,'REALISASI PO &amp; forecast mgr1'!CI$149:CI$211))+(SUMIF('REALISASI PO &amp; forecast mgr1'!$A$149:$A$211,'ESTIMASI FORECAST &amp; ORDER-STOK'!$A49,'REALISASI PO &amp; forecast mgr1'!CJ$149:CJ$211))</f>
        <v>0</v>
      </c>
      <c r="BJ49" s="90">
        <f>SUMIF('REALISASI PO &amp; forecast mgr1'!$A$149:$A$211,'ESTIMASI FORECAST &amp; ORDER-STOK'!$A49,'REALISASI PO &amp; forecast mgr1'!CM$149:CM$211)</f>
        <v>0</v>
      </c>
      <c r="BK49" s="90">
        <f t="shared" si="254"/>
        <v>0</v>
      </c>
      <c r="BL49" s="90">
        <f t="shared" si="255"/>
        <v>0</v>
      </c>
      <c r="BM49" s="90">
        <f t="shared" si="256"/>
        <v>0</v>
      </c>
      <c r="BN49" s="90">
        <f>(SUMIF('REALISASI PO &amp; forecast mgr1'!$A$149:$A$211,'ESTIMASI FORECAST &amp; ORDER-STOK'!$A49,'REALISASI PO &amp; forecast mgr1'!CP$149:CP$211))+(SUMIF('REALISASI PO &amp; forecast mgr1'!$A$149:$A$211,'ESTIMASI FORECAST &amp; ORDER-STOK'!$A49,'REALISASI PO &amp; forecast mgr1'!CO$149:CO$211))</f>
        <v>0</v>
      </c>
      <c r="BO49" s="90">
        <f>SUMIF('REALISASI PO &amp; forecast mgr1'!$A$149:$A$211,'ESTIMASI FORECAST &amp; ORDER-STOK'!$A49,'REALISASI PO &amp; forecast mgr1'!CS$149:CS$211)</f>
        <v>0</v>
      </c>
      <c r="BP49" s="90">
        <f t="shared" si="257"/>
        <v>0</v>
      </c>
      <c r="BQ49" s="90">
        <f t="shared" si="258"/>
        <v>0</v>
      </c>
      <c r="BR49" s="90">
        <f t="shared" si="259"/>
        <v>0</v>
      </c>
      <c r="BS49" s="90">
        <f>(SUMIF('REALISASI PO &amp; forecast mgr1'!$A$149:$A$211,'ESTIMASI FORECAST &amp; ORDER-STOK'!$A49,'REALISASI PO &amp; forecast mgr1'!CU$149:CU$211))+(SUMIF('REALISASI PO &amp; forecast mgr1'!$A$149:$A$211,'ESTIMASI FORECAST &amp; ORDER-STOK'!$A49,'REALISASI PO &amp; forecast mgr1'!CV$149:CV$211))</f>
        <v>0</v>
      </c>
      <c r="BT49" s="90">
        <f>SUMIF('REALISASI PO &amp; forecast mgr1'!$A$149:$A$211,'ESTIMASI FORECAST &amp; ORDER-STOK'!$A49,'REALISASI PO &amp; forecast mgr1'!CY$149:CY$211)</f>
        <v>0</v>
      </c>
      <c r="BU49" s="90">
        <f t="shared" si="260"/>
        <v>0</v>
      </c>
      <c r="BV49" s="90">
        <f t="shared" si="261"/>
        <v>0</v>
      </c>
      <c r="BW49" s="90">
        <f t="shared" si="262"/>
        <v>0</v>
      </c>
      <c r="BX49" s="90">
        <f>(SUMIF('REALISASI PO &amp; forecast mgr1'!$A$149:$A$211,'ESTIMASI FORECAST &amp; ORDER-STOK'!$A49,'REALISASI PO &amp; forecast mgr1'!DB$149:DB$211))+(SUMIF('REALISASI PO &amp; forecast mgr1'!$A$149:$A$211,'ESTIMASI FORECAST &amp; ORDER-STOK'!$A49,'REALISASI PO &amp; forecast mgr1'!DA$149:DA$211))</f>
        <v>0</v>
      </c>
      <c r="BY49" s="90">
        <f>SUMIF('REALISASI PO &amp; forecast mgr1'!$A$149:$A$211,'ESTIMASI FORECAST &amp; ORDER-STOK'!$A49,'REALISASI PO &amp; forecast mgr1'!DE$149:DE$211)</f>
        <v>0</v>
      </c>
      <c r="BZ49" s="90">
        <f t="shared" si="263"/>
        <v>0</v>
      </c>
      <c r="CA49" s="90">
        <f t="shared" si="264"/>
        <v>0</v>
      </c>
      <c r="CB49" s="90">
        <f t="shared" si="265"/>
        <v>0</v>
      </c>
      <c r="CC49" s="90">
        <f>(SUMIF('REALISASI PO &amp; forecast mgr1'!$A$149:$A$211,'ESTIMASI FORECAST &amp; ORDER-STOK'!$A49,'REALISASI PO &amp; forecast mgr1'!DG$149:DG$211))+(SUMIF('REALISASI PO &amp; forecast mgr1'!$A$149:$A$211,'ESTIMASI FORECAST &amp; ORDER-STOK'!$A49,'REALISASI PO &amp; forecast mgr1'!DH$149:DH$211))</f>
        <v>0</v>
      </c>
      <c r="CD49" s="90">
        <f>SUMIF('REALISASI PO &amp; forecast mgr1'!$A$149:$A$211,'ESTIMASI FORECAST &amp; ORDER-STOK'!$A49,'REALISASI PO &amp; forecast mgr1'!DK$149:DK$211)</f>
        <v>0</v>
      </c>
      <c r="CE49" s="90">
        <f t="shared" si="266"/>
        <v>0</v>
      </c>
      <c r="CF49" s="90">
        <f t="shared" si="267"/>
        <v>0</v>
      </c>
      <c r="CG49" s="90">
        <f t="shared" si="268"/>
        <v>0</v>
      </c>
      <c r="CH49" s="90">
        <f>(SUMIF('REALISASI PO &amp; forecast mgr1'!$A$149:$A$211,'ESTIMASI FORECAST &amp; ORDER-STOK'!$A49,'REALISASI PO &amp; forecast mgr1'!DN$149:DN$211))+(SUMIF('REALISASI PO &amp; forecast mgr1'!$A$149:$A$211,'ESTIMASI FORECAST &amp; ORDER-STOK'!$A49,'REALISASI PO &amp; forecast mgr1'!DM$149:DM$211))</f>
        <v>0</v>
      </c>
      <c r="CI49" s="90">
        <f>SUMIF('REALISASI PO &amp; forecast mgr1'!$A$149:$A$211,'ESTIMASI FORECAST &amp; ORDER-STOK'!$A49,'REALISASI PO &amp; forecast mgr1'!DQ$149:DQ$211)</f>
        <v>0</v>
      </c>
      <c r="CJ49" s="90">
        <f t="shared" si="269"/>
        <v>0</v>
      </c>
      <c r="CK49" s="90">
        <f t="shared" si="270"/>
        <v>0</v>
      </c>
      <c r="CL49" s="90">
        <f t="shared" si="271"/>
        <v>0</v>
      </c>
      <c r="CM49" s="90">
        <f>(SUMIF('REALISASI PO &amp; forecast mgr1'!$A$149:$A$211,'ESTIMASI FORECAST &amp; ORDER-STOK'!$A49,'REALISASI PO &amp; forecast mgr1'!DY$149:DY$211))+(SUMIF('REALISASI PO &amp; forecast mgr1'!$A$149:$A$211,'ESTIMASI FORECAST &amp; ORDER-STOK'!$A49,'REALISASI PO &amp; forecast mgr1'!DZ$149:DZ$211))</f>
        <v>0</v>
      </c>
      <c r="CN49" s="90">
        <f>SUMIF('REALISASI PO &amp; forecast mgr1'!$A$149:$A$211,'ESTIMASI FORECAST &amp; ORDER-STOK'!$A49,'REALISASI PO &amp; forecast mgr1'!EC$149:EC$211)</f>
        <v>0</v>
      </c>
      <c r="CO49" s="90">
        <f t="shared" si="272"/>
        <v>0</v>
      </c>
      <c r="CP49" s="90">
        <f t="shared" si="273"/>
        <v>0</v>
      </c>
      <c r="CQ49" s="90">
        <f t="shared" si="274"/>
        <v>0</v>
      </c>
      <c r="CR49" s="90">
        <f>(SUMIF('REALISASI PO &amp; forecast mgr1'!$A$149:$A$211,'ESTIMASI FORECAST &amp; ORDER-STOK'!$A49,'REALISASI PO &amp; forecast mgr1'!EF$149:EF$211))+(SUMIF('REALISASI PO &amp; forecast mgr1'!$A$149:$A$211,'ESTIMASI FORECAST &amp; ORDER-STOK'!$A49,'REALISASI PO &amp; forecast mgr1'!EE$149:EE$211))</f>
        <v>0</v>
      </c>
      <c r="CS49" s="90">
        <f>SUMIF('REALISASI PO &amp; forecast mgr1'!$A$149:$A$211,'ESTIMASI FORECAST &amp; ORDER-STOK'!$A49,'REALISASI PO &amp; forecast mgr1'!EI$149:EI$211)</f>
        <v>0</v>
      </c>
      <c r="CT49" s="90">
        <f t="shared" si="275"/>
        <v>0</v>
      </c>
      <c r="CU49" s="90">
        <f t="shared" si="276"/>
        <v>0</v>
      </c>
      <c r="CV49" s="90">
        <f t="shared" si="277"/>
        <v>0</v>
      </c>
      <c r="CW49" s="90">
        <f>(SUMIF('REALISASI PO &amp; forecast mgr1'!$A$149:$A$211,'ESTIMASI FORECAST &amp; ORDER-STOK'!$A49,'REALISASI PO &amp; forecast mgr1'!EQ$149:EQ$211))+(SUMIF('REALISASI PO &amp; forecast mgr1'!$A$149:$A$211,'ESTIMASI FORECAST &amp; ORDER-STOK'!$A49,'REALISASI PO &amp; forecast mgr1'!ER$149:ER$211))</f>
        <v>0</v>
      </c>
      <c r="CX49" s="90">
        <f>SUMIF('REALISASI PO &amp; forecast mgr1'!$A$149:$A$211,'ESTIMASI FORECAST &amp; ORDER-STOK'!$A49,'REALISASI PO &amp; forecast mgr1'!EU$149:EU$211)</f>
        <v>0</v>
      </c>
      <c r="CY49" s="90">
        <f t="shared" si="278"/>
        <v>0</v>
      </c>
      <c r="CZ49" s="90">
        <f t="shared" si="279"/>
        <v>0</v>
      </c>
      <c r="DA49" s="90">
        <f t="shared" si="280"/>
        <v>0</v>
      </c>
      <c r="DB49" s="90">
        <f>(SUMIF('REALISASI PO &amp; forecast mgr1'!$A$149:$A$211,'ESTIMASI FORECAST &amp; ORDER-STOK'!$A49,'REALISASI PO &amp; forecast mgr1'!EX$149:EX$211))+(SUMIF('REALISASI PO &amp; forecast mgr1'!$A$149:$A$211,'ESTIMASI FORECAST &amp; ORDER-STOK'!$A49,'REALISASI PO &amp; forecast mgr1'!EY$149:EY$211))</f>
        <v>0</v>
      </c>
      <c r="DC49" s="90">
        <f>SUMIF('REALISASI PO &amp; forecast mgr1'!$A$149:$A$211,'ESTIMASI FORECAST &amp; ORDER-STOK'!$A49,'REALISASI PO &amp; forecast mgr1'!FB$149:FB$211)</f>
        <v>0</v>
      </c>
      <c r="DD49" s="90">
        <f t="shared" si="281"/>
        <v>0</v>
      </c>
      <c r="DE49" s="90">
        <f t="shared" si="282"/>
        <v>0</v>
      </c>
      <c r="DF49" s="90">
        <f t="shared" si="283"/>
        <v>0</v>
      </c>
      <c r="DG49" s="90">
        <f>(SUMIF('REALISASI PO &amp; forecast mgr1'!$A$149:$A$211,'ESTIMASI FORECAST &amp; ORDER-STOK'!$A49,'REALISASI PO &amp; forecast mgr1'!FE$149:FE$211))+(SUMIF('REALISASI PO &amp; forecast mgr1'!$A$149:$A$211,'ESTIMASI FORECAST &amp; ORDER-STOK'!$A49,'REALISASI PO &amp; forecast mgr1'!FF$149:FF$211))</f>
        <v>0</v>
      </c>
      <c r="DH49" s="90">
        <f>SUMIF('REALISASI PO &amp; forecast mgr1'!$A$149:$A$211,'ESTIMASI FORECAST &amp; ORDER-STOK'!$A49,'REALISASI PO &amp; forecast mgr1'!FI$149:FI$211)</f>
        <v>0</v>
      </c>
      <c r="DI49" s="90">
        <f t="shared" si="284"/>
        <v>0</v>
      </c>
      <c r="DJ49" s="90">
        <f t="shared" si="285"/>
        <v>0</v>
      </c>
      <c r="DK49" s="90">
        <f t="shared" si="286"/>
        <v>0</v>
      </c>
      <c r="DL49" s="90">
        <f>(SUMIF('REALISASI PO &amp; forecast mgr1'!$A$149:$A$211,'ESTIMASI FORECAST &amp; ORDER-STOK'!$A49,'REALISASI PO &amp; forecast mgr1'!FL$149:FL$211))+(SUMIF('REALISASI PO &amp; forecast mgr1'!$A$149:$A$211,'ESTIMASI FORECAST &amp; ORDER-STOK'!$A49,'REALISASI PO &amp; forecast mgr1'!FM$149:FM$211))</f>
        <v>0</v>
      </c>
      <c r="DM49" s="90">
        <f>SUMIF('REALISASI PO &amp; forecast mgr1'!$A$149:$A$211,'ESTIMASI FORECAST &amp; ORDER-STOK'!$A49,'REALISASI PO &amp; forecast mgr1'!FP$149:FP$211)</f>
        <v>0</v>
      </c>
      <c r="DN49" s="90">
        <f t="shared" si="287"/>
        <v>0</v>
      </c>
      <c r="DO49" s="90">
        <f t="shared" si="288"/>
        <v>0</v>
      </c>
      <c r="DP49" s="90">
        <f t="shared" si="289"/>
        <v>0</v>
      </c>
      <c r="DQ49" s="90">
        <f>(SUMIF('REALISASI PO &amp; forecast mgr1'!$A$149:$A$211,'ESTIMASI FORECAST &amp; ORDER-STOK'!$A49,'REALISASI PO &amp; forecast mgr1'!FS$149:FS$211))+(SUMIF('REALISASI PO &amp; forecast mgr1'!$A$149:$A$211,'ESTIMASI FORECAST &amp; ORDER-STOK'!$A49,'REALISASI PO &amp; forecast mgr1'!FT$149:FT$211))</f>
        <v>0</v>
      </c>
      <c r="DR49" s="90">
        <f>SUMIF('REALISASI PO &amp; forecast mgr1'!$A$149:$A$211,'ESTIMASI FORECAST &amp; ORDER-STOK'!$A49,'REALISASI PO &amp; forecast mgr1'!FW$149:FW$211)</f>
        <v>0</v>
      </c>
      <c r="DS49" s="90">
        <f t="shared" si="290"/>
        <v>0</v>
      </c>
      <c r="DT49" s="90">
        <f t="shared" si="291"/>
        <v>0</v>
      </c>
      <c r="DU49" s="90">
        <f t="shared" si="292"/>
        <v>0</v>
      </c>
      <c r="DV49" s="90">
        <f>(SUMIF('REALISASI PO &amp; forecast mgr1'!$A$149:$A$211,'ESTIMASI FORECAST &amp; ORDER-STOK'!$A49,'REALISASI PO &amp; forecast mgr1'!FZ$149:FZ$211))+(SUMIF('REALISASI PO &amp; forecast mgr1'!$A$149:$A$211,'ESTIMASI FORECAST &amp; ORDER-STOK'!$A49,'REALISASI PO &amp; forecast mgr1'!FY$149:FY$211))</f>
        <v>0</v>
      </c>
      <c r="DW49" s="90">
        <f>SUMIF('REALISASI PO &amp; forecast mgr1'!$A$149:$A$211,'ESTIMASI FORECAST &amp; ORDER-STOK'!$A49,'REALISASI PO &amp; forecast mgr1'!GC$149:GC$211)</f>
        <v>0</v>
      </c>
      <c r="DX49" s="90">
        <f t="shared" si="293"/>
        <v>0</v>
      </c>
      <c r="DY49" s="90">
        <f t="shared" si="294"/>
        <v>0</v>
      </c>
      <c r="DZ49" s="90">
        <f t="shared" si="295"/>
        <v>0</v>
      </c>
      <c r="EA49" s="90">
        <f>(SUMIF('REALISASI PO &amp; forecast mgr1'!$A$149:$A$211,'ESTIMASI FORECAST &amp; ORDER-STOK'!$A49,'REALISASI PO &amp; forecast mgr1'!GE$149:GE$211))+(SUMIF('REALISASI PO &amp; forecast mgr1'!$A$149:$A$211,'ESTIMASI FORECAST &amp; ORDER-STOK'!$A49,'REALISASI PO &amp; forecast mgr1'!GF$149:GF$211))</f>
        <v>0</v>
      </c>
      <c r="EB49" s="90">
        <f>SUMIF('REALISASI PO &amp; forecast mgr1'!$A$149:$A$211,'ESTIMASI FORECAST &amp; ORDER-STOK'!$A49,'REALISASI PO &amp; forecast mgr1'!GI$149:GI$211)</f>
        <v>0</v>
      </c>
      <c r="EC49" s="90">
        <f t="shared" si="296"/>
        <v>0</v>
      </c>
      <c r="ED49" s="90">
        <f t="shared" si="297"/>
        <v>0</v>
      </c>
      <c r="EE49" s="90">
        <f t="shared" si="298"/>
        <v>0</v>
      </c>
      <c r="EF49" s="90">
        <f>(SUMIF('REALISASI PO &amp; forecast mgr1'!$A$149:$A$211,'ESTIMASI FORECAST &amp; ORDER-STOK'!$A49,'REALISASI PO &amp; forecast mgr1'!GQ$149:GQ$211))+(SUMIF('REALISASI PO &amp; forecast mgr1'!$A$149:$A$211,'ESTIMASI FORECAST &amp; ORDER-STOK'!$A49,'REALISASI PO &amp; forecast mgr1'!GR$149:GR$211))</f>
        <v>0</v>
      </c>
      <c r="EG49" s="90">
        <f>SUMIF('REALISASI PO &amp; forecast mgr1'!$A$149:$A$211,'ESTIMASI FORECAST &amp; ORDER-STOK'!$A49,'REALISASI PO &amp; forecast mgr1'!GU$149:GU$211)</f>
        <v>0</v>
      </c>
      <c r="EH49" s="90">
        <f t="shared" si="299"/>
        <v>0</v>
      </c>
      <c r="EI49" s="90">
        <f t="shared" si="300"/>
        <v>0</v>
      </c>
      <c r="EJ49" s="90">
        <f t="shared" si="301"/>
        <v>0</v>
      </c>
      <c r="EK49" s="90">
        <f>(SUMIF('REALISASI PO &amp; forecast mgr1'!$A$149:$A$211,'ESTIMASI FORECAST &amp; ORDER-STOK'!$A49,'REALISASI PO &amp; forecast mgr1'!GX$149:GX$211))+(SUMIF('REALISASI PO &amp; forecast mgr1'!$A$149:$A$211,'ESTIMASI FORECAST &amp; ORDER-STOK'!$A49,'REALISASI PO &amp; forecast mgr1'!GY$149:GY$211))</f>
        <v>0</v>
      </c>
      <c r="EL49" s="90">
        <f>SUMIF('REALISASI PO &amp; forecast mgr1'!$A$149:$A$211,'ESTIMASI FORECAST &amp; ORDER-STOK'!$A49,'REALISASI PO &amp; forecast mgr1'!HB$149:HB$211)</f>
        <v>0</v>
      </c>
      <c r="EM49" s="90">
        <f t="shared" si="302"/>
        <v>0</v>
      </c>
      <c r="EN49" s="90">
        <f t="shared" si="303"/>
        <v>0</v>
      </c>
      <c r="EO49" s="90">
        <f t="shared" si="304"/>
        <v>0</v>
      </c>
      <c r="EP49" s="90">
        <f>(SUMIF('REALISASI PO &amp; forecast mgr1'!$A$149:$A$211,'ESTIMASI FORECAST &amp; ORDER-STOK'!$A49,'REALISASI PO &amp; forecast mgr1'!HE$149:HE$211))+(SUMIF('REALISASI PO &amp; forecast mgr1'!$A$149:$A$211,'ESTIMASI FORECAST &amp; ORDER-STOK'!$A49,'REALISASI PO &amp; forecast mgr1'!HF$149:HF$211))</f>
        <v>0</v>
      </c>
      <c r="EQ49" s="90">
        <f>SUMIF('REALISASI PO &amp; forecast mgr1'!$A$149:$A$211,'ESTIMASI FORECAST &amp; ORDER-STOK'!$A49,'REALISASI PO &amp; forecast mgr1'!HI$149:HI$211)</f>
        <v>0</v>
      </c>
      <c r="ER49" s="90">
        <f t="shared" si="305"/>
        <v>0</v>
      </c>
      <c r="ES49" s="90">
        <f t="shared" si="306"/>
        <v>0</v>
      </c>
      <c r="ET49" s="90">
        <f t="shared" si="307"/>
        <v>0</v>
      </c>
      <c r="EU49" s="90">
        <f>(SUMIF('REALISASI PO &amp; forecast mgr1'!$A$149:$A$211,'ESTIMASI FORECAST &amp; ORDER-STOK'!$A49,'REALISASI PO &amp; forecast mgr1'!HL$149:HL$211))+(SUMIF('REALISASI PO &amp; forecast mgr1'!$A$149:$A$211,'ESTIMASI FORECAST &amp; ORDER-STOK'!$A49,'REALISASI PO &amp; forecast mgr1'!HM$149:HM$211))</f>
        <v>0</v>
      </c>
      <c r="EV49" s="90">
        <f>SUMIF('REALISASI PO &amp; forecast mgr1'!$A$149:$A$211,'ESTIMASI FORECAST &amp; ORDER-STOK'!$A49,'REALISASI PO &amp; forecast mgr1'!HP$149:HP$211)</f>
        <v>0</v>
      </c>
      <c r="EW49" s="90">
        <f t="shared" si="308"/>
        <v>0</v>
      </c>
      <c r="EX49" s="90">
        <f t="shared" si="309"/>
        <v>0</v>
      </c>
      <c r="EY49" s="90">
        <f t="shared" si="310"/>
        <v>0</v>
      </c>
      <c r="EZ49" s="90">
        <f>(SUMIF('REALISASI PO &amp; forecast mgr1'!$A$149:$A$211,'ESTIMASI FORECAST &amp; ORDER-STOK'!$A49,'REALISASI PO &amp; forecast mgr1'!HS$149:HS$211))+(SUMIF('REALISASI PO &amp; forecast mgr1'!$A$149:$A$211,'ESTIMASI FORECAST &amp; ORDER-STOK'!$A49,'REALISASI PO &amp; forecast mgr1'!HT$149:HT$211))</f>
        <v>0</v>
      </c>
      <c r="FA49" s="90">
        <f>SUMIF('REALISASI PO &amp; forecast mgr1'!$A$149:$A$211,'ESTIMASI FORECAST &amp; ORDER-STOK'!$A49,'REALISASI PO &amp; forecast mgr1'!HW$149:HW$211)</f>
        <v>0</v>
      </c>
      <c r="FB49" s="90">
        <f t="shared" si="311"/>
        <v>0</v>
      </c>
      <c r="FC49" s="90">
        <f t="shared" si="312"/>
        <v>0</v>
      </c>
      <c r="FD49" s="90">
        <f t="shared" si="313"/>
        <v>0</v>
      </c>
      <c r="FE49" s="90"/>
      <c r="FF49" s="90"/>
      <c r="FG49" s="90"/>
      <c r="FH49" s="90"/>
      <c r="FI49" s="90"/>
      <c r="FJ49" s="90"/>
      <c r="FK49" s="90">
        <f t="shared" si="314"/>
        <v>0</v>
      </c>
      <c r="FL49" s="90"/>
      <c r="FM49" s="90"/>
      <c r="FN49" s="90">
        <f t="shared" si="315"/>
        <v>0</v>
      </c>
      <c r="FO49" s="90">
        <f t="shared" si="316"/>
        <v>0</v>
      </c>
      <c r="FP49" s="106"/>
      <c r="FQ49" s="90"/>
      <c r="FR49" s="90">
        <f>SUMIF('REALISASI FORECAST manager 2'!$A$217:$A$281,'ESTIMASI FORECAST &amp; ORDER-STOK'!$A49,'REALISASI FORECAST manager 2'!$AS$217:$AS$281)</f>
        <v>0</v>
      </c>
      <c r="FS49" s="90">
        <f t="shared" si="317"/>
        <v>0</v>
      </c>
      <c r="FT49" s="90">
        <f t="shared" si="318"/>
        <v>0</v>
      </c>
      <c r="FU49" s="90">
        <f t="shared" si="319"/>
        <v>0</v>
      </c>
      <c r="FV49" s="106"/>
      <c r="FW49" s="90"/>
      <c r="FX49" s="90">
        <f>SUMIF('REALISASI FORECAST manager 3'!$A$147:$A$211,'ESTIMASI FORECAST &amp; ORDER-STOK'!$A49,'REALISASI FORECAST manager 3'!$AS$147:$AS$211)</f>
        <v>0</v>
      </c>
      <c r="FY49" s="90">
        <f t="shared" si="320"/>
        <v>0</v>
      </c>
      <c r="FZ49" s="90">
        <f t="shared" si="321"/>
        <v>0</v>
      </c>
      <c r="GA49" s="90">
        <f t="shared" si="322"/>
        <v>0</v>
      </c>
      <c r="GB49" s="106"/>
      <c r="GC49" s="90">
        <f t="shared" si="323"/>
        <v>0</v>
      </c>
      <c r="GD49" s="106"/>
      <c r="GE49" s="90">
        <f>SUMIF('REALISASI PO &amp; forecast mgr1'!$A$148:$A$211,'ESTIMASI FORECAST &amp; ORDER-STOK'!$A49,'REALISASI PO &amp; forecast mgr1'!IQ$148:IQ$211)</f>
        <v>0</v>
      </c>
      <c r="GF49" s="90">
        <f>SUMIF('REALISASI PO &amp; forecast mgr1'!$A$148:$A$211,'ESTIMASI FORECAST &amp; ORDER-STOK'!$A49,'REALISASI PO &amp; forecast mgr1'!IR$148:IR$211)</f>
        <v>0</v>
      </c>
      <c r="GG49" s="90">
        <f>SUMIF('REALISASI PO &amp; forecast mgr1'!$A$148:$A$211,'ESTIMASI FORECAST &amp; ORDER-STOK'!$A49,'REALISASI PO &amp; forecast mgr1'!IS$148:IS$211)</f>
        <v>0</v>
      </c>
      <c r="GH49" s="90">
        <f>SUMIF('REALISASI PO &amp; forecast mgr1'!$A$148:$A$211,'ESTIMASI FORECAST &amp; ORDER-STOK'!$A49,'REALISASI PO &amp; forecast mgr1'!IT$148:IT$211)</f>
        <v>0</v>
      </c>
      <c r="GI49" s="90">
        <f>SUMIF('REALISASI PO &amp; forecast mgr1'!$A$148:$A$211,'ESTIMASI FORECAST &amp; ORDER-STOK'!$A49,'REALISASI PO &amp; forecast mgr1'!IU$148:IU$211)</f>
        <v>0</v>
      </c>
      <c r="GJ49" s="88"/>
      <c r="GK49" s="88">
        <f t="shared" si="108"/>
        <v>0</v>
      </c>
      <c r="GL49" s="90">
        <f t="shared" si="324"/>
        <v>0</v>
      </c>
      <c r="GM49" s="107">
        <f t="shared" si="325"/>
        <v>0</v>
      </c>
      <c r="GN49" s="90">
        <f t="shared" si="326"/>
        <v>0</v>
      </c>
      <c r="GO49" s="90">
        <f t="shared" si="327"/>
        <v>0</v>
      </c>
      <c r="GP49" s="107">
        <f t="shared" si="328"/>
        <v>0</v>
      </c>
      <c r="GQ49" s="90" t="str">
        <f t="shared" si="329"/>
        <v>STOCK KOSONG</v>
      </c>
      <c r="GR49" s="106"/>
      <c r="GS49" s="107">
        <f t="shared" si="330"/>
        <v>0</v>
      </c>
      <c r="GT49" s="102">
        <f t="shared" si="331"/>
        <v>0</v>
      </c>
      <c r="GU49" s="102">
        <f t="shared" si="332"/>
        <v>0</v>
      </c>
      <c r="GV49" s="102">
        <f t="shared" si="333"/>
        <v>0</v>
      </c>
    </row>
    <row r="50" spans="1:204" s="3" customFormat="1">
      <c r="A50" s="27" t="s">
        <v>118</v>
      </c>
      <c r="B50" s="28"/>
      <c r="C50" s="18"/>
      <c r="D50" s="3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79"/>
      <c r="GG50" s="79"/>
      <c r="GH50" s="79"/>
      <c r="GI50" s="79"/>
      <c r="GJ50" s="12"/>
      <c r="GK50" s="18"/>
      <c r="GL50" s="18"/>
      <c r="GM50" s="18"/>
      <c r="GN50" s="18"/>
      <c r="GO50" s="18"/>
      <c r="GP50" s="18"/>
      <c r="GQ50" s="18"/>
      <c r="GR50" s="18"/>
      <c r="GS50" s="18"/>
      <c r="GT50" s="79"/>
      <c r="GU50" s="79"/>
      <c r="GV50" s="79"/>
    </row>
    <row r="51" spans="1:204" s="7" customFormat="1">
      <c r="A51" s="108"/>
      <c r="B51" s="85"/>
      <c r="C51" s="95">
        <v>42</v>
      </c>
      <c r="D51" s="96">
        <v>0</v>
      </c>
      <c r="E51" s="86"/>
      <c r="F51" s="86"/>
      <c r="G51" s="86"/>
      <c r="H51" s="86"/>
      <c r="I51" s="86"/>
      <c r="J51" s="86">
        <f t="shared" ref="J51:J62" si="334">ROUND((FO51+F51)*(1+$J$1),0)</f>
        <v>0</v>
      </c>
      <c r="K51" s="86">
        <f t="shared" ref="K51:K62" si="335">ROUND(G51*(1+$J$1),0)</f>
        <v>0</v>
      </c>
      <c r="L51" s="86">
        <f t="shared" ref="L51:L62" si="336">ROUND(H51*(1+$J$1),0)</f>
        <v>0</v>
      </c>
      <c r="M51" s="86"/>
      <c r="N51" s="86">
        <f t="shared" ref="N51:N62" si="337">J51+K51+L51</f>
        <v>0</v>
      </c>
      <c r="O51" s="86"/>
      <c r="P51" s="86">
        <f>(SUMIF('REALISASI PO &amp; forecast mgr1'!$A$149:$A$211,'ESTIMASI FORECAST &amp; ORDER-STOK'!$A51,'REALISASI PO &amp; forecast mgr1'!J$149:J$211))+(SUMIF('REALISASI PO &amp; forecast mgr1'!$A$149:$A$211,'ESTIMASI FORECAST &amp; ORDER-STOK'!$A51,'REALISASI PO &amp; forecast mgr1'!K$149:K$211))</f>
        <v>0</v>
      </c>
      <c r="Q51" s="86">
        <f>SUMIF('REALISASI PO &amp; forecast mgr1'!$A$149:$A$211,'ESTIMASI FORECAST &amp; ORDER-STOK'!$A51,'REALISASI PO &amp; forecast mgr1'!N$149:N$211)</f>
        <v>0</v>
      </c>
      <c r="R51" s="86">
        <f t="shared" ref="R51:R62" si="338">P51-Q51</f>
        <v>0</v>
      </c>
      <c r="S51" s="86">
        <f t="shared" ref="S51:S62" si="339">R51/$C51</f>
        <v>0</v>
      </c>
      <c r="T51" s="86">
        <f t="shared" ref="T51:T62" si="340">R51*$D51</f>
        <v>0</v>
      </c>
      <c r="U51" s="86">
        <f>(SUMIF('REALISASI PO &amp; forecast mgr1'!$A$149:$A$211,'ESTIMASI FORECAST &amp; ORDER-STOK'!$A51,'REALISASI PO &amp; forecast mgr1'!P$149:P$211))+(SUMIF('REALISASI PO &amp; forecast mgr1'!$A$149:$A$211,'ESTIMASI FORECAST &amp; ORDER-STOK'!$A51,'REALISASI PO &amp; forecast mgr1'!Q$149:Q$211))</f>
        <v>0</v>
      </c>
      <c r="V51" s="86">
        <f>SUMIF('REALISASI PO &amp; forecast mgr1'!$A$149:$A$211,'ESTIMASI FORECAST &amp; ORDER-STOK'!$A51,'REALISASI PO &amp; forecast mgr1'!T$149:T$211)</f>
        <v>0</v>
      </c>
      <c r="W51" s="86">
        <f t="shared" ref="W51:W62" si="341">U51-V51</f>
        <v>0</v>
      </c>
      <c r="X51" s="86">
        <f t="shared" ref="X51:X62" si="342">W51/$C51</f>
        <v>0</v>
      </c>
      <c r="Y51" s="86">
        <f t="shared" ref="Y51:Y62" si="343">W51*$D51</f>
        <v>0</v>
      </c>
      <c r="Z51" s="86">
        <f>(SUMIF('REALISASI PO &amp; forecast mgr1'!$A$149:$A$211,'ESTIMASI FORECAST &amp; ORDER-STOK'!$A51,'REALISASI PO &amp; forecast mgr1'!W$149:W$211))+(SUMIF('REALISASI PO &amp; forecast mgr1'!$A$149:$A$211,'ESTIMASI FORECAST &amp; ORDER-STOK'!$A51,'REALISASI PO &amp; forecast mgr1'!V$149:V$211))</f>
        <v>0</v>
      </c>
      <c r="AA51" s="86">
        <f>SUMIF('REALISASI PO &amp; forecast mgr1'!$A$149:$A$211,'ESTIMASI FORECAST &amp; ORDER-STOK'!$A51,'REALISASI PO &amp; forecast mgr1'!Z$149:Z$211)</f>
        <v>0</v>
      </c>
      <c r="AB51" s="86">
        <f t="shared" ref="AB51:AB62" si="344">Z51-AA51</f>
        <v>0</v>
      </c>
      <c r="AC51" s="86">
        <f t="shared" ref="AC51:AC62" si="345">AB51/$C51</f>
        <v>0</v>
      </c>
      <c r="AD51" s="86">
        <f t="shared" ref="AD51:AD62" si="346">AB51*$D51</f>
        <v>0</v>
      </c>
      <c r="AE51" s="86">
        <f>(SUMIF('REALISASI PO &amp; forecast mgr1'!$A$149:$A$211,'ESTIMASI FORECAST &amp; ORDER-STOK'!$A51,'REALISASI PO &amp; forecast mgr1'!AB$149:AB$211))+(SUMIF('REALISASI PO &amp; forecast mgr1'!$A$149:$A$211,'ESTIMASI FORECAST &amp; ORDER-STOK'!$A51,'REALISASI PO &amp; forecast mgr1'!AC$149:AC$211))</f>
        <v>0</v>
      </c>
      <c r="AF51" s="86">
        <f>SUMIF('REALISASI PO &amp; forecast mgr1'!$A$149:$A$211,'ESTIMASI FORECAST &amp; ORDER-STOK'!$A51,'REALISASI PO &amp; forecast mgr1'!AF$149:AF$211)</f>
        <v>0</v>
      </c>
      <c r="AG51" s="86">
        <f t="shared" ref="AG51:AG62" si="347">AE51-AF51</f>
        <v>0</v>
      </c>
      <c r="AH51" s="86">
        <f t="shared" ref="AH51:AH62" si="348">AG51/$C51</f>
        <v>0</v>
      </c>
      <c r="AI51" s="86">
        <f t="shared" ref="AI51:AI62" si="349">AG51*$D51</f>
        <v>0</v>
      </c>
      <c r="AJ51" s="86">
        <f>(SUMIF('REALISASI PO &amp; forecast mgr1'!$A$149:$A$211,'ESTIMASI FORECAST &amp; ORDER-STOK'!$A51,'REALISASI PO &amp; forecast mgr1'!AN$149:AN$211))+(SUMIF('REALISASI PO &amp; forecast mgr1'!$A$149:$A$211,'ESTIMASI FORECAST &amp; ORDER-STOK'!$A51,'REALISASI PO &amp; forecast mgr1'!AO$149:AO$211))</f>
        <v>0</v>
      </c>
      <c r="AK51" s="86">
        <f>SUMIF('REALISASI PO &amp; forecast mgr1'!$A$149:$A$211,'ESTIMASI FORECAST &amp; ORDER-STOK'!$A51,'REALISASI PO &amp; forecast mgr1'!AR$149:AR$211)</f>
        <v>0</v>
      </c>
      <c r="AL51" s="86">
        <f t="shared" ref="AL51:AL62" si="350">AJ51-AK51</f>
        <v>0</v>
      </c>
      <c r="AM51" s="86">
        <f t="shared" ref="AM51:AM62" si="351">AL51/$C51</f>
        <v>0</v>
      </c>
      <c r="AN51" s="86">
        <f t="shared" ref="AN51:AN62" si="352">AL51*$D51</f>
        <v>0</v>
      </c>
      <c r="AO51" s="86">
        <f>(SUMIF('REALISASI PO &amp; forecast mgr1'!$A$149:$A$211,'ESTIMASI FORECAST &amp; ORDER-STOK'!$A51,'REALISASI PO &amp; forecast mgr1'!AU$149:AU$211))+(SUMIF('REALISASI PO &amp; forecast mgr1'!$A$149:$A$211,'ESTIMASI FORECAST &amp; ORDER-STOK'!$A51,'REALISASI PO &amp; forecast mgr1'!AT$149:AT$211))</f>
        <v>0</v>
      </c>
      <c r="AP51" s="86">
        <f>SUMIF('REALISASI PO &amp; forecast mgr1'!$A$149:$A$211,'ESTIMASI FORECAST &amp; ORDER-STOK'!$A51,'REALISASI PO &amp; forecast mgr1'!AX$149:AX$211)</f>
        <v>0</v>
      </c>
      <c r="AQ51" s="86">
        <f t="shared" ref="AQ51:AQ62" si="353">AO51-AP51</f>
        <v>0</v>
      </c>
      <c r="AR51" s="86">
        <f t="shared" ref="AR51:AR62" si="354">AQ51/$C51</f>
        <v>0</v>
      </c>
      <c r="AS51" s="86">
        <f t="shared" ref="AS51:AS62" si="355">AQ51*$D51</f>
        <v>0</v>
      </c>
      <c r="AT51" s="86">
        <f>(SUMIF('REALISASI PO &amp; forecast mgr1'!$A$149:$A$211,'ESTIMASI FORECAST &amp; ORDER-STOK'!$A51,'REALISASI PO &amp; forecast mgr1'!AZ$149:AZ$211))+(SUMIF('REALISASI PO &amp; forecast mgr1'!$A$149:$A$211,'ESTIMASI FORECAST &amp; ORDER-STOK'!$A51,'REALISASI PO &amp; forecast mgr1'!BA$149:BA$211))</f>
        <v>0</v>
      </c>
      <c r="AU51" s="86">
        <f>SUMIF('REALISASI PO &amp; forecast mgr1'!$A$149:$A$211,'ESTIMASI FORECAST &amp; ORDER-STOK'!$A51,'REALISASI PO &amp; forecast mgr1'!BD$149:BD$211)</f>
        <v>0</v>
      </c>
      <c r="AV51" s="86">
        <f t="shared" ref="AV51:AV62" si="356">AT51-AU51</f>
        <v>0</v>
      </c>
      <c r="AW51" s="86">
        <f t="shared" ref="AW51:AW62" si="357">AV51/$C51</f>
        <v>0</v>
      </c>
      <c r="AX51" s="86">
        <f t="shared" ref="AX51:AX62" si="358">AV51*$D51</f>
        <v>0</v>
      </c>
      <c r="AY51" s="86">
        <f>(SUMIF('REALISASI PO &amp; forecast mgr1'!$A$149:$A$211,'ESTIMASI FORECAST &amp; ORDER-STOK'!$A51,'REALISASI PO &amp; forecast mgr1'!BL$149:BL$211))+(SUMIF('REALISASI PO &amp; forecast mgr1'!$A$149:$A$211,'ESTIMASI FORECAST &amp; ORDER-STOK'!$A51,'REALISASI PO &amp; forecast mgr1'!BM$149:BM$211))</f>
        <v>0</v>
      </c>
      <c r="AZ51" s="86">
        <f>SUMIF('REALISASI PO &amp; forecast mgr1'!$A$149:$A$211,'ESTIMASI FORECAST &amp; ORDER-STOK'!$A51,'REALISASI PO &amp; forecast mgr1'!BP$149:BP$211)</f>
        <v>0</v>
      </c>
      <c r="BA51" s="86">
        <f t="shared" ref="BA51:BA62" si="359">AY51-AZ51</f>
        <v>0</v>
      </c>
      <c r="BB51" s="86">
        <f t="shared" ref="BB51:BB62" si="360">BA51/$C51</f>
        <v>0</v>
      </c>
      <c r="BC51" s="86">
        <f t="shared" ref="BC51:BC62" si="361">BA51*$D51</f>
        <v>0</v>
      </c>
      <c r="BD51" s="86">
        <f>(SUMIF('REALISASI PO &amp; forecast mgr1'!$A$149:$A$211,'ESTIMASI FORECAST &amp; ORDER-STOK'!$A51,'REALISASI PO &amp; forecast mgr1'!BS$149:BS$211))+(SUMIF('REALISASI PO &amp; forecast mgr1'!$A$149:$A$211,'ESTIMASI FORECAST &amp; ORDER-STOK'!$A51,'REALISASI PO &amp; forecast mgr1'!BR$149:BR$211))</f>
        <v>0</v>
      </c>
      <c r="BE51" s="86">
        <f>SUMIF('REALISASI PO &amp; forecast mgr1'!$A$149:$A$211,'ESTIMASI FORECAST &amp; ORDER-STOK'!$A51,'REALISASI PO &amp; forecast mgr1'!BV$149:BV$211)</f>
        <v>0</v>
      </c>
      <c r="BF51" s="86">
        <f t="shared" ref="BF51:BF62" si="362">BD51-BE51</f>
        <v>0</v>
      </c>
      <c r="BG51" s="86">
        <f t="shared" ref="BG51:BG62" si="363">BF51/$C51</f>
        <v>0</v>
      </c>
      <c r="BH51" s="86">
        <f t="shared" ref="BH51:BH62" si="364">BF51*$D51</f>
        <v>0</v>
      </c>
      <c r="BI51" s="86">
        <f>(SUMIF('REALISASI PO &amp; forecast mgr1'!$A$149:$A$211,'ESTIMASI FORECAST &amp; ORDER-STOK'!$A51,'REALISASI PO &amp; forecast mgr1'!CI$149:CI$211))+(SUMIF('REALISASI PO &amp; forecast mgr1'!$A$149:$A$211,'ESTIMASI FORECAST &amp; ORDER-STOK'!$A51,'REALISASI PO &amp; forecast mgr1'!CJ$149:CJ$211))</f>
        <v>0</v>
      </c>
      <c r="BJ51" s="86">
        <f>SUMIF('REALISASI PO &amp; forecast mgr1'!$A$149:$A$211,'ESTIMASI FORECAST &amp; ORDER-STOK'!$A51,'REALISASI PO &amp; forecast mgr1'!CM$149:CM$211)</f>
        <v>0</v>
      </c>
      <c r="BK51" s="86">
        <f t="shared" ref="BK51:BK62" si="365">BI51-BJ51</f>
        <v>0</v>
      </c>
      <c r="BL51" s="86">
        <f t="shared" ref="BL51:BL62" si="366">BK51/$C51</f>
        <v>0</v>
      </c>
      <c r="BM51" s="86">
        <f t="shared" ref="BM51:BM62" si="367">BK51*$D51</f>
        <v>0</v>
      </c>
      <c r="BN51" s="86">
        <f>(SUMIF('REALISASI PO &amp; forecast mgr1'!$A$149:$A$211,'ESTIMASI FORECAST &amp; ORDER-STOK'!$A51,'REALISASI PO &amp; forecast mgr1'!CP$149:CP$211))+(SUMIF('REALISASI PO &amp; forecast mgr1'!$A$149:$A$211,'ESTIMASI FORECAST &amp; ORDER-STOK'!$A51,'REALISASI PO &amp; forecast mgr1'!CO$149:CO$211))</f>
        <v>0</v>
      </c>
      <c r="BO51" s="86">
        <f>SUMIF('REALISASI PO &amp; forecast mgr1'!$A$149:$A$211,'ESTIMASI FORECAST &amp; ORDER-STOK'!$A51,'REALISASI PO &amp; forecast mgr1'!CS$149:CS$211)</f>
        <v>0</v>
      </c>
      <c r="BP51" s="86">
        <f t="shared" ref="BP51:BP62" si="368">BN51-BO51</f>
        <v>0</v>
      </c>
      <c r="BQ51" s="86">
        <f t="shared" ref="BQ51:BQ62" si="369">BP51/$C51</f>
        <v>0</v>
      </c>
      <c r="BR51" s="86">
        <f t="shared" ref="BR51:BR62" si="370">BP51*$D51</f>
        <v>0</v>
      </c>
      <c r="BS51" s="86">
        <f>(SUMIF('REALISASI PO &amp; forecast mgr1'!$A$149:$A$211,'ESTIMASI FORECAST &amp; ORDER-STOK'!$A51,'REALISASI PO &amp; forecast mgr1'!CU$149:CU$211))+(SUMIF('REALISASI PO &amp; forecast mgr1'!$A$149:$A$211,'ESTIMASI FORECAST &amp; ORDER-STOK'!$A51,'REALISASI PO &amp; forecast mgr1'!CV$149:CV$211))</f>
        <v>0</v>
      </c>
      <c r="BT51" s="86">
        <f>SUMIF('REALISASI PO &amp; forecast mgr1'!$A$149:$A$211,'ESTIMASI FORECAST &amp; ORDER-STOK'!$A51,'REALISASI PO &amp; forecast mgr1'!CY$149:CY$211)</f>
        <v>0</v>
      </c>
      <c r="BU51" s="86">
        <f t="shared" ref="BU51:BU62" si="371">BS51-BT51</f>
        <v>0</v>
      </c>
      <c r="BV51" s="86">
        <f t="shared" ref="BV51:BV62" si="372">BU51/$C51</f>
        <v>0</v>
      </c>
      <c r="BW51" s="86">
        <f t="shared" ref="BW51:BW62" si="373">BU51*$D51</f>
        <v>0</v>
      </c>
      <c r="BX51" s="86">
        <f>(SUMIF('REALISASI PO &amp; forecast mgr1'!$A$149:$A$211,'ESTIMASI FORECAST &amp; ORDER-STOK'!$A51,'REALISASI PO &amp; forecast mgr1'!DB$149:DB$211))+(SUMIF('REALISASI PO &amp; forecast mgr1'!$A$149:$A$211,'ESTIMASI FORECAST &amp; ORDER-STOK'!$A51,'REALISASI PO &amp; forecast mgr1'!DA$149:DA$211))</f>
        <v>0</v>
      </c>
      <c r="BY51" s="86">
        <f>SUMIF('REALISASI PO &amp; forecast mgr1'!$A$149:$A$211,'ESTIMASI FORECAST &amp; ORDER-STOK'!$A51,'REALISASI PO &amp; forecast mgr1'!DE$149:DE$211)</f>
        <v>0</v>
      </c>
      <c r="BZ51" s="86">
        <f t="shared" ref="BZ51:BZ62" si="374">BX51-BY51</f>
        <v>0</v>
      </c>
      <c r="CA51" s="86">
        <f t="shared" ref="CA51:CA62" si="375">BZ51/$C51</f>
        <v>0</v>
      </c>
      <c r="CB51" s="86">
        <f t="shared" ref="CB51:CB62" si="376">BZ51*$D51</f>
        <v>0</v>
      </c>
      <c r="CC51" s="86">
        <f>(SUMIF('REALISASI PO &amp; forecast mgr1'!$A$149:$A$211,'ESTIMASI FORECAST &amp; ORDER-STOK'!$A51,'REALISASI PO &amp; forecast mgr1'!DG$149:DG$211))+(SUMIF('REALISASI PO &amp; forecast mgr1'!$A$149:$A$211,'ESTIMASI FORECAST &amp; ORDER-STOK'!$A51,'REALISASI PO &amp; forecast mgr1'!DH$149:DH$211))</f>
        <v>0</v>
      </c>
      <c r="CD51" s="86">
        <f>SUMIF('REALISASI PO &amp; forecast mgr1'!$A$149:$A$211,'ESTIMASI FORECAST &amp; ORDER-STOK'!$A51,'REALISASI PO &amp; forecast mgr1'!DK$149:DK$211)</f>
        <v>0</v>
      </c>
      <c r="CE51" s="86">
        <f t="shared" ref="CE51:CE62" si="377">CC51-CD51</f>
        <v>0</v>
      </c>
      <c r="CF51" s="86">
        <f t="shared" ref="CF51:CF62" si="378">CE51/$C51</f>
        <v>0</v>
      </c>
      <c r="CG51" s="86">
        <f t="shared" ref="CG51:CG62" si="379">CE51*$D51</f>
        <v>0</v>
      </c>
      <c r="CH51" s="86">
        <f>(SUMIF('REALISASI PO &amp; forecast mgr1'!$A$149:$A$211,'ESTIMASI FORECAST &amp; ORDER-STOK'!$A51,'REALISASI PO &amp; forecast mgr1'!DN$149:DN$211))+(SUMIF('REALISASI PO &amp; forecast mgr1'!$A$149:$A$211,'ESTIMASI FORECAST &amp; ORDER-STOK'!$A51,'REALISASI PO &amp; forecast mgr1'!DM$149:DM$211))</f>
        <v>0</v>
      </c>
      <c r="CI51" s="86">
        <f>SUMIF('REALISASI PO &amp; forecast mgr1'!$A$149:$A$211,'ESTIMASI FORECAST &amp; ORDER-STOK'!$A51,'REALISASI PO &amp; forecast mgr1'!DQ$149:DQ$211)</f>
        <v>0</v>
      </c>
      <c r="CJ51" s="86">
        <f t="shared" ref="CJ51:CJ62" si="380">CH51-CI51</f>
        <v>0</v>
      </c>
      <c r="CK51" s="86">
        <f t="shared" ref="CK51:CK62" si="381">CJ51/$C51</f>
        <v>0</v>
      </c>
      <c r="CL51" s="86">
        <f t="shared" ref="CL51:CL62" si="382">CJ51*$D51</f>
        <v>0</v>
      </c>
      <c r="CM51" s="86">
        <f>(SUMIF('REALISASI PO &amp; forecast mgr1'!$A$149:$A$211,'ESTIMASI FORECAST &amp; ORDER-STOK'!$A51,'REALISASI PO &amp; forecast mgr1'!DY$149:DY$211))+(SUMIF('REALISASI PO &amp; forecast mgr1'!$A$149:$A$211,'ESTIMASI FORECAST &amp; ORDER-STOK'!$A51,'REALISASI PO &amp; forecast mgr1'!DZ$149:DZ$211))</f>
        <v>0</v>
      </c>
      <c r="CN51" s="86">
        <f>SUMIF('REALISASI PO &amp; forecast mgr1'!$A$149:$A$211,'ESTIMASI FORECAST &amp; ORDER-STOK'!$A51,'REALISASI PO &amp; forecast mgr1'!EC$149:EC$211)</f>
        <v>0</v>
      </c>
      <c r="CO51" s="86">
        <f t="shared" ref="CO51:CO62" si="383">CM51-CN51</f>
        <v>0</v>
      </c>
      <c r="CP51" s="86">
        <f t="shared" ref="CP51:CP62" si="384">CO51/$C51</f>
        <v>0</v>
      </c>
      <c r="CQ51" s="86">
        <f t="shared" ref="CQ51:CQ62" si="385">CO51*$D51</f>
        <v>0</v>
      </c>
      <c r="CR51" s="86">
        <f>(SUMIF('REALISASI PO &amp; forecast mgr1'!$A$149:$A$211,'ESTIMASI FORECAST &amp; ORDER-STOK'!$A51,'REALISASI PO &amp; forecast mgr1'!EF$149:EF$211))+(SUMIF('REALISASI PO &amp; forecast mgr1'!$A$149:$A$211,'ESTIMASI FORECAST &amp; ORDER-STOK'!$A51,'REALISASI PO &amp; forecast mgr1'!EE$149:EE$211))</f>
        <v>0</v>
      </c>
      <c r="CS51" s="86">
        <f>SUMIF('REALISASI PO &amp; forecast mgr1'!$A$149:$A$211,'ESTIMASI FORECAST &amp; ORDER-STOK'!$A51,'REALISASI PO &amp; forecast mgr1'!EI$149:EI$211)</f>
        <v>0</v>
      </c>
      <c r="CT51" s="86">
        <f t="shared" ref="CT51:CT62" si="386">CR51-CS51</f>
        <v>0</v>
      </c>
      <c r="CU51" s="86">
        <f t="shared" ref="CU51:CU62" si="387">CT51/$C51</f>
        <v>0</v>
      </c>
      <c r="CV51" s="86">
        <f t="shared" ref="CV51:CV62" si="388">CT51*$D51</f>
        <v>0</v>
      </c>
      <c r="CW51" s="86">
        <f>(SUMIF('REALISASI PO &amp; forecast mgr1'!$A$149:$A$211,'ESTIMASI FORECAST &amp; ORDER-STOK'!$A51,'REALISASI PO &amp; forecast mgr1'!EQ$149:EQ$211))+(SUMIF('REALISASI PO &amp; forecast mgr1'!$A$149:$A$211,'ESTIMASI FORECAST &amp; ORDER-STOK'!$A51,'REALISASI PO &amp; forecast mgr1'!ER$149:ER$211))</f>
        <v>0</v>
      </c>
      <c r="CX51" s="86">
        <f>SUMIF('REALISASI PO &amp; forecast mgr1'!$A$149:$A$211,'ESTIMASI FORECAST &amp; ORDER-STOK'!$A51,'REALISASI PO &amp; forecast mgr1'!EU$149:EU$211)</f>
        <v>0</v>
      </c>
      <c r="CY51" s="86">
        <f t="shared" ref="CY51:CY62" si="389">CW51-CX51</f>
        <v>0</v>
      </c>
      <c r="CZ51" s="86">
        <f t="shared" ref="CZ51:CZ62" si="390">CY51/$C51</f>
        <v>0</v>
      </c>
      <c r="DA51" s="86">
        <f t="shared" ref="DA51:DA62" si="391">CY51*$D51</f>
        <v>0</v>
      </c>
      <c r="DB51" s="86">
        <f>(SUMIF('REALISASI PO &amp; forecast mgr1'!$A$149:$A$211,'ESTIMASI FORECAST &amp; ORDER-STOK'!$A51,'REALISASI PO &amp; forecast mgr1'!EX$149:EX$211))+(SUMIF('REALISASI PO &amp; forecast mgr1'!$A$149:$A$211,'ESTIMASI FORECAST &amp; ORDER-STOK'!$A51,'REALISASI PO &amp; forecast mgr1'!EY$149:EY$211))</f>
        <v>0</v>
      </c>
      <c r="DC51" s="86">
        <f>SUMIF('REALISASI PO &amp; forecast mgr1'!$A$149:$A$211,'ESTIMASI FORECAST &amp; ORDER-STOK'!$A51,'REALISASI PO &amp; forecast mgr1'!FB$149:FB$211)</f>
        <v>0</v>
      </c>
      <c r="DD51" s="86">
        <f t="shared" ref="DD51:DD62" si="392">DB51-DC51</f>
        <v>0</v>
      </c>
      <c r="DE51" s="86">
        <f t="shared" ref="DE51:DE62" si="393">DD51/$C51</f>
        <v>0</v>
      </c>
      <c r="DF51" s="86">
        <f t="shared" ref="DF51:DF62" si="394">DD51*$D51</f>
        <v>0</v>
      </c>
      <c r="DG51" s="86">
        <f>(SUMIF('REALISASI PO &amp; forecast mgr1'!$A$149:$A$211,'ESTIMASI FORECAST &amp; ORDER-STOK'!$A51,'REALISASI PO &amp; forecast mgr1'!FE$149:FE$211))+(SUMIF('REALISASI PO &amp; forecast mgr1'!$A$149:$A$211,'ESTIMASI FORECAST &amp; ORDER-STOK'!$A51,'REALISASI PO &amp; forecast mgr1'!FF$149:FF$211))</f>
        <v>0</v>
      </c>
      <c r="DH51" s="86">
        <f>SUMIF('REALISASI PO &amp; forecast mgr1'!$A$149:$A$211,'ESTIMASI FORECAST &amp; ORDER-STOK'!$A51,'REALISASI PO &amp; forecast mgr1'!FI$149:FI$211)</f>
        <v>0</v>
      </c>
      <c r="DI51" s="86">
        <f t="shared" ref="DI51:DI62" si="395">DG51-DH51</f>
        <v>0</v>
      </c>
      <c r="DJ51" s="86">
        <f t="shared" ref="DJ51:DJ62" si="396">DI51/$C51</f>
        <v>0</v>
      </c>
      <c r="DK51" s="86">
        <f t="shared" ref="DK51:DK62" si="397">DI51*$D51</f>
        <v>0</v>
      </c>
      <c r="DL51" s="86">
        <f>(SUMIF('REALISASI PO &amp; forecast mgr1'!$A$149:$A$211,'ESTIMASI FORECAST &amp; ORDER-STOK'!$A51,'REALISASI PO &amp; forecast mgr1'!FL$149:FL$211))+(SUMIF('REALISASI PO &amp; forecast mgr1'!$A$149:$A$211,'ESTIMASI FORECAST &amp; ORDER-STOK'!$A51,'REALISASI PO &amp; forecast mgr1'!FM$149:FM$211))</f>
        <v>0</v>
      </c>
      <c r="DM51" s="86">
        <f>SUMIF('REALISASI PO &amp; forecast mgr1'!$A$149:$A$211,'ESTIMASI FORECAST &amp; ORDER-STOK'!$A51,'REALISASI PO &amp; forecast mgr1'!FP$149:FP$211)</f>
        <v>0</v>
      </c>
      <c r="DN51" s="86">
        <f t="shared" ref="DN51:DN62" si="398">DL51-DM51</f>
        <v>0</v>
      </c>
      <c r="DO51" s="86">
        <f t="shared" ref="DO51:DO62" si="399">DN51/$C51</f>
        <v>0</v>
      </c>
      <c r="DP51" s="86">
        <f t="shared" ref="DP51:DP62" si="400">DN51*$D51</f>
        <v>0</v>
      </c>
      <c r="DQ51" s="86">
        <f>(SUMIF('REALISASI PO &amp; forecast mgr1'!$A$149:$A$211,'ESTIMASI FORECAST &amp; ORDER-STOK'!$A51,'REALISASI PO &amp; forecast mgr1'!FS$149:FS$211))+(SUMIF('REALISASI PO &amp; forecast mgr1'!$A$149:$A$211,'ESTIMASI FORECAST &amp; ORDER-STOK'!$A51,'REALISASI PO &amp; forecast mgr1'!FT$149:FT$211))</f>
        <v>0</v>
      </c>
      <c r="DR51" s="86">
        <f>SUMIF('REALISASI PO &amp; forecast mgr1'!$A$149:$A$211,'ESTIMASI FORECAST &amp; ORDER-STOK'!$A51,'REALISASI PO &amp; forecast mgr1'!FW$149:FW$211)</f>
        <v>0</v>
      </c>
      <c r="DS51" s="86">
        <f t="shared" ref="DS51:DS62" si="401">DQ51-DR51</f>
        <v>0</v>
      </c>
      <c r="DT51" s="86">
        <f t="shared" ref="DT51:DT62" si="402">DS51/$C51</f>
        <v>0</v>
      </c>
      <c r="DU51" s="86">
        <f t="shared" ref="DU51:DU62" si="403">DS51*$D51</f>
        <v>0</v>
      </c>
      <c r="DV51" s="86">
        <f>(SUMIF('REALISASI PO &amp; forecast mgr1'!$A$149:$A$211,'ESTIMASI FORECAST &amp; ORDER-STOK'!$A51,'REALISASI PO &amp; forecast mgr1'!FZ$149:FZ$211))+(SUMIF('REALISASI PO &amp; forecast mgr1'!$A$149:$A$211,'ESTIMASI FORECAST &amp; ORDER-STOK'!$A51,'REALISASI PO &amp; forecast mgr1'!FY$149:FY$211))</f>
        <v>0</v>
      </c>
      <c r="DW51" s="86">
        <f>SUMIF('REALISASI PO &amp; forecast mgr1'!$A$149:$A$211,'ESTIMASI FORECAST &amp; ORDER-STOK'!$A51,'REALISASI PO &amp; forecast mgr1'!GC$149:GC$211)</f>
        <v>0</v>
      </c>
      <c r="DX51" s="86">
        <f t="shared" ref="DX51:DX62" si="404">DV51-DW51</f>
        <v>0</v>
      </c>
      <c r="DY51" s="86">
        <f t="shared" ref="DY51:DY62" si="405">DX51/$C51</f>
        <v>0</v>
      </c>
      <c r="DZ51" s="86">
        <f t="shared" ref="DZ51:DZ62" si="406">DX51*$D51</f>
        <v>0</v>
      </c>
      <c r="EA51" s="86">
        <f>(SUMIF('REALISASI PO &amp; forecast mgr1'!$A$149:$A$211,'ESTIMASI FORECAST &amp; ORDER-STOK'!$A51,'REALISASI PO &amp; forecast mgr1'!GE$149:GE$211))+(SUMIF('REALISASI PO &amp; forecast mgr1'!$A$149:$A$211,'ESTIMASI FORECAST &amp; ORDER-STOK'!$A51,'REALISASI PO &amp; forecast mgr1'!GF$149:GF$211))</f>
        <v>0</v>
      </c>
      <c r="EB51" s="86">
        <f>SUMIF('REALISASI PO &amp; forecast mgr1'!$A$149:$A$211,'ESTIMASI FORECAST &amp; ORDER-STOK'!$A51,'REALISASI PO &amp; forecast mgr1'!GI$149:GI$211)</f>
        <v>0</v>
      </c>
      <c r="EC51" s="86">
        <f t="shared" ref="EC51:EC62" si="407">EA51-EB51</f>
        <v>0</v>
      </c>
      <c r="ED51" s="86">
        <f t="shared" ref="ED51:ED62" si="408">EC51/$C51</f>
        <v>0</v>
      </c>
      <c r="EE51" s="86">
        <f t="shared" ref="EE51:EE62" si="409">EC51*$D51</f>
        <v>0</v>
      </c>
      <c r="EF51" s="86">
        <f>(SUMIF('REALISASI PO &amp; forecast mgr1'!$A$149:$A$211,'ESTIMASI FORECAST &amp; ORDER-STOK'!$A51,'REALISASI PO &amp; forecast mgr1'!GQ$149:GQ$211))+(SUMIF('REALISASI PO &amp; forecast mgr1'!$A$149:$A$211,'ESTIMASI FORECAST &amp; ORDER-STOK'!$A51,'REALISASI PO &amp; forecast mgr1'!GR$149:GR$211))</f>
        <v>0</v>
      </c>
      <c r="EG51" s="86">
        <f>SUMIF('REALISASI PO &amp; forecast mgr1'!$A$149:$A$211,'ESTIMASI FORECAST &amp; ORDER-STOK'!$A51,'REALISASI PO &amp; forecast mgr1'!GU$149:GU$211)</f>
        <v>0</v>
      </c>
      <c r="EH51" s="86">
        <f t="shared" ref="EH51:EH62" si="410">EF51-EG51</f>
        <v>0</v>
      </c>
      <c r="EI51" s="86">
        <f t="shared" ref="EI51:EI62" si="411">EH51/$C51</f>
        <v>0</v>
      </c>
      <c r="EJ51" s="86">
        <f t="shared" ref="EJ51:EJ62" si="412">EH51*$D51</f>
        <v>0</v>
      </c>
      <c r="EK51" s="86">
        <f>(SUMIF('REALISASI PO &amp; forecast mgr1'!$A$149:$A$211,'ESTIMASI FORECAST &amp; ORDER-STOK'!$A51,'REALISASI PO &amp; forecast mgr1'!GX$149:GX$211))+(SUMIF('REALISASI PO &amp; forecast mgr1'!$A$149:$A$211,'ESTIMASI FORECAST &amp; ORDER-STOK'!$A51,'REALISASI PO &amp; forecast mgr1'!GY$149:GY$211))</f>
        <v>0</v>
      </c>
      <c r="EL51" s="86">
        <f>SUMIF('REALISASI PO &amp; forecast mgr1'!$A$149:$A$211,'ESTIMASI FORECAST &amp; ORDER-STOK'!$A51,'REALISASI PO &amp; forecast mgr1'!HB$149:HB$211)</f>
        <v>0</v>
      </c>
      <c r="EM51" s="86">
        <f t="shared" ref="EM51:EM62" si="413">EK51-EL51</f>
        <v>0</v>
      </c>
      <c r="EN51" s="86">
        <f t="shared" ref="EN51:EN62" si="414">EM51/$C51</f>
        <v>0</v>
      </c>
      <c r="EO51" s="86">
        <f t="shared" ref="EO51:EO62" si="415">EM51*$D51</f>
        <v>0</v>
      </c>
      <c r="EP51" s="86">
        <f>(SUMIF('REALISASI PO &amp; forecast mgr1'!$A$149:$A$211,'ESTIMASI FORECAST &amp; ORDER-STOK'!$A51,'REALISASI PO &amp; forecast mgr1'!HE$149:HE$211))+(SUMIF('REALISASI PO &amp; forecast mgr1'!$A$149:$A$211,'ESTIMASI FORECAST &amp; ORDER-STOK'!$A51,'REALISASI PO &amp; forecast mgr1'!HF$149:HF$211))</f>
        <v>0</v>
      </c>
      <c r="EQ51" s="86">
        <f>SUMIF('REALISASI PO &amp; forecast mgr1'!$A$149:$A$211,'ESTIMASI FORECAST &amp; ORDER-STOK'!$A51,'REALISASI PO &amp; forecast mgr1'!HI$149:HI$211)</f>
        <v>0</v>
      </c>
      <c r="ER51" s="86">
        <f t="shared" ref="ER51:ER62" si="416">EP51-EQ51</f>
        <v>0</v>
      </c>
      <c r="ES51" s="86">
        <f t="shared" ref="ES51:ES62" si="417">ER51/$C51</f>
        <v>0</v>
      </c>
      <c r="ET51" s="86">
        <f t="shared" ref="ET51:ET62" si="418">ER51*$D51</f>
        <v>0</v>
      </c>
      <c r="EU51" s="86">
        <f>(SUMIF('REALISASI PO &amp; forecast mgr1'!$A$149:$A$211,'ESTIMASI FORECAST &amp; ORDER-STOK'!$A51,'REALISASI PO &amp; forecast mgr1'!HL$149:HL$211))+(SUMIF('REALISASI PO &amp; forecast mgr1'!$A$149:$A$211,'ESTIMASI FORECAST &amp; ORDER-STOK'!$A51,'REALISASI PO &amp; forecast mgr1'!HM$149:HM$211))</f>
        <v>0</v>
      </c>
      <c r="EV51" s="86">
        <f>SUMIF('REALISASI PO &amp; forecast mgr1'!$A$149:$A$211,'ESTIMASI FORECAST &amp; ORDER-STOK'!$A51,'REALISASI PO &amp; forecast mgr1'!HP$149:HP$211)</f>
        <v>0</v>
      </c>
      <c r="EW51" s="86">
        <f t="shared" ref="EW51:EW62" si="419">EU51-EV51</f>
        <v>0</v>
      </c>
      <c r="EX51" s="86">
        <f t="shared" ref="EX51:EX62" si="420">EW51/$C51</f>
        <v>0</v>
      </c>
      <c r="EY51" s="86">
        <f t="shared" ref="EY51:EY62" si="421">EW51*$D51</f>
        <v>0</v>
      </c>
      <c r="EZ51" s="86">
        <f>(SUMIF('REALISASI PO &amp; forecast mgr1'!$A$149:$A$211,'ESTIMASI FORECAST &amp; ORDER-STOK'!$A51,'REALISASI PO &amp; forecast mgr1'!HS$149:HS$211))+(SUMIF('REALISASI PO &amp; forecast mgr1'!$A$149:$A$211,'ESTIMASI FORECAST &amp; ORDER-STOK'!$A51,'REALISASI PO &amp; forecast mgr1'!HT$149:HT$211))</f>
        <v>0</v>
      </c>
      <c r="FA51" s="86">
        <f>SUMIF('REALISASI PO &amp; forecast mgr1'!$A$149:$A$211,'ESTIMASI FORECAST &amp; ORDER-STOK'!$A51,'REALISASI PO &amp; forecast mgr1'!HW$149:HW$211)</f>
        <v>0</v>
      </c>
      <c r="FB51" s="86">
        <f t="shared" ref="FB51:FB62" si="422">EZ51-FA51</f>
        <v>0</v>
      </c>
      <c r="FC51" s="86">
        <f t="shared" ref="FC51:FC62" si="423">FB51/$C51</f>
        <v>0</v>
      </c>
      <c r="FD51" s="86">
        <f t="shared" ref="FD51:FD62" si="424">FB51*$D51</f>
        <v>0</v>
      </c>
      <c r="FE51" s="86"/>
      <c r="FF51" s="86"/>
      <c r="FG51" s="86"/>
      <c r="FH51" s="86"/>
      <c r="FI51" s="86"/>
      <c r="FJ51" s="86"/>
      <c r="FK51" s="86">
        <f t="shared" ref="FK51:FK62" si="425">SUMIF($O$5:$FJ$5,$FK$5,$O51:$FJ51)</f>
        <v>0</v>
      </c>
      <c r="FL51" s="86"/>
      <c r="FM51" s="86"/>
      <c r="FN51" s="86">
        <f t="shared" ref="FN51:FN62" si="426">SUMIF($O$5:$FJ$5,$FN$5,$O51:$FJ51)</f>
        <v>0</v>
      </c>
      <c r="FO51" s="86">
        <f t="shared" ref="FO51:FO62" si="427">FK51-FN51</f>
        <v>0</v>
      </c>
      <c r="FP51" s="97"/>
      <c r="FQ51" s="86"/>
      <c r="FR51" s="86">
        <f>SUMIF('REALISASI FORECAST manager 2'!$A$217:$A$281,'ESTIMASI FORECAST &amp; ORDER-STOK'!$A51,'REALISASI FORECAST manager 2'!$AS$217:$AS$281)</f>
        <v>0</v>
      </c>
      <c r="FS51" s="86">
        <f t="shared" ref="FS51:FS62" si="428">FQ51-FR51</f>
        <v>0</v>
      </c>
      <c r="FT51" s="86">
        <f t="shared" ref="FT51:FT62" si="429">FS51/$C51</f>
        <v>0</v>
      </c>
      <c r="FU51" s="86">
        <f t="shared" ref="FU51:FU62" si="430">FS51*$D51</f>
        <v>0</v>
      </c>
      <c r="FV51" s="97"/>
      <c r="FW51" s="86"/>
      <c r="FX51" s="86">
        <f>SUMIF('REALISASI FORECAST manager 3'!$A$147:$A$211,'ESTIMASI FORECAST &amp; ORDER-STOK'!$A51,'REALISASI FORECAST manager 3'!$AS$147:$AS$211)</f>
        <v>0</v>
      </c>
      <c r="FY51" s="86">
        <f t="shared" ref="FY51:FY62" si="431">FW51-FX51</f>
        <v>0</v>
      </c>
      <c r="FZ51" s="86">
        <f t="shared" ref="FZ51:FZ62" si="432">FY51/$C51</f>
        <v>0</v>
      </c>
      <c r="GA51" s="86">
        <f t="shared" ref="GA51:GA62" si="433">FY51*$D51</f>
        <v>0</v>
      </c>
      <c r="GB51" s="97"/>
      <c r="GC51" s="86">
        <f t="shared" ref="GC51:GC62" si="434">SUMIF($FJ$5:$GB$5,$GC$4,$FJ51:$GB51)</f>
        <v>0</v>
      </c>
      <c r="GD51" s="97"/>
      <c r="GE51" s="86">
        <f>SUMIF('REALISASI PO &amp; forecast mgr1'!$A$148:$A$211,'ESTIMASI FORECAST &amp; ORDER-STOK'!$A51,'REALISASI PO &amp; forecast mgr1'!IQ$148:IQ$211)</f>
        <v>0</v>
      </c>
      <c r="GF51" s="86">
        <f>SUMIF('REALISASI PO &amp; forecast mgr1'!$A$148:$A$211,'ESTIMASI FORECAST &amp; ORDER-STOK'!$A51,'REALISASI PO &amp; forecast mgr1'!IR$148:IR$211)</f>
        <v>0</v>
      </c>
      <c r="GG51" s="86">
        <f>SUMIF('REALISASI PO &amp; forecast mgr1'!$A$148:$A$211,'ESTIMASI FORECAST &amp; ORDER-STOK'!$A51,'REALISASI PO &amp; forecast mgr1'!IS$148:IS$211)</f>
        <v>0</v>
      </c>
      <c r="GH51" s="86">
        <f>SUMIF('REALISASI PO &amp; forecast mgr1'!$A$148:$A$211,'ESTIMASI FORECAST &amp; ORDER-STOK'!$A51,'REALISASI PO &amp; forecast mgr1'!IT$148:IT$211)</f>
        <v>0</v>
      </c>
      <c r="GI51" s="86">
        <f>SUMIF('REALISASI PO &amp; forecast mgr1'!$A$148:$A$211,'ESTIMASI FORECAST &amp; ORDER-STOK'!$A51,'REALISASI PO &amp; forecast mgr1'!IU$148:IU$211)</f>
        <v>0</v>
      </c>
      <c r="GJ51" s="88"/>
      <c r="GK51" s="88">
        <f t="shared" si="108"/>
        <v>0</v>
      </c>
      <c r="GL51" s="86">
        <f t="shared" ref="GL51:GL62" si="435">SUMIF($FJ$5:$GB$5,$FN$5,$FJ51:$GB51)</f>
        <v>0</v>
      </c>
      <c r="GM51" s="98">
        <f t="shared" ref="GM51:GM62" si="436">GC51-GL51</f>
        <v>0</v>
      </c>
      <c r="GN51" s="86">
        <f t="shared" ref="GN51:GN62" si="437">GM51/$C51</f>
        <v>0</v>
      </c>
      <c r="GO51" s="86">
        <f t="shared" ref="GO51:GO62" si="438">GM51*$D51</f>
        <v>0</v>
      </c>
      <c r="GP51" s="98">
        <f t="shared" ref="GP51:GP62" si="439">GE51+GK51-GL51</f>
        <v>0</v>
      </c>
      <c r="GQ51" s="86" t="str">
        <f t="shared" ref="GQ51:GQ62" si="440">IF(GP51=0,"STOCK KOSONG",IF(AND((GP51&lt;GM51),(GP51&gt;0)),"STOK KURANG",IF(GP51=GM51,"STOK CUKUP",IF(GP51&gt;GM51,"STOK CUKUP"))))</f>
        <v>STOCK KOSONG</v>
      </c>
      <c r="GR51" s="97"/>
      <c r="GS51" s="98">
        <f t="shared" ref="GS51:GS62" si="441">GP51-GM51</f>
        <v>0</v>
      </c>
      <c r="GT51" s="102">
        <f t="shared" ref="GT51:GT62" si="442">(GE51+GK51)-J51</f>
        <v>0</v>
      </c>
      <c r="GU51" s="102">
        <f t="shared" ref="GU51:GU62" si="443">(GE51+GK51)-FK51</f>
        <v>0</v>
      </c>
      <c r="GV51" s="102">
        <f t="shared" ref="GV51:GV62" si="444">J51-FK51</f>
        <v>0</v>
      </c>
    </row>
    <row r="52" spans="1:204" s="7" customFormat="1">
      <c r="A52" s="108"/>
      <c r="B52" s="87"/>
      <c r="C52" s="99">
        <v>42</v>
      </c>
      <c r="D52" s="100">
        <v>15.82</v>
      </c>
      <c r="E52" s="88"/>
      <c r="F52" s="88"/>
      <c r="G52" s="88"/>
      <c r="H52" s="88"/>
      <c r="I52" s="88"/>
      <c r="J52" s="88">
        <f t="shared" si="334"/>
        <v>0</v>
      </c>
      <c r="K52" s="88">
        <f t="shared" si="335"/>
        <v>0</v>
      </c>
      <c r="L52" s="88">
        <f t="shared" si="336"/>
        <v>0</v>
      </c>
      <c r="M52" s="88"/>
      <c r="N52" s="88">
        <f t="shared" si="337"/>
        <v>0</v>
      </c>
      <c r="O52" s="88"/>
      <c r="P52" s="88">
        <f>(SUMIF('REALISASI PO &amp; forecast mgr1'!$A$149:$A$211,'ESTIMASI FORECAST &amp; ORDER-STOK'!$A52,'REALISASI PO &amp; forecast mgr1'!J$149:J$211))+(SUMIF('REALISASI PO &amp; forecast mgr1'!$A$149:$A$211,'ESTIMASI FORECAST &amp; ORDER-STOK'!$A52,'REALISASI PO &amp; forecast mgr1'!K$149:K$211))</f>
        <v>0</v>
      </c>
      <c r="Q52" s="88">
        <f>SUMIF('REALISASI PO &amp; forecast mgr1'!$A$149:$A$211,'ESTIMASI FORECAST &amp; ORDER-STOK'!$A52,'REALISASI PO &amp; forecast mgr1'!N$149:N$211)</f>
        <v>0</v>
      </c>
      <c r="R52" s="88">
        <f t="shared" si="338"/>
        <v>0</v>
      </c>
      <c r="S52" s="88">
        <f t="shared" si="339"/>
        <v>0</v>
      </c>
      <c r="T52" s="88">
        <f t="shared" si="340"/>
        <v>0</v>
      </c>
      <c r="U52" s="88">
        <f>(SUMIF('REALISASI PO &amp; forecast mgr1'!$A$149:$A$211,'ESTIMASI FORECAST &amp; ORDER-STOK'!$A52,'REALISASI PO &amp; forecast mgr1'!P$149:P$211))+(SUMIF('REALISASI PO &amp; forecast mgr1'!$A$149:$A$211,'ESTIMASI FORECAST &amp; ORDER-STOK'!$A52,'REALISASI PO &amp; forecast mgr1'!Q$149:Q$211))</f>
        <v>0</v>
      </c>
      <c r="V52" s="88">
        <f>SUMIF('REALISASI PO &amp; forecast mgr1'!$A$149:$A$211,'ESTIMASI FORECAST &amp; ORDER-STOK'!$A52,'REALISASI PO &amp; forecast mgr1'!T$149:T$211)</f>
        <v>0</v>
      </c>
      <c r="W52" s="88">
        <f t="shared" si="341"/>
        <v>0</v>
      </c>
      <c r="X52" s="88">
        <f t="shared" si="342"/>
        <v>0</v>
      </c>
      <c r="Y52" s="88">
        <f t="shared" si="343"/>
        <v>0</v>
      </c>
      <c r="Z52" s="88">
        <f>(SUMIF('REALISASI PO &amp; forecast mgr1'!$A$149:$A$211,'ESTIMASI FORECAST &amp; ORDER-STOK'!$A52,'REALISASI PO &amp; forecast mgr1'!W$149:W$211))+(SUMIF('REALISASI PO &amp; forecast mgr1'!$A$149:$A$211,'ESTIMASI FORECAST &amp; ORDER-STOK'!$A52,'REALISASI PO &amp; forecast mgr1'!V$149:V$211))</f>
        <v>0</v>
      </c>
      <c r="AA52" s="88">
        <f>SUMIF('REALISASI PO &amp; forecast mgr1'!$A$149:$A$211,'ESTIMASI FORECAST &amp; ORDER-STOK'!$A52,'REALISASI PO &amp; forecast mgr1'!Z$149:Z$211)</f>
        <v>0</v>
      </c>
      <c r="AB52" s="88">
        <f t="shared" si="344"/>
        <v>0</v>
      </c>
      <c r="AC52" s="88">
        <f t="shared" si="345"/>
        <v>0</v>
      </c>
      <c r="AD52" s="88">
        <f t="shared" si="346"/>
        <v>0</v>
      </c>
      <c r="AE52" s="88">
        <f>(SUMIF('REALISASI PO &amp; forecast mgr1'!$A$149:$A$211,'ESTIMASI FORECAST &amp; ORDER-STOK'!$A52,'REALISASI PO &amp; forecast mgr1'!AB$149:AB$211))+(SUMIF('REALISASI PO &amp; forecast mgr1'!$A$149:$A$211,'ESTIMASI FORECAST &amp; ORDER-STOK'!$A52,'REALISASI PO &amp; forecast mgr1'!AC$149:AC$211))</f>
        <v>0</v>
      </c>
      <c r="AF52" s="88">
        <f>SUMIF('REALISASI PO &amp; forecast mgr1'!$A$149:$A$211,'ESTIMASI FORECAST &amp; ORDER-STOK'!$A52,'REALISASI PO &amp; forecast mgr1'!AF$149:AF$211)</f>
        <v>0</v>
      </c>
      <c r="AG52" s="88">
        <f t="shared" si="347"/>
        <v>0</v>
      </c>
      <c r="AH52" s="88">
        <f t="shared" si="348"/>
        <v>0</v>
      </c>
      <c r="AI52" s="88">
        <f t="shared" si="349"/>
        <v>0</v>
      </c>
      <c r="AJ52" s="88">
        <f>(SUMIF('REALISASI PO &amp; forecast mgr1'!$A$149:$A$211,'ESTIMASI FORECAST &amp; ORDER-STOK'!$A52,'REALISASI PO &amp; forecast mgr1'!AN$149:AN$211))+(SUMIF('REALISASI PO &amp; forecast mgr1'!$A$149:$A$211,'ESTIMASI FORECAST &amp; ORDER-STOK'!$A52,'REALISASI PO &amp; forecast mgr1'!AO$149:AO$211))</f>
        <v>0</v>
      </c>
      <c r="AK52" s="88">
        <f>SUMIF('REALISASI PO &amp; forecast mgr1'!$A$149:$A$211,'ESTIMASI FORECAST &amp; ORDER-STOK'!$A52,'REALISASI PO &amp; forecast mgr1'!AR$149:AR$211)</f>
        <v>0</v>
      </c>
      <c r="AL52" s="88">
        <f t="shared" si="350"/>
        <v>0</v>
      </c>
      <c r="AM52" s="88">
        <f t="shared" si="351"/>
        <v>0</v>
      </c>
      <c r="AN52" s="88">
        <f t="shared" si="352"/>
        <v>0</v>
      </c>
      <c r="AO52" s="88">
        <f>(SUMIF('REALISASI PO &amp; forecast mgr1'!$A$149:$A$211,'ESTIMASI FORECAST &amp; ORDER-STOK'!$A52,'REALISASI PO &amp; forecast mgr1'!AU$149:AU$211))+(SUMIF('REALISASI PO &amp; forecast mgr1'!$A$149:$A$211,'ESTIMASI FORECAST &amp; ORDER-STOK'!$A52,'REALISASI PO &amp; forecast mgr1'!AT$149:AT$211))</f>
        <v>0</v>
      </c>
      <c r="AP52" s="88">
        <f>SUMIF('REALISASI PO &amp; forecast mgr1'!$A$149:$A$211,'ESTIMASI FORECAST &amp; ORDER-STOK'!$A52,'REALISASI PO &amp; forecast mgr1'!AX$149:AX$211)</f>
        <v>0</v>
      </c>
      <c r="AQ52" s="88">
        <f t="shared" si="353"/>
        <v>0</v>
      </c>
      <c r="AR52" s="88">
        <f t="shared" si="354"/>
        <v>0</v>
      </c>
      <c r="AS52" s="88">
        <f t="shared" si="355"/>
        <v>0</v>
      </c>
      <c r="AT52" s="88">
        <f>(SUMIF('REALISASI PO &amp; forecast mgr1'!$A$149:$A$211,'ESTIMASI FORECAST &amp; ORDER-STOK'!$A52,'REALISASI PO &amp; forecast mgr1'!AZ$149:AZ$211))+(SUMIF('REALISASI PO &amp; forecast mgr1'!$A$149:$A$211,'ESTIMASI FORECAST &amp; ORDER-STOK'!$A52,'REALISASI PO &amp; forecast mgr1'!BA$149:BA$211))</f>
        <v>0</v>
      </c>
      <c r="AU52" s="88">
        <f>SUMIF('REALISASI PO &amp; forecast mgr1'!$A$149:$A$211,'ESTIMASI FORECAST &amp; ORDER-STOK'!$A52,'REALISASI PO &amp; forecast mgr1'!BD$149:BD$211)</f>
        <v>0</v>
      </c>
      <c r="AV52" s="88">
        <f t="shared" si="356"/>
        <v>0</v>
      </c>
      <c r="AW52" s="88">
        <f t="shared" si="357"/>
        <v>0</v>
      </c>
      <c r="AX52" s="88">
        <f t="shared" si="358"/>
        <v>0</v>
      </c>
      <c r="AY52" s="88">
        <f>(SUMIF('REALISASI PO &amp; forecast mgr1'!$A$149:$A$211,'ESTIMASI FORECAST &amp; ORDER-STOK'!$A52,'REALISASI PO &amp; forecast mgr1'!BL$149:BL$211))+(SUMIF('REALISASI PO &amp; forecast mgr1'!$A$149:$A$211,'ESTIMASI FORECAST &amp; ORDER-STOK'!$A52,'REALISASI PO &amp; forecast mgr1'!BM$149:BM$211))</f>
        <v>0</v>
      </c>
      <c r="AZ52" s="88">
        <f>SUMIF('REALISASI PO &amp; forecast mgr1'!$A$149:$A$211,'ESTIMASI FORECAST &amp; ORDER-STOK'!$A52,'REALISASI PO &amp; forecast mgr1'!BP$149:BP$211)</f>
        <v>0</v>
      </c>
      <c r="BA52" s="88">
        <f t="shared" si="359"/>
        <v>0</v>
      </c>
      <c r="BB52" s="88">
        <f t="shared" si="360"/>
        <v>0</v>
      </c>
      <c r="BC52" s="88">
        <f t="shared" si="361"/>
        <v>0</v>
      </c>
      <c r="BD52" s="88">
        <f>(SUMIF('REALISASI PO &amp; forecast mgr1'!$A$149:$A$211,'ESTIMASI FORECAST &amp; ORDER-STOK'!$A52,'REALISASI PO &amp; forecast mgr1'!BS$149:BS$211))+(SUMIF('REALISASI PO &amp; forecast mgr1'!$A$149:$A$211,'ESTIMASI FORECAST &amp; ORDER-STOK'!$A52,'REALISASI PO &amp; forecast mgr1'!BR$149:BR$211))</f>
        <v>0</v>
      </c>
      <c r="BE52" s="88">
        <f>SUMIF('REALISASI PO &amp; forecast mgr1'!$A$149:$A$211,'ESTIMASI FORECAST &amp; ORDER-STOK'!$A52,'REALISASI PO &amp; forecast mgr1'!BV$149:BV$211)</f>
        <v>0</v>
      </c>
      <c r="BF52" s="88">
        <f t="shared" si="362"/>
        <v>0</v>
      </c>
      <c r="BG52" s="88">
        <f t="shared" si="363"/>
        <v>0</v>
      </c>
      <c r="BH52" s="88">
        <f t="shared" si="364"/>
        <v>0</v>
      </c>
      <c r="BI52" s="88">
        <f>(SUMIF('REALISASI PO &amp; forecast mgr1'!$A$149:$A$211,'ESTIMASI FORECAST &amp; ORDER-STOK'!$A52,'REALISASI PO &amp; forecast mgr1'!CI$149:CI$211))+(SUMIF('REALISASI PO &amp; forecast mgr1'!$A$149:$A$211,'ESTIMASI FORECAST &amp; ORDER-STOK'!$A52,'REALISASI PO &amp; forecast mgr1'!CJ$149:CJ$211))</f>
        <v>0</v>
      </c>
      <c r="BJ52" s="88">
        <f>SUMIF('REALISASI PO &amp; forecast mgr1'!$A$149:$A$211,'ESTIMASI FORECAST &amp; ORDER-STOK'!$A52,'REALISASI PO &amp; forecast mgr1'!CM$149:CM$211)</f>
        <v>0</v>
      </c>
      <c r="BK52" s="88">
        <f t="shared" si="365"/>
        <v>0</v>
      </c>
      <c r="BL52" s="88">
        <f t="shared" si="366"/>
        <v>0</v>
      </c>
      <c r="BM52" s="88">
        <f t="shared" si="367"/>
        <v>0</v>
      </c>
      <c r="BN52" s="88">
        <f>(SUMIF('REALISASI PO &amp; forecast mgr1'!$A$149:$A$211,'ESTIMASI FORECAST &amp; ORDER-STOK'!$A52,'REALISASI PO &amp; forecast mgr1'!CP$149:CP$211))+(SUMIF('REALISASI PO &amp; forecast mgr1'!$A$149:$A$211,'ESTIMASI FORECAST &amp; ORDER-STOK'!$A52,'REALISASI PO &amp; forecast mgr1'!CO$149:CO$211))</f>
        <v>0</v>
      </c>
      <c r="BO52" s="88">
        <f>SUMIF('REALISASI PO &amp; forecast mgr1'!$A$149:$A$211,'ESTIMASI FORECAST &amp; ORDER-STOK'!$A52,'REALISASI PO &amp; forecast mgr1'!CS$149:CS$211)</f>
        <v>0</v>
      </c>
      <c r="BP52" s="88">
        <f t="shared" si="368"/>
        <v>0</v>
      </c>
      <c r="BQ52" s="88">
        <f t="shared" si="369"/>
        <v>0</v>
      </c>
      <c r="BR52" s="88">
        <f t="shared" si="370"/>
        <v>0</v>
      </c>
      <c r="BS52" s="88">
        <f>(SUMIF('REALISASI PO &amp; forecast mgr1'!$A$149:$A$211,'ESTIMASI FORECAST &amp; ORDER-STOK'!$A52,'REALISASI PO &amp; forecast mgr1'!CU$149:CU$211))+(SUMIF('REALISASI PO &amp; forecast mgr1'!$A$149:$A$211,'ESTIMASI FORECAST &amp; ORDER-STOK'!$A52,'REALISASI PO &amp; forecast mgr1'!CV$149:CV$211))</f>
        <v>0</v>
      </c>
      <c r="BT52" s="88">
        <f>SUMIF('REALISASI PO &amp; forecast mgr1'!$A$149:$A$211,'ESTIMASI FORECAST &amp; ORDER-STOK'!$A52,'REALISASI PO &amp; forecast mgr1'!CY$149:CY$211)</f>
        <v>0</v>
      </c>
      <c r="BU52" s="88">
        <f t="shared" si="371"/>
        <v>0</v>
      </c>
      <c r="BV52" s="88">
        <f t="shared" si="372"/>
        <v>0</v>
      </c>
      <c r="BW52" s="88">
        <f t="shared" si="373"/>
        <v>0</v>
      </c>
      <c r="BX52" s="88">
        <f>(SUMIF('REALISASI PO &amp; forecast mgr1'!$A$149:$A$211,'ESTIMASI FORECAST &amp; ORDER-STOK'!$A52,'REALISASI PO &amp; forecast mgr1'!DB$149:DB$211))+(SUMIF('REALISASI PO &amp; forecast mgr1'!$A$149:$A$211,'ESTIMASI FORECAST &amp; ORDER-STOK'!$A52,'REALISASI PO &amp; forecast mgr1'!DA$149:DA$211))</f>
        <v>0</v>
      </c>
      <c r="BY52" s="88">
        <f>SUMIF('REALISASI PO &amp; forecast mgr1'!$A$149:$A$211,'ESTIMASI FORECAST &amp; ORDER-STOK'!$A52,'REALISASI PO &amp; forecast mgr1'!DE$149:DE$211)</f>
        <v>0</v>
      </c>
      <c r="BZ52" s="88">
        <f t="shared" si="374"/>
        <v>0</v>
      </c>
      <c r="CA52" s="88">
        <f t="shared" si="375"/>
        <v>0</v>
      </c>
      <c r="CB52" s="88">
        <f t="shared" si="376"/>
        <v>0</v>
      </c>
      <c r="CC52" s="88">
        <f>(SUMIF('REALISASI PO &amp; forecast mgr1'!$A$149:$A$211,'ESTIMASI FORECAST &amp; ORDER-STOK'!$A52,'REALISASI PO &amp; forecast mgr1'!DG$149:DG$211))+(SUMIF('REALISASI PO &amp; forecast mgr1'!$A$149:$A$211,'ESTIMASI FORECAST &amp; ORDER-STOK'!$A52,'REALISASI PO &amp; forecast mgr1'!DH$149:DH$211))</f>
        <v>0</v>
      </c>
      <c r="CD52" s="88">
        <f>SUMIF('REALISASI PO &amp; forecast mgr1'!$A$149:$A$211,'ESTIMASI FORECAST &amp; ORDER-STOK'!$A52,'REALISASI PO &amp; forecast mgr1'!DK$149:DK$211)</f>
        <v>0</v>
      </c>
      <c r="CE52" s="88">
        <f t="shared" si="377"/>
        <v>0</v>
      </c>
      <c r="CF52" s="88">
        <f t="shared" si="378"/>
        <v>0</v>
      </c>
      <c r="CG52" s="88">
        <f t="shared" si="379"/>
        <v>0</v>
      </c>
      <c r="CH52" s="88">
        <f>(SUMIF('REALISASI PO &amp; forecast mgr1'!$A$149:$A$211,'ESTIMASI FORECAST &amp; ORDER-STOK'!$A52,'REALISASI PO &amp; forecast mgr1'!DN$149:DN$211))+(SUMIF('REALISASI PO &amp; forecast mgr1'!$A$149:$A$211,'ESTIMASI FORECAST &amp; ORDER-STOK'!$A52,'REALISASI PO &amp; forecast mgr1'!DM$149:DM$211))</f>
        <v>0</v>
      </c>
      <c r="CI52" s="88">
        <f>SUMIF('REALISASI PO &amp; forecast mgr1'!$A$149:$A$211,'ESTIMASI FORECAST &amp; ORDER-STOK'!$A52,'REALISASI PO &amp; forecast mgr1'!DQ$149:DQ$211)</f>
        <v>0</v>
      </c>
      <c r="CJ52" s="88">
        <f t="shared" si="380"/>
        <v>0</v>
      </c>
      <c r="CK52" s="88">
        <f t="shared" si="381"/>
        <v>0</v>
      </c>
      <c r="CL52" s="88">
        <f t="shared" si="382"/>
        <v>0</v>
      </c>
      <c r="CM52" s="88">
        <f>(SUMIF('REALISASI PO &amp; forecast mgr1'!$A$149:$A$211,'ESTIMASI FORECAST &amp; ORDER-STOK'!$A52,'REALISASI PO &amp; forecast mgr1'!DY$149:DY$211))+(SUMIF('REALISASI PO &amp; forecast mgr1'!$A$149:$A$211,'ESTIMASI FORECAST &amp; ORDER-STOK'!$A52,'REALISASI PO &amp; forecast mgr1'!DZ$149:DZ$211))</f>
        <v>0</v>
      </c>
      <c r="CN52" s="88">
        <f>SUMIF('REALISASI PO &amp; forecast mgr1'!$A$149:$A$211,'ESTIMASI FORECAST &amp; ORDER-STOK'!$A52,'REALISASI PO &amp; forecast mgr1'!EC$149:EC$211)</f>
        <v>0</v>
      </c>
      <c r="CO52" s="88">
        <f t="shared" si="383"/>
        <v>0</v>
      </c>
      <c r="CP52" s="88">
        <f t="shared" si="384"/>
        <v>0</v>
      </c>
      <c r="CQ52" s="88">
        <f t="shared" si="385"/>
        <v>0</v>
      </c>
      <c r="CR52" s="88">
        <f>(SUMIF('REALISASI PO &amp; forecast mgr1'!$A$149:$A$211,'ESTIMASI FORECAST &amp; ORDER-STOK'!$A52,'REALISASI PO &amp; forecast mgr1'!EF$149:EF$211))+(SUMIF('REALISASI PO &amp; forecast mgr1'!$A$149:$A$211,'ESTIMASI FORECAST &amp; ORDER-STOK'!$A52,'REALISASI PO &amp; forecast mgr1'!EE$149:EE$211))</f>
        <v>0</v>
      </c>
      <c r="CS52" s="88">
        <f>SUMIF('REALISASI PO &amp; forecast mgr1'!$A$149:$A$211,'ESTIMASI FORECAST &amp; ORDER-STOK'!$A52,'REALISASI PO &amp; forecast mgr1'!EI$149:EI$211)</f>
        <v>0</v>
      </c>
      <c r="CT52" s="88">
        <f t="shared" si="386"/>
        <v>0</v>
      </c>
      <c r="CU52" s="88">
        <f t="shared" si="387"/>
        <v>0</v>
      </c>
      <c r="CV52" s="88">
        <f t="shared" si="388"/>
        <v>0</v>
      </c>
      <c r="CW52" s="88">
        <f>(SUMIF('REALISASI PO &amp; forecast mgr1'!$A$149:$A$211,'ESTIMASI FORECAST &amp; ORDER-STOK'!$A52,'REALISASI PO &amp; forecast mgr1'!EQ$149:EQ$211))+(SUMIF('REALISASI PO &amp; forecast mgr1'!$A$149:$A$211,'ESTIMASI FORECAST &amp; ORDER-STOK'!$A52,'REALISASI PO &amp; forecast mgr1'!ER$149:ER$211))</f>
        <v>0</v>
      </c>
      <c r="CX52" s="88">
        <f>SUMIF('REALISASI PO &amp; forecast mgr1'!$A$149:$A$211,'ESTIMASI FORECAST &amp; ORDER-STOK'!$A52,'REALISASI PO &amp; forecast mgr1'!EU$149:EU$211)</f>
        <v>0</v>
      </c>
      <c r="CY52" s="88">
        <f t="shared" si="389"/>
        <v>0</v>
      </c>
      <c r="CZ52" s="88">
        <f t="shared" si="390"/>
        <v>0</v>
      </c>
      <c r="DA52" s="88">
        <f t="shared" si="391"/>
        <v>0</v>
      </c>
      <c r="DB52" s="88">
        <f>(SUMIF('REALISASI PO &amp; forecast mgr1'!$A$149:$A$211,'ESTIMASI FORECAST &amp; ORDER-STOK'!$A52,'REALISASI PO &amp; forecast mgr1'!EX$149:EX$211))+(SUMIF('REALISASI PO &amp; forecast mgr1'!$A$149:$A$211,'ESTIMASI FORECAST &amp; ORDER-STOK'!$A52,'REALISASI PO &amp; forecast mgr1'!EY$149:EY$211))</f>
        <v>0</v>
      </c>
      <c r="DC52" s="88">
        <f>SUMIF('REALISASI PO &amp; forecast mgr1'!$A$149:$A$211,'ESTIMASI FORECAST &amp; ORDER-STOK'!$A52,'REALISASI PO &amp; forecast mgr1'!FB$149:FB$211)</f>
        <v>0</v>
      </c>
      <c r="DD52" s="88">
        <f t="shared" si="392"/>
        <v>0</v>
      </c>
      <c r="DE52" s="88">
        <f t="shared" si="393"/>
        <v>0</v>
      </c>
      <c r="DF52" s="88">
        <f t="shared" si="394"/>
        <v>0</v>
      </c>
      <c r="DG52" s="88">
        <f>(SUMIF('REALISASI PO &amp; forecast mgr1'!$A$149:$A$211,'ESTIMASI FORECAST &amp; ORDER-STOK'!$A52,'REALISASI PO &amp; forecast mgr1'!FE$149:FE$211))+(SUMIF('REALISASI PO &amp; forecast mgr1'!$A$149:$A$211,'ESTIMASI FORECAST &amp; ORDER-STOK'!$A52,'REALISASI PO &amp; forecast mgr1'!FF$149:FF$211))</f>
        <v>0</v>
      </c>
      <c r="DH52" s="88">
        <f>SUMIF('REALISASI PO &amp; forecast mgr1'!$A$149:$A$211,'ESTIMASI FORECAST &amp; ORDER-STOK'!$A52,'REALISASI PO &amp; forecast mgr1'!FI$149:FI$211)</f>
        <v>0</v>
      </c>
      <c r="DI52" s="88">
        <f t="shared" si="395"/>
        <v>0</v>
      </c>
      <c r="DJ52" s="88">
        <f t="shared" si="396"/>
        <v>0</v>
      </c>
      <c r="DK52" s="88">
        <f t="shared" si="397"/>
        <v>0</v>
      </c>
      <c r="DL52" s="88">
        <f>(SUMIF('REALISASI PO &amp; forecast mgr1'!$A$149:$A$211,'ESTIMASI FORECAST &amp; ORDER-STOK'!$A52,'REALISASI PO &amp; forecast mgr1'!FL$149:FL$211))+(SUMIF('REALISASI PO &amp; forecast mgr1'!$A$149:$A$211,'ESTIMASI FORECAST &amp; ORDER-STOK'!$A52,'REALISASI PO &amp; forecast mgr1'!FM$149:FM$211))</f>
        <v>0</v>
      </c>
      <c r="DM52" s="88">
        <f>SUMIF('REALISASI PO &amp; forecast mgr1'!$A$149:$A$211,'ESTIMASI FORECAST &amp; ORDER-STOK'!$A52,'REALISASI PO &amp; forecast mgr1'!FP$149:FP$211)</f>
        <v>0</v>
      </c>
      <c r="DN52" s="88">
        <f t="shared" si="398"/>
        <v>0</v>
      </c>
      <c r="DO52" s="88">
        <f t="shared" si="399"/>
        <v>0</v>
      </c>
      <c r="DP52" s="88">
        <f t="shared" si="400"/>
        <v>0</v>
      </c>
      <c r="DQ52" s="88">
        <f>(SUMIF('REALISASI PO &amp; forecast mgr1'!$A$149:$A$211,'ESTIMASI FORECAST &amp; ORDER-STOK'!$A52,'REALISASI PO &amp; forecast mgr1'!FS$149:FS$211))+(SUMIF('REALISASI PO &amp; forecast mgr1'!$A$149:$A$211,'ESTIMASI FORECAST &amp; ORDER-STOK'!$A52,'REALISASI PO &amp; forecast mgr1'!FT$149:FT$211))</f>
        <v>0</v>
      </c>
      <c r="DR52" s="88">
        <f>SUMIF('REALISASI PO &amp; forecast mgr1'!$A$149:$A$211,'ESTIMASI FORECAST &amp; ORDER-STOK'!$A52,'REALISASI PO &amp; forecast mgr1'!FW$149:FW$211)</f>
        <v>0</v>
      </c>
      <c r="DS52" s="88">
        <f t="shared" si="401"/>
        <v>0</v>
      </c>
      <c r="DT52" s="88">
        <f t="shared" si="402"/>
        <v>0</v>
      </c>
      <c r="DU52" s="88">
        <f t="shared" si="403"/>
        <v>0</v>
      </c>
      <c r="DV52" s="88">
        <f>(SUMIF('REALISASI PO &amp; forecast mgr1'!$A$149:$A$211,'ESTIMASI FORECAST &amp; ORDER-STOK'!$A52,'REALISASI PO &amp; forecast mgr1'!FZ$149:FZ$211))+(SUMIF('REALISASI PO &amp; forecast mgr1'!$A$149:$A$211,'ESTIMASI FORECAST &amp; ORDER-STOK'!$A52,'REALISASI PO &amp; forecast mgr1'!FY$149:FY$211))</f>
        <v>0</v>
      </c>
      <c r="DW52" s="88">
        <f>SUMIF('REALISASI PO &amp; forecast mgr1'!$A$149:$A$211,'ESTIMASI FORECAST &amp; ORDER-STOK'!$A52,'REALISASI PO &amp; forecast mgr1'!GC$149:GC$211)</f>
        <v>0</v>
      </c>
      <c r="DX52" s="88">
        <f t="shared" si="404"/>
        <v>0</v>
      </c>
      <c r="DY52" s="88">
        <f t="shared" si="405"/>
        <v>0</v>
      </c>
      <c r="DZ52" s="88">
        <f t="shared" si="406"/>
        <v>0</v>
      </c>
      <c r="EA52" s="88">
        <f>(SUMIF('REALISASI PO &amp; forecast mgr1'!$A$149:$A$211,'ESTIMASI FORECAST &amp; ORDER-STOK'!$A52,'REALISASI PO &amp; forecast mgr1'!GE$149:GE$211))+(SUMIF('REALISASI PO &amp; forecast mgr1'!$A$149:$A$211,'ESTIMASI FORECAST &amp; ORDER-STOK'!$A52,'REALISASI PO &amp; forecast mgr1'!GF$149:GF$211))</f>
        <v>0</v>
      </c>
      <c r="EB52" s="88">
        <f>SUMIF('REALISASI PO &amp; forecast mgr1'!$A$149:$A$211,'ESTIMASI FORECAST &amp; ORDER-STOK'!$A52,'REALISASI PO &amp; forecast mgr1'!GI$149:GI$211)</f>
        <v>0</v>
      </c>
      <c r="EC52" s="88">
        <f t="shared" si="407"/>
        <v>0</v>
      </c>
      <c r="ED52" s="88">
        <f t="shared" si="408"/>
        <v>0</v>
      </c>
      <c r="EE52" s="88">
        <f t="shared" si="409"/>
        <v>0</v>
      </c>
      <c r="EF52" s="88">
        <f>(SUMIF('REALISASI PO &amp; forecast mgr1'!$A$149:$A$211,'ESTIMASI FORECAST &amp; ORDER-STOK'!$A52,'REALISASI PO &amp; forecast mgr1'!GQ$149:GQ$211))+(SUMIF('REALISASI PO &amp; forecast mgr1'!$A$149:$A$211,'ESTIMASI FORECAST &amp; ORDER-STOK'!$A52,'REALISASI PO &amp; forecast mgr1'!GR$149:GR$211))</f>
        <v>0</v>
      </c>
      <c r="EG52" s="88">
        <f>SUMIF('REALISASI PO &amp; forecast mgr1'!$A$149:$A$211,'ESTIMASI FORECAST &amp; ORDER-STOK'!$A52,'REALISASI PO &amp; forecast mgr1'!GU$149:GU$211)</f>
        <v>0</v>
      </c>
      <c r="EH52" s="88">
        <f t="shared" si="410"/>
        <v>0</v>
      </c>
      <c r="EI52" s="88">
        <f t="shared" si="411"/>
        <v>0</v>
      </c>
      <c r="EJ52" s="88">
        <f t="shared" si="412"/>
        <v>0</v>
      </c>
      <c r="EK52" s="88">
        <f>(SUMIF('REALISASI PO &amp; forecast mgr1'!$A$149:$A$211,'ESTIMASI FORECAST &amp; ORDER-STOK'!$A52,'REALISASI PO &amp; forecast mgr1'!GX$149:GX$211))+(SUMIF('REALISASI PO &amp; forecast mgr1'!$A$149:$A$211,'ESTIMASI FORECAST &amp; ORDER-STOK'!$A52,'REALISASI PO &amp; forecast mgr1'!GY$149:GY$211))</f>
        <v>0</v>
      </c>
      <c r="EL52" s="88">
        <f>SUMIF('REALISASI PO &amp; forecast mgr1'!$A$149:$A$211,'ESTIMASI FORECAST &amp; ORDER-STOK'!$A52,'REALISASI PO &amp; forecast mgr1'!HB$149:HB$211)</f>
        <v>0</v>
      </c>
      <c r="EM52" s="88">
        <f t="shared" si="413"/>
        <v>0</v>
      </c>
      <c r="EN52" s="88">
        <f t="shared" si="414"/>
        <v>0</v>
      </c>
      <c r="EO52" s="88">
        <f t="shared" si="415"/>
        <v>0</v>
      </c>
      <c r="EP52" s="88">
        <f>(SUMIF('REALISASI PO &amp; forecast mgr1'!$A$149:$A$211,'ESTIMASI FORECAST &amp; ORDER-STOK'!$A52,'REALISASI PO &amp; forecast mgr1'!HE$149:HE$211))+(SUMIF('REALISASI PO &amp; forecast mgr1'!$A$149:$A$211,'ESTIMASI FORECAST &amp; ORDER-STOK'!$A52,'REALISASI PO &amp; forecast mgr1'!HF$149:HF$211))</f>
        <v>0</v>
      </c>
      <c r="EQ52" s="88">
        <f>SUMIF('REALISASI PO &amp; forecast mgr1'!$A$149:$A$211,'ESTIMASI FORECAST &amp; ORDER-STOK'!$A52,'REALISASI PO &amp; forecast mgr1'!HI$149:HI$211)</f>
        <v>0</v>
      </c>
      <c r="ER52" s="88">
        <f t="shared" si="416"/>
        <v>0</v>
      </c>
      <c r="ES52" s="88">
        <f t="shared" si="417"/>
        <v>0</v>
      </c>
      <c r="ET52" s="88">
        <f t="shared" si="418"/>
        <v>0</v>
      </c>
      <c r="EU52" s="88">
        <f>(SUMIF('REALISASI PO &amp; forecast mgr1'!$A$149:$A$211,'ESTIMASI FORECAST &amp; ORDER-STOK'!$A52,'REALISASI PO &amp; forecast mgr1'!HL$149:HL$211))+(SUMIF('REALISASI PO &amp; forecast mgr1'!$A$149:$A$211,'ESTIMASI FORECAST &amp; ORDER-STOK'!$A52,'REALISASI PO &amp; forecast mgr1'!HM$149:HM$211))</f>
        <v>0</v>
      </c>
      <c r="EV52" s="88">
        <f>SUMIF('REALISASI PO &amp; forecast mgr1'!$A$149:$A$211,'ESTIMASI FORECAST &amp; ORDER-STOK'!$A52,'REALISASI PO &amp; forecast mgr1'!HP$149:HP$211)</f>
        <v>0</v>
      </c>
      <c r="EW52" s="88">
        <f t="shared" si="419"/>
        <v>0</v>
      </c>
      <c r="EX52" s="88">
        <f t="shared" si="420"/>
        <v>0</v>
      </c>
      <c r="EY52" s="88">
        <f t="shared" si="421"/>
        <v>0</v>
      </c>
      <c r="EZ52" s="88">
        <f>(SUMIF('REALISASI PO &amp; forecast mgr1'!$A$149:$A$211,'ESTIMASI FORECAST &amp; ORDER-STOK'!$A52,'REALISASI PO &amp; forecast mgr1'!HS$149:HS$211))+(SUMIF('REALISASI PO &amp; forecast mgr1'!$A$149:$A$211,'ESTIMASI FORECAST &amp; ORDER-STOK'!$A52,'REALISASI PO &amp; forecast mgr1'!HT$149:HT$211))</f>
        <v>0</v>
      </c>
      <c r="FA52" s="88">
        <f>SUMIF('REALISASI PO &amp; forecast mgr1'!$A$149:$A$211,'ESTIMASI FORECAST &amp; ORDER-STOK'!$A52,'REALISASI PO &amp; forecast mgr1'!HW$149:HW$211)</f>
        <v>0</v>
      </c>
      <c r="FB52" s="88">
        <f t="shared" si="422"/>
        <v>0</v>
      </c>
      <c r="FC52" s="88">
        <f t="shared" si="423"/>
        <v>0</v>
      </c>
      <c r="FD52" s="88">
        <f t="shared" si="424"/>
        <v>0</v>
      </c>
      <c r="FE52" s="88"/>
      <c r="FF52" s="88"/>
      <c r="FG52" s="88"/>
      <c r="FH52" s="88"/>
      <c r="FI52" s="88"/>
      <c r="FJ52" s="88"/>
      <c r="FK52" s="88">
        <f t="shared" si="425"/>
        <v>0</v>
      </c>
      <c r="FL52" s="88"/>
      <c r="FM52" s="88"/>
      <c r="FN52" s="88">
        <f t="shared" si="426"/>
        <v>0</v>
      </c>
      <c r="FO52" s="88">
        <f t="shared" si="427"/>
        <v>0</v>
      </c>
      <c r="FP52" s="101"/>
      <c r="FQ52" s="88"/>
      <c r="FR52" s="88">
        <f>SUMIF('REALISASI FORECAST manager 2'!$A$217:$A$281,'ESTIMASI FORECAST &amp; ORDER-STOK'!$A52,'REALISASI FORECAST manager 2'!$AS$217:$AS$281)</f>
        <v>0</v>
      </c>
      <c r="FS52" s="88">
        <f t="shared" si="428"/>
        <v>0</v>
      </c>
      <c r="FT52" s="88">
        <f t="shared" si="429"/>
        <v>0</v>
      </c>
      <c r="FU52" s="88">
        <f t="shared" si="430"/>
        <v>0</v>
      </c>
      <c r="FV52" s="101"/>
      <c r="FW52" s="88"/>
      <c r="FX52" s="88">
        <f>SUMIF('REALISASI FORECAST manager 3'!$A$147:$A$211,'ESTIMASI FORECAST &amp; ORDER-STOK'!$A52,'REALISASI FORECAST manager 3'!$AS$147:$AS$211)</f>
        <v>0</v>
      </c>
      <c r="FY52" s="88">
        <f t="shared" si="431"/>
        <v>0</v>
      </c>
      <c r="FZ52" s="88">
        <f t="shared" si="432"/>
        <v>0</v>
      </c>
      <c r="GA52" s="88">
        <f t="shared" si="433"/>
        <v>0</v>
      </c>
      <c r="GB52" s="101"/>
      <c r="GC52" s="88">
        <f t="shared" si="434"/>
        <v>0</v>
      </c>
      <c r="GD52" s="101"/>
      <c r="GE52" s="88">
        <f>SUMIF('REALISASI PO &amp; forecast mgr1'!$A$148:$A$211,'ESTIMASI FORECAST &amp; ORDER-STOK'!$A52,'REALISASI PO &amp; forecast mgr1'!IQ$148:IQ$211)</f>
        <v>0</v>
      </c>
      <c r="GF52" s="88">
        <f>SUMIF('REALISASI PO &amp; forecast mgr1'!$A$148:$A$211,'ESTIMASI FORECAST &amp; ORDER-STOK'!$A52,'REALISASI PO &amp; forecast mgr1'!IR$148:IR$211)</f>
        <v>0</v>
      </c>
      <c r="GG52" s="88">
        <f>SUMIF('REALISASI PO &amp; forecast mgr1'!$A$148:$A$211,'ESTIMASI FORECAST &amp; ORDER-STOK'!$A52,'REALISASI PO &amp; forecast mgr1'!IS$148:IS$211)</f>
        <v>0</v>
      </c>
      <c r="GH52" s="88">
        <f>SUMIF('REALISASI PO &amp; forecast mgr1'!$A$148:$A$211,'ESTIMASI FORECAST &amp; ORDER-STOK'!$A52,'REALISASI PO &amp; forecast mgr1'!IT$148:IT$211)</f>
        <v>0</v>
      </c>
      <c r="GI52" s="88">
        <f>SUMIF('REALISASI PO &amp; forecast mgr1'!$A$148:$A$211,'ESTIMASI FORECAST &amp; ORDER-STOK'!$A52,'REALISASI PO &amp; forecast mgr1'!IU$148:IU$211)</f>
        <v>0</v>
      </c>
      <c r="GJ52" s="88"/>
      <c r="GK52" s="88">
        <f t="shared" si="108"/>
        <v>0</v>
      </c>
      <c r="GL52" s="88">
        <f t="shared" si="435"/>
        <v>0</v>
      </c>
      <c r="GM52" s="102">
        <f t="shared" si="436"/>
        <v>0</v>
      </c>
      <c r="GN52" s="88">
        <f t="shared" si="437"/>
        <v>0</v>
      </c>
      <c r="GO52" s="88">
        <f t="shared" si="438"/>
        <v>0</v>
      </c>
      <c r="GP52" s="102">
        <f t="shared" si="439"/>
        <v>0</v>
      </c>
      <c r="GQ52" s="88" t="str">
        <f t="shared" si="440"/>
        <v>STOCK KOSONG</v>
      </c>
      <c r="GR52" s="101"/>
      <c r="GS52" s="102">
        <f t="shared" si="441"/>
        <v>0</v>
      </c>
      <c r="GT52" s="102">
        <f t="shared" si="442"/>
        <v>0</v>
      </c>
      <c r="GU52" s="102">
        <f t="shared" si="443"/>
        <v>0</v>
      </c>
      <c r="GV52" s="102">
        <f t="shared" si="444"/>
        <v>0</v>
      </c>
    </row>
    <row r="53" spans="1:204" s="7" customFormat="1">
      <c r="A53" s="108"/>
      <c r="B53" s="87"/>
      <c r="C53" s="99">
        <v>42</v>
      </c>
      <c r="D53" s="100">
        <v>0</v>
      </c>
      <c r="E53" s="88"/>
      <c r="F53" s="88"/>
      <c r="G53" s="88"/>
      <c r="H53" s="88"/>
      <c r="I53" s="88"/>
      <c r="J53" s="88">
        <f t="shared" si="334"/>
        <v>0</v>
      </c>
      <c r="K53" s="88">
        <f t="shared" si="335"/>
        <v>0</v>
      </c>
      <c r="L53" s="88">
        <f t="shared" si="336"/>
        <v>0</v>
      </c>
      <c r="M53" s="88"/>
      <c r="N53" s="88">
        <f t="shared" si="337"/>
        <v>0</v>
      </c>
      <c r="O53" s="88"/>
      <c r="P53" s="88">
        <f>(SUMIF('REALISASI PO &amp; forecast mgr1'!$A$149:$A$211,'ESTIMASI FORECAST &amp; ORDER-STOK'!$A53,'REALISASI PO &amp; forecast mgr1'!J$149:J$211))+(SUMIF('REALISASI PO &amp; forecast mgr1'!$A$149:$A$211,'ESTIMASI FORECAST &amp; ORDER-STOK'!$A53,'REALISASI PO &amp; forecast mgr1'!K$149:K$211))</f>
        <v>0</v>
      </c>
      <c r="Q53" s="88">
        <f>SUMIF('REALISASI PO &amp; forecast mgr1'!$A$149:$A$211,'ESTIMASI FORECAST &amp; ORDER-STOK'!$A53,'REALISASI PO &amp; forecast mgr1'!N$149:N$211)</f>
        <v>0</v>
      </c>
      <c r="R53" s="88">
        <f t="shared" si="338"/>
        <v>0</v>
      </c>
      <c r="S53" s="88">
        <f t="shared" si="339"/>
        <v>0</v>
      </c>
      <c r="T53" s="88">
        <f t="shared" si="340"/>
        <v>0</v>
      </c>
      <c r="U53" s="88">
        <f>(SUMIF('REALISASI PO &amp; forecast mgr1'!$A$149:$A$211,'ESTIMASI FORECAST &amp; ORDER-STOK'!$A53,'REALISASI PO &amp; forecast mgr1'!P$149:P$211))+(SUMIF('REALISASI PO &amp; forecast mgr1'!$A$149:$A$211,'ESTIMASI FORECAST &amp; ORDER-STOK'!$A53,'REALISASI PO &amp; forecast mgr1'!Q$149:Q$211))</f>
        <v>0</v>
      </c>
      <c r="V53" s="88">
        <f>SUMIF('REALISASI PO &amp; forecast mgr1'!$A$149:$A$211,'ESTIMASI FORECAST &amp; ORDER-STOK'!$A53,'REALISASI PO &amp; forecast mgr1'!T$149:T$211)</f>
        <v>0</v>
      </c>
      <c r="W53" s="88">
        <f t="shared" si="341"/>
        <v>0</v>
      </c>
      <c r="X53" s="88">
        <f t="shared" si="342"/>
        <v>0</v>
      </c>
      <c r="Y53" s="88">
        <f t="shared" si="343"/>
        <v>0</v>
      </c>
      <c r="Z53" s="88">
        <f>(SUMIF('REALISASI PO &amp; forecast mgr1'!$A$149:$A$211,'ESTIMASI FORECAST &amp; ORDER-STOK'!$A53,'REALISASI PO &amp; forecast mgr1'!W$149:W$211))+(SUMIF('REALISASI PO &amp; forecast mgr1'!$A$149:$A$211,'ESTIMASI FORECAST &amp; ORDER-STOK'!$A53,'REALISASI PO &amp; forecast mgr1'!V$149:V$211))</f>
        <v>0</v>
      </c>
      <c r="AA53" s="88">
        <f>SUMIF('REALISASI PO &amp; forecast mgr1'!$A$149:$A$211,'ESTIMASI FORECAST &amp; ORDER-STOK'!$A53,'REALISASI PO &amp; forecast mgr1'!Z$149:Z$211)</f>
        <v>0</v>
      </c>
      <c r="AB53" s="88">
        <f t="shared" si="344"/>
        <v>0</v>
      </c>
      <c r="AC53" s="88">
        <f t="shared" si="345"/>
        <v>0</v>
      </c>
      <c r="AD53" s="88">
        <f t="shared" si="346"/>
        <v>0</v>
      </c>
      <c r="AE53" s="88">
        <f>(SUMIF('REALISASI PO &amp; forecast mgr1'!$A$149:$A$211,'ESTIMASI FORECAST &amp; ORDER-STOK'!$A53,'REALISASI PO &amp; forecast mgr1'!AB$149:AB$211))+(SUMIF('REALISASI PO &amp; forecast mgr1'!$A$149:$A$211,'ESTIMASI FORECAST &amp; ORDER-STOK'!$A53,'REALISASI PO &amp; forecast mgr1'!AC$149:AC$211))</f>
        <v>0</v>
      </c>
      <c r="AF53" s="88">
        <f>SUMIF('REALISASI PO &amp; forecast mgr1'!$A$149:$A$211,'ESTIMASI FORECAST &amp; ORDER-STOK'!$A53,'REALISASI PO &amp; forecast mgr1'!AF$149:AF$211)</f>
        <v>0</v>
      </c>
      <c r="AG53" s="88">
        <f t="shared" si="347"/>
        <v>0</v>
      </c>
      <c r="AH53" s="88">
        <f t="shared" si="348"/>
        <v>0</v>
      </c>
      <c r="AI53" s="88">
        <f t="shared" si="349"/>
        <v>0</v>
      </c>
      <c r="AJ53" s="88">
        <f>(SUMIF('REALISASI PO &amp; forecast mgr1'!$A$149:$A$211,'ESTIMASI FORECAST &amp; ORDER-STOK'!$A53,'REALISASI PO &amp; forecast mgr1'!AN$149:AN$211))+(SUMIF('REALISASI PO &amp; forecast mgr1'!$A$149:$A$211,'ESTIMASI FORECAST &amp; ORDER-STOK'!$A53,'REALISASI PO &amp; forecast mgr1'!AO$149:AO$211))</f>
        <v>0</v>
      </c>
      <c r="AK53" s="88">
        <f>SUMIF('REALISASI PO &amp; forecast mgr1'!$A$149:$A$211,'ESTIMASI FORECAST &amp; ORDER-STOK'!$A53,'REALISASI PO &amp; forecast mgr1'!AR$149:AR$211)</f>
        <v>0</v>
      </c>
      <c r="AL53" s="88">
        <f t="shared" si="350"/>
        <v>0</v>
      </c>
      <c r="AM53" s="88">
        <f t="shared" si="351"/>
        <v>0</v>
      </c>
      <c r="AN53" s="88">
        <f t="shared" si="352"/>
        <v>0</v>
      </c>
      <c r="AO53" s="88">
        <f>(SUMIF('REALISASI PO &amp; forecast mgr1'!$A$149:$A$211,'ESTIMASI FORECAST &amp; ORDER-STOK'!$A53,'REALISASI PO &amp; forecast mgr1'!AU$149:AU$211))+(SUMIF('REALISASI PO &amp; forecast mgr1'!$A$149:$A$211,'ESTIMASI FORECAST &amp; ORDER-STOK'!$A53,'REALISASI PO &amp; forecast mgr1'!AT$149:AT$211))</f>
        <v>0</v>
      </c>
      <c r="AP53" s="88">
        <f>SUMIF('REALISASI PO &amp; forecast mgr1'!$A$149:$A$211,'ESTIMASI FORECAST &amp; ORDER-STOK'!$A53,'REALISASI PO &amp; forecast mgr1'!AX$149:AX$211)</f>
        <v>0</v>
      </c>
      <c r="AQ53" s="88">
        <f t="shared" si="353"/>
        <v>0</v>
      </c>
      <c r="AR53" s="88">
        <f t="shared" si="354"/>
        <v>0</v>
      </c>
      <c r="AS53" s="88">
        <f t="shared" si="355"/>
        <v>0</v>
      </c>
      <c r="AT53" s="88">
        <f>(SUMIF('REALISASI PO &amp; forecast mgr1'!$A$149:$A$211,'ESTIMASI FORECAST &amp; ORDER-STOK'!$A53,'REALISASI PO &amp; forecast mgr1'!AZ$149:AZ$211))+(SUMIF('REALISASI PO &amp; forecast mgr1'!$A$149:$A$211,'ESTIMASI FORECAST &amp; ORDER-STOK'!$A53,'REALISASI PO &amp; forecast mgr1'!BA$149:BA$211))</f>
        <v>0</v>
      </c>
      <c r="AU53" s="88">
        <f>SUMIF('REALISASI PO &amp; forecast mgr1'!$A$149:$A$211,'ESTIMASI FORECAST &amp; ORDER-STOK'!$A53,'REALISASI PO &amp; forecast mgr1'!BD$149:BD$211)</f>
        <v>0</v>
      </c>
      <c r="AV53" s="88">
        <f t="shared" si="356"/>
        <v>0</v>
      </c>
      <c r="AW53" s="88">
        <f t="shared" si="357"/>
        <v>0</v>
      </c>
      <c r="AX53" s="88">
        <f t="shared" si="358"/>
        <v>0</v>
      </c>
      <c r="AY53" s="88">
        <f>(SUMIF('REALISASI PO &amp; forecast mgr1'!$A$149:$A$211,'ESTIMASI FORECAST &amp; ORDER-STOK'!$A53,'REALISASI PO &amp; forecast mgr1'!BL$149:BL$211))+(SUMIF('REALISASI PO &amp; forecast mgr1'!$A$149:$A$211,'ESTIMASI FORECAST &amp; ORDER-STOK'!$A53,'REALISASI PO &amp; forecast mgr1'!BM$149:BM$211))</f>
        <v>0</v>
      </c>
      <c r="AZ53" s="88">
        <f>SUMIF('REALISASI PO &amp; forecast mgr1'!$A$149:$A$211,'ESTIMASI FORECAST &amp; ORDER-STOK'!$A53,'REALISASI PO &amp; forecast mgr1'!BP$149:BP$211)</f>
        <v>0</v>
      </c>
      <c r="BA53" s="88">
        <f t="shared" si="359"/>
        <v>0</v>
      </c>
      <c r="BB53" s="88">
        <f t="shared" si="360"/>
        <v>0</v>
      </c>
      <c r="BC53" s="88">
        <f t="shared" si="361"/>
        <v>0</v>
      </c>
      <c r="BD53" s="88">
        <f>(SUMIF('REALISASI PO &amp; forecast mgr1'!$A$149:$A$211,'ESTIMASI FORECAST &amp; ORDER-STOK'!$A53,'REALISASI PO &amp; forecast mgr1'!BS$149:BS$211))+(SUMIF('REALISASI PO &amp; forecast mgr1'!$A$149:$A$211,'ESTIMASI FORECAST &amp; ORDER-STOK'!$A53,'REALISASI PO &amp; forecast mgr1'!BR$149:BR$211))</f>
        <v>0</v>
      </c>
      <c r="BE53" s="88">
        <f>SUMIF('REALISASI PO &amp; forecast mgr1'!$A$149:$A$211,'ESTIMASI FORECAST &amp; ORDER-STOK'!$A53,'REALISASI PO &amp; forecast mgr1'!BV$149:BV$211)</f>
        <v>0</v>
      </c>
      <c r="BF53" s="88">
        <f t="shared" si="362"/>
        <v>0</v>
      </c>
      <c r="BG53" s="88">
        <f t="shared" si="363"/>
        <v>0</v>
      </c>
      <c r="BH53" s="88">
        <f t="shared" si="364"/>
        <v>0</v>
      </c>
      <c r="BI53" s="88">
        <f>(SUMIF('REALISASI PO &amp; forecast mgr1'!$A$149:$A$211,'ESTIMASI FORECAST &amp; ORDER-STOK'!$A53,'REALISASI PO &amp; forecast mgr1'!CI$149:CI$211))+(SUMIF('REALISASI PO &amp; forecast mgr1'!$A$149:$A$211,'ESTIMASI FORECAST &amp; ORDER-STOK'!$A53,'REALISASI PO &amp; forecast mgr1'!CJ$149:CJ$211))</f>
        <v>0</v>
      </c>
      <c r="BJ53" s="88">
        <f>SUMIF('REALISASI PO &amp; forecast mgr1'!$A$149:$A$211,'ESTIMASI FORECAST &amp; ORDER-STOK'!$A53,'REALISASI PO &amp; forecast mgr1'!CM$149:CM$211)</f>
        <v>0</v>
      </c>
      <c r="BK53" s="88">
        <f t="shared" si="365"/>
        <v>0</v>
      </c>
      <c r="BL53" s="88">
        <f t="shared" si="366"/>
        <v>0</v>
      </c>
      <c r="BM53" s="88">
        <f t="shared" si="367"/>
        <v>0</v>
      </c>
      <c r="BN53" s="88">
        <f>(SUMIF('REALISASI PO &amp; forecast mgr1'!$A$149:$A$211,'ESTIMASI FORECAST &amp; ORDER-STOK'!$A53,'REALISASI PO &amp; forecast mgr1'!CP$149:CP$211))+(SUMIF('REALISASI PO &amp; forecast mgr1'!$A$149:$A$211,'ESTIMASI FORECAST &amp; ORDER-STOK'!$A53,'REALISASI PO &amp; forecast mgr1'!CO$149:CO$211))</f>
        <v>0</v>
      </c>
      <c r="BO53" s="88">
        <f>SUMIF('REALISASI PO &amp; forecast mgr1'!$A$149:$A$211,'ESTIMASI FORECAST &amp; ORDER-STOK'!$A53,'REALISASI PO &amp; forecast mgr1'!CS$149:CS$211)</f>
        <v>0</v>
      </c>
      <c r="BP53" s="88">
        <f t="shared" si="368"/>
        <v>0</v>
      </c>
      <c r="BQ53" s="88">
        <f t="shared" si="369"/>
        <v>0</v>
      </c>
      <c r="BR53" s="88">
        <f t="shared" si="370"/>
        <v>0</v>
      </c>
      <c r="BS53" s="88">
        <f>(SUMIF('REALISASI PO &amp; forecast mgr1'!$A$149:$A$211,'ESTIMASI FORECAST &amp; ORDER-STOK'!$A53,'REALISASI PO &amp; forecast mgr1'!CU$149:CU$211))+(SUMIF('REALISASI PO &amp; forecast mgr1'!$A$149:$A$211,'ESTIMASI FORECAST &amp; ORDER-STOK'!$A53,'REALISASI PO &amp; forecast mgr1'!CV$149:CV$211))</f>
        <v>0</v>
      </c>
      <c r="BT53" s="88">
        <f>SUMIF('REALISASI PO &amp; forecast mgr1'!$A$149:$A$211,'ESTIMASI FORECAST &amp; ORDER-STOK'!$A53,'REALISASI PO &amp; forecast mgr1'!CY$149:CY$211)</f>
        <v>0</v>
      </c>
      <c r="BU53" s="88">
        <f t="shared" si="371"/>
        <v>0</v>
      </c>
      <c r="BV53" s="88">
        <f t="shared" si="372"/>
        <v>0</v>
      </c>
      <c r="BW53" s="88">
        <f t="shared" si="373"/>
        <v>0</v>
      </c>
      <c r="BX53" s="88">
        <f>(SUMIF('REALISASI PO &amp; forecast mgr1'!$A$149:$A$211,'ESTIMASI FORECAST &amp; ORDER-STOK'!$A53,'REALISASI PO &amp; forecast mgr1'!DB$149:DB$211))+(SUMIF('REALISASI PO &amp; forecast mgr1'!$A$149:$A$211,'ESTIMASI FORECAST &amp; ORDER-STOK'!$A53,'REALISASI PO &amp; forecast mgr1'!DA$149:DA$211))</f>
        <v>0</v>
      </c>
      <c r="BY53" s="88">
        <f>SUMIF('REALISASI PO &amp; forecast mgr1'!$A$149:$A$211,'ESTIMASI FORECAST &amp; ORDER-STOK'!$A53,'REALISASI PO &amp; forecast mgr1'!DE$149:DE$211)</f>
        <v>0</v>
      </c>
      <c r="BZ53" s="88">
        <f t="shared" si="374"/>
        <v>0</v>
      </c>
      <c r="CA53" s="88">
        <f t="shared" si="375"/>
        <v>0</v>
      </c>
      <c r="CB53" s="88">
        <f t="shared" si="376"/>
        <v>0</v>
      </c>
      <c r="CC53" s="88">
        <f>(SUMIF('REALISASI PO &amp; forecast mgr1'!$A$149:$A$211,'ESTIMASI FORECAST &amp; ORDER-STOK'!$A53,'REALISASI PO &amp; forecast mgr1'!DG$149:DG$211))+(SUMIF('REALISASI PO &amp; forecast mgr1'!$A$149:$A$211,'ESTIMASI FORECAST &amp; ORDER-STOK'!$A53,'REALISASI PO &amp; forecast mgr1'!DH$149:DH$211))</f>
        <v>0</v>
      </c>
      <c r="CD53" s="88">
        <f>SUMIF('REALISASI PO &amp; forecast mgr1'!$A$149:$A$211,'ESTIMASI FORECAST &amp; ORDER-STOK'!$A53,'REALISASI PO &amp; forecast mgr1'!DK$149:DK$211)</f>
        <v>0</v>
      </c>
      <c r="CE53" s="88">
        <f t="shared" si="377"/>
        <v>0</v>
      </c>
      <c r="CF53" s="88">
        <f t="shared" si="378"/>
        <v>0</v>
      </c>
      <c r="CG53" s="88">
        <f t="shared" si="379"/>
        <v>0</v>
      </c>
      <c r="CH53" s="88">
        <f>(SUMIF('REALISASI PO &amp; forecast mgr1'!$A$149:$A$211,'ESTIMASI FORECAST &amp; ORDER-STOK'!$A53,'REALISASI PO &amp; forecast mgr1'!DN$149:DN$211))+(SUMIF('REALISASI PO &amp; forecast mgr1'!$A$149:$A$211,'ESTIMASI FORECAST &amp; ORDER-STOK'!$A53,'REALISASI PO &amp; forecast mgr1'!DM$149:DM$211))</f>
        <v>0</v>
      </c>
      <c r="CI53" s="88">
        <f>SUMIF('REALISASI PO &amp; forecast mgr1'!$A$149:$A$211,'ESTIMASI FORECAST &amp; ORDER-STOK'!$A53,'REALISASI PO &amp; forecast mgr1'!DQ$149:DQ$211)</f>
        <v>0</v>
      </c>
      <c r="CJ53" s="88">
        <f t="shared" si="380"/>
        <v>0</v>
      </c>
      <c r="CK53" s="88">
        <f t="shared" si="381"/>
        <v>0</v>
      </c>
      <c r="CL53" s="88">
        <f t="shared" si="382"/>
        <v>0</v>
      </c>
      <c r="CM53" s="88">
        <f>(SUMIF('REALISASI PO &amp; forecast mgr1'!$A$149:$A$211,'ESTIMASI FORECAST &amp; ORDER-STOK'!$A53,'REALISASI PO &amp; forecast mgr1'!DY$149:DY$211))+(SUMIF('REALISASI PO &amp; forecast mgr1'!$A$149:$A$211,'ESTIMASI FORECAST &amp; ORDER-STOK'!$A53,'REALISASI PO &amp; forecast mgr1'!DZ$149:DZ$211))</f>
        <v>0</v>
      </c>
      <c r="CN53" s="88">
        <f>SUMIF('REALISASI PO &amp; forecast mgr1'!$A$149:$A$211,'ESTIMASI FORECAST &amp; ORDER-STOK'!$A53,'REALISASI PO &amp; forecast mgr1'!EC$149:EC$211)</f>
        <v>0</v>
      </c>
      <c r="CO53" s="88">
        <f t="shared" si="383"/>
        <v>0</v>
      </c>
      <c r="CP53" s="88">
        <f t="shared" si="384"/>
        <v>0</v>
      </c>
      <c r="CQ53" s="88">
        <f t="shared" si="385"/>
        <v>0</v>
      </c>
      <c r="CR53" s="88">
        <f>(SUMIF('REALISASI PO &amp; forecast mgr1'!$A$149:$A$211,'ESTIMASI FORECAST &amp; ORDER-STOK'!$A53,'REALISASI PO &amp; forecast mgr1'!EF$149:EF$211))+(SUMIF('REALISASI PO &amp; forecast mgr1'!$A$149:$A$211,'ESTIMASI FORECAST &amp; ORDER-STOK'!$A53,'REALISASI PO &amp; forecast mgr1'!EE$149:EE$211))</f>
        <v>0</v>
      </c>
      <c r="CS53" s="88">
        <f>SUMIF('REALISASI PO &amp; forecast mgr1'!$A$149:$A$211,'ESTIMASI FORECAST &amp; ORDER-STOK'!$A53,'REALISASI PO &amp; forecast mgr1'!EI$149:EI$211)</f>
        <v>0</v>
      </c>
      <c r="CT53" s="88">
        <f t="shared" si="386"/>
        <v>0</v>
      </c>
      <c r="CU53" s="88">
        <f t="shared" si="387"/>
        <v>0</v>
      </c>
      <c r="CV53" s="88">
        <f t="shared" si="388"/>
        <v>0</v>
      </c>
      <c r="CW53" s="88">
        <f>(SUMIF('REALISASI PO &amp; forecast mgr1'!$A$149:$A$211,'ESTIMASI FORECAST &amp; ORDER-STOK'!$A53,'REALISASI PO &amp; forecast mgr1'!EQ$149:EQ$211))+(SUMIF('REALISASI PO &amp; forecast mgr1'!$A$149:$A$211,'ESTIMASI FORECAST &amp; ORDER-STOK'!$A53,'REALISASI PO &amp; forecast mgr1'!ER$149:ER$211))</f>
        <v>0</v>
      </c>
      <c r="CX53" s="88">
        <f>SUMIF('REALISASI PO &amp; forecast mgr1'!$A$149:$A$211,'ESTIMASI FORECAST &amp; ORDER-STOK'!$A53,'REALISASI PO &amp; forecast mgr1'!EU$149:EU$211)</f>
        <v>0</v>
      </c>
      <c r="CY53" s="88">
        <f t="shared" si="389"/>
        <v>0</v>
      </c>
      <c r="CZ53" s="88">
        <f t="shared" si="390"/>
        <v>0</v>
      </c>
      <c r="DA53" s="88">
        <f t="shared" si="391"/>
        <v>0</v>
      </c>
      <c r="DB53" s="88">
        <f>(SUMIF('REALISASI PO &amp; forecast mgr1'!$A$149:$A$211,'ESTIMASI FORECAST &amp; ORDER-STOK'!$A53,'REALISASI PO &amp; forecast mgr1'!EX$149:EX$211))+(SUMIF('REALISASI PO &amp; forecast mgr1'!$A$149:$A$211,'ESTIMASI FORECAST &amp; ORDER-STOK'!$A53,'REALISASI PO &amp; forecast mgr1'!EY$149:EY$211))</f>
        <v>0</v>
      </c>
      <c r="DC53" s="88">
        <f>SUMIF('REALISASI PO &amp; forecast mgr1'!$A$149:$A$211,'ESTIMASI FORECAST &amp; ORDER-STOK'!$A53,'REALISASI PO &amp; forecast mgr1'!FB$149:FB$211)</f>
        <v>0</v>
      </c>
      <c r="DD53" s="88">
        <f t="shared" si="392"/>
        <v>0</v>
      </c>
      <c r="DE53" s="88">
        <f t="shared" si="393"/>
        <v>0</v>
      </c>
      <c r="DF53" s="88">
        <f t="shared" si="394"/>
        <v>0</v>
      </c>
      <c r="DG53" s="88">
        <f>(SUMIF('REALISASI PO &amp; forecast mgr1'!$A$149:$A$211,'ESTIMASI FORECAST &amp; ORDER-STOK'!$A53,'REALISASI PO &amp; forecast mgr1'!FE$149:FE$211))+(SUMIF('REALISASI PO &amp; forecast mgr1'!$A$149:$A$211,'ESTIMASI FORECAST &amp; ORDER-STOK'!$A53,'REALISASI PO &amp; forecast mgr1'!FF$149:FF$211))</f>
        <v>0</v>
      </c>
      <c r="DH53" s="88">
        <f>SUMIF('REALISASI PO &amp; forecast mgr1'!$A$149:$A$211,'ESTIMASI FORECAST &amp; ORDER-STOK'!$A53,'REALISASI PO &amp; forecast mgr1'!FI$149:FI$211)</f>
        <v>0</v>
      </c>
      <c r="DI53" s="88">
        <f t="shared" si="395"/>
        <v>0</v>
      </c>
      <c r="DJ53" s="88">
        <f t="shared" si="396"/>
        <v>0</v>
      </c>
      <c r="DK53" s="88">
        <f t="shared" si="397"/>
        <v>0</v>
      </c>
      <c r="DL53" s="88">
        <f>(SUMIF('REALISASI PO &amp; forecast mgr1'!$A$149:$A$211,'ESTIMASI FORECAST &amp; ORDER-STOK'!$A53,'REALISASI PO &amp; forecast mgr1'!FL$149:FL$211))+(SUMIF('REALISASI PO &amp; forecast mgr1'!$A$149:$A$211,'ESTIMASI FORECAST &amp; ORDER-STOK'!$A53,'REALISASI PO &amp; forecast mgr1'!FM$149:FM$211))</f>
        <v>0</v>
      </c>
      <c r="DM53" s="88">
        <f>SUMIF('REALISASI PO &amp; forecast mgr1'!$A$149:$A$211,'ESTIMASI FORECAST &amp; ORDER-STOK'!$A53,'REALISASI PO &amp; forecast mgr1'!FP$149:FP$211)</f>
        <v>0</v>
      </c>
      <c r="DN53" s="88">
        <f t="shared" si="398"/>
        <v>0</v>
      </c>
      <c r="DO53" s="88">
        <f t="shared" si="399"/>
        <v>0</v>
      </c>
      <c r="DP53" s="88">
        <f t="shared" si="400"/>
        <v>0</v>
      </c>
      <c r="DQ53" s="88">
        <f>(SUMIF('REALISASI PO &amp; forecast mgr1'!$A$149:$A$211,'ESTIMASI FORECAST &amp; ORDER-STOK'!$A53,'REALISASI PO &amp; forecast mgr1'!FS$149:FS$211))+(SUMIF('REALISASI PO &amp; forecast mgr1'!$A$149:$A$211,'ESTIMASI FORECAST &amp; ORDER-STOK'!$A53,'REALISASI PO &amp; forecast mgr1'!FT$149:FT$211))</f>
        <v>0</v>
      </c>
      <c r="DR53" s="88">
        <f>SUMIF('REALISASI PO &amp; forecast mgr1'!$A$149:$A$211,'ESTIMASI FORECAST &amp; ORDER-STOK'!$A53,'REALISASI PO &amp; forecast mgr1'!FW$149:FW$211)</f>
        <v>0</v>
      </c>
      <c r="DS53" s="88">
        <f t="shared" si="401"/>
        <v>0</v>
      </c>
      <c r="DT53" s="88">
        <f t="shared" si="402"/>
        <v>0</v>
      </c>
      <c r="DU53" s="88">
        <f t="shared" si="403"/>
        <v>0</v>
      </c>
      <c r="DV53" s="88">
        <f>(SUMIF('REALISASI PO &amp; forecast mgr1'!$A$149:$A$211,'ESTIMASI FORECAST &amp; ORDER-STOK'!$A53,'REALISASI PO &amp; forecast mgr1'!FZ$149:FZ$211))+(SUMIF('REALISASI PO &amp; forecast mgr1'!$A$149:$A$211,'ESTIMASI FORECAST &amp; ORDER-STOK'!$A53,'REALISASI PO &amp; forecast mgr1'!FY$149:FY$211))</f>
        <v>0</v>
      </c>
      <c r="DW53" s="88">
        <f>SUMIF('REALISASI PO &amp; forecast mgr1'!$A$149:$A$211,'ESTIMASI FORECAST &amp; ORDER-STOK'!$A53,'REALISASI PO &amp; forecast mgr1'!GC$149:GC$211)</f>
        <v>0</v>
      </c>
      <c r="DX53" s="88">
        <f t="shared" si="404"/>
        <v>0</v>
      </c>
      <c r="DY53" s="88">
        <f t="shared" si="405"/>
        <v>0</v>
      </c>
      <c r="DZ53" s="88">
        <f t="shared" si="406"/>
        <v>0</v>
      </c>
      <c r="EA53" s="88">
        <f>(SUMIF('REALISASI PO &amp; forecast mgr1'!$A$149:$A$211,'ESTIMASI FORECAST &amp; ORDER-STOK'!$A53,'REALISASI PO &amp; forecast mgr1'!GE$149:GE$211))+(SUMIF('REALISASI PO &amp; forecast mgr1'!$A$149:$A$211,'ESTIMASI FORECAST &amp; ORDER-STOK'!$A53,'REALISASI PO &amp; forecast mgr1'!GF$149:GF$211))</f>
        <v>0</v>
      </c>
      <c r="EB53" s="88">
        <f>SUMIF('REALISASI PO &amp; forecast mgr1'!$A$149:$A$211,'ESTIMASI FORECAST &amp; ORDER-STOK'!$A53,'REALISASI PO &amp; forecast mgr1'!GI$149:GI$211)</f>
        <v>0</v>
      </c>
      <c r="EC53" s="88">
        <f t="shared" si="407"/>
        <v>0</v>
      </c>
      <c r="ED53" s="88">
        <f t="shared" si="408"/>
        <v>0</v>
      </c>
      <c r="EE53" s="88">
        <f t="shared" si="409"/>
        <v>0</v>
      </c>
      <c r="EF53" s="88">
        <f>(SUMIF('REALISASI PO &amp; forecast mgr1'!$A$149:$A$211,'ESTIMASI FORECAST &amp; ORDER-STOK'!$A53,'REALISASI PO &amp; forecast mgr1'!GQ$149:GQ$211))+(SUMIF('REALISASI PO &amp; forecast mgr1'!$A$149:$A$211,'ESTIMASI FORECAST &amp; ORDER-STOK'!$A53,'REALISASI PO &amp; forecast mgr1'!GR$149:GR$211))</f>
        <v>0</v>
      </c>
      <c r="EG53" s="88">
        <f>SUMIF('REALISASI PO &amp; forecast mgr1'!$A$149:$A$211,'ESTIMASI FORECAST &amp; ORDER-STOK'!$A53,'REALISASI PO &amp; forecast mgr1'!GU$149:GU$211)</f>
        <v>0</v>
      </c>
      <c r="EH53" s="88">
        <f t="shared" si="410"/>
        <v>0</v>
      </c>
      <c r="EI53" s="88">
        <f t="shared" si="411"/>
        <v>0</v>
      </c>
      <c r="EJ53" s="88">
        <f t="shared" si="412"/>
        <v>0</v>
      </c>
      <c r="EK53" s="88">
        <f>(SUMIF('REALISASI PO &amp; forecast mgr1'!$A$149:$A$211,'ESTIMASI FORECAST &amp; ORDER-STOK'!$A53,'REALISASI PO &amp; forecast mgr1'!GX$149:GX$211))+(SUMIF('REALISASI PO &amp; forecast mgr1'!$A$149:$A$211,'ESTIMASI FORECAST &amp; ORDER-STOK'!$A53,'REALISASI PO &amp; forecast mgr1'!GY$149:GY$211))</f>
        <v>0</v>
      </c>
      <c r="EL53" s="88">
        <f>SUMIF('REALISASI PO &amp; forecast mgr1'!$A$149:$A$211,'ESTIMASI FORECAST &amp; ORDER-STOK'!$A53,'REALISASI PO &amp; forecast mgr1'!HB$149:HB$211)</f>
        <v>0</v>
      </c>
      <c r="EM53" s="88">
        <f t="shared" si="413"/>
        <v>0</v>
      </c>
      <c r="EN53" s="88">
        <f t="shared" si="414"/>
        <v>0</v>
      </c>
      <c r="EO53" s="88">
        <f t="shared" si="415"/>
        <v>0</v>
      </c>
      <c r="EP53" s="88">
        <f>(SUMIF('REALISASI PO &amp; forecast mgr1'!$A$149:$A$211,'ESTIMASI FORECAST &amp; ORDER-STOK'!$A53,'REALISASI PO &amp; forecast mgr1'!HE$149:HE$211))+(SUMIF('REALISASI PO &amp; forecast mgr1'!$A$149:$A$211,'ESTIMASI FORECAST &amp; ORDER-STOK'!$A53,'REALISASI PO &amp; forecast mgr1'!HF$149:HF$211))</f>
        <v>0</v>
      </c>
      <c r="EQ53" s="88">
        <f>SUMIF('REALISASI PO &amp; forecast mgr1'!$A$149:$A$211,'ESTIMASI FORECAST &amp; ORDER-STOK'!$A53,'REALISASI PO &amp; forecast mgr1'!HI$149:HI$211)</f>
        <v>0</v>
      </c>
      <c r="ER53" s="88">
        <f t="shared" si="416"/>
        <v>0</v>
      </c>
      <c r="ES53" s="88">
        <f t="shared" si="417"/>
        <v>0</v>
      </c>
      <c r="ET53" s="88">
        <f t="shared" si="418"/>
        <v>0</v>
      </c>
      <c r="EU53" s="88">
        <f>(SUMIF('REALISASI PO &amp; forecast mgr1'!$A$149:$A$211,'ESTIMASI FORECAST &amp; ORDER-STOK'!$A53,'REALISASI PO &amp; forecast mgr1'!HL$149:HL$211))+(SUMIF('REALISASI PO &amp; forecast mgr1'!$A$149:$A$211,'ESTIMASI FORECAST &amp; ORDER-STOK'!$A53,'REALISASI PO &amp; forecast mgr1'!HM$149:HM$211))</f>
        <v>0</v>
      </c>
      <c r="EV53" s="88">
        <f>SUMIF('REALISASI PO &amp; forecast mgr1'!$A$149:$A$211,'ESTIMASI FORECAST &amp; ORDER-STOK'!$A53,'REALISASI PO &amp; forecast mgr1'!HP$149:HP$211)</f>
        <v>0</v>
      </c>
      <c r="EW53" s="88">
        <f t="shared" si="419"/>
        <v>0</v>
      </c>
      <c r="EX53" s="88">
        <f t="shared" si="420"/>
        <v>0</v>
      </c>
      <c r="EY53" s="88">
        <f t="shared" si="421"/>
        <v>0</v>
      </c>
      <c r="EZ53" s="88">
        <f>(SUMIF('REALISASI PO &amp; forecast mgr1'!$A$149:$A$211,'ESTIMASI FORECAST &amp; ORDER-STOK'!$A53,'REALISASI PO &amp; forecast mgr1'!HS$149:HS$211))+(SUMIF('REALISASI PO &amp; forecast mgr1'!$A$149:$A$211,'ESTIMASI FORECAST &amp; ORDER-STOK'!$A53,'REALISASI PO &amp; forecast mgr1'!HT$149:HT$211))</f>
        <v>0</v>
      </c>
      <c r="FA53" s="88">
        <f>SUMIF('REALISASI PO &amp; forecast mgr1'!$A$149:$A$211,'ESTIMASI FORECAST &amp; ORDER-STOK'!$A53,'REALISASI PO &amp; forecast mgr1'!HW$149:HW$211)</f>
        <v>0</v>
      </c>
      <c r="FB53" s="88">
        <f t="shared" si="422"/>
        <v>0</v>
      </c>
      <c r="FC53" s="88">
        <f t="shared" si="423"/>
        <v>0</v>
      </c>
      <c r="FD53" s="88">
        <f t="shared" si="424"/>
        <v>0</v>
      </c>
      <c r="FE53" s="88"/>
      <c r="FF53" s="88"/>
      <c r="FG53" s="88"/>
      <c r="FH53" s="88"/>
      <c r="FI53" s="88"/>
      <c r="FJ53" s="88"/>
      <c r="FK53" s="88">
        <f t="shared" si="425"/>
        <v>0</v>
      </c>
      <c r="FL53" s="88"/>
      <c r="FM53" s="88"/>
      <c r="FN53" s="88">
        <f t="shared" si="426"/>
        <v>0</v>
      </c>
      <c r="FO53" s="88">
        <f t="shared" si="427"/>
        <v>0</v>
      </c>
      <c r="FP53" s="101"/>
      <c r="FQ53" s="88"/>
      <c r="FR53" s="88">
        <f>SUMIF('REALISASI FORECAST manager 2'!$A$217:$A$281,'ESTIMASI FORECAST &amp; ORDER-STOK'!$A53,'REALISASI FORECAST manager 2'!$AS$217:$AS$281)</f>
        <v>0</v>
      </c>
      <c r="FS53" s="88">
        <f t="shared" si="428"/>
        <v>0</v>
      </c>
      <c r="FT53" s="88">
        <f t="shared" si="429"/>
        <v>0</v>
      </c>
      <c r="FU53" s="88">
        <f t="shared" si="430"/>
        <v>0</v>
      </c>
      <c r="FV53" s="101"/>
      <c r="FW53" s="88"/>
      <c r="FX53" s="88">
        <f>SUMIF('REALISASI FORECAST manager 3'!$A$147:$A$211,'ESTIMASI FORECAST &amp; ORDER-STOK'!$A53,'REALISASI FORECAST manager 3'!$AS$147:$AS$211)</f>
        <v>0</v>
      </c>
      <c r="FY53" s="88">
        <f t="shared" si="431"/>
        <v>0</v>
      </c>
      <c r="FZ53" s="88">
        <f t="shared" si="432"/>
        <v>0</v>
      </c>
      <c r="GA53" s="88">
        <f t="shared" si="433"/>
        <v>0</v>
      </c>
      <c r="GB53" s="101"/>
      <c r="GC53" s="88">
        <f t="shared" si="434"/>
        <v>0</v>
      </c>
      <c r="GD53" s="101"/>
      <c r="GE53" s="88">
        <f>SUMIF('REALISASI PO &amp; forecast mgr1'!$A$148:$A$211,'ESTIMASI FORECAST &amp; ORDER-STOK'!$A53,'REALISASI PO &amp; forecast mgr1'!IQ$148:IQ$211)</f>
        <v>0</v>
      </c>
      <c r="GF53" s="88">
        <f>SUMIF('REALISASI PO &amp; forecast mgr1'!$A$148:$A$211,'ESTIMASI FORECAST &amp; ORDER-STOK'!$A53,'REALISASI PO &amp; forecast mgr1'!IR$148:IR$211)</f>
        <v>0</v>
      </c>
      <c r="GG53" s="88">
        <f>SUMIF('REALISASI PO &amp; forecast mgr1'!$A$148:$A$211,'ESTIMASI FORECAST &amp; ORDER-STOK'!$A53,'REALISASI PO &amp; forecast mgr1'!IS$148:IS$211)</f>
        <v>0</v>
      </c>
      <c r="GH53" s="88">
        <f>SUMIF('REALISASI PO &amp; forecast mgr1'!$A$148:$A$211,'ESTIMASI FORECAST &amp; ORDER-STOK'!$A53,'REALISASI PO &amp; forecast mgr1'!IT$148:IT$211)</f>
        <v>0</v>
      </c>
      <c r="GI53" s="88">
        <f>SUMIF('REALISASI PO &amp; forecast mgr1'!$A$148:$A$211,'ESTIMASI FORECAST &amp; ORDER-STOK'!$A53,'REALISASI PO &amp; forecast mgr1'!IU$148:IU$211)</f>
        <v>0</v>
      </c>
      <c r="GJ53" s="88"/>
      <c r="GK53" s="88">
        <f t="shared" si="108"/>
        <v>0</v>
      </c>
      <c r="GL53" s="88">
        <f t="shared" si="435"/>
        <v>0</v>
      </c>
      <c r="GM53" s="102">
        <f t="shared" si="436"/>
        <v>0</v>
      </c>
      <c r="GN53" s="88">
        <f t="shared" si="437"/>
        <v>0</v>
      </c>
      <c r="GO53" s="88">
        <f t="shared" si="438"/>
        <v>0</v>
      </c>
      <c r="GP53" s="102">
        <f t="shared" si="439"/>
        <v>0</v>
      </c>
      <c r="GQ53" s="88" t="str">
        <f t="shared" si="440"/>
        <v>STOCK KOSONG</v>
      </c>
      <c r="GR53" s="101"/>
      <c r="GS53" s="102">
        <f t="shared" si="441"/>
        <v>0</v>
      </c>
      <c r="GT53" s="102">
        <f t="shared" si="442"/>
        <v>0</v>
      </c>
      <c r="GU53" s="102">
        <f t="shared" si="443"/>
        <v>0</v>
      </c>
      <c r="GV53" s="102">
        <f t="shared" si="444"/>
        <v>0</v>
      </c>
    </row>
    <row r="54" spans="1:204" s="7" customFormat="1">
      <c r="A54" s="108"/>
      <c r="B54" s="87"/>
      <c r="C54" s="99">
        <v>54</v>
      </c>
      <c r="D54" s="100">
        <v>0</v>
      </c>
      <c r="E54" s="88"/>
      <c r="F54" s="88"/>
      <c r="G54" s="88"/>
      <c r="H54" s="88"/>
      <c r="I54" s="88"/>
      <c r="J54" s="88">
        <f t="shared" si="334"/>
        <v>0</v>
      </c>
      <c r="K54" s="88">
        <f t="shared" si="335"/>
        <v>0</v>
      </c>
      <c r="L54" s="88">
        <f t="shared" si="336"/>
        <v>0</v>
      </c>
      <c r="M54" s="88"/>
      <c r="N54" s="88">
        <f t="shared" si="337"/>
        <v>0</v>
      </c>
      <c r="O54" s="88"/>
      <c r="P54" s="88">
        <f>(SUMIF('REALISASI PO &amp; forecast mgr1'!$A$149:$A$211,'ESTIMASI FORECAST &amp; ORDER-STOK'!$A54,'REALISASI PO &amp; forecast mgr1'!J$149:J$211))+(SUMIF('REALISASI PO &amp; forecast mgr1'!$A$149:$A$211,'ESTIMASI FORECAST &amp; ORDER-STOK'!$A54,'REALISASI PO &amp; forecast mgr1'!K$149:K$211))</f>
        <v>0</v>
      </c>
      <c r="Q54" s="88">
        <f>SUMIF('REALISASI PO &amp; forecast mgr1'!$A$149:$A$211,'ESTIMASI FORECAST &amp; ORDER-STOK'!$A54,'REALISASI PO &amp; forecast mgr1'!N$149:N$211)</f>
        <v>0</v>
      </c>
      <c r="R54" s="88">
        <f t="shared" si="338"/>
        <v>0</v>
      </c>
      <c r="S54" s="88">
        <f t="shared" si="339"/>
        <v>0</v>
      </c>
      <c r="T54" s="88">
        <f t="shared" si="340"/>
        <v>0</v>
      </c>
      <c r="U54" s="88">
        <f>(SUMIF('REALISASI PO &amp; forecast mgr1'!$A$149:$A$211,'ESTIMASI FORECAST &amp; ORDER-STOK'!$A54,'REALISASI PO &amp; forecast mgr1'!P$149:P$211))+(SUMIF('REALISASI PO &amp; forecast mgr1'!$A$149:$A$211,'ESTIMASI FORECAST &amp; ORDER-STOK'!$A54,'REALISASI PO &amp; forecast mgr1'!Q$149:Q$211))</f>
        <v>0</v>
      </c>
      <c r="V54" s="88">
        <f>SUMIF('REALISASI PO &amp; forecast mgr1'!$A$149:$A$211,'ESTIMASI FORECAST &amp; ORDER-STOK'!$A54,'REALISASI PO &amp; forecast mgr1'!T$149:T$211)</f>
        <v>0</v>
      </c>
      <c r="W54" s="88">
        <f t="shared" si="341"/>
        <v>0</v>
      </c>
      <c r="X54" s="88">
        <f t="shared" si="342"/>
        <v>0</v>
      </c>
      <c r="Y54" s="88">
        <f t="shared" si="343"/>
        <v>0</v>
      </c>
      <c r="Z54" s="88">
        <f>(SUMIF('REALISASI PO &amp; forecast mgr1'!$A$149:$A$211,'ESTIMASI FORECAST &amp; ORDER-STOK'!$A54,'REALISASI PO &amp; forecast mgr1'!W$149:W$211))+(SUMIF('REALISASI PO &amp; forecast mgr1'!$A$149:$A$211,'ESTIMASI FORECAST &amp; ORDER-STOK'!$A54,'REALISASI PO &amp; forecast mgr1'!V$149:V$211))</f>
        <v>0</v>
      </c>
      <c r="AA54" s="88">
        <f>SUMIF('REALISASI PO &amp; forecast mgr1'!$A$149:$A$211,'ESTIMASI FORECAST &amp; ORDER-STOK'!$A54,'REALISASI PO &amp; forecast mgr1'!Z$149:Z$211)</f>
        <v>0</v>
      </c>
      <c r="AB54" s="88">
        <f t="shared" si="344"/>
        <v>0</v>
      </c>
      <c r="AC54" s="88">
        <f t="shared" si="345"/>
        <v>0</v>
      </c>
      <c r="AD54" s="88">
        <f t="shared" si="346"/>
        <v>0</v>
      </c>
      <c r="AE54" s="88">
        <f>(SUMIF('REALISASI PO &amp; forecast mgr1'!$A$149:$A$211,'ESTIMASI FORECAST &amp; ORDER-STOK'!$A54,'REALISASI PO &amp; forecast mgr1'!AB$149:AB$211))+(SUMIF('REALISASI PO &amp; forecast mgr1'!$A$149:$A$211,'ESTIMASI FORECAST &amp; ORDER-STOK'!$A54,'REALISASI PO &amp; forecast mgr1'!AC$149:AC$211))</f>
        <v>0</v>
      </c>
      <c r="AF54" s="88">
        <f>SUMIF('REALISASI PO &amp; forecast mgr1'!$A$149:$A$211,'ESTIMASI FORECAST &amp; ORDER-STOK'!$A54,'REALISASI PO &amp; forecast mgr1'!AF$149:AF$211)</f>
        <v>0</v>
      </c>
      <c r="AG54" s="88">
        <f t="shared" si="347"/>
        <v>0</v>
      </c>
      <c r="AH54" s="88">
        <f t="shared" si="348"/>
        <v>0</v>
      </c>
      <c r="AI54" s="88">
        <f t="shared" si="349"/>
        <v>0</v>
      </c>
      <c r="AJ54" s="88">
        <f>(SUMIF('REALISASI PO &amp; forecast mgr1'!$A$149:$A$211,'ESTIMASI FORECAST &amp; ORDER-STOK'!$A54,'REALISASI PO &amp; forecast mgr1'!AN$149:AN$211))+(SUMIF('REALISASI PO &amp; forecast mgr1'!$A$149:$A$211,'ESTIMASI FORECAST &amp; ORDER-STOK'!$A54,'REALISASI PO &amp; forecast mgr1'!AO$149:AO$211))</f>
        <v>0</v>
      </c>
      <c r="AK54" s="88">
        <f>SUMIF('REALISASI PO &amp; forecast mgr1'!$A$149:$A$211,'ESTIMASI FORECAST &amp; ORDER-STOK'!$A54,'REALISASI PO &amp; forecast mgr1'!AR$149:AR$211)</f>
        <v>0</v>
      </c>
      <c r="AL54" s="88">
        <f t="shared" si="350"/>
        <v>0</v>
      </c>
      <c r="AM54" s="88">
        <f t="shared" si="351"/>
        <v>0</v>
      </c>
      <c r="AN54" s="88">
        <f t="shared" si="352"/>
        <v>0</v>
      </c>
      <c r="AO54" s="88">
        <f>(SUMIF('REALISASI PO &amp; forecast mgr1'!$A$149:$A$211,'ESTIMASI FORECAST &amp; ORDER-STOK'!$A54,'REALISASI PO &amp; forecast mgr1'!AU$149:AU$211))+(SUMIF('REALISASI PO &amp; forecast mgr1'!$A$149:$A$211,'ESTIMASI FORECAST &amp; ORDER-STOK'!$A54,'REALISASI PO &amp; forecast mgr1'!AT$149:AT$211))</f>
        <v>0</v>
      </c>
      <c r="AP54" s="88">
        <f>SUMIF('REALISASI PO &amp; forecast mgr1'!$A$149:$A$211,'ESTIMASI FORECAST &amp; ORDER-STOK'!$A54,'REALISASI PO &amp; forecast mgr1'!AX$149:AX$211)</f>
        <v>0</v>
      </c>
      <c r="AQ54" s="88">
        <f t="shared" si="353"/>
        <v>0</v>
      </c>
      <c r="AR54" s="88">
        <f t="shared" si="354"/>
        <v>0</v>
      </c>
      <c r="AS54" s="88">
        <f t="shared" si="355"/>
        <v>0</v>
      </c>
      <c r="AT54" s="88">
        <f>(SUMIF('REALISASI PO &amp; forecast mgr1'!$A$149:$A$211,'ESTIMASI FORECAST &amp; ORDER-STOK'!$A54,'REALISASI PO &amp; forecast mgr1'!AZ$149:AZ$211))+(SUMIF('REALISASI PO &amp; forecast mgr1'!$A$149:$A$211,'ESTIMASI FORECAST &amp; ORDER-STOK'!$A54,'REALISASI PO &amp; forecast mgr1'!BA$149:BA$211))</f>
        <v>0</v>
      </c>
      <c r="AU54" s="88">
        <f>SUMIF('REALISASI PO &amp; forecast mgr1'!$A$149:$A$211,'ESTIMASI FORECAST &amp; ORDER-STOK'!$A54,'REALISASI PO &amp; forecast mgr1'!BD$149:BD$211)</f>
        <v>0</v>
      </c>
      <c r="AV54" s="88">
        <f t="shared" si="356"/>
        <v>0</v>
      </c>
      <c r="AW54" s="88">
        <f t="shared" si="357"/>
        <v>0</v>
      </c>
      <c r="AX54" s="88">
        <f t="shared" si="358"/>
        <v>0</v>
      </c>
      <c r="AY54" s="88">
        <f>(SUMIF('REALISASI PO &amp; forecast mgr1'!$A$149:$A$211,'ESTIMASI FORECAST &amp; ORDER-STOK'!$A54,'REALISASI PO &amp; forecast mgr1'!BL$149:BL$211))+(SUMIF('REALISASI PO &amp; forecast mgr1'!$A$149:$A$211,'ESTIMASI FORECAST &amp; ORDER-STOK'!$A54,'REALISASI PO &amp; forecast mgr1'!BM$149:BM$211))</f>
        <v>0</v>
      </c>
      <c r="AZ54" s="88">
        <f>SUMIF('REALISASI PO &amp; forecast mgr1'!$A$149:$A$211,'ESTIMASI FORECAST &amp; ORDER-STOK'!$A54,'REALISASI PO &amp; forecast mgr1'!BP$149:BP$211)</f>
        <v>0</v>
      </c>
      <c r="BA54" s="88">
        <f t="shared" si="359"/>
        <v>0</v>
      </c>
      <c r="BB54" s="88">
        <f t="shared" si="360"/>
        <v>0</v>
      </c>
      <c r="BC54" s="88">
        <f t="shared" si="361"/>
        <v>0</v>
      </c>
      <c r="BD54" s="88">
        <f>(SUMIF('REALISASI PO &amp; forecast mgr1'!$A$149:$A$211,'ESTIMASI FORECAST &amp; ORDER-STOK'!$A54,'REALISASI PO &amp; forecast mgr1'!BS$149:BS$211))+(SUMIF('REALISASI PO &amp; forecast mgr1'!$A$149:$A$211,'ESTIMASI FORECAST &amp; ORDER-STOK'!$A54,'REALISASI PO &amp; forecast mgr1'!BR$149:BR$211))</f>
        <v>0</v>
      </c>
      <c r="BE54" s="88">
        <f>SUMIF('REALISASI PO &amp; forecast mgr1'!$A$149:$A$211,'ESTIMASI FORECAST &amp; ORDER-STOK'!$A54,'REALISASI PO &amp; forecast mgr1'!BV$149:BV$211)</f>
        <v>0</v>
      </c>
      <c r="BF54" s="88">
        <f t="shared" si="362"/>
        <v>0</v>
      </c>
      <c r="BG54" s="88">
        <f t="shared" si="363"/>
        <v>0</v>
      </c>
      <c r="BH54" s="88">
        <f t="shared" si="364"/>
        <v>0</v>
      </c>
      <c r="BI54" s="88">
        <f>(SUMIF('REALISASI PO &amp; forecast mgr1'!$A$149:$A$211,'ESTIMASI FORECAST &amp; ORDER-STOK'!$A54,'REALISASI PO &amp; forecast mgr1'!CI$149:CI$211))+(SUMIF('REALISASI PO &amp; forecast mgr1'!$A$149:$A$211,'ESTIMASI FORECAST &amp; ORDER-STOK'!$A54,'REALISASI PO &amp; forecast mgr1'!CJ$149:CJ$211))</f>
        <v>0</v>
      </c>
      <c r="BJ54" s="88">
        <f>SUMIF('REALISASI PO &amp; forecast mgr1'!$A$149:$A$211,'ESTIMASI FORECAST &amp; ORDER-STOK'!$A54,'REALISASI PO &amp; forecast mgr1'!CM$149:CM$211)</f>
        <v>0</v>
      </c>
      <c r="BK54" s="88">
        <f t="shared" si="365"/>
        <v>0</v>
      </c>
      <c r="BL54" s="88">
        <f t="shared" si="366"/>
        <v>0</v>
      </c>
      <c r="BM54" s="88">
        <f t="shared" si="367"/>
        <v>0</v>
      </c>
      <c r="BN54" s="88">
        <f>(SUMIF('REALISASI PO &amp; forecast mgr1'!$A$149:$A$211,'ESTIMASI FORECAST &amp; ORDER-STOK'!$A54,'REALISASI PO &amp; forecast mgr1'!CP$149:CP$211))+(SUMIF('REALISASI PO &amp; forecast mgr1'!$A$149:$A$211,'ESTIMASI FORECAST &amp; ORDER-STOK'!$A54,'REALISASI PO &amp; forecast mgr1'!CO$149:CO$211))</f>
        <v>0</v>
      </c>
      <c r="BO54" s="88">
        <f>SUMIF('REALISASI PO &amp; forecast mgr1'!$A$149:$A$211,'ESTIMASI FORECAST &amp; ORDER-STOK'!$A54,'REALISASI PO &amp; forecast mgr1'!CS$149:CS$211)</f>
        <v>0</v>
      </c>
      <c r="BP54" s="88">
        <f t="shared" si="368"/>
        <v>0</v>
      </c>
      <c r="BQ54" s="88">
        <f t="shared" si="369"/>
        <v>0</v>
      </c>
      <c r="BR54" s="88">
        <f t="shared" si="370"/>
        <v>0</v>
      </c>
      <c r="BS54" s="88">
        <f>(SUMIF('REALISASI PO &amp; forecast mgr1'!$A$149:$A$211,'ESTIMASI FORECAST &amp; ORDER-STOK'!$A54,'REALISASI PO &amp; forecast mgr1'!CU$149:CU$211))+(SUMIF('REALISASI PO &amp; forecast mgr1'!$A$149:$A$211,'ESTIMASI FORECAST &amp; ORDER-STOK'!$A54,'REALISASI PO &amp; forecast mgr1'!CV$149:CV$211))</f>
        <v>0</v>
      </c>
      <c r="BT54" s="88">
        <f>SUMIF('REALISASI PO &amp; forecast mgr1'!$A$149:$A$211,'ESTIMASI FORECAST &amp; ORDER-STOK'!$A54,'REALISASI PO &amp; forecast mgr1'!CY$149:CY$211)</f>
        <v>0</v>
      </c>
      <c r="BU54" s="88">
        <f t="shared" si="371"/>
        <v>0</v>
      </c>
      <c r="BV54" s="88">
        <f t="shared" si="372"/>
        <v>0</v>
      </c>
      <c r="BW54" s="88">
        <f t="shared" si="373"/>
        <v>0</v>
      </c>
      <c r="BX54" s="88">
        <f>(SUMIF('REALISASI PO &amp; forecast mgr1'!$A$149:$A$211,'ESTIMASI FORECAST &amp; ORDER-STOK'!$A54,'REALISASI PO &amp; forecast mgr1'!DB$149:DB$211))+(SUMIF('REALISASI PO &amp; forecast mgr1'!$A$149:$A$211,'ESTIMASI FORECAST &amp; ORDER-STOK'!$A54,'REALISASI PO &amp; forecast mgr1'!DA$149:DA$211))</f>
        <v>0</v>
      </c>
      <c r="BY54" s="88">
        <f>SUMIF('REALISASI PO &amp; forecast mgr1'!$A$149:$A$211,'ESTIMASI FORECAST &amp; ORDER-STOK'!$A54,'REALISASI PO &amp; forecast mgr1'!DE$149:DE$211)</f>
        <v>0</v>
      </c>
      <c r="BZ54" s="88">
        <f t="shared" si="374"/>
        <v>0</v>
      </c>
      <c r="CA54" s="88">
        <f t="shared" si="375"/>
        <v>0</v>
      </c>
      <c r="CB54" s="88">
        <f t="shared" si="376"/>
        <v>0</v>
      </c>
      <c r="CC54" s="88">
        <f>(SUMIF('REALISASI PO &amp; forecast mgr1'!$A$149:$A$211,'ESTIMASI FORECAST &amp; ORDER-STOK'!$A54,'REALISASI PO &amp; forecast mgr1'!DG$149:DG$211))+(SUMIF('REALISASI PO &amp; forecast mgr1'!$A$149:$A$211,'ESTIMASI FORECAST &amp; ORDER-STOK'!$A54,'REALISASI PO &amp; forecast mgr1'!DH$149:DH$211))</f>
        <v>0</v>
      </c>
      <c r="CD54" s="88">
        <f>SUMIF('REALISASI PO &amp; forecast mgr1'!$A$149:$A$211,'ESTIMASI FORECAST &amp; ORDER-STOK'!$A54,'REALISASI PO &amp; forecast mgr1'!DK$149:DK$211)</f>
        <v>0</v>
      </c>
      <c r="CE54" s="88">
        <f t="shared" si="377"/>
        <v>0</v>
      </c>
      <c r="CF54" s="88">
        <f t="shared" si="378"/>
        <v>0</v>
      </c>
      <c r="CG54" s="88">
        <f t="shared" si="379"/>
        <v>0</v>
      </c>
      <c r="CH54" s="88">
        <f>(SUMIF('REALISASI PO &amp; forecast mgr1'!$A$149:$A$211,'ESTIMASI FORECAST &amp; ORDER-STOK'!$A54,'REALISASI PO &amp; forecast mgr1'!DN$149:DN$211))+(SUMIF('REALISASI PO &amp; forecast mgr1'!$A$149:$A$211,'ESTIMASI FORECAST &amp; ORDER-STOK'!$A54,'REALISASI PO &amp; forecast mgr1'!DM$149:DM$211))</f>
        <v>0</v>
      </c>
      <c r="CI54" s="88">
        <f>SUMIF('REALISASI PO &amp; forecast mgr1'!$A$149:$A$211,'ESTIMASI FORECAST &amp; ORDER-STOK'!$A54,'REALISASI PO &amp; forecast mgr1'!DQ$149:DQ$211)</f>
        <v>0</v>
      </c>
      <c r="CJ54" s="88">
        <f t="shared" si="380"/>
        <v>0</v>
      </c>
      <c r="CK54" s="88">
        <f t="shared" si="381"/>
        <v>0</v>
      </c>
      <c r="CL54" s="88">
        <f t="shared" si="382"/>
        <v>0</v>
      </c>
      <c r="CM54" s="88">
        <f>(SUMIF('REALISASI PO &amp; forecast mgr1'!$A$149:$A$211,'ESTIMASI FORECAST &amp; ORDER-STOK'!$A54,'REALISASI PO &amp; forecast mgr1'!DY$149:DY$211))+(SUMIF('REALISASI PO &amp; forecast mgr1'!$A$149:$A$211,'ESTIMASI FORECAST &amp; ORDER-STOK'!$A54,'REALISASI PO &amp; forecast mgr1'!DZ$149:DZ$211))</f>
        <v>0</v>
      </c>
      <c r="CN54" s="88">
        <f>SUMIF('REALISASI PO &amp; forecast mgr1'!$A$149:$A$211,'ESTIMASI FORECAST &amp; ORDER-STOK'!$A54,'REALISASI PO &amp; forecast mgr1'!EC$149:EC$211)</f>
        <v>0</v>
      </c>
      <c r="CO54" s="88">
        <f t="shared" si="383"/>
        <v>0</v>
      </c>
      <c r="CP54" s="88">
        <f t="shared" si="384"/>
        <v>0</v>
      </c>
      <c r="CQ54" s="88">
        <f t="shared" si="385"/>
        <v>0</v>
      </c>
      <c r="CR54" s="88">
        <f>(SUMIF('REALISASI PO &amp; forecast mgr1'!$A$149:$A$211,'ESTIMASI FORECAST &amp; ORDER-STOK'!$A54,'REALISASI PO &amp; forecast mgr1'!EF$149:EF$211))+(SUMIF('REALISASI PO &amp; forecast mgr1'!$A$149:$A$211,'ESTIMASI FORECAST &amp; ORDER-STOK'!$A54,'REALISASI PO &amp; forecast mgr1'!EE$149:EE$211))</f>
        <v>0</v>
      </c>
      <c r="CS54" s="88">
        <f>SUMIF('REALISASI PO &amp; forecast mgr1'!$A$149:$A$211,'ESTIMASI FORECAST &amp; ORDER-STOK'!$A54,'REALISASI PO &amp; forecast mgr1'!EI$149:EI$211)</f>
        <v>0</v>
      </c>
      <c r="CT54" s="88">
        <f t="shared" si="386"/>
        <v>0</v>
      </c>
      <c r="CU54" s="88">
        <f t="shared" si="387"/>
        <v>0</v>
      </c>
      <c r="CV54" s="88">
        <f t="shared" si="388"/>
        <v>0</v>
      </c>
      <c r="CW54" s="88">
        <f>(SUMIF('REALISASI PO &amp; forecast mgr1'!$A$149:$A$211,'ESTIMASI FORECAST &amp; ORDER-STOK'!$A54,'REALISASI PO &amp; forecast mgr1'!EQ$149:EQ$211))+(SUMIF('REALISASI PO &amp; forecast mgr1'!$A$149:$A$211,'ESTIMASI FORECAST &amp; ORDER-STOK'!$A54,'REALISASI PO &amp; forecast mgr1'!ER$149:ER$211))</f>
        <v>0</v>
      </c>
      <c r="CX54" s="88">
        <f>SUMIF('REALISASI PO &amp; forecast mgr1'!$A$149:$A$211,'ESTIMASI FORECAST &amp; ORDER-STOK'!$A54,'REALISASI PO &amp; forecast mgr1'!EU$149:EU$211)</f>
        <v>0</v>
      </c>
      <c r="CY54" s="88">
        <f t="shared" si="389"/>
        <v>0</v>
      </c>
      <c r="CZ54" s="88">
        <f t="shared" si="390"/>
        <v>0</v>
      </c>
      <c r="DA54" s="88">
        <f t="shared" si="391"/>
        <v>0</v>
      </c>
      <c r="DB54" s="88">
        <f>(SUMIF('REALISASI PO &amp; forecast mgr1'!$A$149:$A$211,'ESTIMASI FORECAST &amp; ORDER-STOK'!$A54,'REALISASI PO &amp; forecast mgr1'!EX$149:EX$211))+(SUMIF('REALISASI PO &amp; forecast mgr1'!$A$149:$A$211,'ESTIMASI FORECAST &amp; ORDER-STOK'!$A54,'REALISASI PO &amp; forecast mgr1'!EY$149:EY$211))</f>
        <v>0</v>
      </c>
      <c r="DC54" s="88">
        <f>SUMIF('REALISASI PO &amp; forecast mgr1'!$A$149:$A$211,'ESTIMASI FORECAST &amp; ORDER-STOK'!$A54,'REALISASI PO &amp; forecast mgr1'!FB$149:FB$211)</f>
        <v>0</v>
      </c>
      <c r="DD54" s="88">
        <f t="shared" si="392"/>
        <v>0</v>
      </c>
      <c r="DE54" s="88">
        <f t="shared" si="393"/>
        <v>0</v>
      </c>
      <c r="DF54" s="88">
        <f t="shared" si="394"/>
        <v>0</v>
      </c>
      <c r="DG54" s="88">
        <f>(SUMIF('REALISASI PO &amp; forecast mgr1'!$A$149:$A$211,'ESTIMASI FORECAST &amp; ORDER-STOK'!$A54,'REALISASI PO &amp; forecast mgr1'!FE$149:FE$211))+(SUMIF('REALISASI PO &amp; forecast mgr1'!$A$149:$A$211,'ESTIMASI FORECAST &amp; ORDER-STOK'!$A54,'REALISASI PO &amp; forecast mgr1'!FF$149:FF$211))</f>
        <v>0</v>
      </c>
      <c r="DH54" s="88">
        <f>SUMIF('REALISASI PO &amp; forecast mgr1'!$A$149:$A$211,'ESTIMASI FORECAST &amp; ORDER-STOK'!$A54,'REALISASI PO &amp; forecast mgr1'!FI$149:FI$211)</f>
        <v>0</v>
      </c>
      <c r="DI54" s="88">
        <f t="shared" si="395"/>
        <v>0</v>
      </c>
      <c r="DJ54" s="88">
        <f t="shared" si="396"/>
        <v>0</v>
      </c>
      <c r="DK54" s="88">
        <f t="shared" si="397"/>
        <v>0</v>
      </c>
      <c r="DL54" s="88">
        <f>(SUMIF('REALISASI PO &amp; forecast mgr1'!$A$149:$A$211,'ESTIMASI FORECAST &amp; ORDER-STOK'!$A54,'REALISASI PO &amp; forecast mgr1'!FL$149:FL$211))+(SUMIF('REALISASI PO &amp; forecast mgr1'!$A$149:$A$211,'ESTIMASI FORECAST &amp; ORDER-STOK'!$A54,'REALISASI PO &amp; forecast mgr1'!FM$149:FM$211))</f>
        <v>0</v>
      </c>
      <c r="DM54" s="88">
        <f>SUMIF('REALISASI PO &amp; forecast mgr1'!$A$149:$A$211,'ESTIMASI FORECAST &amp; ORDER-STOK'!$A54,'REALISASI PO &amp; forecast mgr1'!FP$149:FP$211)</f>
        <v>0</v>
      </c>
      <c r="DN54" s="88">
        <f t="shared" si="398"/>
        <v>0</v>
      </c>
      <c r="DO54" s="88">
        <f t="shared" si="399"/>
        <v>0</v>
      </c>
      <c r="DP54" s="88">
        <f t="shared" si="400"/>
        <v>0</v>
      </c>
      <c r="DQ54" s="88">
        <f>(SUMIF('REALISASI PO &amp; forecast mgr1'!$A$149:$A$211,'ESTIMASI FORECAST &amp; ORDER-STOK'!$A54,'REALISASI PO &amp; forecast mgr1'!FS$149:FS$211))+(SUMIF('REALISASI PO &amp; forecast mgr1'!$A$149:$A$211,'ESTIMASI FORECAST &amp; ORDER-STOK'!$A54,'REALISASI PO &amp; forecast mgr1'!FT$149:FT$211))</f>
        <v>0</v>
      </c>
      <c r="DR54" s="88">
        <f>SUMIF('REALISASI PO &amp; forecast mgr1'!$A$149:$A$211,'ESTIMASI FORECAST &amp; ORDER-STOK'!$A54,'REALISASI PO &amp; forecast mgr1'!FW$149:FW$211)</f>
        <v>0</v>
      </c>
      <c r="DS54" s="88">
        <f t="shared" si="401"/>
        <v>0</v>
      </c>
      <c r="DT54" s="88">
        <f t="shared" si="402"/>
        <v>0</v>
      </c>
      <c r="DU54" s="88">
        <f t="shared" si="403"/>
        <v>0</v>
      </c>
      <c r="DV54" s="88">
        <f>(SUMIF('REALISASI PO &amp; forecast mgr1'!$A$149:$A$211,'ESTIMASI FORECAST &amp; ORDER-STOK'!$A54,'REALISASI PO &amp; forecast mgr1'!FZ$149:FZ$211))+(SUMIF('REALISASI PO &amp; forecast mgr1'!$A$149:$A$211,'ESTIMASI FORECAST &amp; ORDER-STOK'!$A54,'REALISASI PO &amp; forecast mgr1'!FY$149:FY$211))</f>
        <v>0</v>
      </c>
      <c r="DW54" s="88">
        <f>SUMIF('REALISASI PO &amp; forecast mgr1'!$A$149:$A$211,'ESTIMASI FORECAST &amp; ORDER-STOK'!$A54,'REALISASI PO &amp; forecast mgr1'!GC$149:GC$211)</f>
        <v>0</v>
      </c>
      <c r="DX54" s="88">
        <f t="shared" si="404"/>
        <v>0</v>
      </c>
      <c r="DY54" s="88">
        <f t="shared" si="405"/>
        <v>0</v>
      </c>
      <c r="DZ54" s="88">
        <f t="shared" si="406"/>
        <v>0</v>
      </c>
      <c r="EA54" s="88">
        <f>(SUMIF('REALISASI PO &amp; forecast mgr1'!$A$149:$A$211,'ESTIMASI FORECAST &amp; ORDER-STOK'!$A54,'REALISASI PO &amp; forecast mgr1'!GE$149:GE$211))+(SUMIF('REALISASI PO &amp; forecast mgr1'!$A$149:$A$211,'ESTIMASI FORECAST &amp; ORDER-STOK'!$A54,'REALISASI PO &amp; forecast mgr1'!GF$149:GF$211))</f>
        <v>0</v>
      </c>
      <c r="EB54" s="88">
        <f>SUMIF('REALISASI PO &amp; forecast mgr1'!$A$149:$A$211,'ESTIMASI FORECAST &amp; ORDER-STOK'!$A54,'REALISASI PO &amp; forecast mgr1'!GI$149:GI$211)</f>
        <v>0</v>
      </c>
      <c r="EC54" s="88">
        <f t="shared" si="407"/>
        <v>0</v>
      </c>
      <c r="ED54" s="88">
        <f t="shared" si="408"/>
        <v>0</v>
      </c>
      <c r="EE54" s="88">
        <f t="shared" si="409"/>
        <v>0</v>
      </c>
      <c r="EF54" s="88">
        <f>(SUMIF('REALISASI PO &amp; forecast mgr1'!$A$149:$A$211,'ESTIMASI FORECAST &amp; ORDER-STOK'!$A54,'REALISASI PO &amp; forecast mgr1'!GQ$149:GQ$211))+(SUMIF('REALISASI PO &amp; forecast mgr1'!$A$149:$A$211,'ESTIMASI FORECAST &amp; ORDER-STOK'!$A54,'REALISASI PO &amp; forecast mgr1'!GR$149:GR$211))</f>
        <v>0</v>
      </c>
      <c r="EG54" s="88">
        <f>SUMIF('REALISASI PO &amp; forecast mgr1'!$A$149:$A$211,'ESTIMASI FORECAST &amp; ORDER-STOK'!$A54,'REALISASI PO &amp; forecast mgr1'!GU$149:GU$211)</f>
        <v>0</v>
      </c>
      <c r="EH54" s="88">
        <f t="shared" si="410"/>
        <v>0</v>
      </c>
      <c r="EI54" s="88">
        <f t="shared" si="411"/>
        <v>0</v>
      </c>
      <c r="EJ54" s="88">
        <f t="shared" si="412"/>
        <v>0</v>
      </c>
      <c r="EK54" s="88">
        <f>(SUMIF('REALISASI PO &amp; forecast mgr1'!$A$149:$A$211,'ESTIMASI FORECAST &amp; ORDER-STOK'!$A54,'REALISASI PO &amp; forecast mgr1'!GX$149:GX$211))+(SUMIF('REALISASI PO &amp; forecast mgr1'!$A$149:$A$211,'ESTIMASI FORECAST &amp; ORDER-STOK'!$A54,'REALISASI PO &amp; forecast mgr1'!GY$149:GY$211))</f>
        <v>0</v>
      </c>
      <c r="EL54" s="88">
        <f>SUMIF('REALISASI PO &amp; forecast mgr1'!$A$149:$A$211,'ESTIMASI FORECAST &amp; ORDER-STOK'!$A54,'REALISASI PO &amp; forecast mgr1'!HB$149:HB$211)</f>
        <v>0</v>
      </c>
      <c r="EM54" s="88">
        <f t="shared" si="413"/>
        <v>0</v>
      </c>
      <c r="EN54" s="88">
        <f t="shared" si="414"/>
        <v>0</v>
      </c>
      <c r="EO54" s="88">
        <f t="shared" si="415"/>
        <v>0</v>
      </c>
      <c r="EP54" s="88">
        <f>(SUMIF('REALISASI PO &amp; forecast mgr1'!$A$149:$A$211,'ESTIMASI FORECAST &amp; ORDER-STOK'!$A54,'REALISASI PO &amp; forecast mgr1'!HE$149:HE$211))+(SUMIF('REALISASI PO &amp; forecast mgr1'!$A$149:$A$211,'ESTIMASI FORECAST &amp; ORDER-STOK'!$A54,'REALISASI PO &amp; forecast mgr1'!HF$149:HF$211))</f>
        <v>0</v>
      </c>
      <c r="EQ54" s="88">
        <f>SUMIF('REALISASI PO &amp; forecast mgr1'!$A$149:$A$211,'ESTIMASI FORECAST &amp; ORDER-STOK'!$A54,'REALISASI PO &amp; forecast mgr1'!HI$149:HI$211)</f>
        <v>0</v>
      </c>
      <c r="ER54" s="88">
        <f t="shared" si="416"/>
        <v>0</v>
      </c>
      <c r="ES54" s="88">
        <f t="shared" si="417"/>
        <v>0</v>
      </c>
      <c r="ET54" s="88">
        <f t="shared" si="418"/>
        <v>0</v>
      </c>
      <c r="EU54" s="88">
        <f>(SUMIF('REALISASI PO &amp; forecast mgr1'!$A$149:$A$211,'ESTIMASI FORECAST &amp; ORDER-STOK'!$A54,'REALISASI PO &amp; forecast mgr1'!HL$149:HL$211))+(SUMIF('REALISASI PO &amp; forecast mgr1'!$A$149:$A$211,'ESTIMASI FORECAST &amp; ORDER-STOK'!$A54,'REALISASI PO &amp; forecast mgr1'!HM$149:HM$211))</f>
        <v>0</v>
      </c>
      <c r="EV54" s="88">
        <f>SUMIF('REALISASI PO &amp; forecast mgr1'!$A$149:$A$211,'ESTIMASI FORECAST &amp; ORDER-STOK'!$A54,'REALISASI PO &amp; forecast mgr1'!HP$149:HP$211)</f>
        <v>0</v>
      </c>
      <c r="EW54" s="88">
        <f t="shared" si="419"/>
        <v>0</v>
      </c>
      <c r="EX54" s="88">
        <f t="shared" si="420"/>
        <v>0</v>
      </c>
      <c r="EY54" s="88">
        <f t="shared" si="421"/>
        <v>0</v>
      </c>
      <c r="EZ54" s="88">
        <f>(SUMIF('REALISASI PO &amp; forecast mgr1'!$A$149:$A$211,'ESTIMASI FORECAST &amp; ORDER-STOK'!$A54,'REALISASI PO &amp; forecast mgr1'!HS$149:HS$211))+(SUMIF('REALISASI PO &amp; forecast mgr1'!$A$149:$A$211,'ESTIMASI FORECAST &amp; ORDER-STOK'!$A54,'REALISASI PO &amp; forecast mgr1'!HT$149:HT$211))</f>
        <v>0</v>
      </c>
      <c r="FA54" s="88">
        <f>SUMIF('REALISASI PO &amp; forecast mgr1'!$A$149:$A$211,'ESTIMASI FORECAST &amp; ORDER-STOK'!$A54,'REALISASI PO &amp; forecast mgr1'!HW$149:HW$211)</f>
        <v>0</v>
      </c>
      <c r="FB54" s="88">
        <f t="shared" si="422"/>
        <v>0</v>
      </c>
      <c r="FC54" s="88">
        <f t="shared" si="423"/>
        <v>0</v>
      </c>
      <c r="FD54" s="88">
        <f t="shared" si="424"/>
        <v>0</v>
      </c>
      <c r="FE54" s="88"/>
      <c r="FF54" s="88"/>
      <c r="FG54" s="88"/>
      <c r="FH54" s="88"/>
      <c r="FI54" s="88"/>
      <c r="FJ54" s="88"/>
      <c r="FK54" s="88">
        <f t="shared" si="425"/>
        <v>0</v>
      </c>
      <c r="FL54" s="88"/>
      <c r="FM54" s="88"/>
      <c r="FN54" s="88">
        <f t="shared" si="426"/>
        <v>0</v>
      </c>
      <c r="FO54" s="88">
        <f t="shared" si="427"/>
        <v>0</v>
      </c>
      <c r="FP54" s="101"/>
      <c r="FQ54" s="88"/>
      <c r="FR54" s="88">
        <f>SUMIF('REALISASI FORECAST manager 2'!$A$217:$A$281,'ESTIMASI FORECAST &amp; ORDER-STOK'!$A54,'REALISASI FORECAST manager 2'!$AS$217:$AS$281)</f>
        <v>0</v>
      </c>
      <c r="FS54" s="88">
        <f t="shared" si="428"/>
        <v>0</v>
      </c>
      <c r="FT54" s="88">
        <f t="shared" si="429"/>
        <v>0</v>
      </c>
      <c r="FU54" s="88">
        <f t="shared" si="430"/>
        <v>0</v>
      </c>
      <c r="FV54" s="101"/>
      <c r="FW54" s="88"/>
      <c r="FX54" s="88">
        <f>SUMIF('REALISASI FORECAST manager 3'!$A$147:$A$211,'ESTIMASI FORECAST &amp; ORDER-STOK'!$A54,'REALISASI FORECAST manager 3'!$AS$147:$AS$211)</f>
        <v>0</v>
      </c>
      <c r="FY54" s="88">
        <f t="shared" si="431"/>
        <v>0</v>
      </c>
      <c r="FZ54" s="88">
        <f t="shared" si="432"/>
        <v>0</v>
      </c>
      <c r="GA54" s="88">
        <f t="shared" si="433"/>
        <v>0</v>
      </c>
      <c r="GB54" s="101"/>
      <c r="GC54" s="88">
        <f t="shared" si="434"/>
        <v>0</v>
      </c>
      <c r="GD54" s="101"/>
      <c r="GE54" s="88">
        <f>SUMIF('REALISASI PO &amp; forecast mgr1'!$A$148:$A$211,'ESTIMASI FORECAST &amp; ORDER-STOK'!$A54,'REALISASI PO &amp; forecast mgr1'!IQ$148:IQ$211)</f>
        <v>0</v>
      </c>
      <c r="GF54" s="88">
        <f>SUMIF('REALISASI PO &amp; forecast mgr1'!$A$148:$A$211,'ESTIMASI FORECAST &amp; ORDER-STOK'!$A54,'REALISASI PO &amp; forecast mgr1'!IR$148:IR$211)</f>
        <v>0</v>
      </c>
      <c r="GG54" s="88">
        <f>SUMIF('REALISASI PO &amp; forecast mgr1'!$A$148:$A$211,'ESTIMASI FORECAST &amp; ORDER-STOK'!$A54,'REALISASI PO &amp; forecast mgr1'!IS$148:IS$211)</f>
        <v>0</v>
      </c>
      <c r="GH54" s="88">
        <f>SUMIF('REALISASI PO &amp; forecast mgr1'!$A$148:$A$211,'ESTIMASI FORECAST &amp; ORDER-STOK'!$A54,'REALISASI PO &amp; forecast mgr1'!IT$148:IT$211)</f>
        <v>0</v>
      </c>
      <c r="GI54" s="88">
        <f>SUMIF('REALISASI PO &amp; forecast mgr1'!$A$148:$A$211,'ESTIMASI FORECAST &amp; ORDER-STOK'!$A54,'REALISASI PO &amp; forecast mgr1'!IU$148:IU$211)</f>
        <v>0</v>
      </c>
      <c r="GJ54" s="88"/>
      <c r="GK54" s="88">
        <f t="shared" si="108"/>
        <v>0</v>
      </c>
      <c r="GL54" s="88">
        <f t="shared" si="435"/>
        <v>0</v>
      </c>
      <c r="GM54" s="102">
        <f t="shared" si="436"/>
        <v>0</v>
      </c>
      <c r="GN54" s="88">
        <f t="shared" si="437"/>
        <v>0</v>
      </c>
      <c r="GO54" s="88">
        <f t="shared" si="438"/>
        <v>0</v>
      </c>
      <c r="GP54" s="102">
        <f t="shared" si="439"/>
        <v>0</v>
      </c>
      <c r="GQ54" s="88" t="str">
        <f t="shared" si="440"/>
        <v>STOCK KOSONG</v>
      </c>
      <c r="GR54" s="101"/>
      <c r="GS54" s="102">
        <f t="shared" si="441"/>
        <v>0</v>
      </c>
      <c r="GT54" s="102">
        <f t="shared" si="442"/>
        <v>0</v>
      </c>
      <c r="GU54" s="102">
        <f t="shared" si="443"/>
        <v>0</v>
      </c>
      <c r="GV54" s="102">
        <f t="shared" si="444"/>
        <v>0</v>
      </c>
    </row>
    <row r="55" spans="1:204" s="7" customFormat="1">
      <c r="A55" s="108"/>
      <c r="B55" s="87"/>
      <c r="C55" s="99">
        <v>54</v>
      </c>
      <c r="D55" s="100">
        <v>0</v>
      </c>
      <c r="E55" s="88"/>
      <c r="F55" s="88"/>
      <c r="G55" s="88"/>
      <c r="H55" s="88"/>
      <c r="I55" s="88"/>
      <c r="J55" s="88">
        <f t="shared" si="334"/>
        <v>0</v>
      </c>
      <c r="K55" s="88">
        <f t="shared" si="335"/>
        <v>0</v>
      </c>
      <c r="L55" s="88">
        <f t="shared" si="336"/>
        <v>0</v>
      </c>
      <c r="M55" s="88"/>
      <c r="N55" s="88">
        <f t="shared" si="337"/>
        <v>0</v>
      </c>
      <c r="O55" s="88"/>
      <c r="P55" s="88">
        <f>(SUMIF('REALISASI PO &amp; forecast mgr1'!$A$149:$A$211,'ESTIMASI FORECAST &amp; ORDER-STOK'!$A55,'REALISASI PO &amp; forecast mgr1'!J$149:J$211))+(SUMIF('REALISASI PO &amp; forecast mgr1'!$A$149:$A$211,'ESTIMASI FORECAST &amp; ORDER-STOK'!$A55,'REALISASI PO &amp; forecast mgr1'!K$149:K$211))</f>
        <v>0</v>
      </c>
      <c r="Q55" s="88">
        <f>SUMIF('REALISASI PO &amp; forecast mgr1'!$A$149:$A$211,'ESTIMASI FORECAST &amp; ORDER-STOK'!$A55,'REALISASI PO &amp; forecast mgr1'!N$149:N$211)</f>
        <v>0</v>
      </c>
      <c r="R55" s="88">
        <f t="shared" si="338"/>
        <v>0</v>
      </c>
      <c r="S55" s="88">
        <f t="shared" si="339"/>
        <v>0</v>
      </c>
      <c r="T55" s="88">
        <f t="shared" si="340"/>
        <v>0</v>
      </c>
      <c r="U55" s="88">
        <f>(SUMIF('REALISASI PO &amp; forecast mgr1'!$A$149:$A$211,'ESTIMASI FORECAST &amp; ORDER-STOK'!$A55,'REALISASI PO &amp; forecast mgr1'!P$149:P$211))+(SUMIF('REALISASI PO &amp; forecast mgr1'!$A$149:$A$211,'ESTIMASI FORECAST &amp; ORDER-STOK'!$A55,'REALISASI PO &amp; forecast mgr1'!Q$149:Q$211))</f>
        <v>0</v>
      </c>
      <c r="V55" s="88">
        <f>SUMIF('REALISASI PO &amp; forecast mgr1'!$A$149:$A$211,'ESTIMASI FORECAST &amp; ORDER-STOK'!$A55,'REALISASI PO &amp; forecast mgr1'!T$149:T$211)</f>
        <v>0</v>
      </c>
      <c r="W55" s="88">
        <f t="shared" si="341"/>
        <v>0</v>
      </c>
      <c r="X55" s="88">
        <f t="shared" si="342"/>
        <v>0</v>
      </c>
      <c r="Y55" s="88">
        <f t="shared" si="343"/>
        <v>0</v>
      </c>
      <c r="Z55" s="88">
        <f>(SUMIF('REALISASI PO &amp; forecast mgr1'!$A$149:$A$211,'ESTIMASI FORECAST &amp; ORDER-STOK'!$A55,'REALISASI PO &amp; forecast mgr1'!W$149:W$211))+(SUMIF('REALISASI PO &amp; forecast mgr1'!$A$149:$A$211,'ESTIMASI FORECAST &amp; ORDER-STOK'!$A55,'REALISASI PO &amp; forecast mgr1'!V$149:V$211))</f>
        <v>0</v>
      </c>
      <c r="AA55" s="88">
        <f>SUMIF('REALISASI PO &amp; forecast mgr1'!$A$149:$A$211,'ESTIMASI FORECAST &amp; ORDER-STOK'!$A55,'REALISASI PO &amp; forecast mgr1'!Z$149:Z$211)</f>
        <v>0</v>
      </c>
      <c r="AB55" s="88">
        <f t="shared" si="344"/>
        <v>0</v>
      </c>
      <c r="AC55" s="88">
        <f t="shared" si="345"/>
        <v>0</v>
      </c>
      <c r="AD55" s="88">
        <f t="shared" si="346"/>
        <v>0</v>
      </c>
      <c r="AE55" s="88">
        <f>(SUMIF('REALISASI PO &amp; forecast mgr1'!$A$149:$A$211,'ESTIMASI FORECAST &amp; ORDER-STOK'!$A55,'REALISASI PO &amp; forecast mgr1'!AB$149:AB$211))+(SUMIF('REALISASI PO &amp; forecast mgr1'!$A$149:$A$211,'ESTIMASI FORECAST &amp; ORDER-STOK'!$A55,'REALISASI PO &amp; forecast mgr1'!AC$149:AC$211))</f>
        <v>0</v>
      </c>
      <c r="AF55" s="88">
        <f>SUMIF('REALISASI PO &amp; forecast mgr1'!$A$149:$A$211,'ESTIMASI FORECAST &amp; ORDER-STOK'!$A55,'REALISASI PO &amp; forecast mgr1'!AF$149:AF$211)</f>
        <v>0</v>
      </c>
      <c r="AG55" s="88">
        <f t="shared" si="347"/>
        <v>0</v>
      </c>
      <c r="AH55" s="88">
        <f t="shared" si="348"/>
        <v>0</v>
      </c>
      <c r="AI55" s="88">
        <f t="shared" si="349"/>
        <v>0</v>
      </c>
      <c r="AJ55" s="88">
        <f>(SUMIF('REALISASI PO &amp; forecast mgr1'!$A$149:$A$211,'ESTIMASI FORECAST &amp; ORDER-STOK'!$A55,'REALISASI PO &amp; forecast mgr1'!AN$149:AN$211))+(SUMIF('REALISASI PO &amp; forecast mgr1'!$A$149:$A$211,'ESTIMASI FORECAST &amp; ORDER-STOK'!$A55,'REALISASI PO &amp; forecast mgr1'!AO$149:AO$211))</f>
        <v>0</v>
      </c>
      <c r="AK55" s="88">
        <f>SUMIF('REALISASI PO &amp; forecast mgr1'!$A$149:$A$211,'ESTIMASI FORECAST &amp; ORDER-STOK'!$A55,'REALISASI PO &amp; forecast mgr1'!AR$149:AR$211)</f>
        <v>0</v>
      </c>
      <c r="AL55" s="88">
        <f t="shared" si="350"/>
        <v>0</v>
      </c>
      <c r="AM55" s="88">
        <f t="shared" si="351"/>
        <v>0</v>
      </c>
      <c r="AN55" s="88">
        <f t="shared" si="352"/>
        <v>0</v>
      </c>
      <c r="AO55" s="88">
        <f>(SUMIF('REALISASI PO &amp; forecast mgr1'!$A$149:$A$211,'ESTIMASI FORECAST &amp; ORDER-STOK'!$A55,'REALISASI PO &amp; forecast mgr1'!AU$149:AU$211))+(SUMIF('REALISASI PO &amp; forecast mgr1'!$A$149:$A$211,'ESTIMASI FORECAST &amp; ORDER-STOK'!$A55,'REALISASI PO &amp; forecast mgr1'!AT$149:AT$211))</f>
        <v>0</v>
      </c>
      <c r="AP55" s="88">
        <f>SUMIF('REALISASI PO &amp; forecast mgr1'!$A$149:$A$211,'ESTIMASI FORECAST &amp; ORDER-STOK'!$A55,'REALISASI PO &amp; forecast mgr1'!AX$149:AX$211)</f>
        <v>0</v>
      </c>
      <c r="AQ55" s="88">
        <f t="shared" si="353"/>
        <v>0</v>
      </c>
      <c r="AR55" s="88">
        <f t="shared" si="354"/>
        <v>0</v>
      </c>
      <c r="AS55" s="88">
        <f t="shared" si="355"/>
        <v>0</v>
      </c>
      <c r="AT55" s="88">
        <f>(SUMIF('REALISASI PO &amp; forecast mgr1'!$A$149:$A$211,'ESTIMASI FORECAST &amp; ORDER-STOK'!$A55,'REALISASI PO &amp; forecast mgr1'!AZ$149:AZ$211))+(SUMIF('REALISASI PO &amp; forecast mgr1'!$A$149:$A$211,'ESTIMASI FORECAST &amp; ORDER-STOK'!$A55,'REALISASI PO &amp; forecast mgr1'!BA$149:BA$211))</f>
        <v>0</v>
      </c>
      <c r="AU55" s="88">
        <f>SUMIF('REALISASI PO &amp; forecast mgr1'!$A$149:$A$211,'ESTIMASI FORECAST &amp; ORDER-STOK'!$A55,'REALISASI PO &amp; forecast mgr1'!BD$149:BD$211)</f>
        <v>0</v>
      </c>
      <c r="AV55" s="88">
        <f t="shared" si="356"/>
        <v>0</v>
      </c>
      <c r="AW55" s="88">
        <f t="shared" si="357"/>
        <v>0</v>
      </c>
      <c r="AX55" s="88">
        <f t="shared" si="358"/>
        <v>0</v>
      </c>
      <c r="AY55" s="88">
        <f>(SUMIF('REALISASI PO &amp; forecast mgr1'!$A$149:$A$211,'ESTIMASI FORECAST &amp; ORDER-STOK'!$A55,'REALISASI PO &amp; forecast mgr1'!BL$149:BL$211))+(SUMIF('REALISASI PO &amp; forecast mgr1'!$A$149:$A$211,'ESTIMASI FORECAST &amp; ORDER-STOK'!$A55,'REALISASI PO &amp; forecast mgr1'!BM$149:BM$211))</f>
        <v>0</v>
      </c>
      <c r="AZ55" s="88">
        <f>SUMIF('REALISASI PO &amp; forecast mgr1'!$A$149:$A$211,'ESTIMASI FORECAST &amp; ORDER-STOK'!$A55,'REALISASI PO &amp; forecast mgr1'!BP$149:BP$211)</f>
        <v>0</v>
      </c>
      <c r="BA55" s="88">
        <f t="shared" si="359"/>
        <v>0</v>
      </c>
      <c r="BB55" s="88">
        <f t="shared" si="360"/>
        <v>0</v>
      </c>
      <c r="BC55" s="88">
        <f t="shared" si="361"/>
        <v>0</v>
      </c>
      <c r="BD55" s="88">
        <f>(SUMIF('REALISASI PO &amp; forecast mgr1'!$A$149:$A$211,'ESTIMASI FORECAST &amp; ORDER-STOK'!$A55,'REALISASI PO &amp; forecast mgr1'!BS$149:BS$211))+(SUMIF('REALISASI PO &amp; forecast mgr1'!$A$149:$A$211,'ESTIMASI FORECAST &amp; ORDER-STOK'!$A55,'REALISASI PO &amp; forecast mgr1'!BR$149:BR$211))</f>
        <v>0</v>
      </c>
      <c r="BE55" s="88">
        <f>SUMIF('REALISASI PO &amp; forecast mgr1'!$A$149:$A$211,'ESTIMASI FORECAST &amp; ORDER-STOK'!$A55,'REALISASI PO &amp; forecast mgr1'!BV$149:BV$211)</f>
        <v>0</v>
      </c>
      <c r="BF55" s="88">
        <f t="shared" si="362"/>
        <v>0</v>
      </c>
      <c r="BG55" s="88">
        <f t="shared" si="363"/>
        <v>0</v>
      </c>
      <c r="BH55" s="88">
        <f t="shared" si="364"/>
        <v>0</v>
      </c>
      <c r="BI55" s="88">
        <f>(SUMIF('REALISASI PO &amp; forecast mgr1'!$A$149:$A$211,'ESTIMASI FORECAST &amp; ORDER-STOK'!$A55,'REALISASI PO &amp; forecast mgr1'!CI$149:CI$211))+(SUMIF('REALISASI PO &amp; forecast mgr1'!$A$149:$A$211,'ESTIMASI FORECAST &amp; ORDER-STOK'!$A55,'REALISASI PO &amp; forecast mgr1'!CJ$149:CJ$211))</f>
        <v>0</v>
      </c>
      <c r="BJ55" s="88">
        <f>SUMIF('REALISASI PO &amp; forecast mgr1'!$A$149:$A$211,'ESTIMASI FORECAST &amp; ORDER-STOK'!$A55,'REALISASI PO &amp; forecast mgr1'!CM$149:CM$211)</f>
        <v>0</v>
      </c>
      <c r="BK55" s="88">
        <f t="shared" si="365"/>
        <v>0</v>
      </c>
      <c r="BL55" s="88">
        <f t="shared" si="366"/>
        <v>0</v>
      </c>
      <c r="BM55" s="88">
        <f t="shared" si="367"/>
        <v>0</v>
      </c>
      <c r="BN55" s="88">
        <f>(SUMIF('REALISASI PO &amp; forecast mgr1'!$A$149:$A$211,'ESTIMASI FORECAST &amp; ORDER-STOK'!$A55,'REALISASI PO &amp; forecast mgr1'!CP$149:CP$211))+(SUMIF('REALISASI PO &amp; forecast mgr1'!$A$149:$A$211,'ESTIMASI FORECAST &amp; ORDER-STOK'!$A55,'REALISASI PO &amp; forecast mgr1'!CO$149:CO$211))</f>
        <v>0</v>
      </c>
      <c r="BO55" s="88">
        <f>SUMIF('REALISASI PO &amp; forecast mgr1'!$A$149:$A$211,'ESTIMASI FORECAST &amp; ORDER-STOK'!$A55,'REALISASI PO &amp; forecast mgr1'!CS$149:CS$211)</f>
        <v>0</v>
      </c>
      <c r="BP55" s="88">
        <f t="shared" si="368"/>
        <v>0</v>
      </c>
      <c r="BQ55" s="88">
        <f t="shared" si="369"/>
        <v>0</v>
      </c>
      <c r="BR55" s="88">
        <f t="shared" si="370"/>
        <v>0</v>
      </c>
      <c r="BS55" s="88">
        <f>(SUMIF('REALISASI PO &amp; forecast mgr1'!$A$149:$A$211,'ESTIMASI FORECAST &amp; ORDER-STOK'!$A55,'REALISASI PO &amp; forecast mgr1'!CU$149:CU$211))+(SUMIF('REALISASI PO &amp; forecast mgr1'!$A$149:$A$211,'ESTIMASI FORECAST &amp; ORDER-STOK'!$A55,'REALISASI PO &amp; forecast mgr1'!CV$149:CV$211))</f>
        <v>0</v>
      </c>
      <c r="BT55" s="88">
        <f>SUMIF('REALISASI PO &amp; forecast mgr1'!$A$149:$A$211,'ESTIMASI FORECAST &amp; ORDER-STOK'!$A55,'REALISASI PO &amp; forecast mgr1'!CY$149:CY$211)</f>
        <v>0</v>
      </c>
      <c r="BU55" s="88">
        <f t="shared" si="371"/>
        <v>0</v>
      </c>
      <c r="BV55" s="88">
        <f t="shared" si="372"/>
        <v>0</v>
      </c>
      <c r="BW55" s="88">
        <f t="shared" si="373"/>
        <v>0</v>
      </c>
      <c r="BX55" s="88">
        <f>(SUMIF('REALISASI PO &amp; forecast mgr1'!$A$149:$A$211,'ESTIMASI FORECAST &amp; ORDER-STOK'!$A55,'REALISASI PO &amp; forecast mgr1'!DB$149:DB$211))+(SUMIF('REALISASI PO &amp; forecast mgr1'!$A$149:$A$211,'ESTIMASI FORECAST &amp; ORDER-STOK'!$A55,'REALISASI PO &amp; forecast mgr1'!DA$149:DA$211))</f>
        <v>0</v>
      </c>
      <c r="BY55" s="88">
        <f>SUMIF('REALISASI PO &amp; forecast mgr1'!$A$149:$A$211,'ESTIMASI FORECAST &amp; ORDER-STOK'!$A55,'REALISASI PO &amp; forecast mgr1'!DE$149:DE$211)</f>
        <v>0</v>
      </c>
      <c r="BZ55" s="88">
        <f t="shared" si="374"/>
        <v>0</v>
      </c>
      <c r="CA55" s="88">
        <f t="shared" si="375"/>
        <v>0</v>
      </c>
      <c r="CB55" s="88">
        <f t="shared" si="376"/>
        <v>0</v>
      </c>
      <c r="CC55" s="88">
        <f>(SUMIF('REALISASI PO &amp; forecast mgr1'!$A$149:$A$211,'ESTIMASI FORECAST &amp; ORDER-STOK'!$A55,'REALISASI PO &amp; forecast mgr1'!DG$149:DG$211))+(SUMIF('REALISASI PO &amp; forecast mgr1'!$A$149:$A$211,'ESTIMASI FORECAST &amp; ORDER-STOK'!$A55,'REALISASI PO &amp; forecast mgr1'!DH$149:DH$211))</f>
        <v>0</v>
      </c>
      <c r="CD55" s="88">
        <f>SUMIF('REALISASI PO &amp; forecast mgr1'!$A$149:$A$211,'ESTIMASI FORECAST &amp; ORDER-STOK'!$A55,'REALISASI PO &amp; forecast mgr1'!DK$149:DK$211)</f>
        <v>0</v>
      </c>
      <c r="CE55" s="88">
        <f t="shared" si="377"/>
        <v>0</v>
      </c>
      <c r="CF55" s="88">
        <f t="shared" si="378"/>
        <v>0</v>
      </c>
      <c r="CG55" s="88">
        <f t="shared" si="379"/>
        <v>0</v>
      </c>
      <c r="CH55" s="88">
        <f>(SUMIF('REALISASI PO &amp; forecast mgr1'!$A$149:$A$211,'ESTIMASI FORECAST &amp; ORDER-STOK'!$A55,'REALISASI PO &amp; forecast mgr1'!DN$149:DN$211))+(SUMIF('REALISASI PO &amp; forecast mgr1'!$A$149:$A$211,'ESTIMASI FORECAST &amp; ORDER-STOK'!$A55,'REALISASI PO &amp; forecast mgr1'!DM$149:DM$211))</f>
        <v>0</v>
      </c>
      <c r="CI55" s="88">
        <f>SUMIF('REALISASI PO &amp; forecast mgr1'!$A$149:$A$211,'ESTIMASI FORECAST &amp; ORDER-STOK'!$A55,'REALISASI PO &amp; forecast mgr1'!DQ$149:DQ$211)</f>
        <v>0</v>
      </c>
      <c r="CJ55" s="88">
        <f t="shared" si="380"/>
        <v>0</v>
      </c>
      <c r="CK55" s="88">
        <f t="shared" si="381"/>
        <v>0</v>
      </c>
      <c r="CL55" s="88">
        <f t="shared" si="382"/>
        <v>0</v>
      </c>
      <c r="CM55" s="88">
        <f>(SUMIF('REALISASI PO &amp; forecast mgr1'!$A$149:$A$211,'ESTIMASI FORECAST &amp; ORDER-STOK'!$A55,'REALISASI PO &amp; forecast mgr1'!DY$149:DY$211))+(SUMIF('REALISASI PO &amp; forecast mgr1'!$A$149:$A$211,'ESTIMASI FORECAST &amp; ORDER-STOK'!$A55,'REALISASI PO &amp; forecast mgr1'!DZ$149:DZ$211))</f>
        <v>0</v>
      </c>
      <c r="CN55" s="88">
        <f>SUMIF('REALISASI PO &amp; forecast mgr1'!$A$149:$A$211,'ESTIMASI FORECAST &amp; ORDER-STOK'!$A55,'REALISASI PO &amp; forecast mgr1'!EC$149:EC$211)</f>
        <v>0</v>
      </c>
      <c r="CO55" s="88">
        <f t="shared" si="383"/>
        <v>0</v>
      </c>
      <c r="CP55" s="88">
        <f t="shared" si="384"/>
        <v>0</v>
      </c>
      <c r="CQ55" s="88">
        <f t="shared" si="385"/>
        <v>0</v>
      </c>
      <c r="CR55" s="88">
        <f>(SUMIF('REALISASI PO &amp; forecast mgr1'!$A$149:$A$211,'ESTIMASI FORECAST &amp; ORDER-STOK'!$A55,'REALISASI PO &amp; forecast mgr1'!EF$149:EF$211))+(SUMIF('REALISASI PO &amp; forecast mgr1'!$A$149:$A$211,'ESTIMASI FORECAST &amp; ORDER-STOK'!$A55,'REALISASI PO &amp; forecast mgr1'!EE$149:EE$211))</f>
        <v>0</v>
      </c>
      <c r="CS55" s="88">
        <f>SUMIF('REALISASI PO &amp; forecast mgr1'!$A$149:$A$211,'ESTIMASI FORECAST &amp; ORDER-STOK'!$A55,'REALISASI PO &amp; forecast mgr1'!EI$149:EI$211)</f>
        <v>0</v>
      </c>
      <c r="CT55" s="88">
        <f t="shared" si="386"/>
        <v>0</v>
      </c>
      <c r="CU55" s="88">
        <f t="shared" si="387"/>
        <v>0</v>
      </c>
      <c r="CV55" s="88">
        <f t="shared" si="388"/>
        <v>0</v>
      </c>
      <c r="CW55" s="88">
        <f>(SUMIF('REALISASI PO &amp; forecast mgr1'!$A$149:$A$211,'ESTIMASI FORECAST &amp; ORDER-STOK'!$A55,'REALISASI PO &amp; forecast mgr1'!EQ$149:EQ$211))+(SUMIF('REALISASI PO &amp; forecast mgr1'!$A$149:$A$211,'ESTIMASI FORECAST &amp; ORDER-STOK'!$A55,'REALISASI PO &amp; forecast mgr1'!ER$149:ER$211))</f>
        <v>0</v>
      </c>
      <c r="CX55" s="88">
        <f>SUMIF('REALISASI PO &amp; forecast mgr1'!$A$149:$A$211,'ESTIMASI FORECAST &amp; ORDER-STOK'!$A55,'REALISASI PO &amp; forecast mgr1'!EU$149:EU$211)</f>
        <v>0</v>
      </c>
      <c r="CY55" s="88">
        <f t="shared" si="389"/>
        <v>0</v>
      </c>
      <c r="CZ55" s="88">
        <f t="shared" si="390"/>
        <v>0</v>
      </c>
      <c r="DA55" s="88">
        <f t="shared" si="391"/>
        <v>0</v>
      </c>
      <c r="DB55" s="88">
        <f>(SUMIF('REALISASI PO &amp; forecast mgr1'!$A$149:$A$211,'ESTIMASI FORECAST &amp; ORDER-STOK'!$A55,'REALISASI PO &amp; forecast mgr1'!EX$149:EX$211))+(SUMIF('REALISASI PO &amp; forecast mgr1'!$A$149:$A$211,'ESTIMASI FORECAST &amp; ORDER-STOK'!$A55,'REALISASI PO &amp; forecast mgr1'!EY$149:EY$211))</f>
        <v>0</v>
      </c>
      <c r="DC55" s="88">
        <f>SUMIF('REALISASI PO &amp; forecast mgr1'!$A$149:$A$211,'ESTIMASI FORECAST &amp; ORDER-STOK'!$A55,'REALISASI PO &amp; forecast mgr1'!FB$149:FB$211)</f>
        <v>0</v>
      </c>
      <c r="DD55" s="88">
        <f t="shared" si="392"/>
        <v>0</v>
      </c>
      <c r="DE55" s="88">
        <f t="shared" si="393"/>
        <v>0</v>
      </c>
      <c r="DF55" s="88">
        <f t="shared" si="394"/>
        <v>0</v>
      </c>
      <c r="DG55" s="88">
        <f>(SUMIF('REALISASI PO &amp; forecast mgr1'!$A$149:$A$211,'ESTIMASI FORECAST &amp; ORDER-STOK'!$A55,'REALISASI PO &amp; forecast mgr1'!FE$149:FE$211))+(SUMIF('REALISASI PO &amp; forecast mgr1'!$A$149:$A$211,'ESTIMASI FORECAST &amp; ORDER-STOK'!$A55,'REALISASI PO &amp; forecast mgr1'!FF$149:FF$211))</f>
        <v>0</v>
      </c>
      <c r="DH55" s="88">
        <f>SUMIF('REALISASI PO &amp; forecast mgr1'!$A$149:$A$211,'ESTIMASI FORECAST &amp; ORDER-STOK'!$A55,'REALISASI PO &amp; forecast mgr1'!FI$149:FI$211)</f>
        <v>0</v>
      </c>
      <c r="DI55" s="88">
        <f t="shared" si="395"/>
        <v>0</v>
      </c>
      <c r="DJ55" s="88">
        <f t="shared" si="396"/>
        <v>0</v>
      </c>
      <c r="DK55" s="88">
        <f t="shared" si="397"/>
        <v>0</v>
      </c>
      <c r="DL55" s="88">
        <f>(SUMIF('REALISASI PO &amp; forecast mgr1'!$A$149:$A$211,'ESTIMASI FORECAST &amp; ORDER-STOK'!$A55,'REALISASI PO &amp; forecast mgr1'!FL$149:FL$211))+(SUMIF('REALISASI PO &amp; forecast mgr1'!$A$149:$A$211,'ESTIMASI FORECAST &amp; ORDER-STOK'!$A55,'REALISASI PO &amp; forecast mgr1'!FM$149:FM$211))</f>
        <v>0</v>
      </c>
      <c r="DM55" s="88">
        <f>SUMIF('REALISASI PO &amp; forecast mgr1'!$A$149:$A$211,'ESTIMASI FORECAST &amp; ORDER-STOK'!$A55,'REALISASI PO &amp; forecast mgr1'!FP$149:FP$211)</f>
        <v>0</v>
      </c>
      <c r="DN55" s="88">
        <f t="shared" si="398"/>
        <v>0</v>
      </c>
      <c r="DO55" s="88">
        <f t="shared" si="399"/>
        <v>0</v>
      </c>
      <c r="DP55" s="88">
        <f t="shared" si="400"/>
        <v>0</v>
      </c>
      <c r="DQ55" s="88">
        <f>(SUMIF('REALISASI PO &amp; forecast mgr1'!$A$149:$A$211,'ESTIMASI FORECAST &amp; ORDER-STOK'!$A55,'REALISASI PO &amp; forecast mgr1'!FS$149:FS$211))+(SUMIF('REALISASI PO &amp; forecast mgr1'!$A$149:$A$211,'ESTIMASI FORECAST &amp; ORDER-STOK'!$A55,'REALISASI PO &amp; forecast mgr1'!FT$149:FT$211))</f>
        <v>0</v>
      </c>
      <c r="DR55" s="88">
        <f>SUMIF('REALISASI PO &amp; forecast mgr1'!$A$149:$A$211,'ESTIMASI FORECAST &amp; ORDER-STOK'!$A55,'REALISASI PO &amp; forecast mgr1'!FW$149:FW$211)</f>
        <v>0</v>
      </c>
      <c r="DS55" s="88">
        <f t="shared" si="401"/>
        <v>0</v>
      </c>
      <c r="DT55" s="88">
        <f t="shared" si="402"/>
        <v>0</v>
      </c>
      <c r="DU55" s="88">
        <f t="shared" si="403"/>
        <v>0</v>
      </c>
      <c r="DV55" s="88">
        <f>(SUMIF('REALISASI PO &amp; forecast mgr1'!$A$149:$A$211,'ESTIMASI FORECAST &amp; ORDER-STOK'!$A55,'REALISASI PO &amp; forecast mgr1'!FZ$149:FZ$211))+(SUMIF('REALISASI PO &amp; forecast mgr1'!$A$149:$A$211,'ESTIMASI FORECAST &amp; ORDER-STOK'!$A55,'REALISASI PO &amp; forecast mgr1'!FY$149:FY$211))</f>
        <v>0</v>
      </c>
      <c r="DW55" s="88">
        <f>SUMIF('REALISASI PO &amp; forecast mgr1'!$A$149:$A$211,'ESTIMASI FORECAST &amp; ORDER-STOK'!$A55,'REALISASI PO &amp; forecast mgr1'!GC$149:GC$211)</f>
        <v>0</v>
      </c>
      <c r="DX55" s="88">
        <f t="shared" si="404"/>
        <v>0</v>
      </c>
      <c r="DY55" s="88">
        <f t="shared" si="405"/>
        <v>0</v>
      </c>
      <c r="DZ55" s="88">
        <f t="shared" si="406"/>
        <v>0</v>
      </c>
      <c r="EA55" s="88">
        <f>(SUMIF('REALISASI PO &amp; forecast mgr1'!$A$149:$A$211,'ESTIMASI FORECAST &amp; ORDER-STOK'!$A55,'REALISASI PO &amp; forecast mgr1'!GE$149:GE$211))+(SUMIF('REALISASI PO &amp; forecast mgr1'!$A$149:$A$211,'ESTIMASI FORECAST &amp; ORDER-STOK'!$A55,'REALISASI PO &amp; forecast mgr1'!GF$149:GF$211))</f>
        <v>0</v>
      </c>
      <c r="EB55" s="88">
        <f>SUMIF('REALISASI PO &amp; forecast mgr1'!$A$149:$A$211,'ESTIMASI FORECAST &amp; ORDER-STOK'!$A55,'REALISASI PO &amp; forecast mgr1'!GI$149:GI$211)</f>
        <v>0</v>
      </c>
      <c r="EC55" s="88">
        <f t="shared" si="407"/>
        <v>0</v>
      </c>
      <c r="ED55" s="88">
        <f t="shared" si="408"/>
        <v>0</v>
      </c>
      <c r="EE55" s="88">
        <f t="shared" si="409"/>
        <v>0</v>
      </c>
      <c r="EF55" s="88">
        <f>(SUMIF('REALISASI PO &amp; forecast mgr1'!$A$149:$A$211,'ESTIMASI FORECAST &amp; ORDER-STOK'!$A55,'REALISASI PO &amp; forecast mgr1'!GQ$149:GQ$211))+(SUMIF('REALISASI PO &amp; forecast mgr1'!$A$149:$A$211,'ESTIMASI FORECAST &amp; ORDER-STOK'!$A55,'REALISASI PO &amp; forecast mgr1'!GR$149:GR$211))</f>
        <v>0</v>
      </c>
      <c r="EG55" s="88">
        <f>SUMIF('REALISASI PO &amp; forecast mgr1'!$A$149:$A$211,'ESTIMASI FORECAST &amp; ORDER-STOK'!$A55,'REALISASI PO &amp; forecast mgr1'!GU$149:GU$211)</f>
        <v>0</v>
      </c>
      <c r="EH55" s="88">
        <f t="shared" si="410"/>
        <v>0</v>
      </c>
      <c r="EI55" s="88">
        <f t="shared" si="411"/>
        <v>0</v>
      </c>
      <c r="EJ55" s="88">
        <f t="shared" si="412"/>
        <v>0</v>
      </c>
      <c r="EK55" s="88">
        <f>(SUMIF('REALISASI PO &amp; forecast mgr1'!$A$149:$A$211,'ESTIMASI FORECAST &amp; ORDER-STOK'!$A55,'REALISASI PO &amp; forecast mgr1'!GX$149:GX$211))+(SUMIF('REALISASI PO &amp; forecast mgr1'!$A$149:$A$211,'ESTIMASI FORECAST &amp; ORDER-STOK'!$A55,'REALISASI PO &amp; forecast mgr1'!GY$149:GY$211))</f>
        <v>0</v>
      </c>
      <c r="EL55" s="88">
        <f>SUMIF('REALISASI PO &amp; forecast mgr1'!$A$149:$A$211,'ESTIMASI FORECAST &amp; ORDER-STOK'!$A55,'REALISASI PO &amp; forecast mgr1'!HB$149:HB$211)</f>
        <v>0</v>
      </c>
      <c r="EM55" s="88">
        <f t="shared" si="413"/>
        <v>0</v>
      </c>
      <c r="EN55" s="88">
        <f t="shared" si="414"/>
        <v>0</v>
      </c>
      <c r="EO55" s="88">
        <f t="shared" si="415"/>
        <v>0</v>
      </c>
      <c r="EP55" s="88">
        <f>(SUMIF('REALISASI PO &amp; forecast mgr1'!$A$149:$A$211,'ESTIMASI FORECAST &amp; ORDER-STOK'!$A55,'REALISASI PO &amp; forecast mgr1'!HE$149:HE$211))+(SUMIF('REALISASI PO &amp; forecast mgr1'!$A$149:$A$211,'ESTIMASI FORECAST &amp; ORDER-STOK'!$A55,'REALISASI PO &amp; forecast mgr1'!HF$149:HF$211))</f>
        <v>0</v>
      </c>
      <c r="EQ55" s="88">
        <f>SUMIF('REALISASI PO &amp; forecast mgr1'!$A$149:$A$211,'ESTIMASI FORECAST &amp; ORDER-STOK'!$A55,'REALISASI PO &amp; forecast mgr1'!HI$149:HI$211)</f>
        <v>0</v>
      </c>
      <c r="ER55" s="88">
        <f t="shared" si="416"/>
        <v>0</v>
      </c>
      <c r="ES55" s="88">
        <f t="shared" si="417"/>
        <v>0</v>
      </c>
      <c r="ET55" s="88">
        <f t="shared" si="418"/>
        <v>0</v>
      </c>
      <c r="EU55" s="88">
        <f>(SUMIF('REALISASI PO &amp; forecast mgr1'!$A$149:$A$211,'ESTIMASI FORECAST &amp; ORDER-STOK'!$A55,'REALISASI PO &amp; forecast mgr1'!HL$149:HL$211))+(SUMIF('REALISASI PO &amp; forecast mgr1'!$A$149:$A$211,'ESTIMASI FORECAST &amp; ORDER-STOK'!$A55,'REALISASI PO &amp; forecast mgr1'!HM$149:HM$211))</f>
        <v>0</v>
      </c>
      <c r="EV55" s="88">
        <f>SUMIF('REALISASI PO &amp; forecast mgr1'!$A$149:$A$211,'ESTIMASI FORECAST &amp; ORDER-STOK'!$A55,'REALISASI PO &amp; forecast mgr1'!HP$149:HP$211)</f>
        <v>0</v>
      </c>
      <c r="EW55" s="88">
        <f t="shared" si="419"/>
        <v>0</v>
      </c>
      <c r="EX55" s="88">
        <f t="shared" si="420"/>
        <v>0</v>
      </c>
      <c r="EY55" s="88">
        <f t="shared" si="421"/>
        <v>0</v>
      </c>
      <c r="EZ55" s="88">
        <f>(SUMIF('REALISASI PO &amp; forecast mgr1'!$A$149:$A$211,'ESTIMASI FORECAST &amp; ORDER-STOK'!$A55,'REALISASI PO &amp; forecast mgr1'!HS$149:HS$211))+(SUMIF('REALISASI PO &amp; forecast mgr1'!$A$149:$A$211,'ESTIMASI FORECAST &amp; ORDER-STOK'!$A55,'REALISASI PO &amp; forecast mgr1'!HT$149:HT$211))</f>
        <v>0</v>
      </c>
      <c r="FA55" s="88">
        <f>SUMIF('REALISASI PO &amp; forecast mgr1'!$A$149:$A$211,'ESTIMASI FORECAST &amp; ORDER-STOK'!$A55,'REALISASI PO &amp; forecast mgr1'!HW$149:HW$211)</f>
        <v>0</v>
      </c>
      <c r="FB55" s="88">
        <f t="shared" si="422"/>
        <v>0</v>
      </c>
      <c r="FC55" s="88">
        <f t="shared" si="423"/>
        <v>0</v>
      </c>
      <c r="FD55" s="88">
        <f t="shared" si="424"/>
        <v>0</v>
      </c>
      <c r="FE55" s="88"/>
      <c r="FF55" s="88"/>
      <c r="FG55" s="88"/>
      <c r="FH55" s="88"/>
      <c r="FI55" s="88"/>
      <c r="FJ55" s="88"/>
      <c r="FK55" s="88">
        <f t="shared" si="425"/>
        <v>0</v>
      </c>
      <c r="FL55" s="88"/>
      <c r="FM55" s="88"/>
      <c r="FN55" s="88">
        <f t="shared" si="426"/>
        <v>0</v>
      </c>
      <c r="FO55" s="88">
        <f t="shared" si="427"/>
        <v>0</v>
      </c>
      <c r="FP55" s="101"/>
      <c r="FQ55" s="88"/>
      <c r="FR55" s="88">
        <f>SUMIF('REALISASI FORECAST manager 2'!$A$217:$A$281,'ESTIMASI FORECAST &amp; ORDER-STOK'!$A55,'REALISASI FORECAST manager 2'!$AS$217:$AS$281)</f>
        <v>0</v>
      </c>
      <c r="FS55" s="88">
        <f t="shared" si="428"/>
        <v>0</v>
      </c>
      <c r="FT55" s="88">
        <f t="shared" si="429"/>
        <v>0</v>
      </c>
      <c r="FU55" s="88">
        <f t="shared" si="430"/>
        <v>0</v>
      </c>
      <c r="FV55" s="101"/>
      <c r="FW55" s="88"/>
      <c r="FX55" s="88">
        <f>SUMIF('REALISASI FORECAST manager 3'!$A$147:$A$211,'ESTIMASI FORECAST &amp; ORDER-STOK'!$A55,'REALISASI FORECAST manager 3'!$AS$147:$AS$211)</f>
        <v>0</v>
      </c>
      <c r="FY55" s="88">
        <f t="shared" si="431"/>
        <v>0</v>
      </c>
      <c r="FZ55" s="88">
        <f t="shared" si="432"/>
        <v>0</v>
      </c>
      <c r="GA55" s="88">
        <f t="shared" si="433"/>
        <v>0</v>
      </c>
      <c r="GB55" s="101"/>
      <c r="GC55" s="88">
        <f t="shared" si="434"/>
        <v>0</v>
      </c>
      <c r="GD55" s="101"/>
      <c r="GE55" s="88">
        <f>SUMIF('REALISASI PO &amp; forecast mgr1'!$A$148:$A$211,'ESTIMASI FORECAST &amp; ORDER-STOK'!$A55,'REALISASI PO &amp; forecast mgr1'!IQ$148:IQ$211)</f>
        <v>0</v>
      </c>
      <c r="GF55" s="88">
        <f>SUMIF('REALISASI PO &amp; forecast mgr1'!$A$148:$A$211,'ESTIMASI FORECAST &amp; ORDER-STOK'!$A55,'REALISASI PO &amp; forecast mgr1'!IR$148:IR$211)</f>
        <v>0</v>
      </c>
      <c r="GG55" s="88">
        <f>SUMIF('REALISASI PO &amp; forecast mgr1'!$A$148:$A$211,'ESTIMASI FORECAST &amp; ORDER-STOK'!$A55,'REALISASI PO &amp; forecast mgr1'!IS$148:IS$211)</f>
        <v>0</v>
      </c>
      <c r="GH55" s="88">
        <f>SUMIF('REALISASI PO &amp; forecast mgr1'!$A$148:$A$211,'ESTIMASI FORECAST &amp; ORDER-STOK'!$A55,'REALISASI PO &amp; forecast mgr1'!IT$148:IT$211)</f>
        <v>0</v>
      </c>
      <c r="GI55" s="88">
        <f>SUMIF('REALISASI PO &amp; forecast mgr1'!$A$148:$A$211,'ESTIMASI FORECAST &amp; ORDER-STOK'!$A55,'REALISASI PO &amp; forecast mgr1'!IU$148:IU$211)</f>
        <v>0</v>
      </c>
      <c r="GJ55" s="88"/>
      <c r="GK55" s="88">
        <f t="shared" si="108"/>
        <v>0</v>
      </c>
      <c r="GL55" s="88">
        <f t="shared" si="435"/>
        <v>0</v>
      </c>
      <c r="GM55" s="102">
        <f t="shared" si="436"/>
        <v>0</v>
      </c>
      <c r="GN55" s="88">
        <f t="shared" si="437"/>
        <v>0</v>
      </c>
      <c r="GO55" s="88">
        <f t="shared" si="438"/>
        <v>0</v>
      </c>
      <c r="GP55" s="102">
        <f t="shared" si="439"/>
        <v>0</v>
      </c>
      <c r="GQ55" s="88" t="str">
        <f t="shared" si="440"/>
        <v>STOCK KOSONG</v>
      </c>
      <c r="GR55" s="101"/>
      <c r="GS55" s="102">
        <f t="shared" si="441"/>
        <v>0</v>
      </c>
      <c r="GT55" s="102">
        <f t="shared" si="442"/>
        <v>0</v>
      </c>
      <c r="GU55" s="102">
        <f t="shared" si="443"/>
        <v>0</v>
      </c>
      <c r="GV55" s="102">
        <f t="shared" si="444"/>
        <v>0</v>
      </c>
    </row>
    <row r="56" spans="1:204" s="7" customFormat="1">
      <c r="A56" s="108"/>
      <c r="B56" s="87"/>
      <c r="C56" s="99">
        <v>54</v>
      </c>
      <c r="D56" s="100">
        <v>8.6199999999999992</v>
      </c>
      <c r="E56" s="88"/>
      <c r="F56" s="88"/>
      <c r="G56" s="88"/>
      <c r="H56" s="88"/>
      <c r="I56" s="88"/>
      <c r="J56" s="88">
        <f t="shared" si="334"/>
        <v>0</v>
      </c>
      <c r="K56" s="88">
        <f t="shared" si="335"/>
        <v>0</v>
      </c>
      <c r="L56" s="88">
        <f t="shared" si="336"/>
        <v>0</v>
      </c>
      <c r="M56" s="88"/>
      <c r="N56" s="88">
        <f t="shared" si="337"/>
        <v>0</v>
      </c>
      <c r="O56" s="88"/>
      <c r="P56" s="88">
        <f>(SUMIF('REALISASI PO &amp; forecast mgr1'!$A$149:$A$211,'ESTIMASI FORECAST &amp; ORDER-STOK'!$A56,'REALISASI PO &amp; forecast mgr1'!J$149:J$211))+(SUMIF('REALISASI PO &amp; forecast mgr1'!$A$149:$A$211,'ESTIMASI FORECAST &amp; ORDER-STOK'!$A56,'REALISASI PO &amp; forecast mgr1'!K$149:K$211))</f>
        <v>0</v>
      </c>
      <c r="Q56" s="88">
        <f>SUMIF('REALISASI PO &amp; forecast mgr1'!$A$149:$A$211,'ESTIMASI FORECAST &amp; ORDER-STOK'!$A56,'REALISASI PO &amp; forecast mgr1'!N$149:N$211)</f>
        <v>0</v>
      </c>
      <c r="R56" s="88">
        <f t="shared" si="338"/>
        <v>0</v>
      </c>
      <c r="S56" s="88">
        <f t="shared" si="339"/>
        <v>0</v>
      </c>
      <c r="T56" s="88">
        <f t="shared" si="340"/>
        <v>0</v>
      </c>
      <c r="U56" s="88">
        <f>(SUMIF('REALISASI PO &amp; forecast mgr1'!$A$149:$A$211,'ESTIMASI FORECAST &amp; ORDER-STOK'!$A56,'REALISASI PO &amp; forecast mgr1'!P$149:P$211))+(SUMIF('REALISASI PO &amp; forecast mgr1'!$A$149:$A$211,'ESTIMASI FORECAST &amp; ORDER-STOK'!$A56,'REALISASI PO &amp; forecast mgr1'!Q$149:Q$211))</f>
        <v>0</v>
      </c>
      <c r="V56" s="88">
        <f>SUMIF('REALISASI PO &amp; forecast mgr1'!$A$149:$A$211,'ESTIMASI FORECAST &amp; ORDER-STOK'!$A56,'REALISASI PO &amp; forecast mgr1'!T$149:T$211)</f>
        <v>0</v>
      </c>
      <c r="W56" s="88">
        <f t="shared" si="341"/>
        <v>0</v>
      </c>
      <c r="X56" s="88">
        <f t="shared" si="342"/>
        <v>0</v>
      </c>
      <c r="Y56" s="88">
        <f t="shared" si="343"/>
        <v>0</v>
      </c>
      <c r="Z56" s="88">
        <f>(SUMIF('REALISASI PO &amp; forecast mgr1'!$A$149:$A$211,'ESTIMASI FORECAST &amp; ORDER-STOK'!$A56,'REALISASI PO &amp; forecast mgr1'!W$149:W$211))+(SUMIF('REALISASI PO &amp; forecast mgr1'!$A$149:$A$211,'ESTIMASI FORECAST &amp; ORDER-STOK'!$A56,'REALISASI PO &amp; forecast mgr1'!V$149:V$211))</f>
        <v>0</v>
      </c>
      <c r="AA56" s="88">
        <f>SUMIF('REALISASI PO &amp; forecast mgr1'!$A$149:$A$211,'ESTIMASI FORECAST &amp; ORDER-STOK'!$A56,'REALISASI PO &amp; forecast mgr1'!Z$149:Z$211)</f>
        <v>0</v>
      </c>
      <c r="AB56" s="88">
        <f t="shared" si="344"/>
        <v>0</v>
      </c>
      <c r="AC56" s="88">
        <f t="shared" si="345"/>
        <v>0</v>
      </c>
      <c r="AD56" s="88">
        <f t="shared" si="346"/>
        <v>0</v>
      </c>
      <c r="AE56" s="88">
        <f>(SUMIF('REALISASI PO &amp; forecast mgr1'!$A$149:$A$211,'ESTIMASI FORECAST &amp; ORDER-STOK'!$A56,'REALISASI PO &amp; forecast mgr1'!AB$149:AB$211))+(SUMIF('REALISASI PO &amp; forecast mgr1'!$A$149:$A$211,'ESTIMASI FORECAST &amp; ORDER-STOK'!$A56,'REALISASI PO &amp; forecast mgr1'!AC$149:AC$211))</f>
        <v>0</v>
      </c>
      <c r="AF56" s="88">
        <f>SUMIF('REALISASI PO &amp; forecast mgr1'!$A$149:$A$211,'ESTIMASI FORECAST &amp; ORDER-STOK'!$A56,'REALISASI PO &amp; forecast mgr1'!AF$149:AF$211)</f>
        <v>0</v>
      </c>
      <c r="AG56" s="88">
        <f t="shared" si="347"/>
        <v>0</v>
      </c>
      <c r="AH56" s="88">
        <f t="shared" si="348"/>
        <v>0</v>
      </c>
      <c r="AI56" s="88">
        <f t="shared" si="349"/>
        <v>0</v>
      </c>
      <c r="AJ56" s="88">
        <f>(SUMIF('REALISASI PO &amp; forecast mgr1'!$A$149:$A$211,'ESTIMASI FORECAST &amp; ORDER-STOK'!$A56,'REALISASI PO &amp; forecast mgr1'!AN$149:AN$211))+(SUMIF('REALISASI PO &amp; forecast mgr1'!$A$149:$A$211,'ESTIMASI FORECAST &amp; ORDER-STOK'!$A56,'REALISASI PO &amp; forecast mgr1'!AO$149:AO$211))</f>
        <v>0</v>
      </c>
      <c r="AK56" s="88">
        <f>SUMIF('REALISASI PO &amp; forecast mgr1'!$A$149:$A$211,'ESTIMASI FORECAST &amp; ORDER-STOK'!$A56,'REALISASI PO &amp; forecast mgr1'!AR$149:AR$211)</f>
        <v>0</v>
      </c>
      <c r="AL56" s="88">
        <f t="shared" si="350"/>
        <v>0</v>
      </c>
      <c r="AM56" s="88">
        <f t="shared" si="351"/>
        <v>0</v>
      </c>
      <c r="AN56" s="88">
        <f t="shared" si="352"/>
        <v>0</v>
      </c>
      <c r="AO56" s="88">
        <f>(SUMIF('REALISASI PO &amp; forecast mgr1'!$A$149:$A$211,'ESTIMASI FORECAST &amp; ORDER-STOK'!$A56,'REALISASI PO &amp; forecast mgr1'!AU$149:AU$211))+(SUMIF('REALISASI PO &amp; forecast mgr1'!$A$149:$A$211,'ESTIMASI FORECAST &amp; ORDER-STOK'!$A56,'REALISASI PO &amp; forecast mgr1'!AT$149:AT$211))</f>
        <v>0</v>
      </c>
      <c r="AP56" s="88">
        <f>SUMIF('REALISASI PO &amp; forecast mgr1'!$A$149:$A$211,'ESTIMASI FORECAST &amp; ORDER-STOK'!$A56,'REALISASI PO &amp; forecast mgr1'!AX$149:AX$211)</f>
        <v>0</v>
      </c>
      <c r="AQ56" s="88">
        <f t="shared" si="353"/>
        <v>0</v>
      </c>
      <c r="AR56" s="88">
        <f t="shared" si="354"/>
        <v>0</v>
      </c>
      <c r="AS56" s="88">
        <f t="shared" si="355"/>
        <v>0</v>
      </c>
      <c r="AT56" s="88">
        <f>(SUMIF('REALISASI PO &amp; forecast mgr1'!$A$149:$A$211,'ESTIMASI FORECAST &amp; ORDER-STOK'!$A56,'REALISASI PO &amp; forecast mgr1'!AZ$149:AZ$211))+(SUMIF('REALISASI PO &amp; forecast mgr1'!$A$149:$A$211,'ESTIMASI FORECAST &amp; ORDER-STOK'!$A56,'REALISASI PO &amp; forecast mgr1'!BA$149:BA$211))</f>
        <v>0</v>
      </c>
      <c r="AU56" s="88">
        <f>SUMIF('REALISASI PO &amp; forecast mgr1'!$A$149:$A$211,'ESTIMASI FORECAST &amp; ORDER-STOK'!$A56,'REALISASI PO &amp; forecast mgr1'!BD$149:BD$211)</f>
        <v>0</v>
      </c>
      <c r="AV56" s="88">
        <f t="shared" si="356"/>
        <v>0</v>
      </c>
      <c r="AW56" s="88">
        <f t="shared" si="357"/>
        <v>0</v>
      </c>
      <c r="AX56" s="88">
        <f t="shared" si="358"/>
        <v>0</v>
      </c>
      <c r="AY56" s="88">
        <f>(SUMIF('REALISASI PO &amp; forecast mgr1'!$A$149:$A$211,'ESTIMASI FORECAST &amp; ORDER-STOK'!$A56,'REALISASI PO &amp; forecast mgr1'!BL$149:BL$211))+(SUMIF('REALISASI PO &amp; forecast mgr1'!$A$149:$A$211,'ESTIMASI FORECAST &amp; ORDER-STOK'!$A56,'REALISASI PO &amp; forecast mgr1'!BM$149:BM$211))</f>
        <v>0</v>
      </c>
      <c r="AZ56" s="88">
        <f>SUMIF('REALISASI PO &amp; forecast mgr1'!$A$149:$A$211,'ESTIMASI FORECAST &amp; ORDER-STOK'!$A56,'REALISASI PO &amp; forecast mgr1'!BP$149:BP$211)</f>
        <v>0</v>
      </c>
      <c r="BA56" s="88">
        <f t="shared" si="359"/>
        <v>0</v>
      </c>
      <c r="BB56" s="88">
        <f t="shared" si="360"/>
        <v>0</v>
      </c>
      <c r="BC56" s="88">
        <f t="shared" si="361"/>
        <v>0</v>
      </c>
      <c r="BD56" s="88">
        <f>(SUMIF('REALISASI PO &amp; forecast mgr1'!$A$149:$A$211,'ESTIMASI FORECAST &amp; ORDER-STOK'!$A56,'REALISASI PO &amp; forecast mgr1'!BS$149:BS$211))+(SUMIF('REALISASI PO &amp; forecast mgr1'!$A$149:$A$211,'ESTIMASI FORECAST &amp; ORDER-STOK'!$A56,'REALISASI PO &amp; forecast mgr1'!BR$149:BR$211))</f>
        <v>0</v>
      </c>
      <c r="BE56" s="88">
        <f>SUMIF('REALISASI PO &amp; forecast mgr1'!$A$149:$A$211,'ESTIMASI FORECAST &amp; ORDER-STOK'!$A56,'REALISASI PO &amp; forecast mgr1'!BV$149:BV$211)</f>
        <v>0</v>
      </c>
      <c r="BF56" s="88">
        <f t="shared" si="362"/>
        <v>0</v>
      </c>
      <c r="BG56" s="88">
        <f t="shared" si="363"/>
        <v>0</v>
      </c>
      <c r="BH56" s="88">
        <f t="shared" si="364"/>
        <v>0</v>
      </c>
      <c r="BI56" s="88">
        <f>(SUMIF('REALISASI PO &amp; forecast mgr1'!$A$149:$A$211,'ESTIMASI FORECAST &amp; ORDER-STOK'!$A56,'REALISASI PO &amp; forecast mgr1'!CI$149:CI$211))+(SUMIF('REALISASI PO &amp; forecast mgr1'!$A$149:$A$211,'ESTIMASI FORECAST &amp; ORDER-STOK'!$A56,'REALISASI PO &amp; forecast mgr1'!CJ$149:CJ$211))</f>
        <v>0</v>
      </c>
      <c r="BJ56" s="88">
        <f>SUMIF('REALISASI PO &amp; forecast mgr1'!$A$149:$A$211,'ESTIMASI FORECAST &amp; ORDER-STOK'!$A56,'REALISASI PO &amp; forecast mgr1'!CM$149:CM$211)</f>
        <v>0</v>
      </c>
      <c r="BK56" s="88">
        <f t="shared" si="365"/>
        <v>0</v>
      </c>
      <c r="BL56" s="88">
        <f t="shared" si="366"/>
        <v>0</v>
      </c>
      <c r="BM56" s="88">
        <f t="shared" si="367"/>
        <v>0</v>
      </c>
      <c r="BN56" s="88">
        <f>(SUMIF('REALISASI PO &amp; forecast mgr1'!$A$149:$A$211,'ESTIMASI FORECAST &amp; ORDER-STOK'!$A56,'REALISASI PO &amp; forecast mgr1'!CP$149:CP$211))+(SUMIF('REALISASI PO &amp; forecast mgr1'!$A$149:$A$211,'ESTIMASI FORECAST &amp; ORDER-STOK'!$A56,'REALISASI PO &amp; forecast mgr1'!CO$149:CO$211))</f>
        <v>0</v>
      </c>
      <c r="BO56" s="88">
        <f>SUMIF('REALISASI PO &amp; forecast mgr1'!$A$149:$A$211,'ESTIMASI FORECAST &amp; ORDER-STOK'!$A56,'REALISASI PO &amp; forecast mgr1'!CS$149:CS$211)</f>
        <v>0</v>
      </c>
      <c r="BP56" s="88">
        <f t="shared" si="368"/>
        <v>0</v>
      </c>
      <c r="BQ56" s="88">
        <f t="shared" si="369"/>
        <v>0</v>
      </c>
      <c r="BR56" s="88">
        <f t="shared" si="370"/>
        <v>0</v>
      </c>
      <c r="BS56" s="88">
        <f>(SUMIF('REALISASI PO &amp; forecast mgr1'!$A$149:$A$211,'ESTIMASI FORECAST &amp; ORDER-STOK'!$A56,'REALISASI PO &amp; forecast mgr1'!CU$149:CU$211))+(SUMIF('REALISASI PO &amp; forecast mgr1'!$A$149:$A$211,'ESTIMASI FORECAST &amp; ORDER-STOK'!$A56,'REALISASI PO &amp; forecast mgr1'!CV$149:CV$211))</f>
        <v>0</v>
      </c>
      <c r="BT56" s="88">
        <f>SUMIF('REALISASI PO &amp; forecast mgr1'!$A$149:$A$211,'ESTIMASI FORECAST &amp; ORDER-STOK'!$A56,'REALISASI PO &amp; forecast mgr1'!CY$149:CY$211)</f>
        <v>0</v>
      </c>
      <c r="BU56" s="88">
        <f t="shared" si="371"/>
        <v>0</v>
      </c>
      <c r="BV56" s="88">
        <f t="shared" si="372"/>
        <v>0</v>
      </c>
      <c r="BW56" s="88">
        <f t="shared" si="373"/>
        <v>0</v>
      </c>
      <c r="BX56" s="88">
        <f>(SUMIF('REALISASI PO &amp; forecast mgr1'!$A$149:$A$211,'ESTIMASI FORECAST &amp; ORDER-STOK'!$A56,'REALISASI PO &amp; forecast mgr1'!DB$149:DB$211))+(SUMIF('REALISASI PO &amp; forecast mgr1'!$A$149:$A$211,'ESTIMASI FORECAST &amp; ORDER-STOK'!$A56,'REALISASI PO &amp; forecast mgr1'!DA$149:DA$211))</f>
        <v>0</v>
      </c>
      <c r="BY56" s="88">
        <f>SUMIF('REALISASI PO &amp; forecast mgr1'!$A$149:$A$211,'ESTIMASI FORECAST &amp; ORDER-STOK'!$A56,'REALISASI PO &amp; forecast mgr1'!DE$149:DE$211)</f>
        <v>0</v>
      </c>
      <c r="BZ56" s="88">
        <f t="shared" si="374"/>
        <v>0</v>
      </c>
      <c r="CA56" s="88">
        <f t="shared" si="375"/>
        <v>0</v>
      </c>
      <c r="CB56" s="88">
        <f t="shared" si="376"/>
        <v>0</v>
      </c>
      <c r="CC56" s="88">
        <f>(SUMIF('REALISASI PO &amp; forecast mgr1'!$A$149:$A$211,'ESTIMASI FORECAST &amp; ORDER-STOK'!$A56,'REALISASI PO &amp; forecast mgr1'!DG$149:DG$211))+(SUMIF('REALISASI PO &amp; forecast mgr1'!$A$149:$A$211,'ESTIMASI FORECAST &amp; ORDER-STOK'!$A56,'REALISASI PO &amp; forecast mgr1'!DH$149:DH$211))</f>
        <v>0</v>
      </c>
      <c r="CD56" s="88">
        <f>SUMIF('REALISASI PO &amp; forecast mgr1'!$A$149:$A$211,'ESTIMASI FORECAST &amp; ORDER-STOK'!$A56,'REALISASI PO &amp; forecast mgr1'!DK$149:DK$211)</f>
        <v>0</v>
      </c>
      <c r="CE56" s="88">
        <f t="shared" si="377"/>
        <v>0</v>
      </c>
      <c r="CF56" s="88">
        <f t="shared" si="378"/>
        <v>0</v>
      </c>
      <c r="CG56" s="88">
        <f t="shared" si="379"/>
        <v>0</v>
      </c>
      <c r="CH56" s="88">
        <f>(SUMIF('REALISASI PO &amp; forecast mgr1'!$A$149:$A$211,'ESTIMASI FORECAST &amp; ORDER-STOK'!$A56,'REALISASI PO &amp; forecast mgr1'!DN$149:DN$211))+(SUMIF('REALISASI PO &amp; forecast mgr1'!$A$149:$A$211,'ESTIMASI FORECAST &amp; ORDER-STOK'!$A56,'REALISASI PO &amp; forecast mgr1'!DM$149:DM$211))</f>
        <v>0</v>
      </c>
      <c r="CI56" s="88">
        <f>SUMIF('REALISASI PO &amp; forecast mgr1'!$A$149:$A$211,'ESTIMASI FORECAST &amp; ORDER-STOK'!$A56,'REALISASI PO &amp; forecast mgr1'!DQ$149:DQ$211)</f>
        <v>0</v>
      </c>
      <c r="CJ56" s="88">
        <f t="shared" si="380"/>
        <v>0</v>
      </c>
      <c r="CK56" s="88">
        <f t="shared" si="381"/>
        <v>0</v>
      </c>
      <c r="CL56" s="88">
        <f t="shared" si="382"/>
        <v>0</v>
      </c>
      <c r="CM56" s="88">
        <f>(SUMIF('REALISASI PO &amp; forecast mgr1'!$A$149:$A$211,'ESTIMASI FORECAST &amp; ORDER-STOK'!$A56,'REALISASI PO &amp; forecast mgr1'!DY$149:DY$211))+(SUMIF('REALISASI PO &amp; forecast mgr1'!$A$149:$A$211,'ESTIMASI FORECAST &amp; ORDER-STOK'!$A56,'REALISASI PO &amp; forecast mgr1'!DZ$149:DZ$211))</f>
        <v>0</v>
      </c>
      <c r="CN56" s="88">
        <f>SUMIF('REALISASI PO &amp; forecast mgr1'!$A$149:$A$211,'ESTIMASI FORECAST &amp; ORDER-STOK'!$A56,'REALISASI PO &amp; forecast mgr1'!EC$149:EC$211)</f>
        <v>0</v>
      </c>
      <c r="CO56" s="88">
        <f t="shared" si="383"/>
        <v>0</v>
      </c>
      <c r="CP56" s="88">
        <f t="shared" si="384"/>
        <v>0</v>
      </c>
      <c r="CQ56" s="88">
        <f t="shared" si="385"/>
        <v>0</v>
      </c>
      <c r="CR56" s="88">
        <f>(SUMIF('REALISASI PO &amp; forecast mgr1'!$A$149:$A$211,'ESTIMASI FORECAST &amp; ORDER-STOK'!$A56,'REALISASI PO &amp; forecast mgr1'!EF$149:EF$211))+(SUMIF('REALISASI PO &amp; forecast mgr1'!$A$149:$A$211,'ESTIMASI FORECAST &amp; ORDER-STOK'!$A56,'REALISASI PO &amp; forecast mgr1'!EE$149:EE$211))</f>
        <v>0</v>
      </c>
      <c r="CS56" s="88">
        <f>SUMIF('REALISASI PO &amp; forecast mgr1'!$A$149:$A$211,'ESTIMASI FORECAST &amp; ORDER-STOK'!$A56,'REALISASI PO &amp; forecast mgr1'!EI$149:EI$211)</f>
        <v>0</v>
      </c>
      <c r="CT56" s="88">
        <f t="shared" si="386"/>
        <v>0</v>
      </c>
      <c r="CU56" s="88">
        <f t="shared" si="387"/>
        <v>0</v>
      </c>
      <c r="CV56" s="88">
        <f t="shared" si="388"/>
        <v>0</v>
      </c>
      <c r="CW56" s="88">
        <f>(SUMIF('REALISASI PO &amp; forecast mgr1'!$A$149:$A$211,'ESTIMASI FORECAST &amp; ORDER-STOK'!$A56,'REALISASI PO &amp; forecast mgr1'!EQ$149:EQ$211))+(SUMIF('REALISASI PO &amp; forecast mgr1'!$A$149:$A$211,'ESTIMASI FORECAST &amp; ORDER-STOK'!$A56,'REALISASI PO &amp; forecast mgr1'!ER$149:ER$211))</f>
        <v>0</v>
      </c>
      <c r="CX56" s="88">
        <f>SUMIF('REALISASI PO &amp; forecast mgr1'!$A$149:$A$211,'ESTIMASI FORECAST &amp; ORDER-STOK'!$A56,'REALISASI PO &amp; forecast mgr1'!EU$149:EU$211)</f>
        <v>0</v>
      </c>
      <c r="CY56" s="88">
        <f t="shared" si="389"/>
        <v>0</v>
      </c>
      <c r="CZ56" s="88">
        <f t="shared" si="390"/>
        <v>0</v>
      </c>
      <c r="DA56" s="88">
        <f t="shared" si="391"/>
        <v>0</v>
      </c>
      <c r="DB56" s="88">
        <f>(SUMIF('REALISASI PO &amp; forecast mgr1'!$A$149:$A$211,'ESTIMASI FORECAST &amp; ORDER-STOK'!$A56,'REALISASI PO &amp; forecast mgr1'!EX$149:EX$211))+(SUMIF('REALISASI PO &amp; forecast mgr1'!$A$149:$A$211,'ESTIMASI FORECAST &amp; ORDER-STOK'!$A56,'REALISASI PO &amp; forecast mgr1'!EY$149:EY$211))</f>
        <v>0</v>
      </c>
      <c r="DC56" s="88">
        <f>SUMIF('REALISASI PO &amp; forecast mgr1'!$A$149:$A$211,'ESTIMASI FORECAST &amp; ORDER-STOK'!$A56,'REALISASI PO &amp; forecast mgr1'!FB$149:FB$211)</f>
        <v>0</v>
      </c>
      <c r="DD56" s="88">
        <f t="shared" si="392"/>
        <v>0</v>
      </c>
      <c r="DE56" s="88">
        <f t="shared" si="393"/>
        <v>0</v>
      </c>
      <c r="DF56" s="88">
        <f t="shared" si="394"/>
        <v>0</v>
      </c>
      <c r="DG56" s="88">
        <f>(SUMIF('REALISASI PO &amp; forecast mgr1'!$A$149:$A$211,'ESTIMASI FORECAST &amp; ORDER-STOK'!$A56,'REALISASI PO &amp; forecast mgr1'!FE$149:FE$211))+(SUMIF('REALISASI PO &amp; forecast mgr1'!$A$149:$A$211,'ESTIMASI FORECAST &amp; ORDER-STOK'!$A56,'REALISASI PO &amp; forecast mgr1'!FF$149:FF$211))</f>
        <v>0</v>
      </c>
      <c r="DH56" s="88">
        <f>SUMIF('REALISASI PO &amp; forecast mgr1'!$A$149:$A$211,'ESTIMASI FORECAST &amp; ORDER-STOK'!$A56,'REALISASI PO &amp; forecast mgr1'!FI$149:FI$211)</f>
        <v>0</v>
      </c>
      <c r="DI56" s="88">
        <f t="shared" si="395"/>
        <v>0</v>
      </c>
      <c r="DJ56" s="88">
        <f t="shared" si="396"/>
        <v>0</v>
      </c>
      <c r="DK56" s="88">
        <f t="shared" si="397"/>
        <v>0</v>
      </c>
      <c r="DL56" s="88">
        <f>(SUMIF('REALISASI PO &amp; forecast mgr1'!$A$149:$A$211,'ESTIMASI FORECAST &amp; ORDER-STOK'!$A56,'REALISASI PO &amp; forecast mgr1'!FL$149:FL$211))+(SUMIF('REALISASI PO &amp; forecast mgr1'!$A$149:$A$211,'ESTIMASI FORECAST &amp; ORDER-STOK'!$A56,'REALISASI PO &amp; forecast mgr1'!FM$149:FM$211))</f>
        <v>0</v>
      </c>
      <c r="DM56" s="88">
        <f>SUMIF('REALISASI PO &amp; forecast mgr1'!$A$149:$A$211,'ESTIMASI FORECAST &amp; ORDER-STOK'!$A56,'REALISASI PO &amp; forecast mgr1'!FP$149:FP$211)</f>
        <v>0</v>
      </c>
      <c r="DN56" s="88">
        <f t="shared" si="398"/>
        <v>0</v>
      </c>
      <c r="DO56" s="88">
        <f t="shared" si="399"/>
        <v>0</v>
      </c>
      <c r="DP56" s="88">
        <f t="shared" si="400"/>
        <v>0</v>
      </c>
      <c r="DQ56" s="88">
        <f>(SUMIF('REALISASI PO &amp; forecast mgr1'!$A$149:$A$211,'ESTIMASI FORECAST &amp; ORDER-STOK'!$A56,'REALISASI PO &amp; forecast mgr1'!FS$149:FS$211))+(SUMIF('REALISASI PO &amp; forecast mgr1'!$A$149:$A$211,'ESTIMASI FORECAST &amp; ORDER-STOK'!$A56,'REALISASI PO &amp; forecast mgr1'!FT$149:FT$211))</f>
        <v>0</v>
      </c>
      <c r="DR56" s="88">
        <f>SUMIF('REALISASI PO &amp; forecast mgr1'!$A$149:$A$211,'ESTIMASI FORECAST &amp; ORDER-STOK'!$A56,'REALISASI PO &amp; forecast mgr1'!FW$149:FW$211)</f>
        <v>0</v>
      </c>
      <c r="DS56" s="88">
        <f t="shared" si="401"/>
        <v>0</v>
      </c>
      <c r="DT56" s="88">
        <f t="shared" si="402"/>
        <v>0</v>
      </c>
      <c r="DU56" s="88">
        <f t="shared" si="403"/>
        <v>0</v>
      </c>
      <c r="DV56" s="88">
        <f>(SUMIF('REALISASI PO &amp; forecast mgr1'!$A$149:$A$211,'ESTIMASI FORECAST &amp; ORDER-STOK'!$A56,'REALISASI PO &amp; forecast mgr1'!FZ$149:FZ$211))+(SUMIF('REALISASI PO &amp; forecast mgr1'!$A$149:$A$211,'ESTIMASI FORECAST &amp; ORDER-STOK'!$A56,'REALISASI PO &amp; forecast mgr1'!FY$149:FY$211))</f>
        <v>0</v>
      </c>
      <c r="DW56" s="88">
        <f>SUMIF('REALISASI PO &amp; forecast mgr1'!$A$149:$A$211,'ESTIMASI FORECAST &amp; ORDER-STOK'!$A56,'REALISASI PO &amp; forecast mgr1'!GC$149:GC$211)</f>
        <v>0</v>
      </c>
      <c r="DX56" s="88">
        <f t="shared" si="404"/>
        <v>0</v>
      </c>
      <c r="DY56" s="88">
        <f t="shared" si="405"/>
        <v>0</v>
      </c>
      <c r="DZ56" s="88">
        <f t="shared" si="406"/>
        <v>0</v>
      </c>
      <c r="EA56" s="88">
        <f>(SUMIF('REALISASI PO &amp; forecast mgr1'!$A$149:$A$211,'ESTIMASI FORECAST &amp; ORDER-STOK'!$A56,'REALISASI PO &amp; forecast mgr1'!GE$149:GE$211))+(SUMIF('REALISASI PO &amp; forecast mgr1'!$A$149:$A$211,'ESTIMASI FORECAST &amp; ORDER-STOK'!$A56,'REALISASI PO &amp; forecast mgr1'!GF$149:GF$211))</f>
        <v>0</v>
      </c>
      <c r="EB56" s="88">
        <f>SUMIF('REALISASI PO &amp; forecast mgr1'!$A$149:$A$211,'ESTIMASI FORECAST &amp; ORDER-STOK'!$A56,'REALISASI PO &amp; forecast mgr1'!GI$149:GI$211)</f>
        <v>0</v>
      </c>
      <c r="EC56" s="88">
        <f t="shared" si="407"/>
        <v>0</v>
      </c>
      <c r="ED56" s="88">
        <f t="shared" si="408"/>
        <v>0</v>
      </c>
      <c r="EE56" s="88">
        <f t="shared" si="409"/>
        <v>0</v>
      </c>
      <c r="EF56" s="88">
        <f>(SUMIF('REALISASI PO &amp; forecast mgr1'!$A$149:$A$211,'ESTIMASI FORECAST &amp; ORDER-STOK'!$A56,'REALISASI PO &amp; forecast mgr1'!GQ$149:GQ$211))+(SUMIF('REALISASI PO &amp; forecast mgr1'!$A$149:$A$211,'ESTIMASI FORECAST &amp; ORDER-STOK'!$A56,'REALISASI PO &amp; forecast mgr1'!GR$149:GR$211))</f>
        <v>0</v>
      </c>
      <c r="EG56" s="88">
        <f>SUMIF('REALISASI PO &amp; forecast mgr1'!$A$149:$A$211,'ESTIMASI FORECAST &amp; ORDER-STOK'!$A56,'REALISASI PO &amp; forecast mgr1'!GU$149:GU$211)</f>
        <v>0</v>
      </c>
      <c r="EH56" s="88">
        <f t="shared" si="410"/>
        <v>0</v>
      </c>
      <c r="EI56" s="88">
        <f t="shared" si="411"/>
        <v>0</v>
      </c>
      <c r="EJ56" s="88">
        <f t="shared" si="412"/>
        <v>0</v>
      </c>
      <c r="EK56" s="88">
        <f>(SUMIF('REALISASI PO &amp; forecast mgr1'!$A$149:$A$211,'ESTIMASI FORECAST &amp; ORDER-STOK'!$A56,'REALISASI PO &amp; forecast mgr1'!GX$149:GX$211))+(SUMIF('REALISASI PO &amp; forecast mgr1'!$A$149:$A$211,'ESTIMASI FORECAST &amp; ORDER-STOK'!$A56,'REALISASI PO &amp; forecast mgr1'!GY$149:GY$211))</f>
        <v>0</v>
      </c>
      <c r="EL56" s="88">
        <f>SUMIF('REALISASI PO &amp; forecast mgr1'!$A$149:$A$211,'ESTIMASI FORECAST &amp; ORDER-STOK'!$A56,'REALISASI PO &amp; forecast mgr1'!HB$149:HB$211)</f>
        <v>0</v>
      </c>
      <c r="EM56" s="88">
        <f t="shared" si="413"/>
        <v>0</v>
      </c>
      <c r="EN56" s="88">
        <f t="shared" si="414"/>
        <v>0</v>
      </c>
      <c r="EO56" s="88">
        <f t="shared" si="415"/>
        <v>0</v>
      </c>
      <c r="EP56" s="88">
        <f>(SUMIF('REALISASI PO &amp; forecast mgr1'!$A$149:$A$211,'ESTIMASI FORECAST &amp; ORDER-STOK'!$A56,'REALISASI PO &amp; forecast mgr1'!HE$149:HE$211))+(SUMIF('REALISASI PO &amp; forecast mgr1'!$A$149:$A$211,'ESTIMASI FORECAST &amp; ORDER-STOK'!$A56,'REALISASI PO &amp; forecast mgr1'!HF$149:HF$211))</f>
        <v>0</v>
      </c>
      <c r="EQ56" s="88">
        <f>SUMIF('REALISASI PO &amp; forecast mgr1'!$A$149:$A$211,'ESTIMASI FORECAST &amp; ORDER-STOK'!$A56,'REALISASI PO &amp; forecast mgr1'!HI$149:HI$211)</f>
        <v>0</v>
      </c>
      <c r="ER56" s="88">
        <f t="shared" si="416"/>
        <v>0</v>
      </c>
      <c r="ES56" s="88">
        <f t="shared" si="417"/>
        <v>0</v>
      </c>
      <c r="ET56" s="88">
        <f t="shared" si="418"/>
        <v>0</v>
      </c>
      <c r="EU56" s="88">
        <f>(SUMIF('REALISASI PO &amp; forecast mgr1'!$A$149:$A$211,'ESTIMASI FORECAST &amp; ORDER-STOK'!$A56,'REALISASI PO &amp; forecast mgr1'!HL$149:HL$211))+(SUMIF('REALISASI PO &amp; forecast mgr1'!$A$149:$A$211,'ESTIMASI FORECAST &amp; ORDER-STOK'!$A56,'REALISASI PO &amp; forecast mgr1'!HM$149:HM$211))</f>
        <v>0</v>
      </c>
      <c r="EV56" s="88">
        <f>SUMIF('REALISASI PO &amp; forecast mgr1'!$A$149:$A$211,'ESTIMASI FORECAST &amp; ORDER-STOK'!$A56,'REALISASI PO &amp; forecast mgr1'!HP$149:HP$211)</f>
        <v>0</v>
      </c>
      <c r="EW56" s="88">
        <f t="shared" si="419"/>
        <v>0</v>
      </c>
      <c r="EX56" s="88">
        <f t="shared" si="420"/>
        <v>0</v>
      </c>
      <c r="EY56" s="88">
        <f t="shared" si="421"/>
        <v>0</v>
      </c>
      <c r="EZ56" s="88">
        <f>(SUMIF('REALISASI PO &amp; forecast mgr1'!$A$149:$A$211,'ESTIMASI FORECAST &amp; ORDER-STOK'!$A56,'REALISASI PO &amp; forecast mgr1'!HS$149:HS$211))+(SUMIF('REALISASI PO &amp; forecast mgr1'!$A$149:$A$211,'ESTIMASI FORECAST &amp; ORDER-STOK'!$A56,'REALISASI PO &amp; forecast mgr1'!HT$149:HT$211))</f>
        <v>0</v>
      </c>
      <c r="FA56" s="88">
        <f>SUMIF('REALISASI PO &amp; forecast mgr1'!$A$149:$A$211,'ESTIMASI FORECAST &amp; ORDER-STOK'!$A56,'REALISASI PO &amp; forecast mgr1'!HW$149:HW$211)</f>
        <v>0</v>
      </c>
      <c r="FB56" s="88">
        <f t="shared" si="422"/>
        <v>0</v>
      </c>
      <c r="FC56" s="88">
        <f t="shared" si="423"/>
        <v>0</v>
      </c>
      <c r="FD56" s="88">
        <f t="shared" si="424"/>
        <v>0</v>
      </c>
      <c r="FE56" s="88"/>
      <c r="FF56" s="88"/>
      <c r="FG56" s="88"/>
      <c r="FH56" s="88"/>
      <c r="FI56" s="88"/>
      <c r="FJ56" s="88"/>
      <c r="FK56" s="88">
        <f t="shared" si="425"/>
        <v>0</v>
      </c>
      <c r="FL56" s="88"/>
      <c r="FM56" s="88"/>
      <c r="FN56" s="88">
        <f t="shared" si="426"/>
        <v>0</v>
      </c>
      <c r="FO56" s="88">
        <f t="shared" si="427"/>
        <v>0</v>
      </c>
      <c r="FP56" s="101"/>
      <c r="FQ56" s="88"/>
      <c r="FR56" s="88">
        <f>SUMIF('REALISASI FORECAST manager 2'!$A$217:$A$281,'ESTIMASI FORECAST &amp; ORDER-STOK'!$A56,'REALISASI FORECAST manager 2'!$AS$217:$AS$281)</f>
        <v>0</v>
      </c>
      <c r="FS56" s="88">
        <f t="shared" si="428"/>
        <v>0</v>
      </c>
      <c r="FT56" s="88">
        <f t="shared" si="429"/>
        <v>0</v>
      </c>
      <c r="FU56" s="88">
        <f t="shared" si="430"/>
        <v>0</v>
      </c>
      <c r="FV56" s="101"/>
      <c r="FW56" s="88"/>
      <c r="FX56" s="88">
        <f>SUMIF('REALISASI FORECAST manager 3'!$A$147:$A$211,'ESTIMASI FORECAST &amp; ORDER-STOK'!$A56,'REALISASI FORECAST manager 3'!$AS$147:$AS$211)</f>
        <v>0</v>
      </c>
      <c r="FY56" s="88">
        <f t="shared" si="431"/>
        <v>0</v>
      </c>
      <c r="FZ56" s="88">
        <f t="shared" si="432"/>
        <v>0</v>
      </c>
      <c r="GA56" s="88">
        <f t="shared" si="433"/>
        <v>0</v>
      </c>
      <c r="GB56" s="101"/>
      <c r="GC56" s="88">
        <f t="shared" si="434"/>
        <v>0</v>
      </c>
      <c r="GD56" s="101"/>
      <c r="GE56" s="88">
        <f>SUMIF('REALISASI PO &amp; forecast mgr1'!$A$148:$A$211,'ESTIMASI FORECAST &amp; ORDER-STOK'!$A56,'REALISASI PO &amp; forecast mgr1'!IQ$148:IQ$211)</f>
        <v>0</v>
      </c>
      <c r="GF56" s="88">
        <f>SUMIF('REALISASI PO &amp; forecast mgr1'!$A$148:$A$211,'ESTIMASI FORECAST &amp; ORDER-STOK'!$A56,'REALISASI PO &amp; forecast mgr1'!IR$148:IR$211)</f>
        <v>0</v>
      </c>
      <c r="GG56" s="88">
        <f>SUMIF('REALISASI PO &amp; forecast mgr1'!$A$148:$A$211,'ESTIMASI FORECAST &amp; ORDER-STOK'!$A56,'REALISASI PO &amp; forecast mgr1'!IS$148:IS$211)</f>
        <v>0</v>
      </c>
      <c r="GH56" s="88">
        <f>SUMIF('REALISASI PO &amp; forecast mgr1'!$A$148:$A$211,'ESTIMASI FORECAST &amp; ORDER-STOK'!$A56,'REALISASI PO &amp; forecast mgr1'!IT$148:IT$211)</f>
        <v>0</v>
      </c>
      <c r="GI56" s="88">
        <f>SUMIF('REALISASI PO &amp; forecast mgr1'!$A$148:$A$211,'ESTIMASI FORECAST &amp; ORDER-STOK'!$A56,'REALISASI PO &amp; forecast mgr1'!IU$148:IU$211)</f>
        <v>0</v>
      </c>
      <c r="GJ56" s="88"/>
      <c r="GK56" s="88">
        <f t="shared" si="108"/>
        <v>0</v>
      </c>
      <c r="GL56" s="88">
        <f t="shared" si="435"/>
        <v>0</v>
      </c>
      <c r="GM56" s="102">
        <f t="shared" si="436"/>
        <v>0</v>
      </c>
      <c r="GN56" s="88">
        <f t="shared" si="437"/>
        <v>0</v>
      </c>
      <c r="GO56" s="88">
        <f t="shared" si="438"/>
        <v>0</v>
      </c>
      <c r="GP56" s="102">
        <f t="shared" si="439"/>
        <v>0</v>
      </c>
      <c r="GQ56" s="88" t="str">
        <f t="shared" si="440"/>
        <v>STOCK KOSONG</v>
      </c>
      <c r="GR56" s="101"/>
      <c r="GS56" s="102">
        <f t="shared" si="441"/>
        <v>0</v>
      </c>
      <c r="GT56" s="102">
        <f t="shared" si="442"/>
        <v>0</v>
      </c>
      <c r="GU56" s="102">
        <f t="shared" si="443"/>
        <v>0</v>
      </c>
      <c r="GV56" s="102">
        <f t="shared" si="444"/>
        <v>0</v>
      </c>
    </row>
    <row r="57" spans="1:204" s="7" customFormat="1">
      <c r="A57" s="108"/>
      <c r="B57" s="87"/>
      <c r="C57" s="99">
        <v>92</v>
      </c>
      <c r="D57" s="100">
        <v>5.0599999999999996</v>
      </c>
      <c r="E57" s="88"/>
      <c r="F57" s="88"/>
      <c r="G57" s="88"/>
      <c r="H57" s="88"/>
      <c r="I57" s="88"/>
      <c r="J57" s="88">
        <f t="shared" si="334"/>
        <v>0</v>
      </c>
      <c r="K57" s="88">
        <f t="shared" si="335"/>
        <v>0</v>
      </c>
      <c r="L57" s="88">
        <f t="shared" si="336"/>
        <v>0</v>
      </c>
      <c r="M57" s="88"/>
      <c r="N57" s="88">
        <f t="shared" si="337"/>
        <v>0</v>
      </c>
      <c r="O57" s="88"/>
      <c r="P57" s="88">
        <f>(SUMIF('REALISASI PO &amp; forecast mgr1'!$A$149:$A$211,'ESTIMASI FORECAST &amp; ORDER-STOK'!$A57,'REALISASI PO &amp; forecast mgr1'!J$149:J$211))+(SUMIF('REALISASI PO &amp; forecast mgr1'!$A$149:$A$211,'ESTIMASI FORECAST &amp; ORDER-STOK'!$A57,'REALISASI PO &amp; forecast mgr1'!K$149:K$211))</f>
        <v>0</v>
      </c>
      <c r="Q57" s="88">
        <f>SUMIF('REALISASI PO &amp; forecast mgr1'!$A$149:$A$211,'ESTIMASI FORECAST &amp; ORDER-STOK'!$A57,'REALISASI PO &amp; forecast mgr1'!N$149:N$211)</f>
        <v>0</v>
      </c>
      <c r="R57" s="88">
        <f t="shared" si="338"/>
        <v>0</v>
      </c>
      <c r="S57" s="88">
        <f t="shared" si="339"/>
        <v>0</v>
      </c>
      <c r="T57" s="88">
        <f t="shared" si="340"/>
        <v>0</v>
      </c>
      <c r="U57" s="88">
        <f>(SUMIF('REALISASI PO &amp; forecast mgr1'!$A$149:$A$211,'ESTIMASI FORECAST &amp; ORDER-STOK'!$A57,'REALISASI PO &amp; forecast mgr1'!P$149:P$211))+(SUMIF('REALISASI PO &amp; forecast mgr1'!$A$149:$A$211,'ESTIMASI FORECAST &amp; ORDER-STOK'!$A57,'REALISASI PO &amp; forecast mgr1'!Q$149:Q$211))</f>
        <v>0</v>
      </c>
      <c r="V57" s="88">
        <f>SUMIF('REALISASI PO &amp; forecast mgr1'!$A$149:$A$211,'ESTIMASI FORECAST &amp; ORDER-STOK'!$A57,'REALISASI PO &amp; forecast mgr1'!T$149:T$211)</f>
        <v>0</v>
      </c>
      <c r="W57" s="88">
        <f t="shared" si="341"/>
        <v>0</v>
      </c>
      <c r="X57" s="88">
        <f t="shared" si="342"/>
        <v>0</v>
      </c>
      <c r="Y57" s="88">
        <f t="shared" si="343"/>
        <v>0</v>
      </c>
      <c r="Z57" s="88">
        <f>(SUMIF('REALISASI PO &amp; forecast mgr1'!$A$149:$A$211,'ESTIMASI FORECAST &amp; ORDER-STOK'!$A57,'REALISASI PO &amp; forecast mgr1'!W$149:W$211))+(SUMIF('REALISASI PO &amp; forecast mgr1'!$A$149:$A$211,'ESTIMASI FORECAST &amp; ORDER-STOK'!$A57,'REALISASI PO &amp; forecast mgr1'!V$149:V$211))</f>
        <v>0</v>
      </c>
      <c r="AA57" s="88">
        <f>SUMIF('REALISASI PO &amp; forecast mgr1'!$A$149:$A$211,'ESTIMASI FORECAST &amp; ORDER-STOK'!$A57,'REALISASI PO &amp; forecast mgr1'!Z$149:Z$211)</f>
        <v>0</v>
      </c>
      <c r="AB57" s="88">
        <f t="shared" si="344"/>
        <v>0</v>
      </c>
      <c r="AC57" s="88">
        <f t="shared" si="345"/>
        <v>0</v>
      </c>
      <c r="AD57" s="88">
        <f t="shared" si="346"/>
        <v>0</v>
      </c>
      <c r="AE57" s="88">
        <f>(SUMIF('REALISASI PO &amp; forecast mgr1'!$A$149:$A$211,'ESTIMASI FORECAST &amp; ORDER-STOK'!$A57,'REALISASI PO &amp; forecast mgr1'!AB$149:AB$211))+(SUMIF('REALISASI PO &amp; forecast mgr1'!$A$149:$A$211,'ESTIMASI FORECAST &amp; ORDER-STOK'!$A57,'REALISASI PO &amp; forecast mgr1'!AC$149:AC$211))</f>
        <v>0</v>
      </c>
      <c r="AF57" s="88">
        <f>SUMIF('REALISASI PO &amp; forecast mgr1'!$A$149:$A$211,'ESTIMASI FORECAST &amp; ORDER-STOK'!$A57,'REALISASI PO &amp; forecast mgr1'!AF$149:AF$211)</f>
        <v>0</v>
      </c>
      <c r="AG57" s="88">
        <f t="shared" si="347"/>
        <v>0</v>
      </c>
      <c r="AH57" s="88">
        <f t="shared" si="348"/>
        <v>0</v>
      </c>
      <c r="AI57" s="88">
        <f t="shared" si="349"/>
        <v>0</v>
      </c>
      <c r="AJ57" s="88">
        <f>(SUMIF('REALISASI PO &amp; forecast mgr1'!$A$149:$A$211,'ESTIMASI FORECAST &amp; ORDER-STOK'!$A57,'REALISASI PO &amp; forecast mgr1'!AN$149:AN$211))+(SUMIF('REALISASI PO &amp; forecast mgr1'!$A$149:$A$211,'ESTIMASI FORECAST &amp; ORDER-STOK'!$A57,'REALISASI PO &amp; forecast mgr1'!AO$149:AO$211))</f>
        <v>0</v>
      </c>
      <c r="AK57" s="88">
        <f>SUMIF('REALISASI PO &amp; forecast mgr1'!$A$149:$A$211,'ESTIMASI FORECAST &amp; ORDER-STOK'!$A57,'REALISASI PO &amp; forecast mgr1'!AR$149:AR$211)</f>
        <v>0</v>
      </c>
      <c r="AL57" s="88">
        <f t="shared" si="350"/>
        <v>0</v>
      </c>
      <c r="AM57" s="88">
        <f t="shared" si="351"/>
        <v>0</v>
      </c>
      <c r="AN57" s="88">
        <f t="shared" si="352"/>
        <v>0</v>
      </c>
      <c r="AO57" s="88">
        <f>(SUMIF('REALISASI PO &amp; forecast mgr1'!$A$149:$A$211,'ESTIMASI FORECAST &amp; ORDER-STOK'!$A57,'REALISASI PO &amp; forecast mgr1'!AU$149:AU$211))+(SUMIF('REALISASI PO &amp; forecast mgr1'!$A$149:$A$211,'ESTIMASI FORECAST &amp; ORDER-STOK'!$A57,'REALISASI PO &amp; forecast mgr1'!AT$149:AT$211))</f>
        <v>0</v>
      </c>
      <c r="AP57" s="88">
        <f>SUMIF('REALISASI PO &amp; forecast mgr1'!$A$149:$A$211,'ESTIMASI FORECAST &amp; ORDER-STOK'!$A57,'REALISASI PO &amp; forecast mgr1'!AX$149:AX$211)</f>
        <v>0</v>
      </c>
      <c r="AQ57" s="88">
        <f t="shared" si="353"/>
        <v>0</v>
      </c>
      <c r="AR57" s="88">
        <f t="shared" si="354"/>
        <v>0</v>
      </c>
      <c r="AS57" s="88">
        <f t="shared" si="355"/>
        <v>0</v>
      </c>
      <c r="AT57" s="88">
        <f>(SUMIF('REALISASI PO &amp; forecast mgr1'!$A$149:$A$211,'ESTIMASI FORECAST &amp; ORDER-STOK'!$A57,'REALISASI PO &amp; forecast mgr1'!AZ$149:AZ$211))+(SUMIF('REALISASI PO &amp; forecast mgr1'!$A$149:$A$211,'ESTIMASI FORECAST &amp; ORDER-STOK'!$A57,'REALISASI PO &amp; forecast mgr1'!BA$149:BA$211))</f>
        <v>0</v>
      </c>
      <c r="AU57" s="88">
        <f>SUMIF('REALISASI PO &amp; forecast mgr1'!$A$149:$A$211,'ESTIMASI FORECAST &amp; ORDER-STOK'!$A57,'REALISASI PO &amp; forecast mgr1'!BD$149:BD$211)</f>
        <v>0</v>
      </c>
      <c r="AV57" s="88">
        <f t="shared" si="356"/>
        <v>0</v>
      </c>
      <c r="AW57" s="88">
        <f t="shared" si="357"/>
        <v>0</v>
      </c>
      <c r="AX57" s="88">
        <f t="shared" si="358"/>
        <v>0</v>
      </c>
      <c r="AY57" s="88">
        <f>(SUMIF('REALISASI PO &amp; forecast mgr1'!$A$149:$A$211,'ESTIMASI FORECAST &amp; ORDER-STOK'!$A57,'REALISASI PO &amp; forecast mgr1'!BL$149:BL$211))+(SUMIF('REALISASI PO &amp; forecast mgr1'!$A$149:$A$211,'ESTIMASI FORECAST &amp; ORDER-STOK'!$A57,'REALISASI PO &amp; forecast mgr1'!BM$149:BM$211))</f>
        <v>0</v>
      </c>
      <c r="AZ57" s="88">
        <f>SUMIF('REALISASI PO &amp; forecast mgr1'!$A$149:$A$211,'ESTIMASI FORECAST &amp; ORDER-STOK'!$A57,'REALISASI PO &amp; forecast mgr1'!BP$149:BP$211)</f>
        <v>0</v>
      </c>
      <c r="BA57" s="88">
        <f t="shared" si="359"/>
        <v>0</v>
      </c>
      <c r="BB57" s="88">
        <f t="shared" si="360"/>
        <v>0</v>
      </c>
      <c r="BC57" s="88">
        <f t="shared" si="361"/>
        <v>0</v>
      </c>
      <c r="BD57" s="88">
        <f>(SUMIF('REALISASI PO &amp; forecast mgr1'!$A$149:$A$211,'ESTIMASI FORECAST &amp; ORDER-STOK'!$A57,'REALISASI PO &amp; forecast mgr1'!BS$149:BS$211))+(SUMIF('REALISASI PO &amp; forecast mgr1'!$A$149:$A$211,'ESTIMASI FORECAST &amp; ORDER-STOK'!$A57,'REALISASI PO &amp; forecast mgr1'!BR$149:BR$211))</f>
        <v>0</v>
      </c>
      <c r="BE57" s="88">
        <f>SUMIF('REALISASI PO &amp; forecast mgr1'!$A$149:$A$211,'ESTIMASI FORECAST &amp; ORDER-STOK'!$A57,'REALISASI PO &amp; forecast mgr1'!BV$149:BV$211)</f>
        <v>0</v>
      </c>
      <c r="BF57" s="88">
        <f t="shared" si="362"/>
        <v>0</v>
      </c>
      <c r="BG57" s="88">
        <f t="shared" si="363"/>
        <v>0</v>
      </c>
      <c r="BH57" s="88">
        <f t="shared" si="364"/>
        <v>0</v>
      </c>
      <c r="BI57" s="88">
        <f>(SUMIF('REALISASI PO &amp; forecast mgr1'!$A$149:$A$211,'ESTIMASI FORECAST &amp; ORDER-STOK'!$A57,'REALISASI PO &amp; forecast mgr1'!CI$149:CI$211))+(SUMIF('REALISASI PO &amp; forecast mgr1'!$A$149:$A$211,'ESTIMASI FORECAST &amp; ORDER-STOK'!$A57,'REALISASI PO &amp; forecast mgr1'!CJ$149:CJ$211))</f>
        <v>0</v>
      </c>
      <c r="BJ57" s="88">
        <f>SUMIF('REALISASI PO &amp; forecast mgr1'!$A$149:$A$211,'ESTIMASI FORECAST &amp; ORDER-STOK'!$A57,'REALISASI PO &amp; forecast mgr1'!CM$149:CM$211)</f>
        <v>0</v>
      </c>
      <c r="BK57" s="88">
        <f t="shared" si="365"/>
        <v>0</v>
      </c>
      <c r="BL57" s="88">
        <f t="shared" si="366"/>
        <v>0</v>
      </c>
      <c r="BM57" s="88">
        <f t="shared" si="367"/>
        <v>0</v>
      </c>
      <c r="BN57" s="88">
        <f>(SUMIF('REALISASI PO &amp; forecast mgr1'!$A$149:$A$211,'ESTIMASI FORECAST &amp; ORDER-STOK'!$A57,'REALISASI PO &amp; forecast mgr1'!CP$149:CP$211))+(SUMIF('REALISASI PO &amp; forecast mgr1'!$A$149:$A$211,'ESTIMASI FORECAST &amp; ORDER-STOK'!$A57,'REALISASI PO &amp; forecast mgr1'!CO$149:CO$211))</f>
        <v>0</v>
      </c>
      <c r="BO57" s="88">
        <f>SUMIF('REALISASI PO &amp; forecast mgr1'!$A$149:$A$211,'ESTIMASI FORECAST &amp; ORDER-STOK'!$A57,'REALISASI PO &amp; forecast mgr1'!CS$149:CS$211)</f>
        <v>0</v>
      </c>
      <c r="BP57" s="88">
        <f t="shared" si="368"/>
        <v>0</v>
      </c>
      <c r="BQ57" s="88">
        <f t="shared" si="369"/>
        <v>0</v>
      </c>
      <c r="BR57" s="88">
        <f t="shared" si="370"/>
        <v>0</v>
      </c>
      <c r="BS57" s="88">
        <f>(SUMIF('REALISASI PO &amp; forecast mgr1'!$A$149:$A$211,'ESTIMASI FORECAST &amp; ORDER-STOK'!$A57,'REALISASI PO &amp; forecast mgr1'!CU$149:CU$211))+(SUMIF('REALISASI PO &amp; forecast mgr1'!$A$149:$A$211,'ESTIMASI FORECAST &amp; ORDER-STOK'!$A57,'REALISASI PO &amp; forecast mgr1'!CV$149:CV$211))</f>
        <v>0</v>
      </c>
      <c r="BT57" s="88">
        <f>SUMIF('REALISASI PO &amp; forecast mgr1'!$A$149:$A$211,'ESTIMASI FORECAST &amp; ORDER-STOK'!$A57,'REALISASI PO &amp; forecast mgr1'!CY$149:CY$211)</f>
        <v>0</v>
      </c>
      <c r="BU57" s="88">
        <f t="shared" si="371"/>
        <v>0</v>
      </c>
      <c r="BV57" s="88">
        <f t="shared" si="372"/>
        <v>0</v>
      </c>
      <c r="BW57" s="88">
        <f t="shared" si="373"/>
        <v>0</v>
      </c>
      <c r="BX57" s="88">
        <f>(SUMIF('REALISASI PO &amp; forecast mgr1'!$A$149:$A$211,'ESTIMASI FORECAST &amp; ORDER-STOK'!$A57,'REALISASI PO &amp; forecast mgr1'!DB$149:DB$211))+(SUMIF('REALISASI PO &amp; forecast mgr1'!$A$149:$A$211,'ESTIMASI FORECAST &amp; ORDER-STOK'!$A57,'REALISASI PO &amp; forecast mgr1'!DA$149:DA$211))</f>
        <v>0</v>
      </c>
      <c r="BY57" s="88">
        <f>SUMIF('REALISASI PO &amp; forecast mgr1'!$A$149:$A$211,'ESTIMASI FORECAST &amp; ORDER-STOK'!$A57,'REALISASI PO &amp; forecast mgr1'!DE$149:DE$211)</f>
        <v>0</v>
      </c>
      <c r="BZ57" s="88">
        <f t="shared" si="374"/>
        <v>0</v>
      </c>
      <c r="CA57" s="88">
        <f t="shared" si="375"/>
        <v>0</v>
      </c>
      <c r="CB57" s="88">
        <f t="shared" si="376"/>
        <v>0</v>
      </c>
      <c r="CC57" s="88">
        <f>(SUMIF('REALISASI PO &amp; forecast mgr1'!$A$149:$A$211,'ESTIMASI FORECAST &amp; ORDER-STOK'!$A57,'REALISASI PO &amp; forecast mgr1'!DG$149:DG$211))+(SUMIF('REALISASI PO &amp; forecast mgr1'!$A$149:$A$211,'ESTIMASI FORECAST &amp; ORDER-STOK'!$A57,'REALISASI PO &amp; forecast mgr1'!DH$149:DH$211))</f>
        <v>0</v>
      </c>
      <c r="CD57" s="88">
        <f>SUMIF('REALISASI PO &amp; forecast mgr1'!$A$149:$A$211,'ESTIMASI FORECAST &amp; ORDER-STOK'!$A57,'REALISASI PO &amp; forecast mgr1'!DK$149:DK$211)</f>
        <v>0</v>
      </c>
      <c r="CE57" s="88">
        <f t="shared" si="377"/>
        <v>0</v>
      </c>
      <c r="CF57" s="88">
        <f t="shared" si="378"/>
        <v>0</v>
      </c>
      <c r="CG57" s="88">
        <f t="shared" si="379"/>
        <v>0</v>
      </c>
      <c r="CH57" s="88">
        <f>(SUMIF('REALISASI PO &amp; forecast mgr1'!$A$149:$A$211,'ESTIMASI FORECAST &amp; ORDER-STOK'!$A57,'REALISASI PO &amp; forecast mgr1'!DN$149:DN$211))+(SUMIF('REALISASI PO &amp; forecast mgr1'!$A$149:$A$211,'ESTIMASI FORECAST &amp; ORDER-STOK'!$A57,'REALISASI PO &amp; forecast mgr1'!DM$149:DM$211))</f>
        <v>0</v>
      </c>
      <c r="CI57" s="88">
        <f>SUMIF('REALISASI PO &amp; forecast mgr1'!$A$149:$A$211,'ESTIMASI FORECAST &amp; ORDER-STOK'!$A57,'REALISASI PO &amp; forecast mgr1'!DQ$149:DQ$211)</f>
        <v>0</v>
      </c>
      <c r="CJ57" s="88">
        <f t="shared" si="380"/>
        <v>0</v>
      </c>
      <c r="CK57" s="88">
        <f t="shared" si="381"/>
        <v>0</v>
      </c>
      <c r="CL57" s="88">
        <f t="shared" si="382"/>
        <v>0</v>
      </c>
      <c r="CM57" s="88">
        <f>(SUMIF('REALISASI PO &amp; forecast mgr1'!$A$149:$A$211,'ESTIMASI FORECAST &amp; ORDER-STOK'!$A57,'REALISASI PO &amp; forecast mgr1'!DY$149:DY$211))+(SUMIF('REALISASI PO &amp; forecast mgr1'!$A$149:$A$211,'ESTIMASI FORECAST &amp; ORDER-STOK'!$A57,'REALISASI PO &amp; forecast mgr1'!DZ$149:DZ$211))</f>
        <v>0</v>
      </c>
      <c r="CN57" s="88">
        <f>SUMIF('REALISASI PO &amp; forecast mgr1'!$A$149:$A$211,'ESTIMASI FORECAST &amp; ORDER-STOK'!$A57,'REALISASI PO &amp; forecast mgr1'!EC$149:EC$211)</f>
        <v>0</v>
      </c>
      <c r="CO57" s="88">
        <f t="shared" si="383"/>
        <v>0</v>
      </c>
      <c r="CP57" s="88">
        <f t="shared" si="384"/>
        <v>0</v>
      </c>
      <c r="CQ57" s="88">
        <f t="shared" si="385"/>
        <v>0</v>
      </c>
      <c r="CR57" s="88">
        <f>(SUMIF('REALISASI PO &amp; forecast mgr1'!$A$149:$A$211,'ESTIMASI FORECAST &amp; ORDER-STOK'!$A57,'REALISASI PO &amp; forecast mgr1'!EF$149:EF$211))+(SUMIF('REALISASI PO &amp; forecast mgr1'!$A$149:$A$211,'ESTIMASI FORECAST &amp; ORDER-STOK'!$A57,'REALISASI PO &amp; forecast mgr1'!EE$149:EE$211))</f>
        <v>0</v>
      </c>
      <c r="CS57" s="88">
        <f>SUMIF('REALISASI PO &amp; forecast mgr1'!$A$149:$A$211,'ESTIMASI FORECAST &amp; ORDER-STOK'!$A57,'REALISASI PO &amp; forecast mgr1'!EI$149:EI$211)</f>
        <v>0</v>
      </c>
      <c r="CT57" s="88">
        <f t="shared" si="386"/>
        <v>0</v>
      </c>
      <c r="CU57" s="88">
        <f t="shared" si="387"/>
        <v>0</v>
      </c>
      <c r="CV57" s="88">
        <f t="shared" si="388"/>
        <v>0</v>
      </c>
      <c r="CW57" s="88">
        <f>(SUMIF('REALISASI PO &amp; forecast mgr1'!$A$149:$A$211,'ESTIMASI FORECAST &amp; ORDER-STOK'!$A57,'REALISASI PO &amp; forecast mgr1'!EQ$149:EQ$211))+(SUMIF('REALISASI PO &amp; forecast mgr1'!$A$149:$A$211,'ESTIMASI FORECAST &amp; ORDER-STOK'!$A57,'REALISASI PO &amp; forecast mgr1'!ER$149:ER$211))</f>
        <v>0</v>
      </c>
      <c r="CX57" s="88">
        <f>SUMIF('REALISASI PO &amp; forecast mgr1'!$A$149:$A$211,'ESTIMASI FORECAST &amp; ORDER-STOK'!$A57,'REALISASI PO &amp; forecast mgr1'!EU$149:EU$211)</f>
        <v>0</v>
      </c>
      <c r="CY57" s="88">
        <f t="shared" si="389"/>
        <v>0</v>
      </c>
      <c r="CZ57" s="88">
        <f t="shared" si="390"/>
        <v>0</v>
      </c>
      <c r="DA57" s="88">
        <f t="shared" si="391"/>
        <v>0</v>
      </c>
      <c r="DB57" s="88">
        <f>(SUMIF('REALISASI PO &amp; forecast mgr1'!$A$149:$A$211,'ESTIMASI FORECAST &amp; ORDER-STOK'!$A57,'REALISASI PO &amp; forecast mgr1'!EX$149:EX$211))+(SUMIF('REALISASI PO &amp; forecast mgr1'!$A$149:$A$211,'ESTIMASI FORECAST &amp; ORDER-STOK'!$A57,'REALISASI PO &amp; forecast mgr1'!EY$149:EY$211))</f>
        <v>0</v>
      </c>
      <c r="DC57" s="88">
        <f>SUMIF('REALISASI PO &amp; forecast mgr1'!$A$149:$A$211,'ESTIMASI FORECAST &amp; ORDER-STOK'!$A57,'REALISASI PO &amp; forecast mgr1'!FB$149:FB$211)</f>
        <v>0</v>
      </c>
      <c r="DD57" s="88">
        <f t="shared" si="392"/>
        <v>0</v>
      </c>
      <c r="DE57" s="88">
        <f t="shared" si="393"/>
        <v>0</v>
      </c>
      <c r="DF57" s="88">
        <f t="shared" si="394"/>
        <v>0</v>
      </c>
      <c r="DG57" s="88">
        <f>(SUMIF('REALISASI PO &amp; forecast mgr1'!$A$149:$A$211,'ESTIMASI FORECAST &amp; ORDER-STOK'!$A57,'REALISASI PO &amp; forecast mgr1'!FE$149:FE$211))+(SUMIF('REALISASI PO &amp; forecast mgr1'!$A$149:$A$211,'ESTIMASI FORECAST &amp; ORDER-STOK'!$A57,'REALISASI PO &amp; forecast mgr1'!FF$149:FF$211))</f>
        <v>0</v>
      </c>
      <c r="DH57" s="88">
        <f>SUMIF('REALISASI PO &amp; forecast mgr1'!$A$149:$A$211,'ESTIMASI FORECAST &amp; ORDER-STOK'!$A57,'REALISASI PO &amp; forecast mgr1'!FI$149:FI$211)</f>
        <v>0</v>
      </c>
      <c r="DI57" s="88">
        <f t="shared" si="395"/>
        <v>0</v>
      </c>
      <c r="DJ57" s="88">
        <f t="shared" si="396"/>
        <v>0</v>
      </c>
      <c r="DK57" s="88">
        <f t="shared" si="397"/>
        <v>0</v>
      </c>
      <c r="DL57" s="88">
        <f>(SUMIF('REALISASI PO &amp; forecast mgr1'!$A$149:$A$211,'ESTIMASI FORECAST &amp; ORDER-STOK'!$A57,'REALISASI PO &amp; forecast mgr1'!FL$149:FL$211))+(SUMIF('REALISASI PO &amp; forecast mgr1'!$A$149:$A$211,'ESTIMASI FORECAST &amp; ORDER-STOK'!$A57,'REALISASI PO &amp; forecast mgr1'!FM$149:FM$211))</f>
        <v>0</v>
      </c>
      <c r="DM57" s="88">
        <f>SUMIF('REALISASI PO &amp; forecast mgr1'!$A$149:$A$211,'ESTIMASI FORECAST &amp; ORDER-STOK'!$A57,'REALISASI PO &amp; forecast mgr1'!FP$149:FP$211)</f>
        <v>0</v>
      </c>
      <c r="DN57" s="88">
        <f t="shared" si="398"/>
        <v>0</v>
      </c>
      <c r="DO57" s="88">
        <f t="shared" si="399"/>
        <v>0</v>
      </c>
      <c r="DP57" s="88">
        <f t="shared" si="400"/>
        <v>0</v>
      </c>
      <c r="DQ57" s="88">
        <f>(SUMIF('REALISASI PO &amp; forecast mgr1'!$A$149:$A$211,'ESTIMASI FORECAST &amp; ORDER-STOK'!$A57,'REALISASI PO &amp; forecast mgr1'!FS$149:FS$211))+(SUMIF('REALISASI PO &amp; forecast mgr1'!$A$149:$A$211,'ESTIMASI FORECAST &amp; ORDER-STOK'!$A57,'REALISASI PO &amp; forecast mgr1'!FT$149:FT$211))</f>
        <v>0</v>
      </c>
      <c r="DR57" s="88">
        <f>SUMIF('REALISASI PO &amp; forecast mgr1'!$A$149:$A$211,'ESTIMASI FORECAST &amp; ORDER-STOK'!$A57,'REALISASI PO &amp; forecast mgr1'!FW$149:FW$211)</f>
        <v>0</v>
      </c>
      <c r="DS57" s="88">
        <f t="shared" si="401"/>
        <v>0</v>
      </c>
      <c r="DT57" s="88">
        <f t="shared" si="402"/>
        <v>0</v>
      </c>
      <c r="DU57" s="88">
        <f t="shared" si="403"/>
        <v>0</v>
      </c>
      <c r="DV57" s="88">
        <f>(SUMIF('REALISASI PO &amp; forecast mgr1'!$A$149:$A$211,'ESTIMASI FORECAST &amp; ORDER-STOK'!$A57,'REALISASI PO &amp; forecast mgr1'!FZ$149:FZ$211))+(SUMIF('REALISASI PO &amp; forecast mgr1'!$A$149:$A$211,'ESTIMASI FORECAST &amp; ORDER-STOK'!$A57,'REALISASI PO &amp; forecast mgr1'!FY$149:FY$211))</f>
        <v>0</v>
      </c>
      <c r="DW57" s="88">
        <f>SUMIF('REALISASI PO &amp; forecast mgr1'!$A$149:$A$211,'ESTIMASI FORECAST &amp; ORDER-STOK'!$A57,'REALISASI PO &amp; forecast mgr1'!GC$149:GC$211)</f>
        <v>0</v>
      </c>
      <c r="DX57" s="88">
        <f t="shared" si="404"/>
        <v>0</v>
      </c>
      <c r="DY57" s="88">
        <f t="shared" si="405"/>
        <v>0</v>
      </c>
      <c r="DZ57" s="88">
        <f t="shared" si="406"/>
        <v>0</v>
      </c>
      <c r="EA57" s="88">
        <f>(SUMIF('REALISASI PO &amp; forecast mgr1'!$A$149:$A$211,'ESTIMASI FORECAST &amp; ORDER-STOK'!$A57,'REALISASI PO &amp; forecast mgr1'!GE$149:GE$211))+(SUMIF('REALISASI PO &amp; forecast mgr1'!$A$149:$A$211,'ESTIMASI FORECAST &amp; ORDER-STOK'!$A57,'REALISASI PO &amp; forecast mgr1'!GF$149:GF$211))</f>
        <v>0</v>
      </c>
      <c r="EB57" s="88">
        <f>SUMIF('REALISASI PO &amp; forecast mgr1'!$A$149:$A$211,'ESTIMASI FORECAST &amp; ORDER-STOK'!$A57,'REALISASI PO &amp; forecast mgr1'!GI$149:GI$211)</f>
        <v>0</v>
      </c>
      <c r="EC57" s="88">
        <f t="shared" si="407"/>
        <v>0</v>
      </c>
      <c r="ED57" s="88">
        <f t="shared" si="408"/>
        <v>0</v>
      </c>
      <c r="EE57" s="88">
        <f t="shared" si="409"/>
        <v>0</v>
      </c>
      <c r="EF57" s="88">
        <f>(SUMIF('REALISASI PO &amp; forecast mgr1'!$A$149:$A$211,'ESTIMASI FORECAST &amp; ORDER-STOK'!$A57,'REALISASI PO &amp; forecast mgr1'!GQ$149:GQ$211))+(SUMIF('REALISASI PO &amp; forecast mgr1'!$A$149:$A$211,'ESTIMASI FORECAST &amp; ORDER-STOK'!$A57,'REALISASI PO &amp; forecast mgr1'!GR$149:GR$211))</f>
        <v>0</v>
      </c>
      <c r="EG57" s="88">
        <f>SUMIF('REALISASI PO &amp; forecast mgr1'!$A$149:$A$211,'ESTIMASI FORECAST &amp; ORDER-STOK'!$A57,'REALISASI PO &amp; forecast mgr1'!GU$149:GU$211)</f>
        <v>0</v>
      </c>
      <c r="EH57" s="88">
        <f t="shared" si="410"/>
        <v>0</v>
      </c>
      <c r="EI57" s="88">
        <f t="shared" si="411"/>
        <v>0</v>
      </c>
      <c r="EJ57" s="88">
        <f t="shared" si="412"/>
        <v>0</v>
      </c>
      <c r="EK57" s="88">
        <f>(SUMIF('REALISASI PO &amp; forecast mgr1'!$A$149:$A$211,'ESTIMASI FORECAST &amp; ORDER-STOK'!$A57,'REALISASI PO &amp; forecast mgr1'!GX$149:GX$211))+(SUMIF('REALISASI PO &amp; forecast mgr1'!$A$149:$A$211,'ESTIMASI FORECAST &amp; ORDER-STOK'!$A57,'REALISASI PO &amp; forecast mgr1'!GY$149:GY$211))</f>
        <v>0</v>
      </c>
      <c r="EL57" s="88">
        <f>SUMIF('REALISASI PO &amp; forecast mgr1'!$A$149:$A$211,'ESTIMASI FORECAST &amp; ORDER-STOK'!$A57,'REALISASI PO &amp; forecast mgr1'!HB$149:HB$211)</f>
        <v>0</v>
      </c>
      <c r="EM57" s="88">
        <f t="shared" si="413"/>
        <v>0</v>
      </c>
      <c r="EN57" s="88">
        <f t="shared" si="414"/>
        <v>0</v>
      </c>
      <c r="EO57" s="88">
        <f t="shared" si="415"/>
        <v>0</v>
      </c>
      <c r="EP57" s="88">
        <f>(SUMIF('REALISASI PO &amp; forecast mgr1'!$A$149:$A$211,'ESTIMASI FORECAST &amp; ORDER-STOK'!$A57,'REALISASI PO &amp; forecast mgr1'!HE$149:HE$211))+(SUMIF('REALISASI PO &amp; forecast mgr1'!$A$149:$A$211,'ESTIMASI FORECAST &amp; ORDER-STOK'!$A57,'REALISASI PO &amp; forecast mgr1'!HF$149:HF$211))</f>
        <v>0</v>
      </c>
      <c r="EQ57" s="88">
        <f>SUMIF('REALISASI PO &amp; forecast mgr1'!$A$149:$A$211,'ESTIMASI FORECAST &amp; ORDER-STOK'!$A57,'REALISASI PO &amp; forecast mgr1'!HI$149:HI$211)</f>
        <v>0</v>
      </c>
      <c r="ER57" s="88">
        <f t="shared" si="416"/>
        <v>0</v>
      </c>
      <c r="ES57" s="88">
        <f t="shared" si="417"/>
        <v>0</v>
      </c>
      <c r="ET57" s="88">
        <f t="shared" si="418"/>
        <v>0</v>
      </c>
      <c r="EU57" s="88">
        <f>(SUMIF('REALISASI PO &amp; forecast mgr1'!$A$149:$A$211,'ESTIMASI FORECAST &amp; ORDER-STOK'!$A57,'REALISASI PO &amp; forecast mgr1'!HL$149:HL$211))+(SUMIF('REALISASI PO &amp; forecast mgr1'!$A$149:$A$211,'ESTIMASI FORECAST &amp; ORDER-STOK'!$A57,'REALISASI PO &amp; forecast mgr1'!HM$149:HM$211))</f>
        <v>0</v>
      </c>
      <c r="EV57" s="88">
        <f>SUMIF('REALISASI PO &amp; forecast mgr1'!$A$149:$A$211,'ESTIMASI FORECAST &amp; ORDER-STOK'!$A57,'REALISASI PO &amp; forecast mgr1'!HP$149:HP$211)</f>
        <v>0</v>
      </c>
      <c r="EW57" s="88">
        <f t="shared" si="419"/>
        <v>0</v>
      </c>
      <c r="EX57" s="88">
        <f t="shared" si="420"/>
        <v>0</v>
      </c>
      <c r="EY57" s="88">
        <f t="shared" si="421"/>
        <v>0</v>
      </c>
      <c r="EZ57" s="88">
        <f>(SUMIF('REALISASI PO &amp; forecast mgr1'!$A$149:$A$211,'ESTIMASI FORECAST &amp; ORDER-STOK'!$A57,'REALISASI PO &amp; forecast mgr1'!HS$149:HS$211))+(SUMIF('REALISASI PO &amp; forecast mgr1'!$A$149:$A$211,'ESTIMASI FORECAST &amp; ORDER-STOK'!$A57,'REALISASI PO &amp; forecast mgr1'!HT$149:HT$211))</f>
        <v>0</v>
      </c>
      <c r="FA57" s="88">
        <f>SUMIF('REALISASI PO &amp; forecast mgr1'!$A$149:$A$211,'ESTIMASI FORECAST &amp; ORDER-STOK'!$A57,'REALISASI PO &amp; forecast mgr1'!HW$149:HW$211)</f>
        <v>0</v>
      </c>
      <c r="FB57" s="88">
        <f t="shared" si="422"/>
        <v>0</v>
      </c>
      <c r="FC57" s="88">
        <f t="shared" si="423"/>
        <v>0</v>
      </c>
      <c r="FD57" s="88">
        <f t="shared" si="424"/>
        <v>0</v>
      </c>
      <c r="FE57" s="88"/>
      <c r="FF57" s="88"/>
      <c r="FG57" s="88"/>
      <c r="FH57" s="88"/>
      <c r="FI57" s="88"/>
      <c r="FJ57" s="88"/>
      <c r="FK57" s="88">
        <f t="shared" si="425"/>
        <v>0</v>
      </c>
      <c r="FL57" s="88"/>
      <c r="FM57" s="88"/>
      <c r="FN57" s="88">
        <f t="shared" si="426"/>
        <v>0</v>
      </c>
      <c r="FO57" s="88">
        <f t="shared" si="427"/>
        <v>0</v>
      </c>
      <c r="FP57" s="101"/>
      <c r="FQ57" s="88"/>
      <c r="FR57" s="88">
        <f>SUMIF('REALISASI FORECAST manager 2'!$A$217:$A$281,'ESTIMASI FORECAST &amp; ORDER-STOK'!$A57,'REALISASI FORECAST manager 2'!$AS$217:$AS$281)</f>
        <v>0</v>
      </c>
      <c r="FS57" s="88">
        <f t="shared" si="428"/>
        <v>0</v>
      </c>
      <c r="FT57" s="88">
        <f t="shared" si="429"/>
        <v>0</v>
      </c>
      <c r="FU57" s="88">
        <f t="shared" si="430"/>
        <v>0</v>
      </c>
      <c r="FV57" s="101"/>
      <c r="FW57" s="88"/>
      <c r="FX57" s="88">
        <f>SUMIF('REALISASI FORECAST manager 3'!$A$147:$A$211,'ESTIMASI FORECAST &amp; ORDER-STOK'!$A57,'REALISASI FORECAST manager 3'!$AS$147:$AS$211)</f>
        <v>0</v>
      </c>
      <c r="FY57" s="88">
        <f t="shared" si="431"/>
        <v>0</v>
      </c>
      <c r="FZ57" s="88">
        <f t="shared" si="432"/>
        <v>0</v>
      </c>
      <c r="GA57" s="88">
        <f t="shared" si="433"/>
        <v>0</v>
      </c>
      <c r="GB57" s="101"/>
      <c r="GC57" s="88">
        <f t="shared" si="434"/>
        <v>0</v>
      </c>
      <c r="GD57" s="101"/>
      <c r="GE57" s="88">
        <f>SUMIF('REALISASI PO &amp; forecast mgr1'!$A$148:$A$211,'ESTIMASI FORECAST &amp; ORDER-STOK'!$A57,'REALISASI PO &amp; forecast mgr1'!IQ$148:IQ$211)</f>
        <v>0</v>
      </c>
      <c r="GF57" s="88">
        <f>SUMIF('REALISASI PO &amp; forecast mgr1'!$A$148:$A$211,'ESTIMASI FORECAST &amp; ORDER-STOK'!$A57,'REALISASI PO &amp; forecast mgr1'!IR$148:IR$211)</f>
        <v>0</v>
      </c>
      <c r="GG57" s="88">
        <f>SUMIF('REALISASI PO &amp; forecast mgr1'!$A$148:$A$211,'ESTIMASI FORECAST &amp; ORDER-STOK'!$A57,'REALISASI PO &amp; forecast mgr1'!IS$148:IS$211)</f>
        <v>0</v>
      </c>
      <c r="GH57" s="88">
        <f>SUMIF('REALISASI PO &amp; forecast mgr1'!$A$148:$A$211,'ESTIMASI FORECAST &amp; ORDER-STOK'!$A57,'REALISASI PO &amp; forecast mgr1'!IT$148:IT$211)</f>
        <v>0</v>
      </c>
      <c r="GI57" s="88">
        <f>SUMIF('REALISASI PO &amp; forecast mgr1'!$A$148:$A$211,'ESTIMASI FORECAST &amp; ORDER-STOK'!$A57,'REALISASI PO &amp; forecast mgr1'!IU$148:IU$211)</f>
        <v>0</v>
      </c>
      <c r="GJ57" s="88"/>
      <c r="GK57" s="88">
        <f t="shared" si="108"/>
        <v>0</v>
      </c>
      <c r="GL57" s="88">
        <f t="shared" si="435"/>
        <v>0</v>
      </c>
      <c r="GM57" s="102">
        <f t="shared" si="436"/>
        <v>0</v>
      </c>
      <c r="GN57" s="88">
        <f t="shared" si="437"/>
        <v>0</v>
      </c>
      <c r="GO57" s="88">
        <f t="shared" si="438"/>
        <v>0</v>
      </c>
      <c r="GP57" s="102">
        <f t="shared" si="439"/>
        <v>0</v>
      </c>
      <c r="GQ57" s="88" t="str">
        <f t="shared" si="440"/>
        <v>STOCK KOSONG</v>
      </c>
      <c r="GR57" s="101"/>
      <c r="GS57" s="102">
        <f t="shared" si="441"/>
        <v>0</v>
      </c>
      <c r="GT57" s="102">
        <f t="shared" si="442"/>
        <v>0</v>
      </c>
      <c r="GU57" s="102">
        <f t="shared" si="443"/>
        <v>0</v>
      </c>
      <c r="GV57" s="102">
        <f t="shared" si="444"/>
        <v>0</v>
      </c>
    </row>
    <row r="58" spans="1:204" s="7" customFormat="1">
      <c r="A58" s="108"/>
      <c r="B58" s="87"/>
      <c r="C58" s="99">
        <v>92</v>
      </c>
      <c r="D58" s="100">
        <v>0</v>
      </c>
      <c r="E58" s="88"/>
      <c r="F58" s="88"/>
      <c r="G58" s="88"/>
      <c r="H58" s="88"/>
      <c r="I58" s="88"/>
      <c r="J58" s="88">
        <f t="shared" si="334"/>
        <v>0</v>
      </c>
      <c r="K58" s="88">
        <f t="shared" si="335"/>
        <v>0</v>
      </c>
      <c r="L58" s="88">
        <f t="shared" si="336"/>
        <v>0</v>
      </c>
      <c r="M58" s="88"/>
      <c r="N58" s="88">
        <f t="shared" si="337"/>
        <v>0</v>
      </c>
      <c r="O58" s="88"/>
      <c r="P58" s="88">
        <f>(SUMIF('REALISASI PO &amp; forecast mgr1'!$A$149:$A$211,'ESTIMASI FORECAST &amp; ORDER-STOK'!$A58,'REALISASI PO &amp; forecast mgr1'!J$149:J$211))+(SUMIF('REALISASI PO &amp; forecast mgr1'!$A$149:$A$211,'ESTIMASI FORECAST &amp; ORDER-STOK'!$A58,'REALISASI PO &amp; forecast mgr1'!K$149:K$211))</f>
        <v>0</v>
      </c>
      <c r="Q58" s="88">
        <f>SUMIF('REALISASI PO &amp; forecast mgr1'!$A$149:$A$211,'ESTIMASI FORECAST &amp; ORDER-STOK'!$A58,'REALISASI PO &amp; forecast mgr1'!N$149:N$211)</f>
        <v>0</v>
      </c>
      <c r="R58" s="88">
        <f t="shared" si="338"/>
        <v>0</v>
      </c>
      <c r="S58" s="88">
        <f t="shared" si="339"/>
        <v>0</v>
      </c>
      <c r="T58" s="88">
        <f t="shared" si="340"/>
        <v>0</v>
      </c>
      <c r="U58" s="88">
        <f>(SUMIF('REALISASI PO &amp; forecast mgr1'!$A$149:$A$211,'ESTIMASI FORECAST &amp; ORDER-STOK'!$A58,'REALISASI PO &amp; forecast mgr1'!P$149:P$211))+(SUMIF('REALISASI PO &amp; forecast mgr1'!$A$149:$A$211,'ESTIMASI FORECAST &amp; ORDER-STOK'!$A58,'REALISASI PO &amp; forecast mgr1'!Q$149:Q$211))</f>
        <v>0</v>
      </c>
      <c r="V58" s="88">
        <f>SUMIF('REALISASI PO &amp; forecast mgr1'!$A$149:$A$211,'ESTIMASI FORECAST &amp; ORDER-STOK'!$A58,'REALISASI PO &amp; forecast mgr1'!T$149:T$211)</f>
        <v>0</v>
      </c>
      <c r="W58" s="88">
        <f t="shared" si="341"/>
        <v>0</v>
      </c>
      <c r="X58" s="88">
        <f t="shared" si="342"/>
        <v>0</v>
      </c>
      <c r="Y58" s="88">
        <f t="shared" si="343"/>
        <v>0</v>
      </c>
      <c r="Z58" s="88">
        <f>(SUMIF('REALISASI PO &amp; forecast mgr1'!$A$149:$A$211,'ESTIMASI FORECAST &amp; ORDER-STOK'!$A58,'REALISASI PO &amp; forecast mgr1'!W$149:W$211))+(SUMIF('REALISASI PO &amp; forecast mgr1'!$A$149:$A$211,'ESTIMASI FORECAST &amp; ORDER-STOK'!$A58,'REALISASI PO &amp; forecast mgr1'!V$149:V$211))</f>
        <v>0</v>
      </c>
      <c r="AA58" s="88">
        <f>SUMIF('REALISASI PO &amp; forecast mgr1'!$A$149:$A$211,'ESTIMASI FORECAST &amp; ORDER-STOK'!$A58,'REALISASI PO &amp; forecast mgr1'!Z$149:Z$211)</f>
        <v>0</v>
      </c>
      <c r="AB58" s="88">
        <f t="shared" si="344"/>
        <v>0</v>
      </c>
      <c r="AC58" s="88">
        <f t="shared" si="345"/>
        <v>0</v>
      </c>
      <c r="AD58" s="88">
        <f t="shared" si="346"/>
        <v>0</v>
      </c>
      <c r="AE58" s="88">
        <f>(SUMIF('REALISASI PO &amp; forecast mgr1'!$A$149:$A$211,'ESTIMASI FORECAST &amp; ORDER-STOK'!$A58,'REALISASI PO &amp; forecast mgr1'!AB$149:AB$211))+(SUMIF('REALISASI PO &amp; forecast mgr1'!$A$149:$A$211,'ESTIMASI FORECAST &amp; ORDER-STOK'!$A58,'REALISASI PO &amp; forecast mgr1'!AC$149:AC$211))</f>
        <v>0</v>
      </c>
      <c r="AF58" s="88">
        <f>SUMIF('REALISASI PO &amp; forecast mgr1'!$A$149:$A$211,'ESTIMASI FORECAST &amp; ORDER-STOK'!$A58,'REALISASI PO &amp; forecast mgr1'!AF$149:AF$211)</f>
        <v>0</v>
      </c>
      <c r="AG58" s="88">
        <f t="shared" si="347"/>
        <v>0</v>
      </c>
      <c r="AH58" s="88">
        <f t="shared" si="348"/>
        <v>0</v>
      </c>
      <c r="AI58" s="88">
        <f t="shared" si="349"/>
        <v>0</v>
      </c>
      <c r="AJ58" s="88">
        <f>(SUMIF('REALISASI PO &amp; forecast mgr1'!$A$149:$A$211,'ESTIMASI FORECAST &amp; ORDER-STOK'!$A58,'REALISASI PO &amp; forecast mgr1'!AN$149:AN$211))+(SUMIF('REALISASI PO &amp; forecast mgr1'!$A$149:$A$211,'ESTIMASI FORECAST &amp; ORDER-STOK'!$A58,'REALISASI PO &amp; forecast mgr1'!AO$149:AO$211))</f>
        <v>0</v>
      </c>
      <c r="AK58" s="88">
        <f>SUMIF('REALISASI PO &amp; forecast mgr1'!$A$149:$A$211,'ESTIMASI FORECAST &amp; ORDER-STOK'!$A58,'REALISASI PO &amp; forecast mgr1'!AR$149:AR$211)</f>
        <v>0</v>
      </c>
      <c r="AL58" s="88">
        <f t="shared" si="350"/>
        <v>0</v>
      </c>
      <c r="AM58" s="88">
        <f t="shared" si="351"/>
        <v>0</v>
      </c>
      <c r="AN58" s="88">
        <f t="shared" si="352"/>
        <v>0</v>
      </c>
      <c r="AO58" s="88">
        <f>(SUMIF('REALISASI PO &amp; forecast mgr1'!$A$149:$A$211,'ESTIMASI FORECAST &amp; ORDER-STOK'!$A58,'REALISASI PO &amp; forecast mgr1'!AU$149:AU$211))+(SUMIF('REALISASI PO &amp; forecast mgr1'!$A$149:$A$211,'ESTIMASI FORECAST &amp; ORDER-STOK'!$A58,'REALISASI PO &amp; forecast mgr1'!AT$149:AT$211))</f>
        <v>0</v>
      </c>
      <c r="AP58" s="88">
        <f>SUMIF('REALISASI PO &amp; forecast mgr1'!$A$149:$A$211,'ESTIMASI FORECAST &amp; ORDER-STOK'!$A58,'REALISASI PO &amp; forecast mgr1'!AX$149:AX$211)</f>
        <v>0</v>
      </c>
      <c r="AQ58" s="88">
        <f t="shared" si="353"/>
        <v>0</v>
      </c>
      <c r="AR58" s="88">
        <f t="shared" si="354"/>
        <v>0</v>
      </c>
      <c r="AS58" s="88">
        <f t="shared" si="355"/>
        <v>0</v>
      </c>
      <c r="AT58" s="88">
        <f>(SUMIF('REALISASI PO &amp; forecast mgr1'!$A$149:$A$211,'ESTIMASI FORECAST &amp; ORDER-STOK'!$A58,'REALISASI PO &amp; forecast mgr1'!AZ$149:AZ$211))+(SUMIF('REALISASI PO &amp; forecast mgr1'!$A$149:$A$211,'ESTIMASI FORECAST &amp; ORDER-STOK'!$A58,'REALISASI PO &amp; forecast mgr1'!BA$149:BA$211))</f>
        <v>0</v>
      </c>
      <c r="AU58" s="88">
        <f>SUMIF('REALISASI PO &amp; forecast mgr1'!$A$149:$A$211,'ESTIMASI FORECAST &amp; ORDER-STOK'!$A58,'REALISASI PO &amp; forecast mgr1'!BD$149:BD$211)</f>
        <v>0</v>
      </c>
      <c r="AV58" s="88">
        <f t="shared" si="356"/>
        <v>0</v>
      </c>
      <c r="AW58" s="88">
        <f t="shared" si="357"/>
        <v>0</v>
      </c>
      <c r="AX58" s="88">
        <f t="shared" si="358"/>
        <v>0</v>
      </c>
      <c r="AY58" s="88">
        <f>(SUMIF('REALISASI PO &amp; forecast mgr1'!$A$149:$A$211,'ESTIMASI FORECAST &amp; ORDER-STOK'!$A58,'REALISASI PO &amp; forecast mgr1'!BL$149:BL$211))+(SUMIF('REALISASI PO &amp; forecast mgr1'!$A$149:$A$211,'ESTIMASI FORECAST &amp; ORDER-STOK'!$A58,'REALISASI PO &amp; forecast mgr1'!BM$149:BM$211))</f>
        <v>0</v>
      </c>
      <c r="AZ58" s="88">
        <f>SUMIF('REALISASI PO &amp; forecast mgr1'!$A$149:$A$211,'ESTIMASI FORECAST &amp; ORDER-STOK'!$A58,'REALISASI PO &amp; forecast mgr1'!BP$149:BP$211)</f>
        <v>0</v>
      </c>
      <c r="BA58" s="88">
        <f t="shared" si="359"/>
        <v>0</v>
      </c>
      <c r="BB58" s="88">
        <f t="shared" si="360"/>
        <v>0</v>
      </c>
      <c r="BC58" s="88">
        <f t="shared" si="361"/>
        <v>0</v>
      </c>
      <c r="BD58" s="88">
        <f>(SUMIF('REALISASI PO &amp; forecast mgr1'!$A$149:$A$211,'ESTIMASI FORECAST &amp; ORDER-STOK'!$A58,'REALISASI PO &amp; forecast mgr1'!BS$149:BS$211))+(SUMIF('REALISASI PO &amp; forecast mgr1'!$A$149:$A$211,'ESTIMASI FORECAST &amp; ORDER-STOK'!$A58,'REALISASI PO &amp; forecast mgr1'!BR$149:BR$211))</f>
        <v>0</v>
      </c>
      <c r="BE58" s="88">
        <f>SUMIF('REALISASI PO &amp; forecast mgr1'!$A$149:$A$211,'ESTIMASI FORECAST &amp; ORDER-STOK'!$A58,'REALISASI PO &amp; forecast mgr1'!BV$149:BV$211)</f>
        <v>0</v>
      </c>
      <c r="BF58" s="88">
        <f t="shared" si="362"/>
        <v>0</v>
      </c>
      <c r="BG58" s="88">
        <f t="shared" si="363"/>
        <v>0</v>
      </c>
      <c r="BH58" s="88">
        <f t="shared" si="364"/>
        <v>0</v>
      </c>
      <c r="BI58" s="88">
        <f>(SUMIF('REALISASI PO &amp; forecast mgr1'!$A$149:$A$211,'ESTIMASI FORECAST &amp; ORDER-STOK'!$A58,'REALISASI PO &amp; forecast mgr1'!CI$149:CI$211))+(SUMIF('REALISASI PO &amp; forecast mgr1'!$A$149:$A$211,'ESTIMASI FORECAST &amp; ORDER-STOK'!$A58,'REALISASI PO &amp; forecast mgr1'!CJ$149:CJ$211))</f>
        <v>0</v>
      </c>
      <c r="BJ58" s="88">
        <f>SUMIF('REALISASI PO &amp; forecast mgr1'!$A$149:$A$211,'ESTIMASI FORECAST &amp; ORDER-STOK'!$A58,'REALISASI PO &amp; forecast mgr1'!CM$149:CM$211)</f>
        <v>0</v>
      </c>
      <c r="BK58" s="88">
        <f t="shared" si="365"/>
        <v>0</v>
      </c>
      <c r="BL58" s="88">
        <f t="shared" si="366"/>
        <v>0</v>
      </c>
      <c r="BM58" s="88">
        <f t="shared" si="367"/>
        <v>0</v>
      </c>
      <c r="BN58" s="88">
        <f>(SUMIF('REALISASI PO &amp; forecast mgr1'!$A$149:$A$211,'ESTIMASI FORECAST &amp; ORDER-STOK'!$A58,'REALISASI PO &amp; forecast mgr1'!CP$149:CP$211))+(SUMIF('REALISASI PO &amp; forecast mgr1'!$A$149:$A$211,'ESTIMASI FORECAST &amp; ORDER-STOK'!$A58,'REALISASI PO &amp; forecast mgr1'!CO$149:CO$211))</f>
        <v>0</v>
      </c>
      <c r="BO58" s="88">
        <f>SUMIF('REALISASI PO &amp; forecast mgr1'!$A$149:$A$211,'ESTIMASI FORECAST &amp; ORDER-STOK'!$A58,'REALISASI PO &amp; forecast mgr1'!CS$149:CS$211)</f>
        <v>0</v>
      </c>
      <c r="BP58" s="88">
        <f t="shared" si="368"/>
        <v>0</v>
      </c>
      <c r="BQ58" s="88">
        <f t="shared" si="369"/>
        <v>0</v>
      </c>
      <c r="BR58" s="88">
        <f t="shared" si="370"/>
        <v>0</v>
      </c>
      <c r="BS58" s="88">
        <f>(SUMIF('REALISASI PO &amp; forecast mgr1'!$A$149:$A$211,'ESTIMASI FORECAST &amp; ORDER-STOK'!$A58,'REALISASI PO &amp; forecast mgr1'!CU$149:CU$211))+(SUMIF('REALISASI PO &amp; forecast mgr1'!$A$149:$A$211,'ESTIMASI FORECAST &amp; ORDER-STOK'!$A58,'REALISASI PO &amp; forecast mgr1'!CV$149:CV$211))</f>
        <v>0</v>
      </c>
      <c r="BT58" s="88">
        <f>SUMIF('REALISASI PO &amp; forecast mgr1'!$A$149:$A$211,'ESTIMASI FORECAST &amp; ORDER-STOK'!$A58,'REALISASI PO &amp; forecast mgr1'!CY$149:CY$211)</f>
        <v>0</v>
      </c>
      <c r="BU58" s="88">
        <f t="shared" si="371"/>
        <v>0</v>
      </c>
      <c r="BV58" s="88">
        <f t="shared" si="372"/>
        <v>0</v>
      </c>
      <c r="BW58" s="88">
        <f t="shared" si="373"/>
        <v>0</v>
      </c>
      <c r="BX58" s="88">
        <f>(SUMIF('REALISASI PO &amp; forecast mgr1'!$A$149:$A$211,'ESTIMASI FORECAST &amp; ORDER-STOK'!$A58,'REALISASI PO &amp; forecast mgr1'!DB$149:DB$211))+(SUMIF('REALISASI PO &amp; forecast mgr1'!$A$149:$A$211,'ESTIMASI FORECAST &amp; ORDER-STOK'!$A58,'REALISASI PO &amp; forecast mgr1'!DA$149:DA$211))</f>
        <v>0</v>
      </c>
      <c r="BY58" s="88">
        <f>SUMIF('REALISASI PO &amp; forecast mgr1'!$A$149:$A$211,'ESTIMASI FORECAST &amp; ORDER-STOK'!$A58,'REALISASI PO &amp; forecast mgr1'!DE$149:DE$211)</f>
        <v>0</v>
      </c>
      <c r="BZ58" s="88">
        <f t="shared" si="374"/>
        <v>0</v>
      </c>
      <c r="CA58" s="88">
        <f t="shared" si="375"/>
        <v>0</v>
      </c>
      <c r="CB58" s="88">
        <f t="shared" si="376"/>
        <v>0</v>
      </c>
      <c r="CC58" s="88">
        <f>(SUMIF('REALISASI PO &amp; forecast mgr1'!$A$149:$A$211,'ESTIMASI FORECAST &amp; ORDER-STOK'!$A58,'REALISASI PO &amp; forecast mgr1'!DG$149:DG$211))+(SUMIF('REALISASI PO &amp; forecast mgr1'!$A$149:$A$211,'ESTIMASI FORECAST &amp; ORDER-STOK'!$A58,'REALISASI PO &amp; forecast mgr1'!DH$149:DH$211))</f>
        <v>0</v>
      </c>
      <c r="CD58" s="88">
        <f>SUMIF('REALISASI PO &amp; forecast mgr1'!$A$149:$A$211,'ESTIMASI FORECAST &amp; ORDER-STOK'!$A58,'REALISASI PO &amp; forecast mgr1'!DK$149:DK$211)</f>
        <v>0</v>
      </c>
      <c r="CE58" s="88">
        <f t="shared" si="377"/>
        <v>0</v>
      </c>
      <c r="CF58" s="88">
        <f t="shared" si="378"/>
        <v>0</v>
      </c>
      <c r="CG58" s="88">
        <f t="shared" si="379"/>
        <v>0</v>
      </c>
      <c r="CH58" s="88">
        <f>(SUMIF('REALISASI PO &amp; forecast mgr1'!$A$149:$A$211,'ESTIMASI FORECAST &amp; ORDER-STOK'!$A58,'REALISASI PO &amp; forecast mgr1'!DN$149:DN$211))+(SUMIF('REALISASI PO &amp; forecast mgr1'!$A$149:$A$211,'ESTIMASI FORECAST &amp; ORDER-STOK'!$A58,'REALISASI PO &amp; forecast mgr1'!DM$149:DM$211))</f>
        <v>0</v>
      </c>
      <c r="CI58" s="88">
        <f>SUMIF('REALISASI PO &amp; forecast mgr1'!$A$149:$A$211,'ESTIMASI FORECAST &amp; ORDER-STOK'!$A58,'REALISASI PO &amp; forecast mgr1'!DQ$149:DQ$211)</f>
        <v>0</v>
      </c>
      <c r="CJ58" s="88">
        <f t="shared" si="380"/>
        <v>0</v>
      </c>
      <c r="CK58" s="88">
        <f t="shared" si="381"/>
        <v>0</v>
      </c>
      <c r="CL58" s="88">
        <f t="shared" si="382"/>
        <v>0</v>
      </c>
      <c r="CM58" s="88">
        <f>(SUMIF('REALISASI PO &amp; forecast mgr1'!$A$149:$A$211,'ESTIMASI FORECAST &amp; ORDER-STOK'!$A58,'REALISASI PO &amp; forecast mgr1'!DY$149:DY$211))+(SUMIF('REALISASI PO &amp; forecast mgr1'!$A$149:$A$211,'ESTIMASI FORECAST &amp; ORDER-STOK'!$A58,'REALISASI PO &amp; forecast mgr1'!DZ$149:DZ$211))</f>
        <v>0</v>
      </c>
      <c r="CN58" s="88">
        <f>SUMIF('REALISASI PO &amp; forecast mgr1'!$A$149:$A$211,'ESTIMASI FORECAST &amp; ORDER-STOK'!$A58,'REALISASI PO &amp; forecast mgr1'!EC$149:EC$211)</f>
        <v>0</v>
      </c>
      <c r="CO58" s="88">
        <f t="shared" si="383"/>
        <v>0</v>
      </c>
      <c r="CP58" s="88">
        <f t="shared" si="384"/>
        <v>0</v>
      </c>
      <c r="CQ58" s="88">
        <f t="shared" si="385"/>
        <v>0</v>
      </c>
      <c r="CR58" s="88">
        <f>(SUMIF('REALISASI PO &amp; forecast mgr1'!$A$149:$A$211,'ESTIMASI FORECAST &amp; ORDER-STOK'!$A58,'REALISASI PO &amp; forecast mgr1'!EF$149:EF$211))+(SUMIF('REALISASI PO &amp; forecast mgr1'!$A$149:$A$211,'ESTIMASI FORECAST &amp; ORDER-STOK'!$A58,'REALISASI PO &amp; forecast mgr1'!EE$149:EE$211))</f>
        <v>0</v>
      </c>
      <c r="CS58" s="88">
        <f>SUMIF('REALISASI PO &amp; forecast mgr1'!$A$149:$A$211,'ESTIMASI FORECAST &amp; ORDER-STOK'!$A58,'REALISASI PO &amp; forecast mgr1'!EI$149:EI$211)</f>
        <v>0</v>
      </c>
      <c r="CT58" s="88">
        <f t="shared" si="386"/>
        <v>0</v>
      </c>
      <c r="CU58" s="88">
        <f t="shared" si="387"/>
        <v>0</v>
      </c>
      <c r="CV58" s="88">
        <f t="shared" si="388"/>
        <v>0</v>
      </c>
      <c r="CW58" s="88">
        <f>(SUMIF('REALISASI PO &amp; forecast mgr1'!$A$149:$A$211,'ESTIMASI FORECAST &amp; ORDER-STOK'!$A58,'REALISASI PO &amp; forecast mgr1'!EQ$149:EQ$211))+(SUMIF('REALISASI PO &amp; forecast mgr1'!$A$149:$A$211,'ESTIMASI FORECAST &amp; ORDER-STOK'!$A58,'REALISASI PO &amp; forecast mgr1'!ER$149:ER$211))</f>
        <v>0</v>
      </c>
      <c r="CX58" s="88">
        <f>SUMIF('REALISASI PO &amp; forecast mgr1'!$A$149:$A$211,'ESTIMASI FORECAST &amp; ORDER-STOK'!$A58,'REALISASI PO &amp; forecast mgr1'!EU$149:EU$211)</f>
        <v>0</v>
      </c>
      <c r="CY58" s="88">
        <f t="shared" si="389"/>
        <v>0</v>
      </c>
      <c r="CZ58" s="88">
        <f t="shared" si="390"/>
        <v>0</v>
      </c>
      <c r="DA58" s="88">
        <f t="shared" si="391"/>
        <v>0</v>
      </c>
      <c r="DB58" s="88">
        <f>(SUMIF('REALISASI PO &amp; forecast mgr1'!$A$149:$A$211,'ESTIMASI FORECAST &amp; ORDER-STOK'!$A58,'REALISASI PO &amp; forecast mgr1'!EX$149:EX$211))+(SUMIF('REALISASI PO &amp; forecast mgr1'!$A$149:$A$211,'ESTIMASI FORECAST &amp; ORDER-STOK'!$A58,'REALISASI PO &amp; forecast mgr1'!EY$149:EY$211))</f>
        <v>0</v>
      </c>
      <c r="DC58" s="88">
        <f>SUMIF('REALISASI PO &amp; forecast mgr1'!$A$149:$A$211,'ESTIMASI FORECAST &amp; ORDER-STOK'!$A58,'REALISASI PO &amp; forecast mgr1'!FB$149:FB$211)</f>
        <v>0</v>
      </c>
      <c r="DD58" s="88">
        <f t="shared" si="392"/>
        <v>0</v>
      </c>
      <c r="DE58" s="88">
        <f t="shared" si="393"/>
        <v>0</v>
      </c>
      <c r="DF58" s="88">
        <f t="shared" si="394"/>
        <v>0</v>
      </c>
      <c r="DG58" s="88">
        <f>(SUMIF('REALISASI PO &amp; forecast mgr1'!$A$149:$A$211,'ESTIMASI FORECAST &amp; ORDER-STOK'!$A58,'REALISASI PO &amp; forecast mgr1'!FE$149:FE$211))+(SUMIF('REALISASI PO &amp; forecast mgr1'!$A$149:$A$211,'ESTIMASI FORECAST &amp; ORDER-STOK'!$A58,'REALISASI PO &amp; forecast mgr1'!FF$149:FF$211))</f>
        <v>0</v>
      </c>
      <c r="DH58" s="88">
        <f>SUMIF('REALISASI PO &amp; forecast mgr1'!$A$149:$A$211,'ESTIMASI FORECAST &amp; ORDER-STOK'!$A58,'REALISASI PO &amp; forecast mgr1'!FI$149:FI$211)</f>
        <v>0</v>
      </c>
      <c r="DI58" s="88">
        <f t="shared" si="395"/>
        <v>0</v>
      </c>
      <c r="DJ58" s="88">
        <f t="shared" si="396"/>
        <v>0</v>
      </c>
      <c r="DK58" s="88">
        <f t="shared" si="397"/>
        <v>0</v>
      </c>
      <c r="DL58" s="88">
        <f>(SUMIF('REALISASI PO &amp; forecast mgr1'!$A$149:$A$211,'ESTIMASI FORECAST &amp; ORDER-STOK'!$A58,'REALISASI PO &amp; forecast mgr1'!FL$149:FL$211))+(SUMIF('REALISASI PO &amp; forecast mgr1'!$A$149:$A$211,'ESTIMASI FORECAST &amp; ORDER-STOK'!$A58,'REALISASI PO &amp; forecast mgr1'!FM$149:FM$211))</f>
        <v>0</v>
      </c>
      <c r="DM58" s="88">
        <f>SUMIF('REALISASI PO &amp; forecast mgr1'!$A$149:$A$211,'ESTIMASI FORECAST &amp; ORDER-STOK'!$A58,'REALISASI PO &amp; forecast mgr1'!FP$149:FP$211)</f>
        <v>0</v>
      </c>
      <c r="DN58" s="88">
        <f t="shared" si="398"/>
        <v>0</v>
      </c>
      <c r="DO58" s="88">
        <f t="shared" si="399"/>
        <v>0</v>
      </c>
      <c r="DP58" s="88">
        <f t="shared" si="400"/>
        <v>0</v>
      </c>
      <c r="DQ58" s="88">
        <f>(SUMIF('REALISASI PO &amp; forecast mgr1'!$A$149:$A$211,'ESTIMASI FORECAST &amp; ORDER-STOK'!$A58,'REALISASI PO &amp; forecast mgr1'!FS$149:FS$211))+(SUMIF('REALISASI PO &amp; forecast mgr1'!$A$149:$A$211,'ESTIMASI FORECAST &amp; ORDER-STOK'!$A58,'REALISASI PO &amp; forecast mgr1'!FT$149:FT$211))</f>
        <v>0</v>
      </c>
      <c r="DR58" s="88">
        <f>SUMIF('REALISASI PO &amp; forecast mgr1'!$A$149:$A$211,'ESTIMASI FORECAST &amp; ORDER-STOK'!$A58,'REALISASI PO &amp; forecast mgr1'!FW$149:FW$211)</f>
        <v>0</v>
      </c>
      <c r="DS58" s="88">
        <f t="shared" si="401"/>
        <v>0</v>
      </c>
      <c r="DT58" s="88">
        <f t="shared" si="402"/>
        <v>0</v>
      </c>
      <c r="DU58" s="88">
        <f t="shared" si="403"/>
        <v>0</v>
      </c>
      <c r="DV58" s="88">
        <f>(SUMIF('REALISASI PO &amp; forecast mgr1'!$A$149:$A$211,'ESTIMASI FORECAST &amp; ORDER-STOK'!$A58,'REALISASI PO &amp; forecast mgr1'!FZ$149:FZ$211))+(SUMIF('REALISASI PO &amp; forecast mgr1'!$A$149:$A$211,'ESTIMASI FORECAST &amp; ORDER-STOK'!$A58,'REALISASI PO &amp; forecast mgr1'!FY$149:FY$211))</f>
        <v>0</v>
      </c>
      <c r="DW58" s="88">
        <f>SUMIF('REALISASI PO &amp; forecast mgr1'!$A$149:$A$211,'ESTIMASI FORECAST &amp; ORDER-STOK'!$A58,'REALISASI PO &amp; forecast mgr1'!GC$149:GC$211)</f>
        <v>0</v>
      </c>
      <c r="DX58" s="88">
        <f t="shared" si="404"/>
        <v>0</v>
      </c>
      <c r="DY58" s="88">
        <f t="shared" si="405"/>
        <v>0</v>
      </c>
      <c r="DZ58" s="88">
        <f t="shared" si="406"/>
        <v>0</v>
      </c>
      <c r="EA58" s="88">
        <f>(SUMIF('REALISASI PO &amp; forecast mgr1'!$A$149:$A$211,'ESTIMASI FORECAST &amp; ORDER-STOK'!$A58,'REALISASI PO &amp; forecast mgr1'!GE$149:GE$211))+(SUMIF('REALISASI PO &amp; forecast mgr1'!$A$149:$A$211,'ESTIMASI FORECAST &amp; ORDER-STOK'!$A58,'REALISASI PO &amp; forecast mgr1'!GF$149:GF$211))</f>
        <v>0</v>
      </c>
      <c r="EB58" s="88">
        <f>SUMIF('REALISASI PO &amp; forecast mgr1'!$A$149:$A$211,'ESTIMASI FORECAST &amp; ORDER-STOK'!$A58,'REALISASI PO &amp; forecast mgr1'!GI$149:GI$211)</f>
        <v>0</v>
      </c>
      <c r="EC58" s="88">
        <f t="shared" si="407"/>
        <v>0</v>
      </c>
      <c r="ED58" s="88">
        <f t="shared" si="408"/>
        <v>0</v>
      </c>
      <c r="EE58" s="88">
        <f t="shared" si="409"/>
        <v>0</v>
      </c>
      <c r="EF58" s="88">
        <f>(SUMIF('REALISASI PO &amp; forecast mgr1'!$A$149:$A$211,'ESTIMASI FORECAST &amp; ORDER-STOK'!$A58,'REALISASI PO &amp; forecast mgr1'!GQ$149:GQ$211))+(SUMIF('REALISASI PO &amp; forecast mgr1'!$A$149:$A$211,'ESTIMASI FORECAST &amp; ORDER-STOK'!$A58,'REALISASI PO &amp; forecast mgr1'!GR$149:GR$211))</f>
        <v>0</v>
      </c>
      <c r="EG58" s="88">
        <f>SUMIF('REALISASI PO &amp; forecast mgr1'!$A$149:$A$211,'ESTIMASI FORECAST &amp; ORDER-STOK'!$A58,'REALISASI PO &amp; forecast mgr1'!GU$149:GU$211)</f>
        <v>0</v>
      </c>
      <c r="EH58" s="88">
        <f t="shared" si="410"/>
        <v>0</v>
      </c>
      <c r="EI58" s="88">
        <f t="shared" si="411"/>
        <v>0</v>
      </c>
      <c r="EJ58" s="88">
        <f t="shared" si="412"/>
        <v>0</v>
      </c>
      <c r="EK58" s="88">
        <f>(SUMIF('REALISASI PO &amp; forecast mgr1'!$A$149:$A$211,'ESTIMASI FORECAST &amp; ORDER-STOK'!$A58,'REALISASI PO &amp; forecast mgr1'!GX$149:GX$211))+(SUMIF('REALISASI PO &amp; forecast mgr1'!$A$149:$A$211,'ESTIMASI FORECAST &amp; ORDER-STOK'!$A58,'REALISASI PO &amp; forecast mgr1'!GY$149:GY$211))</f>
        <v>0</v>
      </c>
      <c r="EL58" s="88">
        <f>SUMIF('REALISASI PO &amp; forecast mgr1'!$A$149:$A$211,'ESTIMASI FORECAST &amp; ORDER-STOK'!$A58,'REALISASI PO &amp; forecast mgr1'!HB$149:HB$211)</f>
        <v>0</v>
      </c>
      <c r="EM58" s="88">
        <f t="shared" si="413"/>
        <v>0</v>
      </c>
      <c r="EN58" s="88">
        <f t="shared" si="414"/>
        <v>0</v>
      </c>
      <c r="EO58" s="88">
        <f t="shared" si="415"/>
        <v>0</v>
      </c>
      <c r="EP58" s="88">
        <f>(SUMIF('REALISASI PO &amp; forecast mgr1'!$A$149:$A$211,'ESTIMASI FORECAST &amp; ORDER-STOK'!$A58,'REALISASI PO &amp; forecast mgr1'!HE$149:HE$211))+(SUMIF('REALISASI PO &amp; forecast mgr1'!$A$149:$A$211,'ESTIMASI FORECAST &amp; ORDER-STOK'!$A58,'REALISASI PO &amp; forecast mgr1'!HF$149:HF$211))</f>
        <v>0</v>
      </c>
      <c r="EQ58" s="88">
        <f>SUMIF('REALISASI PO &amp; forecast mgr1'!$A$149:$A$211,'ESTIMASI FORECAST &amp; ORDER-STOK'!$A58,'REALISASI PO &amp; forecast mgr1'!HI$149:HI$211)</f>
        <v>0</v>
      </c>
      <c r="ER58" s="88">
        <f t="shared" si="416"/>
        <v>0</v>
      </c>
      <c r="ES58" s="88">
        <f t="shared" si="417"/>
        <v>0</v>
      </c>
      <c r="ET58" s="88">
        <f t="shared" si="418"/>
        <v>0</v>
      </c>
      <c r="EU58" s="88">
        <f>(SUMIF('REALISASI PO &amp; forecast mgr1'!$A$149:$A$211,'ESTIMASI FORECAST &amp; ORDER-STOK'!$A58,'REALISASI PO &amp; forecast mgr1'!HL$149:HL$211))+(SUMIF('REALISASI PO &amp; forecast mgr1'!$A$149:$A$211,'ESTIMASI FORECAST &amp; ORDER-STOK'!$A58,'REALISASI PO &amp; forecast mgr1'!HM$149:HM$211))</f>
        <v>0</v>
      </c>
      <c r="EV58" s="88">
        <f>SUMIF('REALISASI PO &amp; forecast mgr1'!$A$149:$A$211,'ESTIMASI FORECAST &amp; ORDER-STOK'!$A58,'REALISASI PO &amp; forecast mgr1'!HP$149:HP$211)</f>
        <v>0</v>
      </c>
      <c r="EW58" s="88">
        <f t="shared" si="419"/>
        <v>0</v>
      </c>
      <c r="EX58" s="88">
        <f t="shared" si="420"/>
        <v>0</v>
      </c>
      <c r="EY58" s="88">
        <f t="shared" si="421"/>
        <v>0</v>
      </c>
      <c r="EZ58" s="88">
        <f>(SUMIF('REALISASI PO &amp; forecast mgr1'!$A$149:$A$211,'ESTIMASI FORECAST &amp; ORDER-STOK'!$A58,'REALISASI PO &amp; forecast mgr1'!HS$149:HS$211))+(SUMIF('REALISASI PO &amp; forecast mgr1'!$A$149:$A$211,'ESTIMASI FORECAST &amp; ORDER-STOK'!$A58,'REALISASI PO &amp; forecast mgr1'!HT$149:HT$211))</f>
        <v>0</v>
      </c>
      <c r="FA58" s="88">
        <f>SUMIF('REALISASI PO &amp; forecast mgr1'!$A$149:$A$211,'ESTIMASI FORECAST &amp; ORDER-STOK'!$A58,'REALISASI PO &amp; forecast mgr1'!HW$149:HW$211)</f>
        <v>0</v>
      </c>
      <c r="FB58" s="88">
        <f t="shared" si="422"/>
        <v>0</v>
      </c>
      <c r="FC58" s="88">
        <f t="shared" si="423"/>
        <v>0</v>
      </c>
      <c r="FD58" s="88">
        <f t="shared" si="424"/>
        <v>0</v>
      </c>
      <c r="FE58" s="88"/>
      <c r="FF58" s="88"/>
      <c r="FG58" s="88"/>
      <c r="FH58" s="88"/>
      <c r="FI58" s="88"/>
      <c r="FJ58" s="88"/>
      <c r="FK58" s="88">
        <f t="shared" si="425"/>
        <v>0</v>
      </c>
      <c r="FL58" s="88"/>
      <c r="FM58" s="88"/>
      <c r="FN58" s="88">
        <f t="shared" si="426"/>
        <v>0</v>
      </c>
      <c r="FO58" s="88">
        <f t="shared" si="427"/>
        <v>0</v>
      </c>
      <c r="FP58" s="101"/>
      <c r="FQ58" s="88"/>
      <c r="FR58" s="88">
        <f>SUMIF('REALISASI FORECAST manager 2'!$A$217:$A$281,'ESTIMASI FORECAST &amp; ORDER-STOK'!$A58,'REALISASI FORECAST manager 2'!$AS$217:$AS$281)</f>
        <v>0</v>
      </c>
      <c r="FS58" s="88">
        <f t="shared" si="428"/>
        <v>0</v>
      </c>
      <c r="FT58" s="88">
        <f t="shared" si="429"/>
        <v>0</v>
      </c>
      <c r="FU58" s="88">
        <f t="shared" si="430"/>
        <v>0</v>
      </c>
      <c r="FV58" s="101"/>
      <c r="FW58" s="88"/>
      <c r="FX58" s="88">
        <f>SUMIF('REALISASI FORECAST manager 3'!$A$147:$A$211,'ESTIMASI FORECAST &amp; ORDER-STOK'!$A58,'REALISASI FORECAST manager 3'!$AS$147:$AS$211)</f>
        <v>0</v>
      </c>
      <c r="FY58" s="88">
        <f t="shared" si="431"/>
        <v>0</v>
      </c>
      <c r="FZ58" s="88">
        <f t="shared" si="432"/>
        <v>0</v>
      </c>
      <c r="GA58" s="88">
        <f t="shared" si="433"/>
        <v>0</v>
      </c>
      <c r="GB58" s="101"/>
      <c r="GC58" s="88">
        <f t="shared" si="434"/>
        <v>0</v>
      </c>
      <c r="GD58" s="101"/>
      <c r="GE58" s="88">
        <f>SUMIF('REALISASI PO &amp; forecast mgr1'!$A$148:$A$211,'ESTIMASI FORECAST &amp; ORDER-STOK'!$A58,'REALISASI PO &amp; forecast mgr1'!IQ$148:IQ$211)</f>
        <v>0</v>
      </c>
      <c r="GF58" s="88">
        <f>SUMIF('REALISASI PO &amp; forecast mgr1'!$A$148:$A$211,'ESTIMASI FORECAST &amp; ORDER-STOK'!$A58,'REALISASI PO &amp; forecast mgr1'!IR$148:IR$211)</f>
        <v>0</v>
      </c>
      <c r="GG58" s="88">
        <f>SUMIF('REALISASI PO &amp; forecast mgr1'!$A$148:$A$211,'ESTIMASI FORECAST &amp; ORDER-STOK'!$A58,'REALISASI PO &amp; forecast mgr1'!IS$148:IS$211)</f>
        <v>0</v>
      </c>
      <c r="GH58" s="88">
        <f>SUMIF('REALISASI PO &amp; forecast mgr1'!$A$148:$A$211,'ESTIMASI FORECAST &amp; ORDER-STOK'!$A58,'REALISASI PO &amp; forecast mgr1'!IT$148:IT$211)</f>
        <v>0</v>
      </c>
      <c r="GI58" s="88">
        <f>SUMIF('REALISASI PO &amp; forecast mgr1'!$A$148:$A$211,'ESTIMASI FORECAST &amp; ORDER-STOK'!$A58,'REALISASI PO &amp; forecast mgr1'!IU$148:IU$211)</f>
        <v>0</v>
      </c>
      <c r="GJ58" s="88"/>
      <c r="GK58" s="88">
        <f t="shared" si="108"/>
        <v>0</v>
      </c>
      <c r="GL58" s="88">
        <f t="shared" si="435"/>
        <v>0</v>
      </c>
      <c r="GM58" s="102">
        <f t="shared" si="436"/>
        <v>0</v>
      </c>
      <c r="GN58" s="88">
        <f t="shared" si="437"/>
        <v>0</v>
      </c>
      <c r="GO58" s="88">
        <f t="shared" si="438"/>
        <v>0</v>
      </c>
      <c r="GP58" s="102">
        <f t="shared" si="439"/>
        <v>0</v>
      </c>
      <c r="GQ58" s="88" t="str">
        <f t="shared" si="440"/>
        <v>STOCK KOSONG</v>
      </c>
      <c r="GR58" s="101"/>
      <c r="GS58" s="102">
        <f t="shared" si="441"/>
        <v>0</v>
      </c>
      <c r="GT58" s="102">
        <f t="shared" si="442"/>
        <v>0</v>
      </c>
      <c r="GU58" s="102">
        <f t="shared" si="443"/>
        <v>0</v>
      </c>
      <c r="GV58" s="102">
        <f t="shared" si="444"/>
        <v>0</v>
      </c>
    </row>
    <row r="59" spans="1:204" s="7" customFormat="1">
      <c r="A59" s="108"/>
      <c r="B59" s="87"/>
      <c r="C59" s="99">
        <v>128</v>
      </c>
      <c r="D59" s="100">
        <v>0</v>
      </c>
      <c r="E59" s="88"/>
      <c r="F59" s="88"/>
      <c r="G59" s="88"/>
      <c r="H59" s="88"/>
      <c r="I59" s="88"/>
      <c r="J59" s="88">
        <f t="shared" si="334"/>
        <v>0</v>
      </c>
      <c r="K59" s="88">
        <f t="shared" si="335"/>
        <v>0</v>
      </c>
      <c r="L59" s="88">
        <f t="shared" si="336"/>
        <v>0</v>
      </c>
      <c r="M59" s="88"/>
      <c r="N59" s="88">
        <f t="shared" si="337"/>
        <v>0</v>
      </c>
      <c r="O59" s="88"/>
      <c r="P59" s="88">
        <f>(SUMIF('REALISASI PO &amp; forecast mgr1'!$A$149:$A$211,'ESTIMASI FORECAST &amp; ORDER-STOK'!$A59,'REALISASI PO &amp; forecast mgr1'!J$149:J$211))+(SUMIF('REALISASI PO &amp; forecast mgr1'!$A$149:$A$211,'ESTIMASI FORECAST &amp; ORDER-STOK'!$A59,'REALISASI PO &amp; forecast mgr1'!K$149:K$211))</f>
        <v>0</v>
      </c>
      <c r="Q59" s="88">
        <f>SUMIF('REALISASI PO &amp; forecast mgr1'!$A$149:$A$211,'ESTIMASI FORECAST &amp; ORDER-STOK'!$A59,'REALISASI PO &amp; forecast mgr1'!N$149:N$211)</f>
        <v>0</v>
      </c>
      <c r="R59" s="88">
        <f t="shared" si="338"/>
        <v>0</v>
      </c>
      <c r="S59" s="88">
        <f t="shared" si="339"/>
        <v>0</v>
      </c>
      <c r="T59" s="88">
        <f t="shared" si="340"/>
        <v>0</v>
      </c>
      <c r="U59" s="88">
        <f>(SUMIF('REALISASI PO &amp; forecast mgr1'!$A$149:$A$211,'ESTIMASI FORECAST &amp; ORDER-STOK'!$A59,'REALISASI PO &amp; forecast mgr1'!P$149:P$211))+(SUMIF('REALISASI PO &amp; forecast mgr1'!$A$149:$A$211,'ESTIMASI FORECAST &amp; ORDER-STOK'!$A59,'REALISASI PO &amp; forecast mgr1'!Q$149:Q$211))</f>
        <v>0</v>
      </c>
      <c r="V59" s="88">
        <f>SUMIF('REALISASI PO &amp; forecast mgr1'!$A$149:$A$211,'ESTIMASI FORECAST &amp; ORDER-STOK'!$A59,'REALISASI PO &amp; forecast mgr1'!T$149:T$211)</f>
        <v>0</v>
      </c>
      <c r="W59" s="88">
        <f t="shared" si="341"/>
        <v>0</v>
      </c>
      <c r="X59" s="88">
        <f t="shared" si="342"/>
        <v>0</v>
      </c>
      <c r="Y59" s="88">
        <f t="shared" si="343"/>
        <v>0</v>
      </c>
      <c r="Z59" s="88">
        <f>(SUMIF('REALISASI PO &amp; forecast mgr1'!$A$149:$A$211,'ESTIMASI FORECAST &amp; ORDER-STOK'!$A59,'REALISASI PO &amp; forecast mgr1'!W$149:W$211))+(SUMIF('REALISASI PO &amp; forecast mgr1'!$A$149:$A$211,'ESTIMASI FORECAST &amp; ORDER-STOK'!$A59,'REALISASI PO &amp; forecast mgr1'!V$149:V$211))</f>
        <v>0</v>
      </c>
      <c r="AA59" s="88">
        <f>SUMIF('REALISASI PO &amp; forecast mgr1'!$A$149:$A$211,'ESTIMASI FORECAST &amp; ORDER-STOK'!$A59,'REALISASI PO &amp; forecast mgr1'!Z$149:Z$211)</f>
        <v>0</v>
      </c>
      <c r="AB59" s="88">
        <f t="shared" si="344"/>
        <v>0</v>
      </c>
      <c r="AC59" s="88">
        <f t="shared" si="345"/>
        <v>0</v>
      </c>
      <c r="AD59" s="88">
        <f t="shared" si="346"/>
        <v>0</v>
      </c>
      <c r="AE59" s="88">
        <f>(SUMIF('REALISASI PO &amp; forecast mgr1'!$A$149:$A$211,'ESTIMASI FORECAST &amp; ORDER-STOK'!$A59,'REALISASI PO &amp; forecast mgr1'!AB$149:AB$211))+(SUMIF('REALISASI PO &amp; forecast mgr1'!$A$149:$A$211,'ESTIMASI FORECAST &amp; ORDER-STOK'!$A59,'REALISASI PO &amp; forecast mgr1'!AC$149:AC$211))</f>
        <v>0</v>
      </c>
      <c r="AF59" s="88">
        <f>SUMIF('REALISASI PO &amp; forecast mgr1'!$A$149:$A$211,'ESTIMASI FORECAST &amp; ORDER-STOK'!$A59,'REALISASI PO &amp; forecast mgr1'!AF$149:AF$211)</f>
        <v>0</v>
      </c>
      <c r="AG59" s="88">
        <f t="shared" si="347"/>
        <v>0</v>
      </c>
      <c r="AH59" s="88">
        <f t="shared" si="348"/>
        <v>0</v>
      </c>
      <c r="AI59" s="88">
        <f t="shared" si="349"/>
        <v>0</v>
      </c>
      <c r="AJ59" s="88">
        <f>(SUMIF('REALISASI PO &amp; forecast mgr1'!$A$149:$A$211,'ESTIMASI FORECAST &amp; ORDER-STOK'!$A59,'REALISASI PO &amp; forecast mgr1'!AN$149:AN$211))+(SUMIF('REALISASI PO &amp; forecast mgr1'!$A$149:$A$211,'ESTIMASI FORECAST &amp; ORDER-STOK'!$A59,'REALISASI PO &amp; forecast mgr1'!AO$149:AO$211))</f>
        <v>0</v>
      </c>
      <c r="AK59" s="88">
        <f>SUMIF('REALISASI PO &amp; forecast mgr1'!$A$149:$A$211,'ESTIMASI FORECAST &amp; ORDER-STOK'!$A59,'REALISASI PO &amp; forecast mgr1'!AR$149:AR$211)</f>
        <v>0</v>
      </c>
      <c r="AL59" s="88">
        <f t="shared" si="350"/>
        <v>0</v>
      </c>
      <c r="AM59" s="88">
        <f t="shared" si="351"/>
        <v>0</v>
      </c>
      <c r="AN59" s="88">
        <f t="shared" si="352"/>
        <v>0</v>
      </c>
      <c r="AO59" s="88">
        <f>(SUMIF('REALISASI PO &amp; forecast mgr1'!$A$149:$A$211,'ESTIMASI FORECAST &amp; ORDER-STOK'!$A59,'REALISASI PO &amp; forecast mgr1'!AU$149:AU$211))+(SUMIF('REALISASI PO &amp; forecast mgr1'!$A$149:$A$211,'ESTIMASI FORECAST &amp; ORDER-STOK'!$A59,'REALISASI PO &amp; forecast mgr1'!AT$149:AT$211))</f>
        <v>0</v>
      </c>
      <c r="AP59" s="88">
        <f>SUMIF('REALISASI PO &amp; forecast mgr1'!$A$149:$A$211,'ESTIMASI FORECAST &amp; ORDER-STOK'!$A59,'REALISASI PO &amp; forecast mgr1'!AX$149:AX$211)</f>
        <v>0</v>
      </c>
      <c r="AQ59" s="88">
        <f t="shared" si="353"/>
        <v>0</v>
      </c>
      <c r="AR59" s="88">
        <f t="shared" si="354"/>
        <v>0</v>
      </c>
      <c r="AS59" s="88">
        <f t="shared" si="355"/>
        <v>0</v>
      </c>
      <c r="AT59" s="88">
        <f>(SUMIF('REALISASI PO &amp; forecast mgr1'!$A$149:$A$211,'ESTIMASI FORECAST &amp; ORDER-STOK'!$A59,'REALISASI PO &amp; forecast mgr1'!AZ$149:AZ$211))+(SUMIF('REALISASI PO &amp; forecast mgr1'!$A$149:$A$211,'ESTIMASI FORECAST &amp; ORDER-STOK'!$A59,'REALISASI PO &amp; forecast mgr1'!BA$149:BA$211))</f>
        <v>0</v>
      </c>
      <c r="AU59" s="88">
        <f>SUMIF('REALISASI PO &amp; forecast mgr1'!$A$149:$A$211,'ESTIMASI FORECAST &amp; ORDER-STOK'!$A59,'REALISASI PO &amp; forecast mgr1'!BD$149:BD$211)</f>
        <v>0</v>
      </c>
      <c r="AV59" s="88">
        <f t="shared" si="356"/>
        <v>0</v>
      </c>
      <c r="AW59" s="88">
        <f t="shared" si="357"/>
        <v>0</v>
      </c>
      <c r="AX59" s="88">
        <f t="shared" si="358"/>
        <v>0</v>
      </c>
      <c r="AY59" s="88">
        <f>(SUMIF('REALISASI PO &amp; forecast mgr1'!$A$149:$A$211,'ESTIMASI FORECAST &amp; ORDER-STOK'!$A59,'REALISASI PO &amp; forecast mgr1'!BL$149:BL$211))+(SUMIF('REALISASI PO &amp; forecast mgr1'!$A$149:$A$211,'ESTIMASI FORECAST &amp; ORDER-STOK'!$A59,'REALISASI PO &amp; forecast mgr1'!BM$149:BM$211))</f>
        <v>0</v>
      </c>
      <c r="AZ59" s="88">
        <f>SUMIF('REALISASI PO &amp; forecast mgr1'!$A$149:$A$211,'ESTIMASI FORECAST &amp; ORDER-STOK'!$A59,'REALISASI PO &amp; forecast mgr1'!BP$149:BP$211)</f>
        <v>0</v>
      </c>
      <c r="BA59" s="88">
        <f t="shared" si="359"/>
        <v>0</v>
      </c>
      <c r="BB59" s="88">
        <f t="shared" si="360"/>
        <v>0</v>
      </c>
      <c r="BC59" s="88">
        <f t="shared" si="361"/>
        <v>0</v>
      </c>
      <c r="BD59" s="88">
        <f>(SUMIF('REALISASI PO &amp; forecast mgr1'!$A$149:$A$211,'ESTIMASI FORECAST &amp; ORDER-STOK'!$A59,'REALISASI PO &amp; forecast mgr1'!BS$149:BS$211))+(SUMIF('REALISASI PO &amp; forecast mgr1'!$A$149:$A$211,'ESTIMASI FORECAST &amp; ORDER-STOK'!$A59,'REALISASI PO &amp; forecast mgr1'!BR$149:BR$211))</f>
        <v>0</v>
      </c>
      <c r="BE59" s="88">
        <f>SUMIF('REALISASI PO &amp; forecast mgr1'!$A$149:$A$211,'ESTIMASI FORECAST &amp; ORDER-STOK'!$A59,'REALISASI PO &amp; forecast mgr1'!BV$149:BV$211)</f>
        <v>0</v>
      </c>
      <c r="BF59" s="88">
        <f t="shared" si="362"/>
        <v>0</v>
      </c>
      <c r="BG59" s="88">
        <f t="shared" si="363"/>
        <v>0</v>
      </c>
      <c r="BH59" s="88">
        <f t="shared" si="364"/>
        <v>0</v>
      </c>
      <c r="BI59" s="88">
        <f>(SUMIF('REALISASI PO &amp; forecast mgr1'!$A$149:$A$211,'ESTIMASI FORECAST &amp; ORDER-STOK'!$A59,'REALISASI PO &amp; forecast mgr1'!CI$149:CI$211))+(SUMIF('REALISASI PO &amp; forecast mgr1'!$A$149:$A$211,'ESTIMASI FORECAST &amp; ORDER-STOK'!$A59,'REALISASI PO &amp; forecast mgr1'!CJ$149:CJ$211))</f>
        <v>0</v>
      </c>
      <c r="BJ59" s="88">
        <f>SUMIF('REALISASI PO &amp; forecast mgr1'!$A$149:$A$211,'ESTIMASI FORECAST &amp; ORDER-STOK'!$A59,'REALISASI PO &amp; forecast mgr1'!CM$149:CM$211)</f>
        <v>0</v>
      </c>
      <c r="BK59" s="88">
        <f t="shared" si="365"/>
        <v>0</v>
      </c>
      <c r="BL59" s="88">
        <f t="shared" si="366"/>
        <v>0</v>
      </c>
      <c r="BM59" s="88">
        <f t="shared" si="367"/>
        <v>0</v>
      </c>
      <c r="BN59" s="88">
        <f>(SUMIF('REALISASI PO &amp; forecast mgr1'!$A$149:$A$211,'ESTIMASI FORECAST &amp; ORDER-STOK'!$A59,'REALISASI PO &amp; forecast mgr1'!CP$149:CP$211))+(SUMIF('REALISASI PO &amp; forecast mgr1'!$A$149:$A$211,'ESTIMASI FORECAST &amp; ORDER-STOK'!$A59,'REALISASI PO &amp; forecast mgr1'!CO$149:CO$211))</f>
        <v>0</v>
      </c>
      <c r="BO59" s="88">
        <f>SUMIF('REALISASI PO &amp; forecast mgr1'!$A$149:$A$211,'ESTIMASI FORECAST &amp; ORDER-STOK'!$A59,'REALISASI PO &amp; forecast mgr1'!CS$149:CS$211)</f>
        <v>0</v>
      </c>
      <c r="BP59" s="88">
        <f t="shared" si="368"/>
        <v>0</v>
      </c>
      <c r="BQ59" s="88">
        <f t="shared" si="369"/>
        <v>0</v>
      </c>
      <c r="BR59" s="88">
        <f t="shared" si="370"/>
        <v>0</v>
      </c>
      <c r="BS59" s="88">
        <f>(SUMIF('REALISASI PO &amp; forecast mgr1'!$A$149:$A$211,'ESTIMASI FORECAST &amp; ORDER-STOK'!$A59,'REALISASI PO &amp; forecast mgr1'!CU$149:CU$211))+(SUMIF('REALISASI PO &amp; forecast mgr1'!$A$149:$A$211,'ESTIMASI FORECAST &amp; ORDER-STOK'!$A59,'REALISASI PO &amp; forecast mgr1'!CV$149:CV$211))</f>
        <v>0</v>
      </c>
      <c r="BT59" s="88">
        <f>SUMIF('REALISASI PO &amp; forecast mgr1'!$A$149:$A$211,'ESTIMASI FORECAST &amp; ORDER-STOK'!$A59,'REALISASI PO &amp; forecast mgr1'!CY$149:CY$211)</f>
        <v>0</v>
      </c>
      <c r="BU59" s="88">
        <f t="shared" si="371"/>
        <v>0</v>
      </c>
      <c r="BV59" s="88">
        <f t="shared" si="372"/>
        <v>0</v>
      </c>
      <c r="BW59" s="88">
        <f t="shared" si="373"/>
        <v>0</v>
      </c>
      <c r="BX59" s="88">
        <f>(SUMIF('REALISASI PO &amp; forecast mgr1'!$A$149:$A$211,'ESTIMASI FORECAST &amp; ORDER-STOK'!$A59,'REALISASI PO &amp; forecast mgr1'!DB$149:DB$211))+(SUMIF('REALISASI PO &amp; forecast mgr1'!$A$149:$A$211,'ESTIMASI FORECAST &amp; ORDER-STOK'!$A59,'REALISASI PO &amp; forecast mgr1'!DA$149:DA$211))</f>
        <v>0</v>
      </c>
      <c r="BY59" s="88">
        <f>SUMIF('REALISASI PO &amp; forecast mgr1'!$A$149:$A$211,'ESTIMASI FORECAST &amp; ORDER-STOK'!$A59,'REALISASI PO &amp; forecast mgr1'!DE$149:DE$211)</f>
        <v>0</v>
      </c>
      <c r="BZ59" s="88">
        <f t="shared" si="374"/>
        <v>0</v>
      </c>
      <c r="CA59" s="88">
        <f t="shared" si="375"/>
        <v>0</v>
      </c>
      <c r="CB59" s="88">
        <f t="shared" si="376"/>
        <v>0</v>
      </c>
      <c r="CC59" s="88">
        <f>(SUMIF('REALISASI PO &amp; forecast mgr1'!$A$149:$A$211,'ESTIMASI FORECAST &amp; ORDER-STOK'!$A59,'REALISASI PO &amp; forecast mgr1'!DG$149:DG$211))+(SUMIF('REALISASI PO &amp; forecast mgr1'!$A$149:$A$211,'ESTIMASI FORECAST &amp; ORDER-STOK'!$A59,'REALISASI PO &amp; forecast mgr1'!DH$149:DH$211))</f>
        <v>0</v>
      </c>
      <c r="CD59" s="88">
        <f>SUMIF('REALISASI PO &amp; forecast mgr1'!$A$149:$A$211,'ESTIMASI FORECAST &amp; ORDER-STOK'!$A59,'REALISASI PO &amp; forecast mgr1'!DK$149:DK$211)</f>
        <v>0</v>
      </c>
      <c r="CE59" s="88">
        <f t="shared" si="377"/>
        <v>0</v>
      </c>
      <c r="CF59" s="88">
        <f t="shared" si="378"/>
        <v>0</v>
      </c>
      <c r="CG59" s="88">
        <f t="shared" si="379"/>
        <v>0</v>
      </c>
      <c r="CH59" s="88">
        <f>(SUMIF('REALISASI PO &amp; forecast mgr1'!$A$149:$A$211,'ESTIMASI FORECAST &amp; ORDER-STOK'!$A59,'REALISASI PO &amp; forecast mgr1'!DN$149:DN$211))+(SUMIF('REALISASI PO &amp; forecast mgr1'!$A$149:$A$211,'ESTIMASI FORECAST &amp; ORDER-STOK'!$A59,'REALISASI PO &amp; forecast mgr1'!DM$149:DM$211))</f>
        <v>0</v>
      </c>
      <c r="CI59" s="88">
        <f>SUMIF('REALISASI PO &amp; forecast mgr1'!$A$149:$A$211,'ESTIMASI FORECAST &amp; ORDER-STOK'!$A59,'REALISASI PO &amp; forecast mgr1'!DQ$149:DQ$211)</f>
        <v>0</v>
      </c>
      <c r="CJ59" s="88">
        <f t="shared" si="380"/>
        <v>0</v>
      </c>
      <c r="CK59" s="88">
        <f t="shared" si="381"/>
        <v>0</v>
      </c>
      <c r="CL59" s="88">
        <f t="shared" si="382"/>
        <v>0</v>
      </c>
      <c r="CM59" s="88">
        <f>(SUMIF('REALISASI PO &amp; forecast mgr1'!$A$149:$A$211,'ESTIMASI FORECAST &amp; ORDER-STOK'!$A59,'REALISASI PO &amp; forecast mgr1'!DY$149:DY$211))+(SUMIF('REALISASI PO &amp; forecast mgr1'!$A$149:$A$211,'ESTIMASI FORECAST &amp; ORDER-STOK'!$A59,'REALISASI PO &amp; forecast mgr1'!DZ$149:DZ$211))</f>
        <v>0</v>
      </c>
      <c r="CN59" s="88">
        <f>SUMIF('REALISASI PO &amp; forecast mgr1'!$A$149:$A$211,'ESTIMASI FORECAST &amp; ORDER-STOK'!$A59,'REALISASI PO &amp; forecast mgr1'!EC$149:EC$211)</f>
        <v>0</v>
      </c>
      <c r="CO59" s="88">
        <f t="shared" si="383"/>
        <v>0</v>
      </c>
      <c r="CP59" s="88">
        <f t="shared" si="384"/>
        <v>0</v>
      </c>
      <c r="CQ59" s="88">
        <f t="shared" si="385"/>
        <v>0</v>
      </c>
      <c r="CR59" s="88">
        <f>(SUMIF('REALISASI PO &amp; forecast mgr1'!$A$149:$A$211,'ESTIMASI FORECAST &amp; ORDER-STOK'!$A59,'REALISASI PO &amp; forecast mgr1'!EF$149:EF$211))+(SUMIF('REALISASI PO &amp; forecast mgr1'!$A$149:$A$211,'ESTIMASI FORECAST &amp; ORDER-STOK'!$A59,'REALISASI PO &amp; forecast mgr1'!EE$149:EE$211))</f>
        <v>0</v>
      </c>
      <c r="CS59" s="88">
        <f>SUMIF('REALISASI PO &amp; forecast mgr1'!$A$149:$A$211,'ESTIMASI FORECAST &amp; ORDER-STOK'!$A59,'REALISASI PO &amp; forecast mgr1'!EI$149:EI$211)</f>
        <v>0</v>
      </c>
      <c r="CT59" s="88">
        <f t="shared" si="386"/>
        <v>0</v>
      </c>
      <c r="CU59" s="88">
        <f t="shared" si="387"/>
        <v>0</v>
      </c>
      <c r="CV59" s="88">
        <f t="shared" si="388"/>
        <v>0</v>
      </c>
      <c r="CW59" s="88">
        <f>(SUMIF('REALISASI PO &amp; forecast mgr1'!$A$149:$A$211,'ESTIMASI FORECAST &amp; ORDER-STOK'!$A59,'REALISASI PO &amp; forecast mgr1'!EQ$149:EQ$211))+(SUMIF('REALISASI PO &amp; forecast mgr1'!$A$149:$A$211,'ESTIMASI FORECAST &amp; ORDER-STOK'!$A59,'REALISASI PO &amp; forecast mgr1'!ER$149:ER$211))</f>
        <v>0</v>
      </c>
      <c r="CX59" s="88">
        <f>SUMIF('REALISASI PO &amp; forecast mgr1'!$A$149:$A$211,'ESTIMASI FORECAST &amp; ORDER-STOK'!$A59,'REALISASI PO &amp; forecast mgr1'!EU$149:EU$211)</f>
        <v>0</v>
      </c>
      <c r="CY59" s="88">
        <f t="shared" si="389"/>
        <v>0</v>
      </c>
      <c r="CZ59" s="88">
        <f t="shared" si="390"/>
        <v>0</v>
      </c>
      <c r="DA59" s="88">
        <f t="shared" si="391"/>
        <v>0</v>
      </c>
      <c r="DB59" s="88">
        <f>(SUMIF('REALISASI PO &amp; forecast mgr1'!$A$149:$A$211,'ESTIMASI FORECAST &amp; ORDER-STOK'!$A59,'REALISASI PO &amp; forecast mgr1'!EX$149:EX$211))+(SUMIF('REALISASI PO &amp; forecast mgr1'!$A$149:$A$211,'ESTIMASI FORECAST &amp; ORDER-STOK'!$A59,'REALISASI PO &amp; forecast mgr1'!EY$149:EY$211))</f>
        <v>0</v>
      </c>
      <c r="DC59" s="88">
        <f>SUMIF('REALISASI PO &amp; forecast mgr1'!$A$149:$A$211,'ESTIMASI FORECAST &amp; ORDER-STOK'!$A59,'REALISASI PO &amp; forecast mgr1'!FB$149:FB$211)</f>
        <v>0</v>
      </c>
      <c r="DD59" s="88">
        <f t="shared" si="392"/>
        <v>0</v>
      </c>
      <c r="DE59" s="88">
        <f t="shared" si="393"/>
        <v>0</v>
      </c>
      <c r="DF59" s="88">
        <f t="shared" si="394"/>
        <v>0</v>
      </c>
      <c r="DG59" s="88">
        <f>(SUMIF('REALISASI PO &amp; forecast mgr1'!$A$149:$A$211,'ESTIMASI FORECAST &amp; ORDER-STOK'!$A59,'REALISASI PO &amp; forecast mgr1'!FE$149:FE$211))+(SUMIF('REALISASI PO &amp; forecast mgr1'!$A$149:$A$211,'ESTIMASI FORECAST &amp; ORDER-STOK'!$A59,'REALISASI PO &amp; forecast mgr1'!FF$149:FF$211))</f>
        <v>0</v>
      </c>
      <c r="DH59" s="88">
        <f>SUMIF('REALISASI PO &amp; forecast mgr1'!$A$149:$A$211,'ESTIMASI FORECAST &amp; ORDER-STOK'!$A59,'REALISASI PO &amp; forecast mgr1'!FI$149:FI$211)</f>
        <v>0</v>
      </c>
      <c r="DI59" s="88">
        <f t="shared" si="395"/>
        <v>0</v>
      </c>
      <c r="DJ59" s="88">
        <f t="shared" si="396"/>
        <v>0</v>
      </c>
      <c r="DK59" s="88">
        <f t="shared" si="397"/>
        <v>0</v>
      </c>
      <c r="DL59" s="88">
        <f>(SUMIF('REALISASI PO &amp; forecast mgr1'!$A$149:$A$211,'ESTIMASI FORECAST &amp; ORDER-STOK'!$A59,'REALISASI PO &amp; forecast mgr1'!FL$149:FL$211))+(SUMIF('REALISASI PO &amp; forecast mgr1'!$A$149:$A$211,'ESTIMASI FORECAST &amp; ORDER-STOK'!$A59,'REALISASI PO &amp; forecast mgr1'!FM$149:FM$211))</f>
        <v>0</v>
      </c>
      <c r="DM59" s="88">
        <f>SUMIF('REALISASI PO &amp; forecast mgr1'!$A$149:$A$211,'ESTIMASI FORECAST &amp; ORDER-STOK'!$A59,'REALISASI PO &amp; forecast mgr1'!FP$149:FP$211)</f>
        <v>0</v>
      </c>
      <c r="DN59" s="88">
        <f t="shared" si="398"/>
        <v>0</v>
      </c>
      <c r="DO59" s="88">
        <f t="shared" si="399"/>
        <v>0</v>
      </c>
      <c r="DP59" s="88">
        <f t="shared" si="400"/>
        <v>0</v>
      </c>
      <c r="DQ59" s="88">
        <f>(SUMIF('REALISASI PO &amp; forecast mgr1'!$A$149:$A$211,'ESTIMASI FORECAST &amp; ORDER-STOK'!$A59,'REALISASI PO &amp; forecast mgr1'!FS$149:FS$211))+(SUMIF('REALISASI PO &amp; forecast mgr1'!$A$149:$A$211,'ESTIMASI FORECAST &amp; ORDER-STOK'!$A59,'REALISASI PO &amp; forecast mgr1'!FT$149:FT$211))</f>
        <v>0</v>
      </c>
      <c r="DR59" s="88">
        <f>SUMIF('REALISASI PO &amp; forecast mgr1'!$A$149:$A$211,'ESTIMASI FORECAST &amp; ORDER-STOK'!$A59,'REALISASI PO &amp; forecast mgr1'!FW$149:FW$211)</f>
        <v>0</v>
      </c>
      <c r="DS59" s="88">
        <f t="shared" si="401"/>
        <v>0</v>
      </c>
      <c r="DT59" s="88">
        <f t="shared" si="402"/>
        <v>0</v>
      </c>
      <c r="DU59" s="88">
        <f t="shared" si="403"/>
        <v>0</v>
      </c>
      <c r="DV59" s="88">
        <f>(SUMIF('REALISASI PO &amp; forecast mgr1'!$A$149:$A$211,'ESTIMASI FORECAST &amp; ORDER-STOK'!$A59,'REALISASI PO &amp; forecast mgr1'!FZ$149:FZ$211))+(SUMIF('REALISASI PO &amp; forecast mgr1'!$A$149:$A$211,'ESTIMASI FORECAST &amp; ORDER-STOK'!$A59,'REALISASI PO &amp; forecast mgr1'!FY$149:FY$211))</f>
        <v>0</v>
      </c>
      <c r="DW59" s="88">
        <f>SUMIF('REALISASI PO &amp; forecast mgr1'!$A$149:$A$211,'ESTIMASI FORECAST &amp; ORDER-STOK'!$A59,'REALISASI PO &amp; forecast mgr1'!GC$149:GC$211)</f>
        <v>0</v>
      </c>
      <c r="DX59" s="88">
        <f t="shared" si="404"/>
        <v>0</v>
      </c>
      <c r="DY59" s="88">
        <f t="shared" si="405"/>
        <v>0</v>
      </c>
      <c r="DZ59" s="88">
        <f t="shared" si="406"/>
        <v>0</v>
      </c>
      <c r="EA59" s="88">
        <f>(SUMIF('REALISASI PO &amp; forecast mgr1'!$A$149:$A$211,'ESTIMASI FORECAST &amp; ORDER-STOK'!$A59,'REALISASI PO &amp; forecast mgr1'!GE$149:GE$211))+(SUMIF('REALISASI PO &amp; forecast mgr1'!$A$149:$A$211,'ESTIMASI FORECAST &amp; ORDER-STOK'!$A59,'REALISASI PO &amp; forecast mgr1'!GF$149:GF$211))</f>
        <v>0</v>
      </c>
      <c r="EB59" s="88">
        <f>SUMIF('REALISASI PO &amp; forecast mgr1'!$A$149:$A$211,'ESTIMASI FORECAST &amp; ORDER-STOK'!$A59,'REALISASI PO &amp; forecast mgr1'!GI$149:GI$211)</f>
        <v>0</v>
      </c>
      <c r="EC59" s="88">
        <f t="shared" si="407"/>
        <v>0</v>
      </c>
      <c r="ED59" s="88">
        <f t="shared" si="408"/>
        <v>0</v>
      </c>
      <c r="EE59" s="88">
        <f t="shared" si="409"/>
        <v>0</v>
      </c>
      <c r="EF59" s="88">
        <f>(SUMIF('REALISASI PO &amp; forecast mgr1'!$A$149:$A$211,'ESTIMASI FORECAST &amp; ORDER-STOK'!$A59,'REALISASI PO &amp; forecast mgr1'!GQ$149:GQ$211))+(SUMIF('REALISASI PO &amp; forecast mgr1'!$A$149:$A$211,'ESTIMASI FORECAST &amp; ORDER-STOK'!$A59,'REALISASI PO &amp; forecast mgr1'!GR$149:GR$211))</f>
        <v>0</v>
      </c>
      <c r="EG59" s="88">
        <f>SUMIF('REALISASI PO &amp; forecast mgr1'!$A$149:$A$211,'ESTIMASI FORECAST &amp; ORDER-STOK'!$A59,'REALISASI PO &amp; forecast mgr1'!GU$149:GU$211)</f>
        <v>0</v>
      </c>
      <c r="EH59" s="88">
        <f t="shared" si="410"/>
        <v>0</v>
      </c>
      <c r="EI59" s="88">
        <f t="shared" si="411"/>
        <v>0</v>
      </c>
      <c r="EJ59" s="88">
        <f t="shared" si="412"/>
        <v>0</v>
      </c>
      <c r="EK59" s="88">
        <f>(SUMIF('REALISASI PO &amp; forecast mgr1'!$A$149:$A$211,'ESTIMASI FORECAST &amp; ORDER-STOK'!$A59,'REALISASI PO &amp; forecast mgr1'!GX$149:GX$211))+(SUMIF('REALISASI PO &amp; forecast mgr1'!$A$149:$A$211,'ESTIMASI FORECAST &amp; ORDER-STOK'!$A59,'REALISASI PO &amp; forecast mgr1'!GY$149:GY$211))</f>
        <v>0</v>
      </c>
      <c r="EL59" s="88">
        <f>SUMIF('REALISASI PO &amp; forecast mgr1'!$A$149:$A$211,'ESTIMASI FORECAST &amp; ORDER-STOK'!$A59,'REALISASI PO &amp; forecast mgr1'!HB$149:HB$211)</f>
        <v>0</v>
      </c>
      <c r="EM59" s="88">
        <f t="shared" si="413"/>
        <v>0</v>
      </c>
      <c r="EN59" s="88">
        <f t="shared" si="414"/>
        <v>0</v>
      </c>
      <c r="EO59" s="88">
        <f t="shared" si="415"/>
        <v>0</v>
      </c>
      <c r="EP59" s="88">
        <f>(SUMIF('REALISASI PO &amp; forecast mgr1'!$A$149:$A$211,'ESTIMASI FORECAST &amp; ORDER-STOK'!$A59,'REALISASI PO &amp; forecast mgr1'!HE$149:HE$211))+(SUMIF('REALISASI PO &amp; forecast mgr1'!$A$149:$A$211,'ESTIMASI FORECAST &amp; ORDER-STOK'!$A59,'REALISASI PO &amp; forecast mgr1'!HF$149:HF$211))</f>
        <v>0</v>
      </c>
      <c r="EQ59" s="88">
        <f>SUMIF('REALISASI PO &amp; forecast mgr1'!$A$149:$A$211,'ESTIMASI FORECAST &amp; ORDER-STOK'!$A59,'REALISASI PO &amp; forecast mgr1'!HI$149:HI$211)</f>
        <v>0</v>
      </c>
      <c r="ER59" s="88">
        <f t="shared" si="416"/>
        <v>0</v>
      </c>
      <c r="ES59" s="88">
        <f t="shared" si="417"/>
        <v>0</v>
      </c>
      <c r="ET59" s="88">
        <f t="shared" si="418"/>
        <v>0</v>
      </c>
      <c r="EU59" s="88">
        <f>(SUMIF('REALISASI PO &amp; forecast mgr1'!$A$149:$A$211,'ESTIMASI FORECAST &amp; ORDER-STOK'!$A59,'REALISASI PO &amp; forecast mgr1'!HL$149:HL$211))+(SUMIF('REALISASI PO &amp; forecast mgr1'!$A$149:$A$211,'ESTIMASI FORECAST &amp; ORDER-STOK'!$A59,'REALISASI PO &amp; forecast mgr1'!HM$149:HM$211))</f>
        <v>0</v>
      </c>
      <c r="EV59" s="88">
        <f>SUMIF('REALISASI PO &amp; forecast mgr1'!$A$149:$A$211,'ESTIMASI FORECAST &amp; ORDER-STOK'!$A59,'REALISASI PO &amp; forecast mgr1'!HP$149:HP$211)</f>
        <v>0</v>
      </c>
      <c r="EW59" s="88">
        <f t="shared" si="419"/>
        <v>0</v>
      </c>
      <c r="EX59" s="88">
        <f t="shared" si="420"/>
        <v>0</v>
      </c>
      <c r="EY59" s="88">
        <f t="shared" si="421"/>
        <v>0</v>
      </c>
      <c r="EZ59" s="88">
        <f>(SUMIF('REALISASI PO &amp; forecast mgr1'!$A$149:$A$211,'ESTIMASI FORECAST &amp; ORDER-STOK'!$A59,'REALISASI PO &amp; forecast mgr1'!HS$149:HS$211))+(SUMIF('REALISASI PO &amp; forecast mgr1'!$A$149:$A$211,'ESTIMASI FORECAST &amp; ORDER-STOK'!$A59,'REALISASI PO &amp; forecast mgr1'!HT$149:HT$211))</f>
        <v>0</v>
      </c>
      <c r="FA59" s="88">
        <f>SUMIF('REALISASI PO &amp; forecast mgr1'!$A$149:$A$211,'ESTIMASI FORECAST &amp; ORDER-STOK'!$A59,'REALISASI PO &amp; forecast mgr1'!HW$149:HW$211)</f>
        <v>0</v>
      </c>
      <c r="FB59" s="88">
        <f t="shared" si="422"/>
        <v>0</v>
      </c>
      <c r="FC59" s="88">
        <f t="shared" si="423"/>
        <v>0</v>
      </c>
      <c r="FD59" s="88">
        <f t="shared" si="424"/>
        <v>0</v>
      </c>
      <c r="FE59" s="88"/>
      <c r="FF59" s="88"/>
      <c r="FG59" s="88"/>
      <c r="FH59" s="88"/>
      <c r="FI59" s="88"/>
      <c r="FJ59" s="88"/>
      <c r="FK59" s="88">
        <f t="shared" si="425"/>
        <v>0</v>
      </c>
      <c r="FL59" s="88"/>
      <c r="FM59" s="88"/>
      <c r="FN59" s="88">
        <f t="shared" si="426"/>
        <v>0</v>
      </c>
      <c r="FO59" s="88">
        <f t="shared" si="427"/>
        <v>0</v>
      </c>
      <c r="FP59" s="101"/>
      <c r="FQ59" s="88"/>
      <c r="FR59" s="88">
        <f>SUMIF('REALISASI FORECAST manager 2'!$A$217:$A$281,'ESTIMASI FORECAST &amp; ORDER-STOK'!$A59,'REALISASI FORECAST manager 2'!$AS$217:$AS$281)</f>
        <v>0</v>
      </c>
      <c r="FS59" s="88">
        <f t="shared" si="428"/>
        <v>0</v>
      </c>
      <c r="FT59" s="88">
        <f t="shared" si="429"/>
        <v>0</v>
      </c>
      <c r="FU59" s="88">
        <f t="shared" si="430"/>
        <v>0</v>
      </c>
      <c r="FV59" s="101"/>
      <c r="FW59" s="88"/>
      <c r="FX59" s="88">
        <f>SUMIF('REALISASI FORECAST manager 3'!$A$147:$A$211,'ESTIMASI FORECAST &amp; ORDER-STOK'!$A59,'REALISASI FORECAST manager 3'!$AS$147:$AS$211)</f>
        <v>0</v>
      </c>
      <c r="FY59" s="88">
        <f t="shared" si="431"/>
        <v>0</v>
      </c>
      <c r="FZ59" s="88">
        <f t="shared" si="432"/>
        <v>0</v>
      </c>
      <c r="GA59" s="88">
        <f t="shared" si="433"/>
        <v>0</v>
      </c>
      <c r="GB59" s="101"/>
      <c r="GC59" s="88">
        <f t="shared" si="434"/>
        <v>0</v>
      </c>
      <c r="GD59" s="101"/>
      <c r="GE59" s="88">
        <f>SUMIF('REALISASI PO &amp; forecast mgr1'!$A$148:$A$211,'ESTIMASI FORECAST &amp; ORDER-STOK'!$A59,'REALISASI PO &amp; forecast mgr1'!IQ$148:IQ$211)</f>
        <v>0</v>
      </c>
      <c r="GF59" s="88">
        <f>SUMIF('REALISASI PO &amp; forecast mgr1'!$A$148:$A$211,'ESTIMASI FORECAST &amp; ORDER-STOK'!$A59,'REALISASI PO &amp; forecast mgr1'!IR$148:IR$211)</f>
        <v>0</v>
      </c>
      <c r="GG59" s="88">
        <f>SUMIF('REALISASI PO &amp; forecast mgr1'!$A$148:$A$211,'ESTIMASI FORECAST &amp; ORDER-STOK'!$A59,'REALISASI PO &amp; forecast mgr1'!IS$148:IS$211)</f>
        <v>0</v>
      </c>
      <c r="GH59" s="88">
        <f>SUMIF('REALISASI PO &amp; forecast mgr1'!$A$148:$A$211,'ESTIMASI FORECAST &amp; ORDER-STOK'!$A59,'REALISASI PO &amp; forecast mgr1'!IT$148:IT$211)</f>
        <v>0</v>
      </c>
      <c r="GI59" s="88">
        <f>SUMIF('REALISASI PO &amp; forecast mgr1'!$A$148:$A$211,'ESTIMASI FORECAST &amp; ORDER-STOK'!$A59,'REALISASI PO &amp; forecast mgr1'!IU$148:IU$211)</f>
        <v>0</v>
      </c>
      <c r="GJ59" s="88"/>
      <c r="GK59" s="88">
        <f t="shared" si="108"/>
        <v>0</v>
      </c>
      <c r="GL59" s="88">
        <f t="shared" si="435"/>
        <v>0</v>
      </c>
      <c r="GM59" s="102">
        <f t="shared" si="436"/>
        <v>0</v>
      </c>
      <c r="GN59" s="88">
        <f t="shared" si="437"/>
        <v>0</v>
      </c>
      <c r="GO59" s="88">
        <f t="shared" si="438"/>
        <v>0</v>
      </c>
      <c r="GP59" s="102">
        <f t="shared" si="439"/>
        <v>0</v>
      </c>
      <c r="GQ59" s="88" t="str">
        <f t="shared" si="440"/>
        <v>STOCK KOSONG</v>
      </c>
      <c r="GR59" s="101"/>
      <c r="GS59" s="102">
        <f t="shared" si="441"/>
        <v>0</v>
      </c>
      <c r="GT59" s="102">
        <f t="shared" si="442"/>
        <v>0</v>
      </c>
      <c r="GU59" s="102">
        <f t="shared" si="443"/>
        <v>0</v>
      </c>
      <c r="GV59" s="102">
        <f t="shared" si="444"/>
        <v>0</v>
      </c>
    </row>
    <row r="60" spans="1:204" s="7" customFormat="1">
      <c r="A60" s="108"/>
      <c r="B60" s="87"/>
      <c r="C60" s="99">
        <v>128</v>
      </c>
      <c r="D60" s="100">
        <v>6</v>
      </c>
      <c r="E60" s="88"/>
      <c r="F60" s="88"/>
      <c r="G60" s="88"/>
      <c r="H60" s="88"/>
      <c r="I60" s="88"/>
      <c r="J60" s="88">
        <f t="shared" si="334"/>
        <v>0</v>
      </c>
      <c r="K60" s="88">
        <f t="shared" si="335"/>
        <v>0</v>
      </c>
      <c r="L60" s="88">
        <f t="shared" si="336"/>
        <v>0</v>
      </c>
      <c r="M60" s="88"/>
      <c r="N60" s="88">
        <f t="shared" si="337"/>
        <v>0</v>
      </c>
      <c r="O60" s="88"/>
      <c r="P60" s="88">
        <f>(SUMIF('REALISASI PO &amp; forecast mgr1'!$A$149:$A$211,'ESTIMASI FORECAST &amp; ORDER-STOK'!$A60,'REALISASI PO &amp; forecast mgr1'!J$149:J$211))+(SUMIF('REALISASI PO &amp; forecast mgr1'!$A$149:$A$211,'ESTIMASI FORECAST &amp; ORDER-STOK'!$A60,'REALISASI PO &amp; forecast mgr1'!K$149:K$211))</f>
        <v>0</v>
      </c>
      <c r="Q60" s="88">
        <f>SUMIF('REALISASI PO &amp; forecast mgr1'!$A$149:$A$211,'ESTIMASI FORECAST &amp; ORDER-STOK'!$A60,'REALISASI PO &amp; forecast mgr1'!N$149:N$211)</f>
        <v>0</v>
      </c>
      <c r="R60" s="88">
        <f t="shared" si="338"/>
        <v>0</v>
      </c>
      <c r="S60" s="88">
        <f t="shared" si="339"/>
        <v>0</v>
      </c>
      <c r="T60" s="88">
        <f t="shared" si="340"/>
        <v>0</v>
      </c>
      <c r="U60" s="88">
        <f>(SUMIF('REALISASI PO &amp; forecast mgr1'!$A$149:$A$211,'ESTIMASI FORECAST &amp; ORDER-STOK'!$A60,'REALISASI PO &amp; forecast mgr1'!P$149:P$211))+(SUMIF('REALISASI PO &amp; forecast mgr1'!$A$149:$A$211,'ESTIMASI FORECAST &amp; ORDER-STOK'!$A60,'REALISASI PO &amp; forecast mgr1'!Q$149:Q$211))</f>
        <v>0</v>
      </c>
      <c r="V60" s="88">
        <f>SUMIF('REALISASI PO &amp; forecast mgr1'!$A$149:$A$211,'ESTIMASI FORECAST &amp; ORDER-STOK'!$A60,'REALISASI PO &amp; forecast mgr1'!T$149:T$211)</f>
        <v>0</v>
      </c>
      <c r="W60" s="88">
        <f t="shared" si="341"/>
        <v>0</v>
      </c>
      <c r="X60" s="88">
        <f t="shared" si="342"/>
        <v>0</v>
      </c>
      <c r="Y60" s="88">
        <f t="shared" si="343"/>
        <v>0</v>
      </c>
      <c r="Z60" s="88">
        <f>(SUMIF('REALISASI PO &amp; forecast mgr1'!$A$149:$A$211,'ESTIMASI FORECAST &amp; ORDER-STOK'!$A60,'REALISASI PO &amp; forecast mgr1'!W$149:W$211))+(SUMIF('REALISASI PO &amp; forecast mgr1'!$A$149:$A$211,'ESTIMASI FORECAST &amp; ORDER-STOK'!$A60,'REALISASI PO &amp; forecast mgr1'!V$149:V$211))</f>
        <v>0</v>
      </c>
      <c r="AA60" s="88">
        <f>SUMIF('REALISASI PO &amp; forecast mgr1'!$A$149:$A$211,'ESTIMASI FORECAST &amp; ORDER-STOK'!$A60,'REALISASI PO &amp; forecast mgr1'!Z$149:Z$211)</f>
        <v>0</v>
      </c>
      <c r="AB60" s="88">
        <f t="shared" si="344"/>
        <v>0</v>
      </c>
      <c r="AC60" s="88">
        <f t="shared" si="345"/>
        <v>0</v>
      </c>
      <c r="AD60" s="88">
        <f t="shared" si="346"/>
        <v>0</v>
      </c>
      <c r="AE60" s="88">
        <f>(SUMIF('REALISASI PO &amp; forecast mgr1'!$A$149:$A$211,'ESTIMASI FORECAST &amp; ORDER-STOK'!$A60,'REALISASI PO &amp; forecast mgr1'!AB$149:AB$211))+(SUMIF('REALISASI PO &amp; forecast mgr1'!$A$149:$A$211,'ESTIMASI FORECAST &amp; ORDER-STOK'!$A60,'REALISASI PO &amp; forecast mgr1'!AC$149:AC$211))</f>
        <v>0</v>
      </c>
      <c r="AF60" s="88">
        <f>SUMIF('REALISASI PO &amp; forecast mgr1'!$A$149:$A$211,'ESTIMASI FORECAST &amp; ORDER-STOK'!$A60,'REALISASI PO &amp; forecast mgr1'!AF$149:AF$211)</f>
        <v>0</v>
      </c>
      <c r="AG60" s="88">
        <f t="shared" si="347"/>
        <v>0</v>
      </c>
      <c r="AH60" s="88">
        <f t="shared" si="348"/>
        <v>0</v>
      </c>
      <c r="AI60" s="88">
        <f t="shared" si="349"/>
        <v>0</v>
      </c>
      <c r="AJ60" s="88">
        <f>(SUMIF('REALISASI PO &amp; forecast mgr1'!$A$149:$A$211,'ESTIMASI FORECAST &amp; ORDER-STOK'!$A60,'REALISASI PO &amp; forecast mgr1'!AN$149:AN$211))+(SUMIF('REALISASI PO &amp; forecast mgr1'!$A$149:$A$211,'ESTIMASI FORECAST &amp; ORDER-STOK'!$A60,'REALISASI PO &amp; forecast mgr1'!AO$149:AO$211))</f>
        <v>0</v>
      </c>
      <c r="AK60" s="88">
        <f>SUMIF('REALISASI PO &amp; forecast mgr1'!$A$149:$A$211,'ESTIMASI FORECAST &amp; ORDER-STOK'!$A60,'REALISASI PO &amp; forecast mgr1'!AR$149:AR$211)</f>
        <v>0</v>
      </c>
      <c r="AL60" s="88">
        <f t="shared" si="350"/>
        <v>0</v>
      </c>
      <c r="AM60" s="88">
        <f t="shared" si="351"/>
        <v>0</v>
      </c>
      <c r="AN60" s="88">
        <f t="shared" si="352"/>
        <v>0</v>
      </c>
      <c r="AO60" s="88">
        <f>(SUMIF('REALISASI PO &amp; forecast mgr1'!$A$149:$A$211,'ESTIMASI FORECAST &amp; ORDER-STOK'!$A60,'REALISASI PO &amp; forecast mgr1'!AU$149:AU$211))+(SUMIF('REALISASI PO &amp; forecast mgr1'!$A$149:$A$211,'ESTIMASI FORECAST &amp; ORDER-STOK'!$A60,'REALISASI PO &amp; forecast mgr1'!AT$149:AT$211))</f>
        <v>0</v>
      </c>
      <c r="AP60" s="88">
        <f>SUMIF('REALISASI PO &amp; forecast mgr1'!$A$149:$A$211,'ESTIMASI FORECAST &amp; ORDER-STOK'!$A60,'REALISASI PO &amp; forecast mgr1'!AX$149:AX$211)</f>
        <v>0</v>
      </c>
      <c r="AQ60" s="88">
        <f t="shared" si="353"/>
        <v>0</v>
      </c>
      <c r="AR60" s="88">
        <f t="shared" si="354"/>
        <v>0</v>
      </c>
      <c r="AS60" s="88">
        <f t="shared" si="355"/>
        <v>0</v>
      </c>
      <c r="AT60" s="88">
        <f>(SUMIF('REALISASI PO &amp; forecast mgr1'!$A$149:$A$211,'ESTIMASI FORECAST &amp; ORDER-STOK'!$A60,'REALISASI PO &amp; forecast mgr1'!AZ$149:AZ$211))+(SUMIF('REALISASI PO &amp; forecast mgr1'!$A$149:$A$211,'ESTIMASI FORECAST &amp; ORDER-STOK'!$A60,'REALISASI PO &amp; forecast mgr1'!BA$149:BA$211))</f>
        <v>0</v>
      </c>
      <c r="AU60" s="88">
        <f>SUMIF('REALISASI PO &amp; forecast mgr1'!$A$149:$A$211,'ESTIMASI FORECAST &amp; ORDER-STOK'!$A60,'REALISASI PO &amp; forecast mgr1'!BD$149:BD$211)</f>
        <v>0</v>
      </c>
      <c r="AV60" s="88">
        <f t="shared" si="356"/>
        <v>0</v>
      </c>
      <c r="AW60" s="88">
        <f t="shared" si="357"/>
        <v>0</v>
      </c>
      <c r="AX60" s="88">
        <f t="shared" si="358"/>
        <v>0</v>
      </c>
      <c r="AY60" s="88">
        <f>(SUMIF('REALISASI PO &amp; forecast mgr1'!$A$149:$A$211,'ESTIMASI FORECAST &amp; ORDER-STOK'!$A60,'REALISASI PO &amp; forecast mgr1'!BL$149:BL$211))+(SUMIF('REALISASI PO &amp; forecast mgr1'!$A$149:$A$211,'ESTIMASI FORECAST &amp; ORDER-STOK'!$A60,'REALISASI PO &amp; forecast mgr1'!BM$149:BM$211))</f>
        <v>0</v>
      </c>
      <c r="AZ60" s="88">
        <f>SUMIF('REALISASI PO &amp; forecast mgr1'!$A$149:$A$211,'ESTIMASI FORECAST &amp; ORDER-STOK'!$A60,'REALISASI PO &amp; forecast mgr1'!BP$149:BP$211)</f>
        <v>0</v>
      </c>
      <c r="BA60" s="88">
        <f t="shared" si="359"/>
        <v>0</v>
      </c>
      <c r="BB60" s="88">
        <f t="shared" si="360"/>
        <v>0</v>
      </c>
      <c r="BC60" s="88">
        <f t="shared" si="361"/>
        <v>0</v>
      </c>
      <c r="BD60" s="88">
        <f>(SUMIF('REALISASI PO &amp; forecast mgr1'!$A$149:$A$211,'ESTIMASI FORECAST &amp; ORDER-STOK'!$A60,'REALISASI PO &amp; forecast mgr1'!BS$149:BS$211))+(SUMIF('REALISASI PO &amp; forecast mgr1'!$A$149:$A$211,'ESTIMASI FORECAST &amp; ORDER-STOK'!$A60,'REALISASI PO &amp; forecast mgr1'!BR$149:BR$211))</f>
        <v>0</v>
      </c>
      <c r="BE60" s="88">
        <f>SUMIF('REALISASI PO &amp; forecast mgr1'!$A$149:$A$211,'ESTIMASI FORECAST &amp; ORDER-STOK'!$A60,'REALISASI PO &amp; forecast mgr1'!BV$149:BV$211)</f>
        <v>0</v>
      </c>
      <c r="BF60" s="88">
        <f t="shared" si="362"/>
        <v>0</v>
      </c>
      <c r="BG60" s="88">
        <f t="shared" si="363"/>
        <v>0</v>
      </c>
      <c r="BH60" s="88">
        <f t="shared" si="364"/>
        <v>0</v>
      </c>
      <c r="BI60" s="88">
        <f>(SUMIF('REALISASI PO &amp; forecast mgr1'!$A$149:$A$211,'ESTIMASI FORECAST &amp; ORDER-STOK'!$A60,'REALISASI PO &amp; forecast mgr1'!CI$149:CI$211))+(SUMIF('REALISASI PO &amp; forecast mgr1'!$A$149:$A$211,'ESTIMASI FORECAST &amp; ORDER-STOK'!$A60,'REALISASI PO &amp; forecast mgr1'!CJ$149:CJ$211))</f>
        <v>0</v>
      </c>
      <c r="BJ60" s="88">
        <f>SUMIF('REALISASI PO &amp; forecast mgr1'!$A$149:$A$211,'ESTIMASI FORECAST &amp; ORDER-STOK'!$A60,'REALISASI PO &amp; forecast mgr1'!CM$149:CM$211)</f>
        <v>0</v>
      </c>
      <c r="BK60" s="88">
        <f t="shared" si="365"/>
        <v>0</v>
      </c>
      <c r="BL60" s="88">
        <f t="shared" si="366"/>
        <v>0</v>
      </c>
      <c r="BM60" s="88">
        <f t="shared" si="367"/>
        <v>0</v>
      </c>
      <c r="BN60" s="88">
        <f>(SUMIF('REALISASI PO &amp; forecast mgr1'!$A$149:$A$211,'ESTIMASI FORECAST &amp; ORDER-STOK'!$A60,'REALISASI PO &amp; forecast mgr1'!CP$149:CP$211))+(SUMIF('REALISASI PO &amp; forecast mgr1'!$A$149:$A$211,'ESTIMASI FORECAST &amp; ORDER-STOK'!$A60,'REALISASI PO &amp; forecast mgr1'!CO$149:CO$211))</f>
        <v>0</v>
      </c>
      <c r="BO60" s="88">
        <f>SUMIF('REALISASI PO &amp; forecast mgr1'!$A$149:$A$211,'ESTIMASI FORECAST &amp; ORDER-STOK'!$A60,'REALISASI PO &amp; forecast mgr1'!CS$149:CS$211)</f>
        <v>0</v>
      </c>
      <c r="BP60" s="88">
        <f t="shared" si="368"/>
        <v>0</v>
      </c>
      <c r="BQ60" s="88">
        <f t="shared" si="369"/>
        <v>0</v>
      </c>
      <c r="BR60" s="88">
        <f t="shared" si="370"/>
        <v>0</v>
      </c>
      <c r="BS60" s="88">
        <f>(SUMIF('REALISASI PO &amp; forecast mgr1'!$A$149:$A$211,'ESTIMASI FORECAST &amp; ORDER-STOK'!$A60,'REALISASI PO &amp; forecast mgr1'!CU$149:CU$211))+(SUMIF('REALISASI PO &amp; forecast mgr1'!$A$149:$A$211,'ESTIMASI FORECAST &amp; ORDER-STOK'!$A60,'REALISASI PO &amp; forecast mgr1'!CV$149:CV$211))</f>
        <v>0</v>
      </c>
      <c r="BT60" s="88">
        <f>SUMIF('REALISASI PO &amp; forecast mgr1'!$A$149:$A$211,'ESTIMASI FORECAST &amp; ORDER-STOK'!$A60,'REALISASI PO &amp; forecast mgr1'!CY$149:CY$211)</f>
        <v>0</v>
      </c>
      <c r="BU60" s="88">
        <f t="shared" si="371"/>
        <v>0</v>
      </c>
      <c r="BV60" s="88">
        <f t="shared" si="372"/>
        <v>0</v>
      </c>
      <c r="BW60" s="88">
        <f t="shared" si="373"/>
        <v>0</v>
      </c>
      <c r="BX60" s="88">
        <f>(SUMIF('REALISASI PO &amp; forecast mgr1'!$A$149:$A$211,'ESTIMASI FORECAST &amp; ORDER-STOK'!$A60,'REALISASI PO &amp; forecast mgr1'!DB$149:DB$211))+(SUMIF('REALISASI PO &amp; forecast mgr1'!$A$149:$A$211,'ESTIMASI FORECAST &amp; ORDER-STOK'!$A60,'REALISASI PO &amp; forecast mgr1'!DA$149:DA$211))</f>
        <v>0</v>
      </c>
      <c r="BY60" s="88">
        <f>SUMIF('REALISASI PO &amp; forecast mgr1'!$A$149:$A$211,'ESTIMASI FORECAST &amp; ORDER-STOK'!$A60,'REALISASI PO &amp; forecast mgr1'!DE$149:DE$211)</f>
        <v>0</v>
      </c>
      <c r="BZ60" s="88">
        <f t="shared" si="374"/>
        <v>0</v>
      </c>
      <c r="CA60" s="88">
        <f t="shared" si="375"/>
        <v>0</v>
      </c>
      <c r="CB60" s="88">
        <f t="shared" si="376"/>
        <v>0</v>
      </c>
      <c r="CC60" s="88">
        <f>(SUMIF('REALISASI PO &amp; forecast mgr1'!$A$149:$A$211,'ESTIMASI FORECAST &amp; ORDER-STOK'!$A60,'REALISASI PO &amp; forecast mgr1'!DG$149:DG$211))+(SUMIF('REALISASI PO &amp; forecast mgr1'!$A$149:$A$211,'ESTIMASI FORECAST &amp; ORDER-STOK'!$A60,'REALISASI PO &amp; forecast mgr1'!DH$149:DH$211))</f>
        <v>0</v>
      </c>
      <c r="CD60" s="88">
        <f>SUMIF('REALISASI PO &amp; forecast mgr1'!$A$149:$A$211,'ESTIMASI FORECAST &amp; ORDER-STOK'!$A60,'REALISASI PO &amp; forecast mgr1'!DK$149:DK$211)</f>
        <v>0</v>
      </c>
      <c r="CE60" s="88">
        <f t="shared" si="377"/>
        <v>0</v>
      </c>
      <c r="CF60" s="88">
        <f t="shared" si="378"/>
        <v>0</v>
      </c>
      <c r="CG60" s="88">
        <f t="shared" si="379"/>
        <v>0</v>
      </c>
      <c r="CH60" s="88">
        <f>(SUMIF('REALISASI PO &amp; forecast mgr1'!$A$149:$A$211,'ESTIMASI FORECAST &amp; ORDER-STOK'!$A60,'REALISASI PO &amp; forecast mgr1'!DN$149:DN$211))+(SUMIF('REALISASI PO &amp; forecast mgr1'!$A$149:$A$211,'ESTIMASI FORECAST &amp; ORDER-STOK'!$A60,'REALISASI PO &amp; forecast mgr1'!DM$149:DM$211))</f>
        <v>0</v>
      </c>
      <c r="CI60" s="88">
        <f>SUMIF('REALISASI PO &amp; forecast mgr1'!$A$149:$A$211,'ESTIMASI FORECAST &amp; ORDER-STOK'!$A60,'REALISASI PO &amp; forecast mgr1'!DQ$149:DQ$211)</f>
        <v>0</v>
      </c>
      <c r="CJ60" s="88">
        <f t="shared" si="380"/>
        <v>0</v>
      </c>
      <c r="CK60" s="88">
        <f t="shared" si="381"/>
        <v>0</v>
      </c>
      <c r="CL60" s="88">
        <f t="shared" si="382"/>
        <v>0</v>
      </c>
      <c r="CM60" s="88">
        <f>(SUMIF('REALISASI PO &amp; forecast mgr1'!$A$149:$A$211,'ESTIMASI FORECAST &amp; ORDER-STOK'!$A60,'REALISASI PO &amp; forecast mgr1'!DY$149:DY$211))+(SUMIF('REALISASI PO &amp; forecast mgr1'!$A$149:$A$211,'ESTIMASI FORECAST &amp; ORDER-STOK'!$A60,'REALISASI PO &amp; forecast mgr1'!DZ$149:DZ$211))</f>
        <v>0</v>
      </c>
      <c r="CN60" s="88">
        <f>SUMIF('REALISASI PO &amp; forecast mgr1'!$A$149:$A$211,'ESTIMASI FORECAST &amp; ORDER-STOK'!$A60,'REALISASI PO &amp; forecast mgr1'!EC$149:EC$211)</f>
        <v>0</v>
      </c>
      <c r="CO60" s="88">
        <f t="shared" si="383"/>
        <v>0</v>
      </c>
      <c r="CP60" s="88">
        <f t="shared" si="384"/>
        <v>0</v>
      </c>
      <c r="CQ60" s="88">
        <f t="shared" si="385"/>
        <v>0</v>
      </c>
      <c r="CR60" s="88">
        <f>(SUMIF('REALISASI PO &amp; forecast mgr1'!$A$149:$A$211,'ESTIMASI FORECAST &amp; ORDER-STOK'!$A60,'REALISASI PO &amp; forecast mgr1'!EF$149:EF$211))+(SUMIF('REALISASI PO &amp; forecast mgr1'!$A$149:$A$211,'ESTIMASI FORECAST &amp; ORDER-STOK'!$A60,'REALISASI PO &amp; forecast mgr1'!EE$149:EE$211))</f>
        <v>0</v>
      </c>
      <c r="CS60" s="88">
        <f>SUMIF('REALISASI PO &amp; forecast mgr1'!$A$149:$A$211,'ESTIMASI FORECAST &amp; ORDER-STOK'!$A60,'REALISASI PO &amp; forecast mgr1'!EI$149:EI$211)</f>
        <v>0</v>
      </c>
      <c r="CT60" s="88">
        <f t="shared" si="386"/>
        <v>0</v>
      </c>
      <c r="CU60" s="88">
        <f t="shared" si="387"/>
        <v>0</v>
      </c>
      <c r="CV60" s="88">
        <f t="shared" si="388"/>
        <v>0</v>
      </c>
      <c r="CW60" s="88">
        <f>(SUMIF('REALISASI PO &amp; forecast mgr1'!$A$149:$A$211,'ESTIMASI FORECAST &amp; ORDER-STOK'!$A60,'REALISASI PO &amp; forecast mgr1'!EQ$149:EQ$211))+(SUMIF('REALISASI PO &amp; forecast mgr1'!$A$149:$A$211,'ESTIMASI FORECAST &amp; ORDER-STOK'!$A60,'REALISASI PO &amp; forecast mgr1'!ER$149:ER$211))</f>
        <v>0</v>
      </c>
      <c r="CX60" s="88">
        <f>SUMIF('REALISASI PO &amp; forecast mgr1'!$A$149:$A$211,'ESTIMASI FORECAST &amp; ORDER-STOK'!$A60,'REALISASI PO &amp; forecast mgr1'!EU$149:EU$211)</f>
        <v>0</v>
      </c>
      <c r="CY60" s="88">
        <f t="shared" si="389"/>
        <v>0</v>
      </c>
      <c r="CZ60" s="88">
        <f t="shared" si="390"/>
        <v>0</v>
      </c>
      <c r="DA60" s="88">
        <f t="shared" si="391"/>
        <v>0</v>
      </c>
      <c r="DB60" s="88">
        <f>(SUMIF('REALISASI PO &amp; forecast mgr1'!$A$149:$A$211,'ESTIMASI FORECAST &amp; ORDER-STOK'!$A60,'REALISASI PO &amp; forecast mgr1'!EX$149:EX$211))+(SUMIF('REALISASI PO &amp; forecast mgr1'!$A$149:$A$211,'ESTIMASI FORECAST &amp; ORDER-STOK'!$A60,'REALISASI PO &amp; forecast mgr1'!EY$149:EY$211))</f>
        <v>0</v>
      </c>
      <c r="DC60" s="88">
        <f>SUMIF('REALISASI PO &amp; forecast mgr1'!$A$149:$A$211,'ESTIMASI FORECAST &amp; ORDER-STOK'!$A60,'REALISASI PO &amp; forecast mgr1'!FB$149:FB$211)</f>
        <v>0</v>
      </c>
      <c r="DD60" s="88">
        <f t="shared" si="392"/>
        <v>0</v>
      </c>
      <c r="DE60" s="88">
        <f t="shared" si="393"/>
        <v>0</v>
      </c>
      <c r="DF60" s="88">
        <f t="shared" si="394"/>
        <v>0</v>
      </c>
      <c r="DG60" s="88">
        <f>(SUMIF('REALISASI PO &amp; forecast mgr1'!$A$149:$A$211,'ESTIMASI FORECAST &amp; ORDER-STOK'!$A60,'REALISASI PO &amp; forecast mgr1'!FE$149:FE$211))+(SUMIF('REALISASI PO &amp; forecast mgr1'!$A$149:$A$211,'ESTIMASI FORECAST &amp; ORDER-STOK'!$A60,'REALISASI PO &amp; forecast mgr1'!FF$149:FF$211))</f>
        <v>0</v>
      </c>
      <c r="DH60" s="88">
        <f>SUMIF('REALISASI PO &amp; forecast mgr1'!$A$149:$A$211,'ESTIMASI FORECAST &amp; ORDER-STOK'!$A60,'REALISASI PO &amp; forecast mgr1'!FI$149:FI$211)</f>
        <v>0</v>
      </c>
      <c r="DI60" s="88">
        <f t="shared" si="395"/>
        <v>0</v>
      </c>
      <c r="DJ60" s="88">
        <f t="shared" si="396"/>
        <v>0</v>
      </c>
      <c r="DK60" s="88">
        <f t="shared" si="397"/>
        <v>0</v>
      </c>
      <c r="DL60" s="88">
        <f>(SUMIF('REALISASI PO &amp; forecast mgr1'!$A$149:$A$211,'ESTIMASI FORECAST &amp; ORDER-STOK'!$A60,'REALISASI PO &amp; forecast mgr1'!FL$149:FL$211))+(SUMIF('REALISASI PO &amp; forecast mgr1'!$A$149:$A$211,'ESTIMASI FORECAST &amp; ORDER-STOK'!$A60,'REALISASI PO &amp; forecast mgr1'!FM$149:FM$211))</f>
        <v>0</v>
      </c>
      <c r="DM60" s="88">
        <f>SUMIF('REALISASI PO &amp; forecast mgr1'!$A$149:$A$211,'ESTIMASI FORECAST &amp; ORDER-STOK'!$A60,'REALISASI PO &amp; forecast mgr1'!FP$149:FP$211)</f>
        <v>0</v>
      </c>
      <c r="DN60" s="88">
        <f t="shared" si="398"/>
        <v>0</v>
      </c>
      <c r="DO60" s="88">
        <f t="shared" si="399"/>
        <v>0</v>
      </c>
      <c r="DP60" s="88">
        <f t="shared" si="400"/>
        <v>0</v>
      </c>
      <c r="DQ60" s="88">
        <f>(SUMIF('REALISASI PO &amp; forecast mgr1'!$A$149:$A$211,'ESTIMASI FORECAST &amp; ORDER-STOK'!$A60,'REALISASI PO &amp; forecast mgr1'!FS$149:FS$211))+(SUMIF('REALISASI PO &amp; forecast mgr1'!$A$149:$A$211,'ESTIMASI FORECAST &amp; ORDER-STOK'!$A60,'REALISASI PO &amp; forecast mgr1'!FT$149:FT$211))</f>
        <v>0</v>
      </c>
      <c r="DR60" s="88">
        <f>SUMIF('REALISASI PO &amp; forecast mgr1'!$A$149:$A$211,'ESTIMASI FORECAST &amp; ORDER-STOK'!$A60,'REALISASI PO &amp; forecast mgr1'!FW$149:FW$211)</f>
        <v>0</v>
      </c>
      <c r="DS60" s="88">
        <f t="shared" si="401"/>
        <v>0</v>
      </c>
      <c r="DT60" s="88">
        <f t="shared" si="402"/>
        <v>0</v>
      </c>
      <c r="DU60" s="88">
        <f t="shared" si="403"/>
        <v>0</v>
      </c>
      <c r="DV60" s="88">
        <f>(SUMIF('REALISASI PO &amp; forecast mgr1'!$A$149:$A$211,'ESTIMASI FORECAST &amp; ORDER-STOK'!$A60,'REALISASI PO &amp; forecast mgr1'!FZ$149:FZ$211))+(SUMIF('REALISASI PO &amp; forecast mgr1'!$A$149:$A$211,'ESTIMASI FORECAST &amp; ORDER-STOK'!$A60,'REALISASI PO &amp; forecast mgr1'!FY$149:FY$211))</f>
        <v>0</v>
      </c>
      <c r="DW60" s="88">
        <f>SUMIF('REALISASI PO &amp; forecast mgr1'!$A$149:$A$211,'ESTIMASI FORECAST &amp; ORDER-STOK'!$A60,'REALISASI PO &amp; forecast mgr1'!GC$149:GC$211)</f>
        <v>0</v>
      </c>
      <c r="DX60" s="88">
        <f t="shared" si="404"/>
        <v>0</v>
      </c>
      <c r="DY60" s="88">
        <f t="shared" si="405"/>
        <v>0</v>
      </c>
      <c r="DZ60" s="88">
        <f t="shared" si="406"/>
        <v>0</v>
      </c>
      <c r="EA60" s="88">
        <f>(SUMIF('REALISASI PO &amp; forecast mgr1'!$A$149:$A$211,'ESTIMASI FORECAST &amp; ORDER-STOK'!$A60,'REALISASI PO &amp; forecast mgr1'!GE$149:GE$211))+(SUMIF('REALISASI PO &amp; forecast mgr1'!$A$149:$A$211,'ESTIMASI FORECAST &amp; ORDER-STOK'!$A60,'REALISASI PO &amp; forecast mgr1'!GF$149:GF$211))</f>
        <v>0</v>
      </c>
      <c r="EB60" s="88">
        <f>SUMIF('REALISASI PO &amp; forecast mgr1'!$A$149:$A$211,'ESTIMASI FORECAST &amp; ORDER-STOK'!$A60,'REALISASI PO &amp; forecast mgr1'!GI$149:GI$211)</f>
        <v>0</v>
      </c>
      <c r="EC60" s="88">
        <f t="shared" si="407"/>
        <v>0</v>
      </c>
      <c r="ED60" s="88">
        <f t="shared" si="408"/>
        <v>0</v>
      </c>
      <c r="EE60" s="88">
        <f t="shared" si="409"/>
        <v>0</v>
      </c>
      <c r="EF60" s="88">
        <f>(SUMIF('REALISASI PO &amp; forecast mgr1'!$A$149:$A$211,'ESTIMASI FORECAST &amp; ORDER-STOK'!$A60,'REALISASI PO &amp; forecast mgr1'!GQ$149:GQ$211))+(SUMIF('REALISASI PO &amp; forecast mgr1'!$A$149:$A$211,'ESTIMASI FORECAST &amp; ORDER-STOK'!$A60,'REALISASI PO &amp; forecast mgr1'!GR$149:GR$211))</f>
        <v>0</v>
      </c>
      <c r="EG60" s="88">
        <f>SUMIF('REALISASI PO &amp; forecast mgr1'!$A$149:$A$211,'ESTIMASI FORECAST &amp; ORDER-STOK'!$A60,'REALISASI PO &amp; forecast mgr1'!GU$149:GU$211)</f>
        <v>0</v>
      </c>
      <c r="EH60" s="88">
        <f t="shared" si="410"/>
        <v>0</v>
      </c>
      <c r="EI60" s="88">
        <f t="shared" si="411"/>
        <v>0</v>
      </c>
      <c r="EJ60" s="88">
        <f t="shared" si="412"/>
        <v>0</v>
      </c>
      <c r="EK60" s="88">
        <f>(SUMIF('REALISASI PO &amp; forecast mgr1'!$A$149:$A$211,'ESTIMASI FORECAST &amp; ORDER-STOK'!$A60,'REALISASI PO &amp; forecast mgr1'!GX$149:GX$211))+(SUMIF('REALISASI PO &amp; forecast mgr1'!$A$149:$A$211,'ESTIMASI FORECAST &amp; ORDER-STOK'!$A60,'REALISASI PO &amp; forecast mgr1'!GY$149:GY$211))</f>
        <v>0</v>
      </c>
      <c r="EL60" s="88">
        <f>SUMIF('REALISASI PO &amp; forecast mgr1'!$A$149:$A$211,'ESTIMASI FORECAST &amp; ORDER-STOK'!$A60,'REALISASI PO &amp; forecast mgr1'!HB$149:HB$211)</f>
        <v>0</v>
      </c>
      <c r="EM60" s="88">
        <f t="shared" si="413"/>
        <v>0</v>
      </c>
      <c r="EN60" s="88">
        <f t="shared" si="414"/>
        <v>0</v>
      </c>
      <c r="EO60" s="88">
        <f t="shared" si="415"/>
        <v>0</v>
      </c>
      <c r="EP60" s="88">
        <f>(SUMIF('REALISASI PO &amp; forecast mgr1'!$A$149:$A$211,'ESTIMASI FORECAST &amp; ORDER-STOK'!$A60,'REALISASI PO &amp; forecast mgr1'!HE$149:HE$211))+(SUMIF('REALISASI PO &amp; forecast mgr1'!$A$149:$A$211,'ESTIMASI FORECAST &amp; ORDER-STOK'!$A60,'REALISASI PO &amp; forecast mgr1'!HF$149:HF$211))</f>
        <v>0</v>
      </c>
      <c r="EQ60" s="88">
        <f>SUMIF('REALISASI PO &amp; forecast mgr1'!$A$149:$A$211,'ESTIMASI FORECAST &amp; ORDER-STOK'!$A60,'REALISASI PO &amp; forecast mgr1'!HI$149:HI$211)</f>
        <v>0</v>
      </c>
      <c r="ER60" s="88">
        <f t="shared" si="416"/>
        <v>0</v>
      </c>
      <c r="ES60" s="88">
        <f t="shared" si="417"/>
        <v>0</v>
      </c>
      <c r="ET60" s="88">
        <f t="shared" si="418"/>
        <v>0</v>
      </c>
      <c r="EU60" s="88">
        <f>(SUMIF('REALISASI PO &amp; forecast mgr1'!$A$149:$A$211,'ESTIMASI FORECAST &amp; ORDER-STOK'!$A60,'REALISASI PO &amp; forecast mgr1'!HL$149:HL$211))+(SUMIF('REALISASI PO &amp; forecast mgr1'!$A$149:$A$211,'ESTIMASI FORECAST &amp; ORDER-STOK'!$A60,'REALISASI PO &amp; forecast mgr1'!HM$149:HM$211))</f>
        <v>0</v>
      </c>
      <c r="EV60" s="88">
        <f>SUMIF('REALISASI PO &amp; forecast mgr1'!$A$149:$A$211,'ESTIMASI FORECAST &amp; ORDER-STOK'!$A60,'REALISASI PO &amp; forecast mgr1'!HP$149:HP$211)</f>
        <v>0</v>
      </c>
      <c r="EW60" s="88">
        <f t="shared" si="419"/>
        <v>0</v>
      </c>
      <c r="EX60" s="88">
        <f t="shared" si="420"/>
        <v>0</v>
      </c>
      <c r="EY60" s="88">
        <f t="shared" si="421"/>
        <v>0</v>
      </c>
      <c r="EZ60" s="88">
        <f>(SUMIF('REALISASI PO &amp; forecast mgr1'!$A$149:$A$211,'ESTIMASI FORECAST &amp; ORDER-STOK'!$A60,'REALISASI PO &amp; forecast mgr1'!HS$149:HS$211))+(SUMIF('REALISASI PO &amp; forecast mgr1'!$A$149:$A$211,'ESTIMASI FORECAST &amp; ORDER-STOK'!$A60,'REALISASI PO &amp; forecast mgr1'!HT$149:HT$211))</f>
        <v>0</v>
      </c>
      <c r="FA60" s="88">
        <f>SUMIF('REALISASI PO &amp; forecast mgr1'!$A$149:$A$211,'ESTIMASI FORECAST &amp; ORDER-STOK'!$A60,'REALISASI PO &amp; forecast mgr1'!HW$149:HW$211)</f>
        <v>0</v>
      </c>
      <c r="FB60" s="88">
        <f t="shared" si="422"/>
        <v>0</v>
      </c>
      <c r="FC60" s="88">
        <f t="shared" si="423"/>
        <v>0</v>
      </c>
      <c r="FD60" s="88">
        <f t="shared" si="424"/>
        <v>0</v>
      </c>
      <c r="FE60" s="88"/>
      <c r="FF60" s="88"/>
      <c r="FG60" s="88"/>
      <c r="FH60" s="88"/>
      <c r="FI60" s="88"/>
      <c r="FJ60" s="88"/>
      <c r="FK60" s="88">
        <f t="shared" si="425"/>
        <v>0</v>
      </c>
      <c r="FL60" s="88"/>
      <c r="FM60" s="88"/>
      <c r="FN60" s="88">
        <f t="shared" si="426"/>
        <v>0</v>
      </c>
      <c r="FO60" s="88">
        <f t="shared" si="427"/>
        <v>0</v>
      </c>
      <c r="FP60" s="101"/>
      <c r="FQ60" s="88"/>
      <c r="FR60" s="88">
        <f>SUMIF('REALISASI FORECAST manager 2'!$A$217:$A$281,'ESTIMASI FORECAST &amp; ORDER-STOK'!$A60,'REALISASI FORECAST manager 2'!$AS$217:$AS$281)</f>
        <v>0</v>
      </c>
      <c r="FS60" s="88">
        <f t="shared" si="428"/>
        <v>0</v>
      </c>
      <c r="FT60" s="88">
        <f t="shared" si="429"/>
        <v>0</v>
      </c>
      <c r="FU60" s="88">
        <f t="shared" si="430"/>
        <v>0</v>
      </c>
      <c r="FV60" s="101"/>
      <c r="FW60" s="88"/>
      <c r="FX60" s="88">
        <f>SUMIF('REALISASI FORECAST manager 3'!$A$147:$A$211,'ESTIMASI FORECAST &amp; ORDER-STOK'!$A60,'REALISASI FORECAST manager 3'!$AS$147:$AS$211)</f>
        <v>0</v>
      </c>
      <c r="FY60" s="88">
        <f t="shared" si="431"/>
        <v>0</v>
      </c>
      <c r="FZ60" s="88">
        <f t="shared" si="432"/>
        <v>0</v>
      </c>
      <c r="GA60" s="88">
        <f t="shared" si="433"/>
        <v>0</v>
      </c>
      <c r="GB60" s="101"/>
      <c r="GC60" s="88">
        <f t="shared" si="434"/>
        <v>0</v>
      </c>
      <c r="GD60" s="101"/>
      <c r="GE60" s="88">
        <f>SUMIF('REALISASI PO &amp; forecast mgr1'!$A$148:$A$211,'ESTIMASI FORECAST &amp; ORDER-STOK'!$A60,'REALISASI PO &amp; forecast mgr1'!IQ$148:IQ$211)</f>
        <v>0</v>
      </c>
      <c r="GF60" s="88">
        <f>SUMIF('REALISASI PO &amp; forecast mgr1'!$A$148:$A$211,'ESTIMASI FORECAST &amp; ORDER-STOK'!$A60,'REALISASI PO &amp; forecast mgr1'!IR$148:IR$211)</f>
        <v>0</v>
      </c>
      <c r="GG60" s="88">
        <f>SUMIF('REALISASI PO &amp; forecast mgr1'!$A$148:$A$211,'ESTIMASI FORECAST &amp; ORDER-STOK'!$A60,'REALISASI PO &amp; forecast mgr1'!IS$148:IS$211)</f>
        <v>0</v>
      </c>
      <c r="GH60" s="88">
        <f>SUMIF('REALISASI PO &amp; forecast mgr1'!$A$148:$A$211,'ESTIMASI FORECAST &amp; ORDER-STOK'!$A60,'REALISASI PO &amp; forecast mgr1'!IT$148:IT$211)</f>
        <v>0</v>
      </c>
      <c r="GI60" s="88">
        <f>SUMIF('REALISASI PO &amp; forecast mgr1'!$A$148:$A$211,'ESTIMASI FORECAST &amp; ORDER-STOK'!$A60,'REALISASI PO &amp; forecast mgr1'!IU$148:IU$211)</f>
        <v>0</v>
      </c>
      <c r="GJ60" s="88"/>
      <c r="GK60" s="88">
        <f t="shared" si="108"/>
        <v>0</v>
      </c>
      <c r="GL60" s="88">
        <f t="shared" si="435"/>
        <v>0</v>
      </c>
      <c r="GM60" s="102">
        <f t="shared" si="436"/>
        <v>0</v>
      </c>
      <c r="GN60" s="88">
        <f t="shared" si="437"/>
        <v>0</v>
      </c>
      <c r="GO60" s="88">
        <f t="shared" si="438"/>
        <v>0</v>
      </c>
      <c r="GP60" s="102">
        <f t="shared" si="439"/>
        <v>0</v>
      </c>
      <c r="GQ60" s="88" t="str">
        <f t="shared" si="440"/>
        <v>STOCK KOSONG</v>
      </c>
      <c r="GR60" s="101"/>
      <c r="GS60" s="102">
        <f t="shared" si="441"/>
        <v>0</v>
      </c>
      <c r="GT60" s="102">
        <f t="shared" si="442"/>
        <v>0</v>
      </c>
      <c r="GU60" s="102">
        <f t="shared" si="443"/>
        <v>0</v>
      </c>
      <c r="GV60" s="102">
        <f t="shared" si="444"/>
        <v>0</v>
      </c>
    </row>
    <row r="61" spans="1:204" s="7" customFormat="1">
      <c r="A61" s="108"/>
      <c r="B61" s="87"/>
      <c r="C61" s="99">
        <v>29</v>
      </c>
      <c r="D61" s="100">
        <v>0</v>
      </c>
      <c r="E61" s="88"/>
      <c r="F61" s="88"/>
      <c r="G61" s="88"/>
      <c r="H61" s="88"/>
      <c r="I61" s="88"/>
      <c r="J61" s="88">
        <f t="shared" si="334"/>
        <v>0</v>
      </c>
      <c r="K61" s="88">
        <f t="shared" si="335"/>
        <v>0</v>
      </c>
      <c r="L61" s="88">
        <f t="shared" si="336"/>
        <v>0</v>
      </c>
      <c r="M61" s="88"/>
      <c r="N61" s="88">
        <f t="shared" si="337"/>
        <v>0</v>
      </c>
      <c r="O61" s="88"/>
      <c r="P61" s="88">
        <f>(SUMIF('REALISASI PO &amp; forecast mgr1'!$A$149:$A$211,'ESTIMASI FORECAST &amp; ORDER-STOK'!$A61,'REALISASI PO &amp; forecast mgr1'!J$149:J$211))+(SUMIF('REALISASI PO &amp; forecast mgr1'!$A$149:$A$211,'ESTIMASI FORECAST &amp; ORDER-STOK'!$A61,'REALISASI PO &amp; forecast mgr1'!K$149:K$211))</f>
        <v>0</v>
      </c>
      <c r="Q61" s="88">
        <f>SUMIF('REALISASI PO &amp; forecast mgr1'!$A$149:$A$211,'ESTIMASI FORECAST &amp; ORDER-STOK'!$A61,'REALISASI PO &amp; forecast mgr1'!N$149:N$211)</f>
        <v>0</v>
      </c>
      <c r="R61" s="88">
        <f t="shared" si="338"/>
        <v>0</v>
      </c>
      <c r="S61" s="88">
        <f t="shared" si="339"/>
        <v>0</v>
      </c>
      <c r="T61" s="88">
        <f t="shared" si="340"/>
        <v>0</v>
      </c>
      <c r="U61" s="88">
        <f>(SUMIF('REALISASI PO &amp; forecast mgr1'!$A$149:$A$211,'ESTIMASI FORECAST &amp; ORDER-STOK'!$A61,'REALISASI PO &amp; forecast mgr1'!P$149:P$211))+(SUMIF('REALISASI PO &amp; forecast mgr1'!$A$149:$A$211,'ESTIMASI FORECAST &amp; ORDER-STOK'!$A61,'REALISASI PO &amp; forecast mgr1'!Q$149:Q$211))</f>
        <v>0</v>
      </c>
      <c r="V61" s="88">
        <f>SUMIF('REALISASI PO &amp; forecast mgr1'!$A$149:$A$211,'ESTIMASI FORECAST &amp; ORDER-STOK'!$A61,'REALISASI PO &amp; forecast mgr1'!T$149:T$211)</f>
        <v>0</v>
      </c>
      <c r="W61" s="88">
        <f t="shared" si="341"/>
        <v>0</v>
      </c>
      <c r="X61" s="88">
        <f t="shared" si="342"/>
        <v>0</v>
      </c>
      <c r="Y61" s="88">
        <f t="shared" si="343"/>
        <v>0</v>
      </c>
      <c r="Z61" s="88">
        <f>(SUMIF('REALISASI PO &amp; forecast mgr1'!$A$149:$A$211,'ESTIMASI FORECAST &amp; ORDER-STOK'!$A61,'REALISASI PO &amp; forecast mgr1'!W$149:W$211))+(SUMIF('REALISASI PO &amp; forecast mgr1'!$A$149:$A$211,'ESTIMASI FORECAST &amp; ORDER-STOK'!$A61,'REALISASI PO &amp; forecast mgr1'!V$149:V$211))</f>
        <v>0</v>
      </c>
      <c r="AA61" s="88">
        <f>SUMIF('REALISASI PO &amp; forecast mgr1'!$A$149:$A$211,'ESTIMASI FORECAST &amp; ORDER-STOK'!$A61,'REALISASI PO &amp; forecast mgr1'!Z$149:Z$211)</f>
        <v>0</v>
      </c>
      <c r="AB61" s="88">
        <f t="shared" si="344"/>
        <v>0</v>
      </c>
      <c r="AC61" s="88">
        <f t="shared" si="345"/>
        <v>0</v>
      </c>
      <c r="AD61" s="88">
        <f t="shared" si="346"/>
        <v>0</v>
      </c>
      <c r="AE61" s="88">
        <f>(SUMIF('REALISASI PO &amp; forecast mgr1'!$A$149:$A$211,'ESTIMASI FORECAST &amp; ORDER-STOK'!$A61,'REALISASI PO &amp; forecast mgr1'!AB$149:AB$211))+(SUMIF('REALISASI PO &amp; forecast mgr1'!$A$149:$A$211,'ESTIMASI FORECAST &amp; ORDER-STOK'!$A61,'REALISASI PO &amp; forecast mgr1'!AC$149:AC$211))</f>
        <v>0</v>
      </c>
      <c r="AF61" s="88">
        <f>SUMIF('REALISASI PO &amp; forecast mgr1'!$A$149:$A$211,'ESTIMASI FORECAST &amp; ORDER-STOK'!$A61,'REALISASI PO &amp; forecast mgr1'!AF$149:AF$211)</f>
        <v>0</v>
      </c>
      <c r="AG61" s="88">
        <f t="shared" si="347"/>
        <v>0</v>
      </c>
      <c r="AH61" s="88">
        <f t="shared" si="348"/>
        <v>0</v>
      </c>
      <c r="AI61" s="88">
        <f t="shared" si="349"/>
        <v>0</v>
      </c>
      <c r="AJ61" s="88">
        <f>(SUMIF('REALISASI PO &amp; forecast mgr1'!$A$149:$A$211,'ESTIMASI FORECAST &amp; ORDER-STOK'!$A61,'REALISASI PO &amp; forecast mgr1'!AN$149:AN$211))+(SUMIF('REALISASI PO &amp; forecast mgr1'!$A$149:$A$211,'ESTIMASI FORECAST &amp; ORDER-STOK'!$A61,'REALISASI PO &amp; forecast mgr1'!AO$149:AO$211))</f>
        <v>0</v>
      </c>
      <c r="AK61" s="88">
        <f>SUMIF('REALISASI PO &amp; forecast mgr1'!$A$149:$A$211,'ESTIMASI FORECAST &amp; ORDER-STOK'!$A61,'REALISASI PO &amp; forecast mgr1'!AR$149:AR$211)</f>
        <v>0</v>
      </c>
      <c r="AL61" s="88">
        <f t="shared" si="350"/>
        <v>0</v>
      </c>
      <c r="AM61" s="88">
        <f t="shared" si="351"/>
        <v>0</v>
      </c>
      <c r="AN61" s="88">
        <f t="shared" si="352"/>
        <v>0</v>
      </c>
      <c r="AO61" s="88">
        <f>(SUMIF('REALISASI PO &amp; forecast mgr1'!$A$149:$A$211,'ESTIMASI FORECAST &amp; ORDER-STOK'!$A61,'REALISASI PO &amp; forecast mgr1'!AU$149:AU$211))+(SUMIF('REALISASI PO &amp; forecast mgr1'!$A$149:$A$211,'ESTIMASI FORECAST &amp; ORDER-STOK'!$A61,'REALISASI PO &amp; forecast mgr1'!AT$149:AT$211))</f>
        <v>0</v>
      </c>
      <c r="AP61" s="88">
        <f>SUMIF('REALISASI PO &amp; forecast mgr1'!$A$149:$A$211,'ESTIMASI FORECAST &amp; ORDER-STOK'!$A61,'REALISASI PO &amp; forecast mgr1'!AX$149:AX$211)</f>
        <v>0</v>
      </c>
      <c r="AQ61" s="88">
        <f t="shared" si="353"/>
        <v>0</v>
      </c>
      <c r="AR61" s="88">
        <f t="shared" si="354"/>
        <v>0</v>
      </c>
      <c r="AS61" s="88">
        <f t="shared" si="355"/>
        <v>0</v>
      </c>
      <c r="AT61" s="88">
        <f>(SUMIF('REALISASI PO &amp; forecast mgr1'!$A$149:$A$211,'ESTIMASI FORECAST &amp; ORDER-STOK'!$A61,'REALISASI PO &amp; forecast mgr1'!AZ$149:AZ$211))+(SUMIF('REALISASI PO &amp; forecast mgr1'!$A$149:$A$211,'ESTIMASI FORECAST &amp; ORDER-STOK'!$A61,'REALISASI PO &amp; forecast mgr1'!BA$149:BA$211))</f>
        <v>0</v>
      </c>
      <c r="AU61" s="88">
        <f>SUMIF('REALISASI PO &amp; forecast mgr1'!$A$149:$A$211,'ESTIMASI FORECAST &amp; ORDER-STOK'!$A61,'REALISASI PO &amp; forecast mgr1'!BD$149:BD$211)</f>
        <v>0</v>
      </c>
      <c r="AV61" s="88">
        <f t="shared" si="356"/>
        <v>0</v>
      </c>
      <c r="AW61" s="88">
        <f t="shared" si="357"/>
        <v>0</v>
      </c>
      <c r="AX61" s="88">
        <f t="shared" si="358"/>
        <v>0</v>
      </c>
      <c r="AY61" s="88">
        <f>(SUMIF('REALISASI PO &amp; forecast mgr1'!$A$149:$A$211,'ESTIMASI FORECAST &amp; ORDER-STOK'!$A61,'REALISASI PO &amp; forecast mgr1'!BL$149:BL$211))+(SUMIF('REALISASI PO &amp; forecast mgr1'!$A$149:$A$211,'ESTIMASI FORECAST &amp; ORDER-STOK'!$A61,'REALISASI PO &amp; forecast mgr1'!BM$149:BM$211))</f>
        <v>0</v>
      </c>
      <c r="AZ61" s="88">
        <f>SUMIF('REALISASI PO &amp; forecast mgr1'!$A$149:$A$211,'ESTIMASI FORECAST &amp; ORDER-STOK'!$A61,'REALISASI PO &amp; forecast mgr1'!BP$149:BP$211)</f>
        <v>0</v>
      </c>
      <c r="BA61" s="88">
        <f t="shared" si="359"/>
        <v>0</v>
      </c>
      <c r="BB61" s="88">
        <f t="shared" si="360"/>
        <v>0</v>
      </c>
      <c r="BC61" s="88">
        <f t="shared" si="361"/>
        <v>0</v>
      </c>
      <c r="BD61" s="88">
        <f>(SUMIF('REALISASI PO &amp; forecast mgr1'!$A$149:$A$211,'ESTIMASI FORECAST &amp; ORDER-STOK'!$A61,'REALISASI PO &amp; forecast mgr1'!BS$149:BS$211))+(SUMIF('REALISASI PO &amp; forecast mgr1'!$A$149:$A$211,'ESTIMASI FORECAST &amp; ORDER-STOK'!$A61,'REALISASI PO &amp; forecast mgr1'!BR$149:BR$211))</f>
        <v>0</v>
      </c>
      <c r="BE61" s="88">
        <f>SUMIF('REALISASI PO &amp; forecast mgr1'!$A$149:$A$211,'ESTIMASI FORECAST &amp; ORDER-STOK'!$A61,'REALISASI PO &amp; forecast mgr1'!BV$149:BV$211)</f>
        <v>0</v>
      </c>
      <c r="BF61" s="88">
        <f t="shared" si="362"/>
        <v>0</v>
      </c>
      <c r="BG61" s="88">
        <f t="shared" si="363"/>
        <v>0</v>
      </c>
      <c r="BH61" s="88">
        <f t="shared" si="364"/>
        <v>0</v>
      </c>
      <c r="BI61" s="88">
        <f>(SUMIF('REALISASI PO &amp; forecast mgr1'!$A$149:$A$211,'ESTIMASI FORECAST &amp; ORDER-STOK'!$A61,'REALISASI PO &amp; forecast mgr1'!CI$149:CI$211))+(SUMIF('REALISASI PO &amp; forecast mgr1'!$A$149:$A$211,'ESTIMASI FORECAST &amp; ORDER-STOK'!$A61,'REALISASI PO &amp; forecast mgr1'!CJ$149:CJ$211))</f>
        <v>0</v>
      </c>
      <c r="BJ61" s="88">
        <f>SUMIF('REALISASI PO &amp; forecast mgr1'!$A$149:$A$211,'ESTIMASI FORECAST &amp; ORDER-STOK'!$A61,'REALISASI PO &amp; forecast mgr1'!CM$149:CM$211)</f>
        <v>0</v>
      </c>
      <c r="BK61" s="88">
        <f t="shared" si="365"/>
        <v>0</v>
      </c>
      <c r="BL61" s="88">
        <f t="shared" si="366"/>
        <v>0</v>
      </c>
      <c r="BM61" s="88">
        <f t="shared" si="367"/>
        <v>0</v>
      </c>
      <c r="BN61" s="88">
        <f>(SUMIF('REALISASI PO &amp; forecast mgr1'!$A$149:$A$211,'ESTIMASI FORECAST &amp; ORDER-STOK'!$A61,'REALISASI PO &amp; forecast mgr1'!CP$149:CP$211))+(SUMIF('REALISASI PO &amp; forecast mgr1'!$A$149:$A$211,'ESTIMASI FORECAST &amp; ORDER-STOK'!$A61,'REALISASI PO &amp; forecast mgr1'!CO$149:CO$211))</f>
        <v>0</v>
      </c>
      <c r="BO61" s="88">
        <f>SUMIF('REALISASI PO &amp; forecast mgr1'!$A$149:$A$211,'ESTIMASI FORECAST &amp; ORDER-STOK'!$A61,'REALISASI PO &amp; forecast mgr1'!CS$149:CS$211)</f>
        <v>0</v>
      </c>
      <c r="BP61" s="88">
        <f t="shared" si="368"/>
        <v>0</v>
      </c>
      <c r="BQ61" s="88">
        <f t="shared" si="369"/>
        <v>0</v>
      </c>
      <c r="BR61" s="88">
        <f t="shared" si="370"/>
        <v>0</v>
      </c>
      <c r="BS61" s="88">
        <f>(SUMIF('REALISASI PO &amp; forecast mgr1'!$A$149:$A$211,'ESTIMASI FORECAST &amp; ORDER-STOK'!$A61,'REALISASI PO &amp; forecast mgr1'!CU$149:CU$211))+(SUMIF('REALISASI PO &amp; forecast mgr1'!$A$149:$A$211,'ESTIMASI FORECAST &amp; ORDER-STOK'!$A61,'REALISASI PO &amp; forecast mgr1'!CV$149:CV$211))</f>
        <v>0</v>
      </c>
      <c r="BT61" s="88">
        <f>SUMIF('REALISASI PO &amp; forecast mgr1'!$A$149:$A$211,'ESTIMASI FORECAST &amp; ORDER-STOK'!$A61,'REALISASI PO &amp; forecast mgr1'!CY$149:CY$211)</f>
        <v>0</v>
      </c>
      <c r="BU61" s="88">
        <f t="shared" si="371"/>
        <v>0</v>
      </c>
      <c r="BV61" s="88">
        <f t="shared" si="372"/>
        <v>0</v>
      </c>
      <c r="BW61" s="88">
        <f t="shared" si="373"/>
        <v>0</v>
      </c>
      <c r="BX61" s="88">
        <f>(SUMIF('REALISASI PO &amp; forecast mgr1'!$A$149:$A$211,'ESTIMASI FORECAST &amp; ORDER-STOK'!$A61,'REALISASI PO &amp; forecast mgr1'!DB$149:DB$211))+(SUMIF('REALISASI PO &amp; forecast mgr1'!$A$149:$A$211,'ESTIMASI FORECAST &amp; ORDER-STOK'!$A61,'REALISASI PO &amp; forecast mgr1'!DA$149:DA$211))</f>
        <v>0</v>
      </c>
      <c r="BY61" s="88">
        <f>SUMIF('REALISASI PO &amp; forecast mgr1'!$A$149:$A$211,'ESTIMASI FORECAST &amp; ORDER-STOK'!$A61,'REALISASI PO &amp; forecast mgr1'!DE$149:DE$211)</f>
        <v>0</v>
      </c>
      <c r="BZ61" s="88">
        <f t="shared" si="374"/>
        <v>0</v>
      </c>
      <c r="CA61" s="88">
        <f t="shared" si="375"/>
        <v>0</v>
      </c>
      <c r="CB61" s="88">
        <f t="shared" si="376"/>
        <v>0</v>
      </c>
      <c r="CC61" s="88">
        <f>(SUMIF('REALISASI PO &amp; forecast mgr1'!$A$149:$A$211,'ESTIMASI FORECAST &amp; ORDER-STOK'!$A61,'REALISASI PO &amp; forecast mgr1'!DG$149:DG$211))+(SUMIF('REALISASI PO &amp; forecast mgr1'!$A$149:$A$211,'ESTIMASI FORECAST &amp; ORDER-STOK'!$A61,'REALISASI PO &amp; forecast mgr1'!DH$149:DH$211))</f>
        <v>0</v>
      </c>
      <c r="CD61" s="88">
        <f>SUMIF('REALISASI PO &amp; forecast mgr1'!$A$149:$A$211,'ESTIMASI FORECAST &amp; ORDER-STOK'!$A61,'REALISASI PO &amp; forecast mgr1'!DK$149:DK$211)</f>
        <v>0</v>
      </c>
      <c r="CE61" s="88">
        <f t="shared" si="377"/>
        <v>0</v>
      </c>
      <c r="CF61" s="88">
        <f t="shared" si="378"/>
        <v>0</v>
      </c>
      <c r="CG61" s="88">
        <f t="shared" si="379"/>
        <v>0</v>
      </c>
      <c r="CH61" s="88">
        <f>(SUMIF('REALISASI PO &amp; forecast mgr1'!$A$149:$A$211,'ESTIMASI FORECAST &amp; ORDER-STOK'!$A61,'REALISASI PO &amp; forecast mgr1'!DN$149:DN$211))+(SUMIF('REALISASI PO &amp; forecast mgr1'!$A$149:$A$211,'ESTIMASI FORECAST &amp; ORDER-STOK'!$A61,'REALISASI PO &amp; forecast mgr1'!DM$149:DM$211))</f>
        <v>0</v>
      </c>
      <c r="CI61" s="88">
        <f>SUMIF('REALISASI PO &amp; forecast mgr1'!$A$149:$A$211,'ESTIMASI FORECAST &amp; ORDER-STOK'!$A61,'REALISASI PO &amp; forecast mgr1'!DQ$149:DQ$211)</f>
        <v>0</v>
      </c>
      <c r="CJ61" s="88">
        <f t="shared" si="380"/>
        <v>0</v>
      </c>
      <c r="CK61" s="88">
        <f t="shared" si="381"/>
        <v>0</v>
      </c>
      <c r="CL61" s="88">
        <f t="shared" si="382"/>
        <v>0</v>
      </c>
      <c r="CM61" s="88">
        <f>(SUMIF('REALISASI PO &amp; forecast mgr1'!$A$149:$A$211,'ESTIMASI FORECAST &amp; ORDER-STOK'!$A61,'REALISASI PO &amp; forecast mgr1'!DY$149:DY$211))+(SUMIF('REALISASI PO &amp; forecast mgr1'!$A$149:$A$211,'ESTIMASI FORECAST &amp; ORDER-STOK'!$A61,'REALISASI PO &amp; forecast mgr1'!DZ$149:DZ$211))</f>
        <v>0</v>
      </c>
      <c r="CN61" s="88">
        <f>SUMIF('REALISASI PO &amp; forecast mgr1'!$A$149:$A$211,'ESTIMASI FORECAST &amp; ORDER-STOK'!$A61,'REALISASI PO &amp; forecast mgr1'!EC$149:EC$211)</f>
        <v>0</v>
      </c>
      <c r="CO61" s="88">
        <f t="shared" si="383"/>
        <v>0</v>
      </c>
      <c r="CP61" s="88">
        <f t="shared" si="384"/>
        <v>0</v>
      </c>
      <c r="CQ61" s="88">
        <f t="shared" si="385"/>
        <v>0</v>
      </c>
      <c r="CR61" s="88">
        <f>(SUMIF('REALISASI PO &amp; forecast mgr1'!$A$149:$A$211,'ESTIMASI FORECAST &amp; ORDER-STOK'!$A61,'REALISASI PO &amp; forecast mgr1'!EF$149:EF$211))+(SUMIF('REALISASI PO &amp; forecast mgr1'!$A$149:$A$211,'ESTIMASI FORECAST &amp; ORDER-STOK'!$A61,'REALISASI PO &amp; forecast mgr1'!EE$149:EE$211))</f>
        <v>0</v>
      </c>
      <c r="CS61" s="88">
        <f>SUMIF('REALISASI PO &amp; forecast mgr1'!$A$149:$A$211,'ESTIMASI FORECAST &amp; ORDER-STOK'!$A61,'REALISASI PO &amp; forecast mgr1'!EI$149:EI$211)</f>
        <v>0</v>
      </c>
      <c r="CT61" s="88">
        <f t="shared" si="386"/>
        <v>0</v>
      </c>
      <c r="CU61" s="88">
        <f t="shared" si="387"/>
        <v>0</v>
      </c>
      <c r="CV61" s="88">
        <f t="shared" si="388"/>
        <v>0</v>
      </c>
      <c r="CW61" s="88">
        <f>(SUMIF('REALISASI PO &amp; forecast mgr1'!$A$149:$A$211,'ESTIMASI FORECAST &amp; ORDER-STOK'!$A61,'REALISASI PO &amp; forecast mgr1'!EQ$149:EQ$211))+(SUMIF('REALISASI PO &amp; forecast mgr1'!$A$149:$A$211,'ESTIMASI FORECAST &amp; ORDER-STOK'!$A61,'REALISASI PO &amp; forecast mgr1'!ER$149:ER$211))</f>
        <v>0</v>
      </c>
      <c r="CX61" s="88">
        <f>SUMIF('REALISASI PO &amp; forecast mgr1'!$A$149:$A$211,'ESTIMASI FORECAST &amp; ORDER-STOK'!$A61,'REALISASI PO &amp; forecast mgr1'!EU$149:EU$211)</f>
        <v>0</v>
      </c>
      <c r="CY61" s="88">
        <f t="shared" si="389"/>
        <v>0</v>
      </c>
      <c r="CZ61" s="88">
        <f t="shared" si="390"/>
        <v>0</v>
      </c>
      <c r="DA61" s="88">
        <f t="shared" si="391"/>
        <v>0</v>
      </c>
      <c r="DB61" s="88">
        <f>(SUMIF('REALISASI PO &amp; forecast mgr1'!$A$149:$A$211,'ESTIMASI FORECAST &amp; ORDER-STOK'!$A61,'REALISASI PO &amp; forecast mgr1'!EX$149:EX$211))+(SUMIF('REALISASI PO &amp; forecast mgr1'!$A$149:$A$211,'ESTIMASI FORECAST &amp; ORDER-STOK'!$A61,'REALISASI PO &amp; forecast mgr1'!EY$149:EY$211))</f>
        <v>0</v>
      </c>
      <c r="DC61" s="88">
        <f>SUMIF('REALISASI PO &amp; forecast mgr1'!$A$149:$A$211,'ESTIMASI FORECAST &amp; ORDER-STOK'!$A61,'REALISASI PO &amp; forecast mgr1'!FB$149:FB$211)</f>
        <v>0</v>
      </c>
      <c r="DD61" s="88">
        <f t="shared" si="392"/>
        <v>0</v>
      </c>
      <c r="DE61" s="88">
        <f t="shared" si="393"/>
        <v>0</v>
      </c>
      <c r="DF61" s="88">
        <f t="shared" si="394"/>
        <v>0</v>
      </c>
      <c r="DG61" s="88">
        <f>(SUMIF('REALISASI PO &amp; forecast mgr1'!$A$149:$A$211,'ESTIMASI FORECAST &amp; ORDER-STOK'!$A61,'REALISASI PO &amp; forecast mgr1'!FE$149:FE$211))+(SUMIF('REALISASI PO &amp; forecast mgr1'!$A$149:$A$211,'ESTIMASI FORECAST &amp; ORDER-STOK'!$A61,'REALISASI PO &amp; forecast mgr1'!FF$149:FF$211))</f>
        <v>0</v>
      </c>
      <c r="DH61" s="88">
        <f>SUMIF('REALISASI PO &amp; forecast mgr1'!$A$149:$A$211,'ESTIMASI FORECAST &amp; ORDER-STOK'!$A61,'REALISASI PO &amp; forecast mgr1'!FI$149:FI$211)</f>
        <v>0</v>
      </c>
      <c r="DI61" s="88">
        <f t="shared" si="395"/>
        <v>0</v>
      </c>
      <c r="DJ61" s="88">
        <f t="shared" si="396"/>
        <v>0</v>
      </c>
      <c r="DK61" s="88">
        <f t="shared" si="397"/>
        <v>0</v>
      </c>
      <c r="DL61" s="88">
        <f>(SUMIF('REALISASI PO &amp; forecast mgr1'!$A$149:$A$211,'ESTIMASI FORECAST &amp; ORDER-STOK'!$A61,'REALISASI PO &amp; forecast mgr1'!FL$149:FL$211))+(SUMIF('REALISASI PO &amp; forecast mgr1'!$A$149:$A$211,'ESTIMASI FORECAST &amp; ORDER-STOK'!$A61,'REALISASI PO &amp; forecast mgr1'!FM$149:FM$211))</f>
        <v>0</v>
      </c>
      <c r="DM61" s="88">
        <f>SUMIF('REALISASI PO &amp; forecast mgr1'!$A$149:$A$211,'ESTIMASI FORECAST &amp; ORDER-STOK'!$A61,'REALISASI PO &amp; forecast mgr1'!FP$149:FP$211)</f>
        <v>0</v>
      </c>
      <c r="DN61" s="88">
        <f t="shared" si="398"/>
        <v>0</v>
      </c>
      <c r="DO61" s="88">
        <f t="shared" si="399"/>
        <v>0</v>
      </c>
      <c r="DP61" s="88">
        <f t="shared" si="400"/>
        <v>0</v>
      </c>
      <c r="DQ61" s="88">
        <f>(SUMIF('REALISASI PO &amp; forecast mgr1'!$A$149:$A$211,'ESTIMASI FORECAST &amp; ORDER-STOK'!$A61,'REALISASI PO &amp; forecast mgr1'!FS$149:FS$211))+(SUMIF('REALISASI PO &amp; forecast mgr1'!$A$149:$A$211,'ESTIMASI FORECAST &amp; ORDER-STOK'!$A61,'REALISASI PO &amp; forecast mgr1'!FT$149:FT$211))</f>
        <v>0</v>
      </c>
      <c r="DR61" s="88">
        <f>SUMIF('REALISASI PO &amp; forecast mgr1'!$A$149:$A$211,'ESTIMASI FORECAST &amp; ORDER-STOK'!$A61,'REALISASI PO &amp; forecast mgr1'!FW$149:FW$211)</f>
        <v>0</v>
      </c>
      <c r="DS61" s="88">
        <f t="shared" si="401"/>
        <v>0</v>
      </c>
      <c r="DT61" s="88">
        <f t="shared" si="402"/>
        <v>0</v>
      </c>
      <c r="DU61" s="88">
        <f t="shared" si="403"/>
        <v>0</v>
      </c>
      <c r="DV61" s="88">
        <f>(SUMIF('REALISASI PO &amp; forecast mgr1'!$A$149:$A$211,'ESTIMASI FORECAST &amp; ORDER-STOK'!$A61,'REALISASI PO &amp; forecast mgr1'!FZ$149:FZ$211))+(SUMIF('REALISASI PO &amp; forecast mgr1'!$A$149:$A$211,'ESTIMASI FORECAST &amp; ORDER-STOK'!$A61,'REALISASI PO &amp; forecast mgr1'!FY$149:FY$211))</f>
        <v>0</v>
      </c>
      <c r="DW61" s="88">
        <f>SUMIF('REALISASI PO &amp; forecast mgr1'!$A$149:$A$211,'ESTIMASI FORECAST &amp; ORDER-STOK'!$A61,'REALISASI PO &amp; forecast mgr1'!GC$149:GC$211)</f>
        <v>0</v>
      </c>
      <c r="DX61" s="88">
        <f t="shared" si="404"/>
        <v>0</v>
      </c>
      <c r="DY61" s="88">
        <f t="shared" si="405"/>
        <v>0</v>
      </c>
      <c r="DZ61" s="88">
        <f t="shared" si="406"/>
        <v>0</v>
      </c>
      <c r="EA61" s="88">
        <f>(SUMIF('REALISASI PO &amp; forecast mgr1'!$A$149:$A$211,'ESTIMASI FORECAST &amp; ORDER-STOK'!$A61,'REALISASI PO &amp; forecast mgr1'!GE$149:GE$211))+(SUMIF('REALISASI PO &amp; forecast mgr1'!$A$149:$A$211,'ESTIMASI FORECAST &amp; ORDER-STOK'!$A61,'REALISASI PO &amp; forecast mgr1'!GF$149:GF$211))</f>
        <v>0</v>
      </c>
      <c r="EB61" s="88">
        <f>SUMIF('REALISASI PO &amp; forecast mgr1'!$A$149:$A$211,'ESTIMASI FORECAST &amp; ORDER-STOK'!$A61,'REALISASI PO &amp; forecast mgr1'!GI$149:GI$211)</f>
        <v>0</v>
      </c>
      <c r="EC61" s="88">
        <f t="shared" si="407"/>
        <v>0</v>
      </c>
      <c r="ED61" s="88">
        <f t="shared" si="408"/>
        <v>0</v>
      </c>
      <c r="EE61" s="88">
        <f t="shared" si="409"/>
        <v>0</v>
      </c>
      <c r="EF61" s="88">
        <f>(SUMIF('REALISASI PO &amp; forecast mgr1'!$A$149:$A$211,'ESTIMASI FORECAST &amp; ORDER-STOK'!$A61,'REALISASI PO &amp; forecast mgr1'!GQ$149:GQ$211))+(SUMIF('REALISASI PO &amp; forecast mgr1'!$A$149:$A$211,'ESTIMASI FORECAST &amp; ORDER-STOK'!$A61,'REALISASI PO &amp; forecast mgr1'!GR$149:GR$211))</f>
        <v>0</v>
      </c>
      <c r="EG61" s="88">
        <f>SUMIF('REALISASI PO &amp; forecast mgr1'!$A$149:$A$211,'ESTIMASI FORECAST &amp; ORDER-STOK'!$A61,'REALISASI PO &amp; forecast mgr1'!GU$149:GU$211)</f>
        <v>0</v>
      </c>
      <c r="EH61" s="88">
        <f t="shared" si="410"/>
        <v>0</v>
      </c>
      <c r="EI61" s="88">
        <f t="shared" si="411"/>
        <v>0</v>
      </c>
      <c r="EJ61" s="88">
        <f t="shared" si="412"/>
        <v>0</v>
      </c>
      <c r="EK61" s="88">
        <f>(SUMIF('REALISASI PO &amp; forecast mgr1'!$A$149:$A$211,'ESTIMASI FORECAST &amp; ORDER-STOK'!$A61,'REALISASI PO &amp; forecast mgr1'!GX$149:GX$211))+(SUMIF('REALISASI PO &amp; forecast mgr1'!$A$149:$A$211,'ESTIMASI FORECAST &amp; ORDER-STOK'!$A61,'REALISASI PO &amp; forecast mgr1'!GY$149:GY$211))</f>
        <v>0</v>
      </c>
      <c r="EL61" s="88">
        <f>SUMIF('REALISASI PO &amp; forecast mgr1'!$A$149:$A$211,'ESTIMASI FORECAST &amp; ORDER-STOK'!$A61,'REALISASI PO &amp; forecast mgr1'!HB$149:HB$211)</f>
        <v>0</v>
      </c>
      <c r="EM61" s="88">
        <f t="shared" si="413"/>
        <v>0</v>
      </c>
      <c r="EN61" s="88">
        <f t="shared" si="414"/>
        <v>0</v>
      </c>
      <c r="EO61" s="88">
        <f t="shared" si="415"/>
        <v>0</v>
      </c>
      <c r="EP61" s="88">
        <f>(SUMIF('REALISASI PO &amp; forecast mgr1'!$A$149:$A$211,'ESTIMASI FORECAST &amp; ORDER-STOK'!$A61,'REALISASI PO &amp; forecast mgr1'!HE$149:HE$211))+(SUMIF('REALISASI PO &amp; forecast mgr1'!$A$149:$A$211,'ESTIMASI FORECAST &amp; ORDER-STOK'!$A61,'REALISASI PO &amp; forecast mgr1'!HF$149:HF$211))</f>
        <v>0</v>
      </c>
      <c r="EQ61" s="88">
        <f>SUMIF('REALISASI PO &amp; forecast mgr1'!$A$149:$A$211,'ESTIMASI FORECAST &amp; ORDER-STOK'!$A61,'REALISASI PO &amp; forecast mgr1'!HI$149:HI$211)</f>
        <v>0</v>
      </c>
      <c r="ER61" s="88">
        <f t="shared" si="416"/>
        <v>0</v>
      </c>
      <c r="ES61" s="88">
        <f t="shared" si="417"/>
        <v>0</v>
      </c>
      <c r="ET61" s="88">
        <f t="shared" si="418"/>
        <v>0</v>
      </c>
      <c r="EU61" s="88">
        <f>(SUMIF('REALISASI PO &amp; forecast mgr1'!$A$149:$A$211,'ESTIMASI FORECAST &amp; ORDER-STOK'!$A61,'REALISASI PO &amp; forecast mgr1'!HL$149:HL$211))+(SUMIF('REALISASI PO &amp; forecast mgr1'!$A$149:$A$211,'ESTIMASI FORECAST &amp; ORDER-STOK'!$A61,'REALISASI PO &amp; forecast mgr1'!HM$149:HM$211))</f>
        <v>0</v>
      </c>
      <c r="EV61" s="88">
        <f>SUMIF('REALISASI PO &amp; forecast mgr1'!$A$149:$A$211,'ESTIMASI FORECAST &amp; ORDER-STOK'!$A61,'REALISASI PO &amp; forecast mgr1'!HP$149:HP$211)</f>
        <v>0</v>
      </c>
      <c r="EW61" s="88">
        <f t="shared" si="419"/>
        <v>0</v>
      </c>
      <c r="EX61" s="88">
        <f t="shared" si="420"/>
        <v>0</v>
      </c>
      <c r="EY61" s="88">
        <f t="shared" si="421"/>
        <v>0</v>
      </c>
      <c r="EZ61" s="88">
        <f>(SUMIF('REALISASI PO &amp; forecast mgr1'!$A$149:$A$211,'ESTIMASI FORECAST &amp; ORDER-STOK'!$A61,'REALISASI PO &amp; forecast mgr1'!HS$149:HS$211))+(SUMIF('REALISASI PO &amp; forecast mgr1'!$A$149:$A$211,'ESTIMASI FORECAST &amp; ORDER-STOK'!$A61,'REALISASI PO &amp; forecast mgr1'!HT$149:HT$211))</f>
        <v>0</v>
      </c>
      <c r="FA61" s="88">
        <f>SUMIF('REALISASI PO &amp; forecast mgr1'!$A$149:$A$211,'ESTIMASI FORECAST &amp; ORDER-STOK'!$A61,'REALISASI PO &amp; forecast mgr1'!HW$149:HW$211)</f>
        <v>0</v>
      </c>
      <c r="FB61" s="88">
        <f t="shared" si="422"/>
        <v>0</v>
      </c>
      <c r="FC61" s="88">
        <f t="shared" si="423"/>
        <v>0</v>
      </c>
      <c r="FD61" s="88">
        <f t="shared" si="424"/>
        <v>0</v>
      </c>
      <c r="FE61" s="88"/>
      <c r="FF61" s="88"/>
      <c r="FG61" s="88"/>
      <c r="FH61" s="88"/>
      <c r="FI61" s="88"/>
      <c r="FJ61" s="88"/>
      <c r="FK61" s="88">
        <f t="shared" si="425"/>
        <v>0</v>
      </c>
      <c r="FL61" s="88"/>
      <c r="FM61" s="88"/>
      <c r="FN61" s="88">
        <f t="shared" si="426"/>
        <v>0</v>
      </c>
      <c r="FO61" s="88">
        <f t="shared" si="427"/>
        <v>0</v>
      </c>
      <c r="FP61" s="101"/>
      <c r="FQ61" s="88"/>
      <c r="FR61" s="88">
        <f>SUMIF('REALISASI FORECAST manager 2'!$A$217:$A$281,'ESTIMASI FORECAST &amp; ORDER-STOK'!$A61,'REALISASI FORECAST manager 2'!$AS$217:$AS$281)</f>
        <v>0</v>
      </c>
      <c r="FS61" s="88">
        <f t="shared" si="428"/>
        <v>0</v>
      </c>
      <c r="FT61" s="88">
        <f t="shared" si="429"/>
        <v>0</v>
      </c>
      <c r="FU61" s="88">
        <f t="shared" si="430"/>
        <v>0</v>
      </c>
      <c r="FV61" s="101"/>
      <c r="FW61" s="88"/>
      <c r="FX61" s="88">
        <f>SUMIF('REALISASI FORECAST manager 3'!$A$147:$A$211,'ESTIMASI FORECAST &amp; ORDER-STOK'!$A61,'REALISASI FORECAST manager 3'!$AS$147:$AS$211)</f>
        <v>0</v>
      </c>
      <c r="FY61" s="88">
        <f t="shared" si="431"/>
        <v>0</v>
      </c>
      <c r="FZ61" s="88">
        <f t="shared" si="432"/>
        <v>0</v>
      </c>
      <c r="GA61" s="88">
        <f t="shared" si="433"/>
        <v>0</v>
      </c>
      <c r="GB61" s="101"/>
      <c r="GC61" s="88">
        <f t="shared" si="434"/>
        <v>0</v>
      </c>
      <c r="GD61" s="101"/>
      <c r="GE61" s="88">
        <f>SUMIF('REALISASI PO &amp; forecast mgr1'!$A$148:$A$211,'ESTIMASI FORECAST &amp; ORDER-STOK'!$A61,'REALISASI PO &amp; forecast mgr1'!IQ$148:IQ$211)</f>
        <v>0</v>
      </c>
      <c r="GF61" s="88">
        <f>SUMIF('REALISASI PO &amp; forecast mgr1'!$A$148:$A$211,'ESTIMASI FORECAST &amp; ORDER-STOK'!$A61,'REALISASI PO &amp; forecast mgr1'!IR$148:IR$211)</f>
        <v>0</v>
      </c>
      <c r="GG61" s="88">
        <f>SUMIF('REALISASI PO &amp; forecast mgr1'!$A$148:$A$211,'ESTIMASI FORECAST &amp; ORDER-STOK'!$A61,'REALISASI PO &amp; forecast mgr1'!IS$148:IS$211)</f>
        <v>0</v>
      </c>
      <c r="GH61" s="88">
        <f>SUMIF('REALISASI PO &amp; forecast mgr1'!$A$148:$A$211,'ESTIMASI FORECAST &amp; ORDER-STOK'!$A61,'REALISASI PO &amp; forecast mgr1'!IT$148:IT$211)</f>
        <v>0</v>
      </c>
      <c r="GI61" s="88">
        <f>SUMIF('REALISASI PO &amp; forecast mgr1'!$A$148:$A$211,'ESTIMASI FORECAST &amp; ORDER-STOK'!$A61,'REALISASI PO &amp; forecast mgr1'!IU$148:IU$211)</f>
        <v>0</v>
      </c>
      <c r="GJ61" s="88"/>
      <c r="GK61" s="88">
        <f t="shared" si="108"/>
        <v>0</v>
      </c>
      <c r="GL61" s="88">
        <f t="shared" si="435"/>
        <v>0</v>
      </c>
      <c r="GM61" s="102">
        <f t="shared" si="436"/>
        <v>0</v>
      </c>
      <c r="GN61" s="88">
        <f t="shared" si="437"/>
        <v>0</v>
      </c>
      <c r="GO61" s="88">
        <f t="shared" si="438"/>
        <v>0</v>
      </c>
      <c r="GP61" s="102">
        <f t="shared" si="439"/>
        <v>0</v>
      </c>
      <c r="GQ61" s="88" t="str">
        <f t="shared" si="440"/>
        <v>STOCK KOSONG</v>
      </c>
      <c r="GR61" s="101"/>
      <c r="GS61" s="102">
        <f t="shared" si="441"/>
        <v>0</v>
      </c>
      <c r="GT61" s="102">
        <f t="shared" si="442"/>
        <v>0</v>
      </c>
      <c r="GU61" s="102">
        <f t="shared" si="443"/>
        <v>0</v>
      </c>
      <c r="GV61" s="102">
        <f t="shared" si="444"/>
        <v>0</v>
      </c>
    </row>
    <row r="62" spans="1:204" s="7" customFormat="1">
      <c r="A62" s="108"/>
      <c r="B62" s="89"/>
      <c r="C62" s="104">
        <v>29</v>
      </c>
      <c r="D62" s="105">
        <v>25</v>
      </c>
      <c r="E62" s="90"/>
      <c r="F62" s="90"/>
      <c r="G62" s="90"/>
      <c r="H62" s="90"/>
      <c r="I62" s="90"/>
      <c r="J62" s="90">
        <f t="shared" si="334"/>
        <v>0</v>
      </c>
      <c r="K62" s="90">
        <f t="shared" si="335"/>
        <v>0</v>
      </c>
      <c r="L62" s="90">
        <f t="shared" si="336"/>
        <v>0</v>
      </c>
      <c r="M62" s="90"/>
      <c r="N62" s="90">
        <f t="shared" si="337"/>
        <v>0</v>
      </c>
      <c r="O62" s="90"/>
      <c r="P62" s="90">
        <f>(SUMIF('REALISASI PO &amp; forecast mgr1'!$A$149:$A$211,'ESTIMASI FORECAST &amp; ORDER-STOK'!$A62,'REALISASI PO &amp; forecast mgr1'!J$149:J$211))+(SUMIF('REALISASI PO &amp; forecast mgr1'!$A$149:$A$211,'ESTIMASI FORECAST &amp; ORDER-STOK'!$A62,'REALISASI PO &amp; forecast mgr1'!K$149:K$211))</f>
        <v>0</v>
      </c>
      <c r="Q62" s="90">
        <f>SUMIF('REALISASI PO &amp; forecast mgr1'!$A$149:$A$211,'ESTIMASI FORECAST &amp; ORDER-STOK'!$A62,'REALISASI PO &amp; forecast mgr1'!N$149:N$211)</f>
        <v>0</v>
      </c>
      <c r="R62" s="90">
        <f t="shared" si="338"/>
        <v>0</v>
      </c>
      <c r="S62" s="90">
        <f t="shared" si="339"/>
        <v>0</v>
      </c>
      <c r="T62" s="90">
        <f t="shared" si="340"/>
        <v>0</v>
      </c>
      <c r="U62" s="90">
        <f>(SUMIF('REALISASI PO &amp; forecast mgr1'!$A$149:$A$211,'ESTIMASI FORECAST &amp; ORDER-STOK'!$A62,'REALISASI PO &amp; forecast mgr1'!P$149:P$211))+(SUMIF('REALISASI PO &amp; forecast mgr1'!$A$149:$A$211,'ESTIMASI FORECAST &amp; ORDER-STOK'!$A62,'REALISASI PO &amp; forecast mgr1'!Q$149:Q$211))</f>
        <v>0</v>
      </c>
      <c r="V62" s="90">
        <f>SUMIF('REALISASI PO &amp; forecast mgr1'!$A$149:$A$211,'ESTIMASI FORECAST &amp; ORDER-STOK'!$A62,'REALISASI PO &amp; forecast mgr1'!T$149:T$211)</f>
        <v>0</v>
      </c>
      <c r="W62" s="90">
        <f t="shared" si="341"/>
        <v>0</v>
      </c>
      <c r="X62" s="90">
        <f t="shared" si="342"/>
        <v>0</v>
      </c>
      <c r="Y62" s="90">
        <f t="shared" si="343"/>
        <v>0</v>
      </c>
      <c r="Z62" s="90">
        <f>(SUMIF('REALISASI PO &amp; forecast mgr1'!$A$149:$A$211,'ESTIMASI FORECAST &amp; ORDER-STOK'!$A62,'REALISASI PO &amp; forecast mgr1'!W$149:W$211))+(SUMIF('REALISASI PO &amp; forecast mgr1'!$A$149:$A$211,'ESTIMASI FORECAST &amp; ORDER-STOK'!$A62,'REALISASI PO &amp; forecast mgr1'!V$149:V$211))</f>
        <v>0</v>
      </c>
      <c r="AA62" s="90">
        <f>SUMIF('REALISASI PO &amp; forecast mgr1'!$A$149:$A$211,'ESTIMASI FORECAST &amp; ORDER-STOK'!$A62,'REALISASI PO &amp; forecast mgr1'!Z$149:Z$211)</f>
        <v>0</v>
      </c>
      <c r="AB62" s="90">
        <f t="shared" si="344"/>
        <v>0</v>
      </c>
      <c r="AC62" s="90">
        <f t="shared" si="345"/>
        <v>0</v>
      </c>
      <c r="AD62" s="90">
        <f t="shared" si="346"/>
        <v>0</v>
      </c>
      <c r="AE62" s="90">
        <f>(SUMIF('REALISASI PO &amp; forecast mgr1'!$A$149:$A$211,'ESTIMASI FORECAST &amp; ORDER-STOK'!$A62,'REALISASI PO &amp; forecast mgr1'!AB$149:AB$211))+(SUMIF('REALISASI PO &amp; forecast mgr1'!$A$149:$A$211,'ESTIMASI FORECAST &amp; ORDER-STOK'!$A62,'REALISASI PO &amp; forecast mgr1'!AC$149:AC$211))</f>
        <v>0</v>
      </c>
      <c r="AF62" s="90">
        <f>SUMIF('REALISASI PO &amp; forecast mgr1'!$A$149:$A$211,'ESTIMASI FORECAST &amp; ORDER-STOK'!$A62,'REALISASI PO &amp; forecast mgr1'!AF$149:AF$211)</f>
        <v>0</v>
      </c>
      <c r="AG62" s="90">
        <f t="shared" si="347"/>
        <v>0</v>
      </c>
      <c r="AH62" s="90">
        <f t="shared" si="348"/>
        <v>0</v>
      </c>
      <c r="AI62" s="90">
        <f t="shared" si="349"/>
        <v>0</v>
      </c>
      <c r="AJ62" s="90">
        <f>(SUMIF('REALISASI PO &amp; forecast mgr1'!$A$149:$A$211,'ESTIMASI FORECAST &amp; ORDER-STOK'!$A62,'REALISASI PO &amp; forecast mgr1'!AN$149:AN$211))+(SUMIF('REALISASI PO &amp; forecast mgr1'!$A$149:$A$211,'ESTIMASI FORECAST &amp; ORDER-STOK'!$A62,'REALISASI PO &amp; forecast mgr1'!AO$149:AO$211))</f>
        <v>0</v>
      </c>
      <c r="AK62" s="90">
        <f>SUMIF('REALISASI PO &amp; forecast mgr1'!$A$149:$A$211,'ESTIMASI FORECAST &amp; ORDER-STOK'!$A62,'REALISASI PO &amp; forecast mgr1'!AR$149:AR$211)</f>
        <v>0</v>
      </c>
      <c r="AL62" s="90">
        <f t="shared" si="350"/>
        <v>0</v>
      </c>
      <c r="AM62" s="90">
        <f t="shared" si="351"/>
        <v>0</v>
      </c>
      <c r="AN62" s="90">
        <f t="shared" si="352"/>
        <v>0</v>
      </c>
      <c r="AO62" s="90">
        <f>(SUMIF('REALISASI PO &amp; forecast mgr1'!$A$149:$A$211,'ESTIMASI FORECAST &amp; ORDER-STOK'!$A62,'REALISASI PO &amp; forecast mgr1'!AU$149:AU$211))+(SUMIF('REALISASI PO &amp; forecast mgr1'!$A$149:$A$211,'ESTIMASI FORECAST &amp; ORDER-STOK'!$A62,'REALISASI PO &amp; forecast mgr1'!AT$149:AT$211))</f>
        <v>0</v>
      </c>
      <c r="AP62" s="90">
        <f>SUMIF('REALISASI PO &amp; forecast mgr1'!$A$149:$A$211,'ESTIMASI FORECAST &amp; ORDER-STOK'!$A62,'REALISASI PO &amp; forecast mgr1'!AX$149:AX$211)</f>
        <v>0</v>
      </c>
      <c r="AQ62" s="90">
        <f t="shared" si="353"/>
        <v>0</v>
      </c>
      <c r="AR62" s="90">
        <f t="shared" si="354"/>
        <v>0</v>
      </c>
      <c r="AS62" s="90">
        <f t="shared" si="355"/>
        <v>0</v>
      </c>
      <c r="AT62" s="90">
        <f>(SUMIF('REALISASI PO &amp; forecast mgr1'!$A$149:$A$211,'ESTIMASI FORECAST &amp; ORDER-STOK'!$A62,'REALISASI PO &amp; forecast mgr1'!AZ$149:AZ$211))+(SUMIF('REALISASI PO &amp; forecast mgr1'!$A$149:$A$211,'ESTIMASI FORECAST &amp; ORDER-STOK'!$A62,'REALISASI PO &amp; forecast mgr1'!BA$149:BA$211))</f>
        <v>0</v>
      </c>
      <c r="AU62" s="90">
        <f>SUMIF('REALISASI PO &amp; forecast mgr1'!$A$149:$A$211,'ESTIMASI FORECAST &amp; ORDER-STOK'!$A62,'REALISASI PO &amp; forecast mgr1'!BD$149:BD$211)</f>
        <v>0</v>
      </c>
      <c r="AV62" s="90">
        <f t="shared" si="356"/>
        <v>0</v>
      </c>
      <c r="AW62" s="90">
        <f t="shared" si="357"/>
        <v>0</v>
      </c>
      <c r="AX62" s="90">
        <f t="shared" si="358"/>
        <v>0</v>
      </c>
      <c r="AY62" s="90">
        <f>(SUMIF('REALISASI PO &amp; forecast mgr1'!$A$149:$A$211,'ESTIMASI FORECAST &amp; ORDER-STOK'!$A62,'REALISASI PO &amp; forecast mgr1'!BL$149:BL$211))+(SUMIF('REALISASI PO &amp; forecast mgr1'!$A$149:$A$211,'ESTIMASI FORECAST &amp; ORDER-STOK'!$A62,'REALISASI PO &amp; forecast mgr1'!BM$149:BM$211))</f>
        <v>0</v>
      </c>
      <c r="AZ62" s="90">
        <f>SUMIF('REALISASI PO &amp; forecast mgr1'!$A$149:$A$211,'ESTIMASI FORECAST &amp; ORDER-STOK'!$A62,'REALISASI PO &amp; forecast mgr1'!BP$149:BP$211)</f>
        <v>0</v>
      </c>
      <c r="BA62" s="90">
        <f t="shared" si="359"/>
        <v>0</v>
      </c>
      <c r="BB62" s="90">
        <f t="shared" si="360"/>
        <v>0</v>
      </c>
      <c r="BC62" s="90">
        <f t="shared" si="361"/>
        <v>0</v>
      </c>
      <c r="BD62" s="90">
        <f>(SUMIF('REALISASI PO &amp; forecast mgr1'!$A$149:$A$211,'ESTIMASI FORECAST &amp; ORDER-STOK'!$A62,'REALISASI PO &amp; forecast mgr1'!BS$149:BS$211))+(SUMIF('REALISASI PO &amp; forecast mgr1'!$A$149:$A$211,'ESTIMASI FORECAST &amp; ORDER-STOK'!$A62,'REALISASI PO &amp; forecast mgr1'!BR$149:BR$211))</f>
        <v>0</v>
      </c>
      <c r="BE62" s="90">
        <f>SUMIF('REALISASI PO &amp; forecast mgr1'!$A$149:$A$211,'ESTIMASI FORECAST &amp; ORDER-STOK'!$A62,'REALISASI PO &amp; forecast mgr1'!BV$149:BV$211)</f>
        <v>0</v>
      </c>
      <c r="BF62" s="90">
        <f t="shared" si="362"/>
        <v>0</v>
      </c>
      <c r="BG62" s="90">
        <f t="shared" si="363"/>
        <v>0</v>
      </c>
      <c r="BH62" s="90">
        <f t="shared" si="364"/>
        <v>0</v>
      </c>
      <c r="BI62" s="90">
        <f>(SUMIF('REALISASI PO &amp; forecast mgr1'!$A$149:$A$211,'ESTIMASI FORECAST &amp; ORDER-STOK'!$A62,'REALISASI PO &amp; forecast mgr1'!CI$149:CI$211))+(SUMIF('REALISASI PO &amp; forecast mgr1'!$A$149:$A$211,'ESTIMASI FORECAST &amp; ORDER-STOK'!$A62,'REALISASI PO &amp; forecast mgr1'!CJ$149:CJ$211))</f>
        <v>0</v>
      </c>
      <c r="BJ62" s="90">
        <f>SUMIF('REALISASI PO &amp; forecast mgr1'!$A$149:$A$211,'ESTIMASI FORECAST &amp; ORDER-STOK'!$A62,'REALISASI PO &amp; forecast mgr1'!CM$149:CM$211)</f>
        <v>0</v>
      </c>
      <c r="BK62" s="90">
        <f t="shared" si="365"/>
        <v>0</v>
      </c>
      <c r="BL62" s="90">
        <f t="shared" si="366"/>
        <v>0</v>
      </c>
      <c r="BM62" s="90">
        <f t="shared" si="367"/>
        <v>0</v>
      </c>
      <c r="BN62" s="90">
        <f>(SUMIF('REALISASI PO &amp; forecast mgr1'!$A$149:$A$211,'ESTIMASI FORECAST &amp; ORDER-STOK'!$A62,'REALISASI PO &amp; forecast mgr1'!CP$149:CP$211))+(SUMIF('REALISASI PO &amp; forecast mgr1'!$A$149:$A$211,'ESTIMASI FORECAST &amp; ORDER-STOK'!$A62,'REALISASI PO &amp; forecast mgr1'!CO$149:CO$211))</f>
        <v>0</v>
      </c>
      <c r="BO62" s="90">
        <f>SUMIF('REALISASI PO &amp; forecast mgr1'!$A$149:$A$211,'ESTIMASI FORECAST &amp; ORDER-STOK'!$A62,'REALISASI PO &amp; forecast mgr1'!CS$149:CS$211)</f>
        <v>0</v>
      </c>
      <c r="BP62" s="90">
        <f t="shared" si="368"/>
        <v>0</v>
      </c>
      <c r="BQ62" s="90">
        <f t="shared" si="369"/>
        <v>0</v>
      </c>
      <c r="BR62" s="90">
        <f t="shared" si="370"/>
        <v>0</v>
      </c>
      <c r="BS62" s="90">
        <f>(SUMIF('REALISASI PO &amp; forecast mgr1'!$A$149:$A$211,'ESTIMASI FORECAST &amp; ORDER-STOK'!$A62,'REALISASI PO &amp; forecast mgr1'!CU$149:CU$211))+(SUMIF('REALISASI PO &amp; forecast mgr1'!$A$149:$A$211,'ESTIMASI FORECAST &amp; ORDER-STOK'!$A62,'REALISASI PO &amp; forecast mgr1'!CV$149:CV$211))</f>
        <v>0</v>
      </c>
      <c r="BT62" s="90">
        <f>SUMIF('REALISASI PO &amp; forecast mgr1'!$A$149:$A$211,'ESTIMASI FORECAST &amp; ORDER-STOK'!$A62,'REALISASI PO &amp; forecast mgr1'!CY$149:CY$211)</f>
        <v>0</v>
      </c>
      <c r="BU62" s="90">
        <f t="shared" si="371"/>
        <v>0</v>
      </c>
      <c r="BV62" s="90">
        <f t="shared" si="372"/>
        <v>0</v>
      </c>
      <c r="BW62" s="90">
        <f t="shared" si="373"/>
        <v>0</v>
      </c>
      <c r="BX62" s="90">
        <f>(SUMIF('REALISASI PO &amp; forecast mgr1'!$A$149:$A$211,'ESTIMASI FORECAST &amp; ORDER-STOK'!$A62,'REALISASI PO &amp; forecast mgr1'!DB$149:DB$211))+(SUMIF('REALISASI PO &amp; forecast mgr1'!$A$149:$A$211,'ESTIMASI FORECAST &amp; ORDER-STOK'!$A62,'REALISASI PO &amp; forecast mgr1'!DA$149:DA$211))</f>
        <v>0</v>
      </c>
      <c r="BY62" s="90">
        <f>SUMIF('REALISASI PO &amp; forecast mgr1'!$A$149:$A$211,'ESTIMASI FORECAST &amp; ORDER-STOK'!$A62,'REALISASI PO &amp; forecast mgr1'!DE$149:DE$211)</f>
        <v>0</v>
      </c>
      <c r="BZ62" s="90">
        <f t="shared" si="374"/>
        <v>0</v>
      </c>
      <c r="CA62" s="90">
        <f t="shared" si="375"/>
        <v>0</v>
      </c>
      <c r="CB62" s="90">
        <f t="shared" si="376"/>
        <v>0</v>
      </c>
      <c r="CC62" s="90">
        <f>(SUMIF('REALISASI PO &amp; forecast mgr1'!$A$149:$A$211,'ESTIMASI FORECAST &amp; ORDER-STOK'!$A62,'REALISASI PO &amp; forecast mgr1'!DG$149:DG$211))+(SUMIF('REALISASI PO &amp; forecast mgr1'!$A$149:$A$211,'ESTIMASI FORECAST &amp; ORDER-STOK'!$A62,'REALISASI PO &amp; forecast mgr1'!DH$149:DH$211))</f>
        <v>0</v>
      </c>
      <c r="CD62" s="90">
        <f>SUMIF('REALISASI PO &amp; forecast mgr1'!$A$149:$A$211,'ESTIMASI FORECAST &amp; ORDER-STOK'!$A62,'REALISASI PO &amp; forecast mgr1'!DK$149:DK$211)</f>
        <v>0</v>
      </c>
      <c r="CE62" s="90">
        <f t="shared" si="377"/>
        <v>0</v>
      </c>
      <c r="CF62" s="90">
        <f t="shared" si="378"/>
        <v>0</v>
      </c>
      <c r="CG62" s="90">
        <f t="shared" si="379"/>
        <v>0</v>
      </c>
      <c r="CH62" s="90">
        <f>(SUMIF('REALISASI PO &amp; forecast mgr1'!$A$149:$A$211,'ESTIMASI FORECAST &amp; ORDER-STOK'!$A62,'REALISASI PO &amp; forecast mgr1'!DN$149:DN$211))+(SUMIF('REALISASI PO &amp; forecast mgr1'!$A$149:$A$211,'ESTIMASI FORECAST &amp; ORDER-STOK'!$A62,'REALISASI PO &amp; forecast mgr1'!DM$149:DM$211))</f>
        <v>0</v>
      </c>
      <c r="CI62" s="90">
        <f>SUMIF('REALISASI PO &amp; forecast mgr1'!$A$149:$A$211,'ESTIMASI FORECAST &amp; ORDER-STOK'!$A62,'REALISASI PO &amp; forecast mgr1'!DQ$149:DQ$211)</f>
        <v>0</v>
      </c>
      <c r="CJ62" s="90">
        <f t="shared" si="380"/>
        <v>0</v>
      </c>
      <c r="CK62" s="90">
        <f t="shared" si="381"/>
        <v>0</v>
      </c>
      <c r="CL62" s="90">
        <f t="shared" si="382"/>
        <v>0</v>
      </c>
      <c r="CM62" s="90">
        <f>(SUMIF('REALISASI PO &amp; forecast mgr1'!$A$149:$A$211,'ESTIMASI FORECAST &amp; ORDER-STOK'!$A62,'REALISASI PO &amp; forecast mgr1'!DY$149:DY$211))+(SUMIF('REALISASI PO &amp; forecast mgr1'!$A$149:$A$211,'ESTIMASI FORECAST &amp; ORDER-STOK'!$A62,'REALISASI PO &amp; forecast mgr1'!DZ$149:DZ$211))</f>
        <v>0</v>
      </c>
      <c r="CN62" s="90">
        <f>SUMIF('REALISASI PO &amp; forecast mgr1'!$A$149:$A$211,'ESTIMASI FORECAST &amp; ORDER-STOK'!$A62,'REALISASI PO &amp; forecast mgr1'!EC$149:EC$211)</f>
        <v>0</v>
      </c>
      <c r="CO62" s="90">
        <f t="shared" si="383"/>
        <v>0</v>
      </c>
      <c r="CP62" s="90">
        <f t="shared" si="384"/>
        <v>0</v>
      </c>
      <c r="CQ62" s="90">
        <f t="shared" si="385"/>
        <v>0</v>
      </c>
      <c r="CR62" s="90">
        <f>(SUMIF('REALISASI PO &amp; forecast mgr1'!$A$149:$A$211,'ESTIMASI FORECAST &amp; ORDER-STOK'!$A62,'REALISASI PO &amp; forecast mgr1'!EF$149:EF$211))+(SUMIF('REALISASI PO &amp; forecast mgr1'!$A$149:$A$211,'ESTIMASI FORECAST &amp; ORDER-STOK'!$A62,'REALISASI PO &amp; forecast mgr1'!EE$149:EE$211))</f>
        <v>0</v>
      </c>
      <c r="CS62" s="90">
        <f>SUMIF('REALISASI PO &amp; forecast mgr1'!$A$149:$A$211,'ESTIMASI FORECAST &amp; ORDER-STOK'!$A62,'REALISASI PO &amp; forecast mgr1'!EI$149:EI$211)</f>
        <v>0</v>
      </c>
      <c r="CT62" s="90">
        <f t="shared" si="386"/>
        <v>0</v>
      </c>
      <c r="CU62" s="90">
        <f t="shared" si="387"/>
        <v>0</v>
      </c>
      <c r="CV62" s="90">
        <f t="shared" si="388"/>
        <v>0</v>
      </c>
      <c r="CW62" s="90">
        <f>(SUMIF('REALISASI PO &amp; forecast mgr1'!$A$149:$A$211,'ESTIMASI FORECAST &amp; ORDER-STOK'!$A62,'REALISASI PO &amp; forecast mgr1'!EQ$149:EQ$211))+(SUMIF('REALISASI PO &amp; forecast mgr1'!$A$149:$A$211,'ESTIMASI FORECAST &amp; ORDER-STOK'!$A62,'REALISASI PO &amp; forecast mgr1'!ER$149:ER$211))</f>
        <v>0</v>
      </c>
      <c r="CX62" s="90">
        <f>SUMIF('REALISASI PO &amp; forecast mgr1'!$A$149:$A$211,'ESTIMASI FORECAST &amp; ORDER-STOK'!$A62,'REALISASI PO &amp; forecast mgr1'!EU$149:EU$211)</f>
        <v>0</v>
      </c>
      <c r="CY62" s="90">
        <f t="shared" si="389"/>
        <v>0</v>
      </c>
      <c r="CZ62" s="90">
        <f t="shared" si="390"/>
        <v>0</v>
      </c>
      <c r="DA62" s="90">
        <f t="shared" si="391"/>
        <v>0</v>
      </c>
      <c r="DB62" s="90">
        <f>(SUMIF('REALISASI PO &amp; forecast mgr1'!$A$149:$A$211,'ESTIMASI FORECAST &amp; ORDER-STOK'!$A62,'REALISASI PO &amp; forecast mgr1'!EX$149:EX$211))+(SUMIF('REALISASI PO &amp; forecast mgr1'!$A$149:$A$211,'ESTIMASI FORECAST &amp; ORDER-STOK'!$A62,'REALISASI PO &amp; forecast mgr1'!EY$149:EY$211))</f>
        <v>0</v>
      </c>
      <c r="DC62" s="90">
        <f>SUMIF('REALISASI PO &amp; forecast mgr1'!$A$149:$A$211,'ESTIMASI FORECAST &amp; ORDER-STOK'!$A62,'REALISASI PO &amp; forecast mgr1'!FB$149:FB$211)</f>
        <v>0</v>
      </c>
      <c r="DD62" s="90">
        <f t="shared" si="392"/>
        <v>0</v>
      </c>
      <c r="DE62" s="90">
        <f t="shared" si="393"/>
        <v>0</v>
      </c>
      <c r="DF62" s="90">
        <f t="shared" si="394"/>
        <v>0</v>
      </c>
      <c r="DG62" s="90">
        <f>(SUMIF('REALISASI PO &amp; forecast mgr1'!$A$149:$A$211,'ESTIMASI FORECAST &amp; ORDER-STOK'!$A62,'REALISASI PO &amp; forecast mgr1'!FE$149:FE$211))+(SUMIF('REALISASI PO &amp; forecast mgr1'!$A$149:$A$211,'ESTIMASI FORECAST &amp; ORDER-STOK'!$A62,'REALISASI PO &amp; forecast mgr1'!FF$149:FF$211))</f>
        <v>0</v>
      </c>
      <c r="DH62" s="90">
        <f>SUMIF('REALISASI PO &amp; forecast mgr1'!$A$149:$A$211,'ESTIMASI FORECAST &amp; ORDER-STOK'!$A62,'REALISASI PO &amp; forecast mgr1'!FI$149:FI$211)</f>
        <v>0</v>
      </c>
      <c r="DI62" s="90">
        <f t="shared" si="395"/>
        <v>0</v>
      </c>
      <c r="DJ62" s="90">
        <f t="shared" si="396"/>
        <v>0</v>
      </c>
      <c r="DK62" s="90">
        <f t="shared" si="397"/>
        <v>0</v>
      </c>
      <c r="DL62" s="90">
        <f>(SUMIF('REALISASI PO &amp; forecast mgr1'!$A$149:$A$211,'ESTIMASI FORECAST &amp; ORDER-STOK'!$A62,'REALISASI PO &amp; forecast mgr1'!FL$149:FL$211))+(SUMIF('REALISASI PO &amp; forecast mgr1'!$A$149:$A$211,'ESTIMASI FORECAST &amp; ORDER-STOK'!$A62,'REALISASI PO &amp; forecast mgr1'!FM$149:FM$211))</f>
        <v>0</v>
      </c>
      <c r="DM62" s="90">
        <f>SUMIF('REALISASI PO &amp; forecast mgr1'!$A$149:$A$211,'ESTIMASI FORECAST &amp; ORDER-STOK'!$A62,'REALISASI PO &amp; forecast mgr1'!FP$149:FP$211)</f>
        <v>0</v>
      </c>
      <c r="DN62" s="90">
        <f t="shared" si="398"/>
        <v>0</v>
      </c>
      <c r="DO62" s="90">
        <f t="shared" si="399"/>
        <v>0</v>
      </c>
      <c r="DP62" s="90">
        <f t="shared" si="400"/>
        <v>0</v>
      </c>
      <c r="DQ62" s="90">
        <f>(SUMIF('REALISASI PO &amp; forecast mgr1'!$A$149:$A$211,'ESTIMASI FORECAST &amp; ORDER-STOK'!$A62,'REALISASI PO &amp; forecast mgr1'!FS$149:FS$211))+(SUMIF('REALISASI PO &amp; forecast mgr1'!$A$149:$A$211,'ESTIMASI FORECAST &amp; ORDER-STOK'!$A62,'REALISASI PO &amp; forecast mgr1'!FT$149:FT$211))</f>
        <v>0</v>
      </c>
      <c r="DR62" s="90">
        <f>SUMIF('REALISASI PO &amp; forecast mgr1'!$A$149:$A$211,'ESTIMASI FORECAST &amp; ORDER-STOK'!$A62,'REALISASI PO &amp; forecast mgr1'!FW$149:FW$211)</f>
        <v>0</v>
      </c>
      <c r="DS62" s="90">
        <f t="shared" si="401"/>
        <v>0</v>
      </c>
      <c r="DT62" s="90">
        <f t="shared" si="402"/>
        <v>0</v>
      </c>
      <c r="DU62" s="90">
        <f t="shared" si="403"/>
        <v>0</v>
      </c>
      <c r="DV62" s="90">
        <f>(SUMIF('REALISASI PO &amp; forecast mgr1'!$A$149:$A$211,'ESTIMASI FORECAST &amp; ORDER-STOK'!$A62,'REALISASI PO &amp; forecast mgr1'!FZ$149:FZ$211))+(SUMIF('REALISASI PO &amp; forecast mgr1'!$A$149:$A$211,'ESTIMASI FORECAST &amp; ORDER-STOK'!$A62,'REALISASI PO &amp; forecast mgr1'!FY$149:FY$211))</f>
        <v>0</v>
      </c>
      <c r="DW62" s="90">
        <f>SUMIF('REALISASI PO &amp; forecast mgr1'!$A$149:$A$211,'ESTIMASI FORECAST &amp; ORDER-STOK'!$A62,'REALISASI PO &amp; forecast mgr1'!GC$149:GC$211)</f>
        <v>0</v>
      </c>
      <c r="DX62" s="90">
        <f t="shared" si="404"/>
        <v>0</v>
      </c>
      <c r="DY62" s="90">
        <f t="shared" si="405"/>
        <v>0</v>
      </c>
      <c r="DZ62" s="90">
        <f t="shared" si="406"/>
        <v>0</v>
      </c>
      <c r="EA62" s="90">
        <f>(SUMIF('REALISASI PO &amp; forecast mgr1'!$A$149:$A$211,'ESTIMASI FORECAST &amp; ORDER-STOK'!$A62,'REALISASI PO &amp; forecast mgr1'!GE$149:GE$211))+(SUMIF('REALISASI PO &amp; forecast mgr1'!$A$149:$A$211,'ESTIMASI FORECAST &amp; ORDER-STOK'!$A62,'REALISASI PO &amp; forecast mgr1'!GF$149:GF$211))</f>
        <v>0</v>
      </c>
      <c r="EB62" s="90">
        <f>SUMIF('REALISASI PO &amp; forecast mgr1'!$A$149:$A$211,'ESTIMASI FORECAST &amp; ORDER-STOK'!$A62,'REALISASI PO &amp; forecast mgr1'!GI$149:GI$211)</f>
        <v>0</v>
      </c>
      <c r="EC62" s="90">
        <f t="shared" si="407"/>
        <v>0</v>
      </c>
      <c r="ED62" s="90">
        <f t="shared" si="408"/>
        <v>0</v>
      </c>
      <c r="EE62" s="90">
        <f t="shared" si="409"/>
        <v>0</v>
      </c>
      <c r="EF62" s="90">
        <f>(SUMIF('REALISASI PO &amp; forecast mgr1'!$A$149:$A$211,'ESTIMASI FORECAST &amp; ORDER-STOK'!$A62,'REALISASI PO &amp; forecast mgr1'!GQ$149:GQ$211))+(SUMIF('REALISASI PO &amp; forecast mgr1'!$A$149:$A$211,'ESTIMASI FORECAST &amp; ORDER-STOK'!$A62,'REALISASI PO &amp; forecast mgr1'!GR$149:GR$211))</f>
        <v>0</v>
      </c>
      <c r="EG62" s="90">
        <f>SUMIF('REALISASI PO &amp; forecast mgr1'!$A$149:$A$211,'ESTIMASI FORECAST &amp; ORDER-STOK'!$A62,'REALISASI PO &amp; forecast mgr1'!GU$149:GU$211)</f>
        <v>0</v>
      </c>
      <c r="EH62" s="90">
        <f t="shared" si="410"/>
        <v>0</v>
      </c>
      <c r="EI62" s="90">
        <f t="shared" si="411"/>
        <v>0</v>
      </c>
      <c r="EJ62" s="90">
        <f t="shared" si="412"/>
        <v>0</v>
      </c>
      <c r="EK62" s="90">
        <f>(SUMIF('REALISASI PO &amp; forecast mgr1'!$A$149:$A$211,'ESTIMASI FORECAST &amp; ORDER-STOK'!$A62,'REALISASI PO &amp; forecast mgr1'!GX$149:GX$211))+(SUMIF('REALISASI PO &amp; forecast mgr1'!$A$149:$A$211,'ESTIMASI FORECAST &amp; ORDER-STOK'!$A62,'REALISASI PO &amp; forecast mgr1'!GY$149:GY$211))</f>
        <v>0</v>
      </c>
      <c r="EL62" s="90">
        <f>SUMIF('REALISASI PO &amp; forecast mgr1'!$A$149:$A$211,'ESTIMASI FORECAST &amp; ORDER-STOK'!$A62,'REALISASI PO &amp; forecast mgr1'!HB$149:HB$211)</f>
        <v>0</v>
      </c>
      <c r="EM62" s="90">
        <f t="shared" si="413"/>
        <v>0</v>
      </c>
      <c r="EN62" s="90">
        <f t="shared" si="414"/>
        <v>0</v>
      </c>
      <c r="EO62" s="90">
        <f t="shared" si="415"/>
        <v>0</v>
      </c>
      <c r="EP62" s="90">
        <f>(SUMIF('REALISASI PO &amp; forecast mgr1'!$A$149:$A$211,'ESTIMASI FORECAST &amp; ORDER-STOK'!$A62,'REALISASI PO &amp; forecast mgr1'!HE$149:HE$211))+(SUMIF('REALISASI PO &amp; forecast mgr1'!$A$149:$A$211,'ESTIMASI FORECAST &amp; ORDER-STOK'!$A62,'REALISASI PO &amp; forecast mgr1'!HF$149:HF$211))</f>
        <v>0</v>
      </c>
      <c r="EQ62" s="90">
        <f>SUMIF('REALISASI PO &amp; forecast mgr1'!$A$149:$A$211,'ESTIMASI FORECAST &amp; ORDER-STOK'!$A62,'REALISASI PO &amp; forecast mgr1'!HI$149:HI$211)</f>
        <v>0</v>
      </c>
      <c r="ER62" s="90">
        <f t="shared" si="416"/>
        <v>0</v>
      </c>
      <c r="ES62" s="90">
        <f t="shared" si="417"/>
        <v>0</v>
      </c>
      <c r="ET62" s="90">
        <f t="shared" si="418"/>
        <v>0</v>
      </c>
      <c r="EU62" s="90">
        <f>(SUMIF('REALISASI PO &amp; forecast mgr1'!$A$149:$A$211,'ESTIMASI FORECAST &amp; ORDER-STOK'!$A62,'REALISASI PO &amp; forecast mgr1'!HL$149:HL$211))+(SUMIF('REALISASI PO &amp; forecast mgr1'!$A$149:$A$211,'ESTIMASI FORECAST &amp; ORDER-STOK'!$A62,'REALISASI PO &amp; forecast mgr1'!HM$149:HM$211))</f>
        <v>0</v>
      </c>
      <c r="EV62" s="90">
        <f>SUMIF('REALISASI PO &amp; forecast mgr1'!$A$149:$A$211,'ESTIMASI FORECAST &amp; ORDER-STOK'!$A62,'REALISASI PO &amp; forecast mgr1'!HP$149:HP$211)</f>
        <v>0</v>
      </c>
      <c r="EW62" s="90">
        <f t="shared" si="419"/>
        <v>0</v>
      </c>
      <c r="EX62" s="90">
        <f t="shared" si="420"/>
        <v>0</v>
      </c>
      <c r="EY62" s="90">
        <f t="shared" si="421"/>
        <v>0</v>
      </c>
      <c r="EZ62" s="90">
        <f>(SUMIF('REALISASI PO &amp; forecast mgr1'!$A$149:$A$211,'ESTIMASI FORECAST &amp; ORDER-STOK'!$A62,'REALISASI PO &amp; forecast mgr1'!HS$149:HS$211))+(SUMIF('REALISASI PO &amp; forecast mgr1'!$A$149:$A$211,'ESTIMASI FORECAST &amp; ORDER-STOK'!$A62,'REALISASI PO &amp; forecast mgr1'!HT$149:HT$211))</f>
        <v>0</v>
      </c>
      <c r="FA62" s="90">
        <f>SUMIF('REALISASI PO &amp; forecast mgr1'!$A$149:$A$211,'ESTIMASI FORECAST &amp; ORDER-STOK'!$A62,'REALISASI PO &amp; forecast mgr1'!HW$149:HW$211)</f>
        <v>0</v>
      </c>
      <c r="FB62" s="90">
        <f t="shared" si="422"/>
        <v>0</v>
      </c>
      <c r="FC62" s="90">
        <f t="shared" si="423"/>
        <v>0</v>
      </c>
      <c r="FD62" s="90">
        <f t="shared" si="424"/>
        <v>0</v>
      </c>
      <c r="FE62" s="90"/>
      <c r="FF62" s="90"/>
      <c r="FG62" s="90"/>
      <c r="FH62" s="90"/>
      <c r="FI62" s="90"/>
      <c r="FJ62" s="90"/>
      <c r="FK62" s="90">
        <f t="shared" si="425"/>
        <v>0</v>
      </c>
      <c r="FL62" s="90"/>
      <c r="FM62" s="90"/>
      <c r="FN62" s="90">
        <f t="shared" si="426"/>
        <v>0</v>
      </c>
      <c r="FO62" s="90">
        <f t="shared" si="427"/>
        <v>0</v>
      </c>
      <c r="FP62" s="106"/>
      <c r="FQ62" s="90"/>
      <c r="FR62" s="90">
        <f>SUMIF('REALISASI FORECAST manager 2'!$A$217:$A$281,'ESTIMASI FORECAST &amp; ORDER-STOK'!$A62,'REALISASI FORECAST manager 2'!$AS$217:$AS$281)</f>
        <v>0</v>
      </c>
      <c r="FS62" s="90">
        <f t="shared" si="428"/>
        <v>0</v>
      </c>
      <c r="FT62" s="90">
        <f t="shared" si="429"/>
        <v>0</v>
      </c>
      <c r="FU62" s="90">
        <f t="shared" si="430"/>
        <v>0</v>
      </c>
      <c r="FV62" s="106"/>
      <c r="FW62" s="90"/>
      <c r="FX62" s="90">
        <f>SUMIF('REALISASI FORECAST manager 3'!$A$147:$A$211,'ESTIMASI FORECAST &amp; ORDER-STOK'!$A62,'REALISASI FORECAST manager 3'!$AS$147:$AS$211)</f>
        <v>0</v>
      </c>
      <c r="FY62" s="90">
        <f t="shared" si="431"/>
        <v>0</v>
      </c>
      <c r="FZ62" s="90">
        <f t="shared" si="432"/>
        <v>0</v>
      </c>
      <c r="GA62" s="90">
        <f t="shared" si="433"/>
        <v>0</v>
      </c>
      <c r="GB62" s="106"/>
      <c r="GC62" s="90">
        <f t="shared" si="434"/>
        <v>0</v>
      </c>
      <c r="GD62" s="106"/>
      <c r="GE62" s="90">
        <f>SUMIF('REALISASI PO &amp; forecast mgr1'!$A$148:$A$211,'ESTIMASI FORECAST &amp; ORDER-STOK'!$A62,'REALISASI PO &amp; forecast mgr1'!IQ$148:IQ$211)</f>
        <v>0</v>
      </c>
      <c r="GF62" s="90">
        <f>SUMIF('REALISASI PO &amp; forecast mgr1'!$A$148:$A$211,'ESTIMASI FORECAST &amp; ORDER-STOK'!$A62,'REALISASI PO &amp; forecast mgr1'!IR$148:IR$211)</f>
        <v>0</v>
      </c>
      <c r="GG62" s="90">
        <f>SUMIF('REALISASI PO &amp; forecast mgr1'!$A$148:$A$211,'ESTIMASI FORECAST &amp; ORDER-STOK'!$A62,'REALISASI PO &amp; forecast mgr1'!IS$148:IS$211)</f>
        <v>0</v>
      </c>
      <c r="GH62" s="90">
        <f>SUMIF('REALISASI PO &amp; forecast mgr1'!$A$148:$A$211,'ESTIMASI FORECAST &amp; ORDER-STOK'!$A62,'REALISASI PO &amp; forecast mgr1'!IT$148:IT$211)</f>
        <v>0</v>
      </c>
      <c r="GI62" s="90">
        <f>SUMIF('REALISASI PO &amp; forecast mgr1'!$A$148:$A$211,'ESTIMASI FORECAST &amp; ORDER-STOK'!$A62,'REALISASI PO &amp; forecast mgr1'!IU$148:IU$211)</f>
        <v>0</v>
      </c>
      <c r="GJ62" s="88"/>
      <c r="GK62" s="88">
        <f t="shared" si="108"/>
        <v>0</v>
      </c>
      <c r="GL62" s="90">
        <f t="shared" si="435"/>
        <v>0</v>
      </c>
      <c r="GM62" s="107">
        <f t="shared" si="436"/>
        <v>0</v>
      </c>
      <c r="GN62" s="90">
        <f t="shared" si="437"/>
        <v>0</v>
      </c>
      <c r="GO62" s="90">
        <f t="shared" si="438"/>
        <v>0</v>
      </c>
      <c r="GP62" s="107">
        <f t="shared" si="439"/>
        <v>0</v>
      </c>
      <c r="GQ62" s="90" t="str">
        <f t="shared" si="440"/>
        <v>STOCK KOSONG</v>
      </c>
      <c r="GR62" s="106"/>
      <c r="GS62" s="107">
        <f t="shared" si="441"/>
        <v>0</v>
      </c>
      <c r="GT62" s="102">
        <f t="shared" si="442"/>
        <v>0</v>
      </c>
      <c r="GU62" s="102">
        <f t="shared" si="443"/>
        <v>0</v>
      </c>
      <c r="GV62" s="102">
        <f t="shared" si="444"/>
        <v>0</v>
      </c>
    </row>
    <row r="63" spans="1:204" s="3" customFormat="1">
      <c r="A63" s="27" t="s">
        <v>119</v>
      </c>
      <c r="B63" s="28"/>
      <c r="C63" s="18"/>
      <c r="D63" s="37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79"/>
      <c r="GG63" s="79"/>
      <c r="GH63" s="79"/>
      <c r="GI63" s="79"/>
      <c r="GJ63" s="12"/>
      <c r="GK63" s="18"/>
      <c r="GL63" s="18"/>
      <c r="GM63" s="18"/>
      <c r="GN63" s="18"/>
      <c r="GO63" s="18"/>
      <c r="GP63" s="18"/>
      <c r="GQ63" s="18"/>
      <c r="GR63" s="18"/>
      <c r="GS63" s="18"/>
      <c r="GT63" s="79"/>
      <c r="GU63" s="79"/>
      <c r="GV63" s="79"/>
    </row>
    <row r="64" spans="1:204" s="7" customFormat="1">
      <c r="A64" s="108"/>
      <c r="B64" s="85"/>
      <c r="C64" s="95">
        <v>43</v>
      </c>
      <c r="D64" s="96">
        <v>14.804</v>
      </c>
      <c r="E64" s="86"/>
      <c r="F64" s="86"/>
      <c r="G64" s="86"/>
      <c r="H64" s="86"/>
      <c r="I64" s="86"/>
      <c r="J64" s="86">
        <f t="shared" ref="J64:J69" si="445">ROUND((FO64+F64)*(1+$J$1),0)</f>
        <v>0</v>
      </c>
      <c r="K64" s="86">
        <f t="shared" ref="K64:K69" si="446">ROUND(G64*(1+$J$1),0)</f>
        <v>0</v>
      </c>
      <c r="L64" s="86">
        <f t="shared" ref="L64:L69" si="447">ROUND(H64*(1+$J$1),0)</f>
        <v>0</v>
      </c>
      <c r="M64" s="86"/>
      <c r="N64" s="86">
        <f t="shared" ref="N64:N69" si="448">J64+K64+L64</f>
        <v>0</v>
      </c>
      <c r="O64" s="86"/>
      <c r="P64" s="86">
        <f>(SUMIF('REALISASI PO &amp; forecast mgr1'!$A$149:$A$211,'ESTIMASI FORECAST &amp; ORDER-STOK'!$A64,'REALISASI PO &amp; forecast mgr1'!J$149:J$211))+(SUMIF('REALISASI PO &amp; forecast mgr1'!$A$149:$A$211,'ESTIMASI FORECAST &amp; ORDER-STOK'!$A64,'REALISASI PO &amp; forecast mgr1'!K$149:K$211))</f>
        <v>0</v>
      </c>
      <c r="Q64" s="86">
        <f>SUMIF('REALISASI PO &amp; forecast mgr1'!$A$149:$A$211,'ESTIMASI FORECAST &amp; ORDER-STOK'!$A64,'REALISASI PO &amp; forecast mgr1'!N$149:N$211)</f>
        <v>0</v>
      </c>
      <c r="R64" s="86">
        <f t="shared" ref="R64:R69" si="449">P64-Q64</f>
        <v>0</v>
      </c>
      <c r="S64" s="86">
        <f t="shared" ref="S64:S69" si="450">R64/$C64</f>
        <v>0</v>
      </c>
      <c r="T64" s="86">
        <f t="shared" ref="T64:T69" si="451">R64*$D64</f>
        <v>0</v>
      </c>
      <c r="U64" s="86">
        <f>(SUMIF('REALISASI PO &amp; forecast mgr1'!$A$149:$A$211,'ESTIMASI FORECAST &amp; ORDER-STOK'!$A64,'REALISASI PO &amp; forecast mgr1'!P$149:P$211))+(SUMIF('REALISASI PO &amp; forecast mgr1'!$A$149:$A$211,'ESTIMASI FORECAST &amp; ORDER-STOK'!$A64,'REALISASI PO &amp; forecast mgr1'!Q$149:Q$211))</f>
        <v>0</v>
      </c>
      <c r="V64" s="86">
        <f>SUMIF('REALISASI PO &amp; forecast mgr1'!$A$149:$A$211,'ESTIMASI FORECAST &amp; ORDER-STOK'!$A64,'REALISASI PO &amp; forecast mgr1'!T$149:T$211)</f>
        <v>0</v>
      </c>
      <c r="W64" s="86">
        <f t="shared" ref="W64:W69" si="452">U64-V64</f>
        <v>0</v>
      </c>
      <c r="X64" s="86">
        <f t="shared" ref="X64:X69" si="453">W64/$C64</f>
        <v>0</v>
      </c>
      <c r="Y64" s="86">
        <f t="shared" ref="Y64:Y69" si="454">W64*$D64</f>
        <v>0</v>
      </c>
      <c r="Z64" s="86">
        <f>(SUMIF('REALISASI PO &amp; forecast mgr1'!$A$149:$A$211,'ESTIMASI FORECAST &amp; ORDER-STOK'!$A64,'REALISASI PO &amp; forecast mgr1'!W$149:W$211))+(SUMIF('REALISASI PO &amp; forecast mgr1'!$A$149:$A$211,'ESTIMASI FORECAST &amp; ORDER-STOK'!$A64,'REALISASI PO &amp; forecast mgr1'!V$149:V$211))</f>
        <v>0</v>
      </c>
      <c r="AA64" s="86">
        <f>SUMIF('REALISASI PO &amp; forecast mgr1'!$A$149:$A$211,'ESTIMASI FORECAST &amp; ORDER-STOK'!$A64,'REALISASI PO &amp; forecast mgr1'!Z$149:Z$211)</f>
        <v>0</v>
      </c>
      <c r="AB64" s="86">
        <f t="shared" ref="AB64:AB69" si="455">Z64-AA64</f>
        <v>0</v>
      </c>
      <c r="AC64" s="86">
        <f t="shared" ref="AC64:AC69" si="456">AB64/$C64</f>
        <v>0</v>
      </c>
      <c r="AD64" s="86">
        <f t="shared" ref="AD64:AD69" si="457">AB64*$D64</f>
        <v>0</v>
      </c>
      <c r="AE64" s="86">
        <f>(SUMIF('REALISASI PO &amp; forecast mgr1'!$A$149:$A$211,'ESTIMASI FORECAST &amp; ORDER-STOK'!$A64,'REALISASI PO &amp; forecast mgr1'!AB$149:AB$211))+(SUMIF('REALISASI PO &amp; forecast mgr1'!$A$149:$A$211,'ESTIMASI FORECAST &amp; ORDER-STOK'!$A64,'REALISASI PO &amp; forecast mgr1'!AC$149:AC$211))</f>
        <v>0</v>
      </c>
      <c r="AF64" s="86">
        <f>SUMIF('REALISASI PO &amp; forecast mgr1'!$A$149:$A$211,'ESTIMASI FORECAST &amp; ORDER-STOK'!$A64,'REALISASI PO &amp; forecast mgr1'!AF$149:AF$211)</f>
        <v>0</v>
      </c>
      <c r="AG64" s="86">
        <f t="shared" ref="AG64:AG69" si="458">AE64-AF64</f>
        <v>0</v>
      </c>
      <c r="AH64" s="86">
        <f t="shared" ref="AH64:AH69" si="459">AG64/$C64</f>
        <v>0</v>
      </c>
      <c r="AI64" s="86">
        <f t="shared" ref="AI64:AI69" si="460">AG64*$D64</f>
        <v>0</v>
      </c>
      <c r="AJ64" s="86">
        <f>(SUMIF('REALISASI PO &amp; forecast mgr1'!$A$149:$A$211,'ESTIMASI FORECAST &amp; ORDER-STOK'!$A64,'REALISASI PO &amp; forecast mgr1'!AN$149:AN$211))+(SUMIF('REALISASI PO &amp; forecast mgr1'!$A$149:$A$211,'ESTIMASI FORECAST &amp; ORDER-STOK'!$A64,'REALISASI PO &amp; forecast mgr1'!AO$149:AO$211))</f>
        <v>0</v>
      </c>
      <c r="AK64" s="86">
        <f>SUMIF('REALISASI PO &amp; forecast mgr1'!$A$149:$A$211,'ESTIMASI FORECAST &amp; ORDER-STOK'!$A64,'REALISASI PO &amp; forecast mgr1'!AR$149:AR$211)</f>
        <v>0</v>
      </c>
      <c r="AL64" s="86">
        <f t="shared" ref="AL64:AL69" si="461">AJ64-AK64</f>
        <v>0</v>
      </c>
      <c r="AM64" s="86">
        <f t="shared" ref="AM64:AM69" si="462">AL64/$C64</f>
        <v>0</v>
      </c>
      <c r="AN64" s="86">
        <f t="shared" ref="AN64:AN69" si="463">AL64*$D64</f>
        <v>0</v>
      </c>
      <c r="AO64" s="86">
        <f>(SUMIF('REALISASI PO &amp; forecast mgr1'!$A$149:$A$211,'ESTIMASI FORECAST &amp; ORDER-STOK'!$A64,'REALISASI PO &amp; forecast mgr1'!AU$149:AU$211))+(SUMIF('REALISASI PO &amp; forecast mgr1'!$A$149:$A$211,'ESTIMASI FORECAST &amp; ORDER-STOK'!$A64,'REALISASI PO &amp; forecast mgr1'!AT$149:AT$211))</f>
        <v>0</v>
      </c>
      <c r="AP64" s="86">
        <f>SUMIF('REALISASI PO &amp; forecast mgr1'!$A$149:$A$211,'ESTIMASI FORECAST &amp; ORDER-STOK'!$A64,'REALISASI PO &amp; forecast mgr1'!AX$149:AX$211)</f>
        <v>0</v>
      </c>
      <c r="AQ64" s="86">
        <f t="shared" ref="AQ64:AQ69" si="464">AO64-AP64</f>
        <v>0</v>
      </c>
      <c r="AR64" s="86">
        <f t="shared" ref="AR64:AR69" si="465">AQ64/$C64</f>
        <v>0</v>
      </c>
      <c r="AS64" s="86">
        <f t="shared" ref="AS64:AS69" si="466">AQ64*$D64</f>
        <v>0</v>
      </c>
      <c r="AT64" s="86">
        <f>(SUMIF('REALISASI PO &amp; forecast mgr1'!$A$149:$A$211,'ESTIMASI FORECAST &amp; ORDER-STOK'!$A64,'REALISASI PO &amp; forecast mgr1'!AZ$149:AZ$211))+(SUMIF('REALISASI PO &amp; forecast mgr1'!$A$149:$A$211,'ESTIMASI FORECAST &amp; ORDER-STOK'!$A64,'REALISASI PO &amp; forecast mgr1'!BA$149:BA$211))</f>
        <v>0</v>
      </c>
      <c r="AU64" s="86">
        <f>SUMIF('REALISASI PO &amp; forecast mgr1'!$A$149:$A$211,'ESTIMASI FORECAST &amp; ORDER-STOK'!$A64,'REALISASI PO &amp; forecast mgr1'!BD$149:BD$211)</f>
        <v>0</v>
      </c>
      <c r="AV64" s="86">
        <f t="shared" ref="AV64:AV69" si="467">AT64-AU64</f>
        <v>0</v>
      </c>
      <c r="AW64" s="86">
        <f t="shared" ref="AW64:AW69" si="468">AV64/$C64</f>
        <v>0</v>
      </c>
      <c r="AX64" s="86">
        <f t="shared" ref="AX64:AX69" si="469">AV64*$D64</f>
        <v>0</v>
      </c>
      <c r="AY64" s="86">
        <f>(SUMIF('REALISASI PO &amp; forecast mgr1'!$A$149:$A$211,'ESTIMASI FORECAST &amp; ORDER-STOK'!$A64,'REALISASI PO &amp; forecast mgr1'!BL$149:BL$211))+(SUMIF('REALISASI PO &amp; forecast mgr1'!$A$149:$A$211,'ESTIMASI FORECAST &amp; ORDER-STOK'!$A64,'REALISASI PO &amp; forecast mgr1'!BM$149:BM$211))</f>
        <v>0</v>
      </c>
      <c r="AZ64" s="86">
        <f>SUMIF('REALISASI PO &amp; forecast mgr1'!$A$149:$A$211,'ESTIMASI FORECAST &amp; ORDER-STOK'!$A64,'REALISASI PO &amp; forecast mgr1'!BP$149:BP$211)</f>
        <v>0</v>
      </c>
      <c r="BA64" s="86">
        <f t="shared" ref="BA64:BA69" si="470">AY64-AZ64</f>
        <v>0</v>
      </c>
      <c r="BB64" s="86">
        <f t="shared" ref="BB64:BB69" si="471">BA64/$C64</f>
        <v>0</v>
      </c>
      <c r="BC64" s="86">
        <f t="shared" ref="BC64:BC69" si="472">BA64*$D64</f>
        <v>0</v>
      </c>
      <c r="BD64" s="86">
        <f>(SUMIF('REALISASI PO &amp; forecast mgr1'!$A$149:$A$211,'ESTIMASI FORECAST &amp; ORDER-STOK'!$A64,'REALISASI PO &amp; forecast mgr1'!BS$149:BS$211))+(SUMIF('REALISASI PO &amp; forecast mgr1'!$A$149:$A$211,'ESTIMASI FORECAST &amp; ORDER-STOK'!$A64,'REALISASI PO &amp; forecast mgr1'!BR$149:BR$211))</f>
        <v>0</v>
      </c>
      <c r="BE64" s="86">
        <f>SUMIF('REALISASI PO &amp; forecast mgr1'!$A$149:$A$211,'ESTIMASI FORECAST &amp; ORDER-STOK'!$A64,'REALISASI PO &amp; forecast mgr1'!BV$149:BV$211)</f>
        <v>0</v>
      </c>
      <c r="BF64" s="86">
        <f t="shared" ref="BF64:BF69" si="473">BD64-BE64</f>
        <v>0</v>
      </c>
      <c r="BG64" s="86">
        <f t="shared" ref="BG64:BG69" si="474">BF64/$C64</f>
        <v>0</v>
      </c>
      <c r="BH64" s="86">
        <f t="shared" ref="BH64:BH69" si="475">BF64*$D64</f>
        <v>0</v>
      </c>
      <c r="BI64" s="86">
        <f>(SUMIF('REALISASI PO &amp; forecast mgr1'!$A$149:$A$211,'ESTIMASI FORECAST &amp; ORDER-STOK'!$A64,'REALISASI PO &amp; forecast mgr1'!CI$149:CI$211))+(SUMIF('REALISASI PO &amp; forecast mgr1'!$A$149:$A$211,'ESTIMASI FORECAST &amp; ORDER-STOK'!$A64,'REALISASI PO &amp; forecast mgr1'!CJ$149:CJ$211))</f>
        <v>0</v>
      </c>
      <c r="BJ64" s="86">
        <f>SUMIF('REALISASI PO &amp; forecast mgr1'!$A$149:$A$211,'ESTIMASI FORECAST &amp; ORDER-STOK'!$A64,'REALISASI PO &amp; forecast mgr1'!CM$149:CM$211)</f>
        <v>0</v>
      </c>
      <c r="BK64" s="86">
        <f t="shared" ref="BK64:BK69" si="476">BI64-BJ64</f>
        <v>0</v>
      </c>
      <c r="BL64" s="86">
        <f t="shared" ref="BL64:BL69" si="477">BK64/$C64</f>
        <v>0</v>
      </c>
      <c r="BM64" s="86">
        <f t="shared" ref="BM64:BM69" si="478">BK64*$D64</f>
        <v>0</v>
      </c>
      <c r="BN64" s="86">
        <f>(SUMIF('REALISASI PO &amp; forecast mgr1'!$A$149:$A$211,'ESTIMASI FORECAST &amp; ORDER-STOK'!$A64,'REALISASI PO &amp; forecast mgr1'!CP$149:CP$211))+(SUMIF('REALISASI PO &amp; forecast mgr1'!$A$149:$A$211,'ESTIMASI FORECAST &amp; ORDER-STOK'!$A64,'REALISASI PO &amp; forecast mgr1'!CO$149:CO$211))</f>
        <v>0</v>
      </c>
      <c r="BO64" s="86">
        <f>SUMIF('REALISASI PO &amp; forecast mgr1'!$A$149:$A$211,'ESTIMASI FORECAST &amp; ORDER-STOK'!$A64,'REALISASI PO &amp; forecast mgr1'!CS$149:CS$211)</f>
        <v>0</v>
      </c>
      <c r="BP64" s="86">
        <f t="shared" ref="BP64:BP69" si="479">BN64-BO64</f>
        <v>0</v>
      </c>
      <c r="BQ64" s="86">
        <f t="shared" ref="BQ64:BQ69" si="480">BP64/$C64</f>
        <v>0</v>
      </c>
      <c r="BR64" s="86">
        <f t="shared" ref="BR64:BR69" si="481">BP64*$D64</f>
        <v>0</v>
      </c>
      <c r="BS64" s="86">
        <f>(SUMIF('REALISASI PO &amp; forecast mgr1'!$A$149:$A$211,'ESTIMASI FORECAST &amp; ORDER-STOK'!$A64,'REALISASI PO &amp; forecast mgr1'!CU$149:CU$211))+(SUMIF('REALISASI PO &amp; forecast mgr1'!$A$149:$A$211,'ESTIMASI FORECAST &amp; ORDER-STOK'!$A64,'REALISASI PO &amp; forecast mgr1'!CV$149:CV$211))</f>
        <v>0</v>
      </c>
      <c r="BT64" s="86">
        <f>SUMIF('REALISASI PO &amp; forecast mgr1'!$A$149:$A$211,'ESTIMASI FORECAST &amp; ORDER-STOK'!$A64,'REALISASI PO &amp; forecast mgr1'!CY$149:CY$211)</f>
        <v>0</v>
      </c>
      <c r="BU64" s="86">
        <f t="shared" ref="BU64:BU69" si="482">BS64-BT64</f>
        <v>0</v>
      </c>
      <c r="BV64" s="86">
        <f t="shared" ref="BV64:BV69" si="483">BU64/$C64</f>
        <v>0</v>
      </c>
      <c r="BW64" s="86">
        <f t="shared" ref="BW64:BW69" si="484">BU64*$D64</f>
        <v>0</v>
      </c>
      <c r="BX64" s="86">
        <f>(SUMIF('REALISASI PO &amp; forecast mgr1'!$A$149:$A$211,'ESTIMASI FORECAST &amp; ORDER-STOK'!$A64,'REALISASI PO &amp; forecast mgr1'!DB$149:DB$211))+(SUMIF('REALISASI PO &amp; forecast mgr1'!$A$149:$A$211,'ESTIMASI FORECAST &amp; ORDER-STOK'!$A64,'REALISASI PO &amp; forecast mgr1'!DA$149:DA$211))</f>
        <v>0</v>
      </c>
      <c r="BY64" s="86">
        <f>SUMIF('REALISASI PO &amp; forecast mgr1'!$A$149:$A$211,'ESTIMASI FORECAST &amp; ORDER-STOK'!$A64,'REALISASI PO &amp; forecast mgr1'!DE$149:DE$211)</f>
        <v>0</v>
      </c>
      <c r="BZ64" s="86">
        <f t="shared" ref="BZ64:BZ69" si="485">BX64-BY64</f>
        <v>0</v>
      </c>
      <c r="CA64" s="86">
        <f t="shared" ref="CA64:CA69" si="486">BZ64/$C64</f>
        <v>0</v>
      </c>
      <c r="CB64" s="86">
        <f t="shared" ref="CB64:CB69" si="487">BZ64*$D64</f>
        <v>0</v>
      </c>
      <c r="CC64" s="86">
        <f>(SUMIF('REALISASI PO &amp; forecast mgr1'!$A$149:$A$211,'ESTIMASI FORECAST &amp; ORDER-STOK'!$A64,'REALISASI PO &amp; forecast mgr1'!DG$149:DG$211))+(SUMIF('REALISASI PO &amp; forecast mgr1'!$A$149:$A$211,'ESTIMASI FORECAST &amp; ORDER-STOK'!$A64,'REALISASI PO &amp; forecast mgr1'!DH$149:DH$211))</f>
        <v>0</v>
      </c>
      <c r="CD64" s="86">
        <f>SUMIF('REALISASI PO &amp; forecast mgr1'!$A$149:$A$211,'ESTIMASI FORECAST &amp; ORDER-STOK'!$A64,'REALISASI PO &amp; forecast mgr1'!DK$149:DK$211)</f>
        <v>0</v>
      </c>
      <c r="CE64" s="86">
        <f t="shared" ref="CE64:CE69" si="488">CC64-CD64</f>
        <v>0</v>
      </c>
      <c r="CF64" s="86">
        <f t="shared" ref="CF64:CF69" si="489">CE64/$C64</f>
        <v>0</v>
      </c>
      <c r="CG64" s="86">
        <f t="shared" ref="CG64:CG69" si="490">CE64*$D64</f>
        <v>0</v>
      </c>
      <c r="CH64" s="86">
        <f>(SUMIF('REALISASI PO &amp; forecast mgr1'!$A$149:$A$211,'ESTIMASI FORECAST &amp; ORDER-STOK'!$A64,'REALISASI PO &amp; forecast mgr1'!DN$149:DN$211))+(SUMIF('REALISASI PO &amp; forecast mgr1'!$A$149:$A$211,'ESTIMASI FORECAST &amp; ORDER-STOK'!$A64,'REALISASI PO &amp; forecast mgr1'!DM$149:DM$211))</f>
        <v>0</v>
      </c>
      <c r="CI64" s="86">
        <f>SUMIF('REALISASI PO &amp; forecast mgr1'!$A$149:$A$211,'ESTIMASI FORECAST &amp; ORDER-STOK'!$A64,'REALISASI PO &amp; forecast mgr1'!DQ$149:DQ$211)</f>
        <v>0</v>
      </c>
      <c r="CJ64" s="86">
        <f t="shared" ref="CJ64:CJ69" si="491">CH64-CI64</f>
        <v>0</v>
      </c>
      <c r="CK64" s="86">
        <f t="shared" ref="CK64:CK69" si="492">CJ64/$C64</f>
        <v>0</v>
      </c>
      <c r="CL64" s="86">
        <f t="shared" ref="CL64:CL69" si="493">CJ64*$D64</f>
        <v>0</v>
      </c>
      <c r="CM64" s="86">
        <f>(SUMIF('REALISASI PO &amp; forecast mgr1'!$A$149:$A$211,'ESTIMASI FORECAST &amp; ORDER-STOK'!$A64,'REALISASI PO &amp; forecast mgr1'!DY$149:DY$211))+(SUMIF('REALISASI PO &amp; forecast mgr1'!$A$149:$A$211,'ESTIMASI FORECAST &amp; ORDER-STOK'!$A64,'REALISASI PO &amp; forecast mgr1'!DZ$149:DZ$211))</f>
        <v>0</v>
      </c>
      <c r="CN64" s="86">
        <f>SUMIF('REALISASI PO &amp; forecast mgr1'!$A$149:$A$211,'ESTIMASI FORECAST &amp; ORDER-STOK'!$A64,'REALISASI PO &amp; forecast mgr1'!EC$149:EC$211)</f>
        <v>0</v>
      </c>
      <c r="CO64" s="86">
        <f t="shared" ref="CO64:CO69" si="494">CM64-CN64</f>
        <v>0</v>
      </c>
      <c r="CP64" s="86">
        <f t="shared" ref="CP64:CP69" si="495">CO64/$C64</f>
        <v>0</v>
      </c>
      <c r="CQ64" s="86">
        <f t="shared" ref="CQ64:CQ69" si="496">CO64*$D64</f>
        <v>0</v>
      </c>
      <c r="CR64" s="86">
        <f>(SUMIF('REALISASI PO &amp; forecast mgr1'!$A$149:$A$211,'ESTIMASI FORECAST &amp; ORDER-STOK'!$A64,'REALISASI PO &amp; forecast mgr1'!EF$149:EF$211))+(SUMIF('REALISASI PO &amp; forecast mgr1'!$A$149:$A$211,'ESTIMASI FORECAST &amp; ORDER-STOK'!$A64,'REALISASI PO &amp; forecast mgr1'!EE$149:EE$211))</f>
        <v>0</v>
      </c>
      <c r="CS64" s="86">
        <f>SUMIF('REALISASI PO &amp; forecast mgr1'!$A$149:$A$211,'ESTIMASI FORECAST &amp; ORDER-STOK'!$A64,'REALISASI PO &amp; forecast mgr1'!EI$149:EI$211)</f>
        <v>0</v>
      </c>
      <c r="CT64" s="86">
        <f t="shared" ref="CT64:CT69" si="497">CR64-CS64</f>
        <v>0</v>
      </c>
      <c r="CU64" s="86">
        <f t="shared" ref="CU64:CU69" si="498">CT64/$C64</f>
        <v>0</v>
      </c>
      <c r="CV64" s="86">
        <f t="shared" ref="CV64:CV69" si="499">CT64*$D64</f>
        <v>0</v>
      </c>
      <c r="CW64" s="86">
        <f>(SUMIF('REALISASI PO &amp; forecast mgr1'!$A$149:$A$211,'ESTIMASI FORECAST &amp; ORDER-STOK'!$A64,'REALISASI PO &amp; forecast mgr1'!EQ$149:EQ$211))+(SUMIF('REALISASI PO &amp; forecast mgr1'!$A$149:$A$211,'ESTIMASI FORECAST &amp; ORDER-STOK'!$A64,'REALISASI PO &amp; forecast mgr1'!ER$149:ER$211))</f>
        <v>0</v>
      </c>
      <c r="CX64" s="86">
        <f>SUMIF('REALISASI PO &amp; forecast mgr1'!$A$149:$A$211,'ESTIMASI FORECAST &amp; ORDER-STOK'!$A64,'REALISASI PO &amp; forecast mgr1'!EU$149:EU$211)</f>
        <v>0</v>
      </c>
      <c r="CY64" s="86">
        <f t="shared" ref="CY64:CY69" si="500">CW64-CX64</f>
        <v>0</v>
      </c>
      <c r="CZ64" s="86">
        <f t="shared" ref="CZ64:CZ69" si="501">CY64/$C64</f>
        <v>0</v>
      </c>
      <c r="DA64" s="86">
        <f t="shared" ref="DA64:DA69" si="502">CY64*$D64</f>
        <v>0</v>
      </c>
      <c r="DB64" s="86">
        <f>(SUMIF('REALISASI PO &amp; forecast mgr1'!$A$149:$A$211,'ESTIMASI FORECAST &amp; ORDER-STOK'!$A64,'REALISASI PO &amp; forecast mgr1'!EX$149:EX$211))+(SUMIF('REALISASI PO &amp; forecast mgr1'!$A$149:$A$211,'ESTIMASI FORECAST &amp; ORDER-STOK'!$A64,'REALISASI PO &amp; forecast mgr1'!EY$149:EY$211))</f>
        <v>0</v>
      </c>
      <c r="DC64" s="86">
        <f>SUMIF('REALISASI PO &amp; forecast mgr1'!$A$149:$A$211,'ESTIMASI FORECAST &amp; ORDER-STOK'!$A64,'REALISASI PO &amp; forecast mgr1'!FB$149:FB$211)</f>
        <v>0</v>
      </c>
      <c r="DD64" s="86">
        <f t="shared" ref="DD64:DD69" si="503">DB64-DC64</f>
        <v>0</v>
      </c>
      <c r="DE64" s="86">
        <f t="shared" ref="DE64:DE69" si="504">DD64/$C64</f>
        <v>0</v>
      </c>
      <c r="DF64" s="86">
        <f t="shared" ref="DF64:DF69" si="505">DD64*$D64</f>
        <v>0</v>
      </c>
      <c r="DG64" s="86">
        <f>(SUMIF('REALISASI PO &amp; forecast mgr1'!$A$149:$A$211,'ESTIMASI FORECAST &amp; ORDER-STOK'!$A64,'REALISASI PO &amp; forecast mgr1'!FE$149:FE$211))+(SUMIF('REALISASI PO &amp; forecast mgr1'!$A$149:$A$211,'ESTIMASI FORECAST &amp; ORDER-STOK'!$A64,'REALISASI PO &amp; forecast mgr1'!FF$149:FF$211))</f>
        <v>0</v>
      </c>
      <c r="DH64" s="86">
        <f>SUMIF('REALISASI PO &amp; forecast mgr1'!$A$149:$A$211,'ESTIMASI FORECAST &amp; ORDER-STOK'!$A64,'REALISASI PO &amp; forecast mgr1'!FI$149:FI$211)</f>
        <v>0</v>
      </c>
      <c r="DI64" s="86">
        <f t="shared" ref="DI64:DI69" si="506">DG64-DH64</f>
        <v>0</v>
      </c>
      <c r="DJ64" s="86">
        <f t="shared" ref="DJ64:DJ69" si="507">DI64/$C64</f>
        <v>0</v>
      </c>
      <c r="DK64" s="86">
        <f t="shared" ref="DK64:DK69" si="508">DI64*$D64</f>
        <v>0</v>
      </c>
      <c r="DL64" s="86">
        <f>(SUMIF('REALISASI PO &amp; forecast mgr1'!$A$149:$A$211,'ESTIMASI FORECAST &amp; ORDER-STOK'!$A64,'REALISASI PO &amp; forecast mgr1'!FL$149:FL$211))+(SUMIF('REALISASI PO &amp; forecast mgr1'!$A$149:$A$211,'ESTIMASI FORECAST &amp; ORDER-STOK'!$A64,'REALISASI PO &amp; forecast mgr1'!FM$149:FM$211))</f>
        <v>0</v>
      </c>
      <c r="DM64" s="86">
        <f>SUMIF('REALISASI PO &amp; forecast mgr1'!$A$149:$A$211,'ESTIMASI FORECAST &amp; ORDER-STOK'!$A64,'REALISASI PO &amp; forecast mgr1'!FP$149:FP$211)</f>
        <v>0</v>
      </c>
      <c r="DN64" s="86">
        <f t="shared" ref="DN64:DN69" si="509">DL64-DM64</f>
        <v>0</v>
      </c>
      <c r="DO64" s="86">
        <f t="shared" ref="DO64:DO69" si="510">DN64/$C64</f>
        <v>0</v>
      </c>
      <c r="DP64" s="86">
        <f t="shared" ref="DP64:DP69" si="511">DN64*$D64</f>
        <v>0</v>
      </c>
      <c r="DQ64" s="86">
        <f>(SUMIF('REALISASI PO &amp; forecast mgr1'!$A$149:$A$211,'ESTIMASI FORECAST &amp; ORDER-STOK'!$A64,'REALISASI PO &amp; forecast mgr1'!FS$149:FS$211))+(SUMIF('REALISASI PO &amp; forecast mgr1'!$A$149:$A$211,'ESTIMASI FORECAST &amp; ORDER-STOK'!$A64,'REALISASI PO &amp; forecast mgr1'!FT$149:FT$211))</f>
        <v>0</v>
      </c>
      <c r="DR64" s="86">
        <f>SUMIF('REALISASI PO &amp; forecast mgr1'!$A$149:$A$211,'ESTIMASI FORECAST &amp; ORDER-STOK'!$A64,'REALISASI PO &amp; forecast mgr1'!FW$149:FW$211)</f>
        <v>0</v>
      </c>
      <c r="DS64" s="86">
        <f t="shared" ref="DS64:DS69" si="512">DQ64-DR64</f>
        <v>0</v>
      </c>
      <c r="DT64" s="86">
        <f t="shared" ref="DT64:DT69" si="513">DS64/$C64</f>
        <v>0</v>
      </c>
      <c r="DU64" s="86">
        <f t="shared" ref="DU64:DU69" si="514">DS64*$D64</f>
        <v>0</v>
      </c>
      <c r="DV64" s="86">
        <f>(SUMIF('REALISASI PO &amp; forecast mgr1'!$A$149:$A$211,'ESTIMASI FORECAST &amp; ORDER-STOK'!$A64,'REALISASI PO &amp; forecast mgr1'!FZ$149:FZ$211))+(SUMIF('REALISASI PO &amp; forecast mgr1'!$A$149:$A$211,'ESTIMASI FORECAST &amp; ORDER-STOK'!$A64,'REALISASI PO &amp; forecast mgr1'!FY$149:FY$211))</f>
        <v>0</v>
      </c>
      <c r="DW64" s="86">
        <f>SUMIF('REALISASI PO &amp; forecast mgr1'!$A$149:$A$211,'ESTIMASI FORECAST &amp; ORDER-STOK'!$A64,'REALISASI PO &amp; forecast mgr1'!GC$149:GC$211)</f>
        <v>0</v>
      </c>
      <c r="DX64" s="86">
        <f t="shared" ref="DX64:DX69" si="515">DV64-DW64</f>
        <v>0</v>
      </c>
      <c r="DY64" s="86">
        <f t="shared" ref="DY64:DY69" si="516">DX64/$C64</f>
        <v>0</v>
      </c>
      <c r="DZ64" s="86">
        <f t="shared" ref="DZ64:DZ69" si="517">DX64*$D64</f>
        <v>0</v>
      </c>
      <c r="EA64" s="86">
        <f>(SUMIF('REALISASI PO &amp; forecast mgr1'!$A$149:$A$211,'ESTIMASI FORECAST &amp; ORDER-STOK'!$A64,'REALISASI PO &amp; forecast mgr1'!GE$149:GE$211))+(SUMIF('REALISASI PO &amp; forecast mgr1'!$A$149:$A$211,'ESTIMASI FORECAST &amp; ORDER-STOK'!$A64,'REALISASI PO &amp; forecast mgr1'!GF$149:GF$211))</f>
        <v>0</v>
      </c>
      <c r="EB64" s="86">
        <f>SUMIF('REALISASI PO &amp; forecast mgr1'!$A$149:$A$211,'ESTIMASI FORECAST &amp; ORDER-STOK'!$A64,'REALISASI PO &amp; forecast mgr1'!GI$149:GI$211)</f>
        <v>0</v>
      </c>
      <c r="EC64" s="86">
        <f t="shared" ref="EC64:EC69" si="518">EA64-EB64</f>
        <v>0</v>
      </c>
      <c r="ED64" s="86">
        <f t="shared" ref="ED64:ED69" si="519">EC64/$C64</f>
        <v>0</v>
      </c>
      <c r="EE64" s="86">
        <f t="shared" ref="EE64:EE69" si="520">EC64*$D64</f>
        <v>0</v>
      </c>
      <c r="EF64" s="86">
        <f>(SUMIF('REALISASI PO &amp; forecast mgr1'!$A$149:$A$211,'ESTIMASI FORECAST &amp; ORDER-STOK'!$A64,'REALISASI PO &amp; forecast mgr1'!GQ$149:GQ$211))+(SUMIF('REALISASI PO &amp; forecast mgr1'!$A$149:$A$211,'ESTIMASI FORECAST &amp; ORDER-STOK'!$A64,'REALISASI PO &amp; forecast mgr1'!GR$149:GR$211))</f>
        <v>0</v>
      </c>
      <c r="EG64" s="86">
        <f>SUMIF('REALISASI PO &amp; forecast mgr1'!$A$149:$A$211,'ESTIMASI FORECAST &amp; ORDER-STOK'!$A64,'REALISASI PO &amp; forecast mgr1'!GU$149:GU$211)</f>
        <v>0</v>
      </c>
      <c r="EH64" s="86">
        <f t="shared" ref="EH64:EH69" si="521">EF64-EG64</f>
        <v>0</v>
      </c>
      <c r="EI64" s="86">
        <f t="shared" ref="EI64:EI69" si="522">EH64/$C64</f>
        <v>0</v>
      </c>
      <c r="EJ64" s="86">
        <f t="shared" ref="EJ64:EJ69" si="523">EH64*$D64</f>
        <v>0</v>
      </c>
      <c r="EK64" s="86">
        <f>(SUMIF('REALISASI PO &amp; forecast mgr1'!$A$149:$A$211,'ESTIMASI FORECAST &amp; ORDER-STOK'!$A64,'REALISASI PO &amp; forecast mgr1'!GX$149:GX$211))+(SUMIF('REALISASI PO &amp; forecast mgr1'!$A$149:$A$211,'ESTIMASI FORECAST &amp; ORDER-STOK'!$A64,'REALISASI PO &amp; forecast mgr1'!GY$149:GY$211))</f>
        <v>0</v>
      </c>
      <c r="EL64" s="86">
        <f>SUMIF('REALISASI PO &amp; forecast mgr1'!$A$149:$A$211,'ESTIMASI FORECAST &amp; ORDER-STOK'!$A64,'REALISASI PO &amp; forecast mgr1'!HB$149:HB$211)</f>
        <v>0</v>
      </c>
      <c r="EM64" s="86">
        <f t="shared" ref="EM64:EM69" si="524">EK64-EL64</f>
        <v>0</v>
      </c>
      <c r="EN64" s="86">
        <f t="shared" ref="EN64:EN69" si="525">EM64/$C64</f>
        <v>0</v>
      </c>
      <c r="EO64" s="86">
        <f t="shared" ref="EO64:EO69" si="526">EM64*$D64</f>
        <v>0</v>
      </c>
      <c r="EP64" s="86">
        <f>(SUMIF('REALISASI PO &amp; forecast mgr1'!$A$149:$A$211,'ESTIMASI FORECAST &amp; ORDER-STOK'!$A64,'REALISASI PO &amp; forecast mgr1'!HE$149:HE$211))+(SUMIF('REALISASI PO &amp; forecast mgr1'!$A$149:$A$211,'ESTIMASI FORECAST &amp; ORDER-STOK'!$A64,'REALISASI PO &amp; forecast mgr1'!HF$149:HF$211))</f>
        <v>0</v>
      </c>
      <c r="EQ64" s="86">
        <f>SUMIF('REALISASI PO &amp; forecast mgr1'!$A$149:$A$211,'ESTIMASI FORECAST &amp; ORDER-STOK'!$A64,'REALISASI PO &amp; forecast mgr1'!HI$149:HI$211)</f>
        <v>0</v>
      </c>
      <c r="ER64" s="86">
        <f t="shared" ref="ER64:ER69" si="527">EP64-EQ64</f>
        <v>0</v>
      </c>
      <c r="ES64" s="86">
        <f t="shared" ref="ES64:ES69" si="528">ER64/$C64</f>
        <v>0</v>
      </c>
      <c r="ET64" s="86">
        <f t="shared" ref="ET64:ET69" si="529">ER64*$D64</f>
        <v>0</v>
      </c>
      <c r="EU64" s="86">
        <f>(SUMIF('REALISASI PO &amp; forecast mgr1'!$A$149:$A$211,'ESTIMASI FORECAST &amp; ORDER-STOK'!$A64,'REALISASI PO &amp; forecast mgr1'!HL$149:HL$211))+(SUMIF('REALISASI PO &amp; forecast mgr1'!$A$149:$A$211,'ESTIMASI FORECAST &amp; ORDER-STOK'!$A64,'REALISASI PO &amp; forecast mgr1'!HM$149:HM$211))</f>
        <v>0</v>
      </c>
      <c r="EV64" s="86">
        <f>SUMIF('REALISASI PO &amp; forecast mgr1'!$A$149:$A$211,'ESTIMASI FORECAST &amp; ORDER-STOK'!$A64,'REALISASI PO &amp; forecast mgr1'!HP$149:HP$211)</f>
        <v>0</v>
      </c>
      <c r="EW64" s="86">
        <f t="shared" ref="EW64:EW69" si="530">EU64-EV64</f>
        <v>0</v>
      </c>
      <c r="EX64" s="86">
        <f t="shared" ref="EX64:EX69" si="531">EW64/$C64</f>
        <v>0</v>
      </c>
      <c r="EY64" s="86">
        <f t="shared" ref="EY64:EY69" si="532">EW64*$D64</f>
        <v>0</v>
      </c>
      <c r="EZ64" s="86">
        <f>(SUMIF('REALISASI PO &amp; forecast mgr1'!$A$149:$A$211,'ESTIMASI FORECAST &amp; ORDER-STOK'!$A64,'REALISASI PO &amp; forecast mgr1'!HS$149:HS$211))+(SUMIF('REALISASI PO &amp; forecast mgr1'!$A$149:$A$211,'ESTIMASI FORECAST &amp; ORDER-STOK'!$A64,'REALISASI PO &amp; forecast mgr1'!HT$149:HT$211))</f>
        <v>0</v>
      </c>
      <c r="FA64" s="86">
        <f>SUMIF('REALISASI PO &amp; forecast mgr1'!$A$149:$A$211,'ESTIMASI FORECAST &amp; ORDER-STOK'!$A64,'REALISASI PO &amp; forecast mgr1'!HW$149:HW$211)</f>
        <v>0</v>
      </c>
      <c r="FB64" s="86">
        <f t="shared" ref="FB64:FB69" si="533">EZ64-FA64</f>
        <v>0</v>
      </c>
      <c r="FC64" s="86">
        <f t="shared" ref="FC64:FC69" si="534">FB64/$C64</f>
        <v>0</v>
      </c>
      <c r="FD64" s="86">
        <f t="shared" ref="FD64:FD69" si="535">FB64*$D64</f>
        <v>0</v>
      </c>
      <c r="FE64" s="86"/>
      <c r="FF64" s="86"/>
      <c r="FG64" s="86"/>
      <c r="FH64" s="86"/>
      <c r="FI64" s="86"/>
      <c r="FJ64" s="86"/>
      <c r="FK64" s="86">
        <f t="shared" ref="FK64:FK69" si="536">SUMIF($O$5:$FJ$5,$FK$5,$O64:$FJ64)</f>
        <v>0</v>
      </c>
      <c r="FL64" s="86"/>
      <c r="FM64" s="86"/>
      <c r="FN64" s="86">
        <f t="shared" ref="FN64:FN69" si="537">SUMIF($O$5:$FJ$5,$FN$5,$O64:$FJ64)</f>
        <v>0</v>
      </c>
      <c r="FO64" s="86">
        <f t="shared" ref="FO64:FO69" si="538">FK64-FN64</f>
        <v>0</v>
      </c>
      <c r="FP64" s="97"/>
      <c r="FQ64" s="86"/>
      <c r="FR64" s="86">
        <f>SUMIF('REALISASI FORECAST manager 2'!$A$217:$A$281,'ESTIMASI FORECAST &amp; ORDER-STOK'!$A64,'REALISASI FORECAST manager 2'!$AS$217:$AS$281)</f>
        <v>0</v>
      </c>
      <c r="FS64" s="86">
        <f t="shared" ref="FS64:FS69" si="539">FQ64-FR64</f>
        <v>0</v>
      </c>
      <c r="FT64" s="86">
        <f t="shared" ref="FT64:FT69" si="540">FS64/$C64</f>
        <v>0</v>
      </c>
      <c r="FU64" s="86">
        <f t="shared" ref="FU64:FU69" si="541">FS64*$D64</f>
        <v>0</v>
      </c>
      <c r="FV64" s="97"/>
      <c r="FW64" s="86"/>
      <c r="FX64" s="86">
        <f>SUMIF('REALISASI FORECAST manager 3'!$A$147:$A$211,'ESTIMASI FORECAST &amp; ORDER-STOK'!$A64,'REALISASI FORECAST manager 3'!$AS$147:$AS$211)</f>
        <v>0</v>
      </c>
      <c r="FY64" s="86">
        <f t="shared" ref="FY64:FY69" si="542">FW64-FX64</f>
        <v>0</v>
      </c>
      <c r="FZ64" s="86">
        <f t="shared" ref="FZ64:FZ69" si="543">FY64/$C64</f>
        <v>0</v>
      </c>
      <c r="GA64" s="86">
        <f t="shared" ref="GA64:GA69" si="544">FY64*$D64</f>
        <v>0</v>
      </c>
      <c r="GB64" s="97"/>
      <c r="GC64" s="86">
        <f t="shared" ref="GC64:GC69" si="545">SUMIF($FJ$5:$GB$5,$GC$4,$FJ64:$GB64)</f>
        <v>0</v>
      </c>
      <c r="GD64" s="97"/>
      <c r="GE64" s="86">
        <f>SUMIF('REALISASI PO &amp; forecast mgr1'!$A$148:$A$211,'ESTIMASI FORECAST &amp; ORDER-STOK'!$A64,'REALISASI PO &amp; forecast mgr1'!IQ$148:IQ$211)</f>
        <v>0</v>
      </c>
      <c r="GF64" s="86">
        <f>SUMIF('REALISASI PO &amp; forecast mgr1'!$A$148:$A$211,'ESTIMASI FORECAST &amp; ORDER-STOK'!$A64,'REALISASI PO &amp; forecast mgr1'!IR$148:IR$211)</f>
        <v>0</v>
      </c>
      <c r="GG64" s="86">
        <f>SUMIF('REALISASI PO &amp; forecast mgr1'!$A$148:$A$211,'ESTIMASI FORECAST &amp; ORDER-STOK'!$A64,'REALISASI PO &amp; forecast mgr1'!IS$148:IS$211)</f>
        <v>0</v>
      </c>
      <c r="GH64" s="86">
        <f>SUMIF('REALISASI PO &amp; forecast mgr1'!$A$148:$A$211,'ESTIMASI FORECAST &amp; ORDER-STOK'!$A64,'REALISASI PO &amp; forecast mgr1'!IT$148:IT$211)</f>
        <v>0</v>
      </c>
      <c r="GI64" s="86">
        <f>SUMIF('REALISASI PO &amp; forecast mgr1'!$A$148:$A$211,'ESTIMASI FORECAST &amp; ORDER-STOK'!$A64,'REALISASI PO &amp; forecast mgr1'!IU$148:IU$211)</f>
        <v>0</v>
      </c>
      <c r="GJ64" s="88"/>
      <c r="GK64" s="88">
        <f t="shared" si="108"/>
        <v>0</v>
      </c>
      <c r="GL64" s="86">
        <f t="shared" ref="GL64:GL69" si="546">SUMIF($FJ$5:$GB$5,$FN$5,$FJ64:$GB64)</f>
        <v>0</v>
      </c>
      <c r="GM64" s="98">
        <f t="shared" ref="GM64:GM69" si="547">GC64-GL64</f>
        <v>0</v>
      </c>
      <c r="GN64" s="86">
        <f t="shared" ref="GN64:GN69" si="548">GM64/$C64</f>
        <v>0</v>
      </c>
      <c r="GO64" s="86">
        <f t="shared" ref="GO64:GO69" si="549">GM64*$D64</f>
        <v>0</v>
      </c>
      <c r="GP64" s="98">
        <f t="shared" ref="GP64:GP69" si="550">GE64+GK64-GL64</f>
        <v>0</v>
      </c>
      <c r="GQ64" s="86" t="str">
        <f t="shared" ref="GQ64:GQ69" si="551">IF(GP64=0,"STOCK KOSONG",IF(AND((GP64&lt;GM64),(GP64&gt;0)),"STOK KURANG",IF(GP64=GM64,"STOK CUKUP",IF(GP64&gt;GM64,"STOK CUKUP"))))</f>
        <v>STOCK KOSONG</v>
      </c>
      <c r="GR64" s="97"/>
      <c r="GS64" s="98">
        <f t="shared" ref="GS64:GS69" si="552">GP64-GM64</f>
        <v>0</v>
      </c>
      <c r="GT64" s="102">
        <f t="shared" ref="GT64:GT69" si="553">(GE64+GK64)-J64</f>
        <v>0</v>
      </c>
      <c r="GU64" s="102">
        <f t="shared" ref="GU64:GU69" si="554">(GE64+GK64)-FK64</f>
        <v>0</v>
      </c>
      <c r="GV64" s="102">
        <f t="shared" ref="GV64:GV69" si="555">J64-FK64</f>
        <v>0</v>
      </c>
    </row>
    <row r="65" spans="1:204" s="7" customFormat="1">
      <c r="A65" s="108"/>
      <c r="B65" s="87"/>
      <c r="C65" s="103">
        <v>43</v>
      </c>
      <c r="D65" s="100">
        <v>14.804</v>
      </c>
      <c r="E65" s="88"/>
      <c r="F65" s="88"/>
      <c r="G65" s="88"/>
      <c r="H65" s="88"/>
      <c r="I65" s="88"/>
      <c r="J65" s="88">
        <f t="shared" si="445"/>
        <v>0</v>
      </c>
      <c r="K65" s="88">
        <f t="shared" si="446"/>
        <v>0</v>
      </c>
      <c r="L65" s="88">
        <f t="shared" si="447"/>
        <v>0</v>
      </c>
      <c r="M65" s="88"/>
      <c r="N65" s="88">
        <f t="shared" si="448"/>
        <v>0</v>
      </c>
      <c r="O65" s="88"/>
      <c r="P65" s="88">
        <f>(SUMIF('REALISASI PO &amp; forecast mgr1'!$A$149:$A$211,'ESTIMASI FORECAST &amp; ORDER-STOK'!$A65,'REALISASI PO &amp; forecast mgr1'!J$149:J$211))+(SUMIF('REALISASI PO &amp; forecast mgr1'!$A$149:$A$211,'ESTIMASI FORECAST &amp; ORDER-STOK'!$A65,'REALISASI PO &amp; forecast mgr1'!K$149:K$211))</f>
        <v>0</v>
      </c>
      <c r="Q65" s="88">
        <f>SUMIF('REALISASI PO &amp; forecast mgr1'!$A$149:$A$211,'ESTIMASI FORECAST &amp; ORDER-STOK'!$A65,'REALISASI PO &amp; forecast mgr1'!N$149:N$211)</f>
        <v>0</v>
      </c>
      <c r="R65" s="88">
        <f t="shared" si="449"/>
        <v>0</v>
      </c>
      <c r="S65" s="88">
        <f t="shared" si="450"/>
        <v>0</v>
      </c>
      <c r="T65" s="88">
        <f t="shared" si="451"/>
        <v>0</v>
      </c>
      <c r="U65" s="88">
        <f>(SUMIF('REALISASI PO &amp; forecast mgr1'!$A$149:$A$211,'ESTIMASI FORECAST &amp; ORDER-STOK'!$A65,'REALISASI PO &amp; forecast mgr1'!P$149:P$211))+(SUMIF('REALISASI PO &amp; forecast mgr1'!$A$149:$A$211,'ESTIMASI FORECAST &amp; ORDER-STOK'!$A65,'REALISASI PO &amp; forecast mgr1'!Q$149:Q$211))</f>
        <v>0</v>
      </c>
      <c r="V65" s="88">
        <f>SUMIF('REALISASI PO &amp; forecast mgr1'!$A$149:$A$211,'ESTIMASI FORECAST &amp; ORDER-STOK'!$A65,'REALISASI PO &amp; forecast mgr1'!T$149:T$211)</f>
        <v>0</v>
      </c>
      <c r="W65" s="88">
        <f t="shared" si="452"/>
        <v>0</v>
      </c>
      <c r="X65" s="88">
        <f t="shared" si="453"/>
        <v>0</v>
      </c>
      <c r="Y65" s="88">
        <f t="shared" si="454"/>
        <v>0</v>
      </c>
      <c r="Z65" s="88">
        <f>(SUMIF('REALISASI PO &amp; forecast mgr1'!$A$149:$A$211,'ESTIMASI FORECAST &amp; ORDER-STOK'!$A65,'REALISASI PO &amp; forecast mgr1'!W$149:W$211))+(SUMIF('REALISASI PO &amp; forecast mgr1'!$A$149:$A$211,'ESTIMASI FORECAST &amp; ORDER-STOK'!$A65,'REALISASI PO &amp; forecast mgr1'!V$149:V$211))</f>
        <v>0</v>
      </c>
      <c r="AA65" s="88">
        <f>SUMIF('REALISASI PO &amp; forecast mgr1'!$A$149:$A$211,'ESTIMASI FORECAST &amp; ORDER-STOK'!$A65,'REALISASI PO &amp; forecast mgr1'!Z$149:Z$211)</f>
        <v>0</v>
      </c>
      <c r="AB65" s="88">
        <f t="shared" si="455"/>
        <v>0</v>
      </c>
      <c r="AC65" s="88">
        <f t="shared" si="456"/>
        <v>0</v>
      </c>
      <c r="AD65" s="88">
        <f t="shared" si="457"/>
        <v>0</v>
      </c>
      <c r="AE65" s="88">
        <f>(SUMIF('REALISASI PO &amp; forecast mgr1'!$A$149:$A$211,'ESTIMASI FORECAST &amp; ORDER-STOK'!$A65,'REALISASI PO &amp; forecast mgr1'!AB$149:AB$211))+(SUMIF('REALISASI PO &amp; forecast mgr1'!$A$149:$A$211,'ESTIMASI FORECAST &amp; ORDER-STOK'!$A65,'REALISASI PO &amp; forecast mgr1'!AC$149:AC$211))</f>
        <v>0</v>
      </c>
      <c r="AF65" s="88">
        <f>SUMIF('REALISASI PO &amp; forecast mgr1'!$A$149:$A$211,'ESTIMASI FORECAST &amp; ORDER-STOK'!$A65,'REALISASI PO &amp; forecast mgr1'!AF$149:AF$211)</f>
        <v>0</v>
      </c>
      <c r="AG65" s="88">
        <f t="shared" si="458"/>
        <v>0</v>
      </c>
      <c r="AH65" s="88">
        <f t="shared" si="459"/>
        <v>0</v>
      </c>
      <c r="AI65" s="88">
        <f t="shared" si="460"/>
        <v>0</v>
      </c>
      <c r="AJ65" s="88">
        <f>(SUMIF('REALISASI PO &amp; forecast mgr1'!$A$149:$A$211,'ESTIMASI FORECAST &amp; ORDER-STOK'!$A65,'REALISASI PO &amp; forecast mgr1'!AN$149:AN$211))+(SUMIF('REALISASI PO &amp; forecast mgr1'!$A$149:$A$211,'ESTIMASI FORECAST &amp; ORDER-STOK'!$A65,'REALISASI PO &amp; forecast mgr1'!AO$149:AO$211))</f>
        <v>0</v>
      </c>
      <c r="AK65" s="88">
        <f>SUMIF('REALISASI PO &amp; forecast mgr1'!$A$149:$A$211,'ESTIMASI FORECAST &amp; ORDER-STOK'!$A65,'REALISASI PO &amp; forecast mgr1'!AR$149:AR$211)</f>
        <v>0</v>
      </c>
      <c r="AL65" s="88">
        <f t="shared" si="461"/>
        <v>0</v>
      </c>
      <c r="AM65" s="88">
        <f t="shared" si="462"/>
        <v>0</v>
      </c>
      <c r="AN65" s="88">
        <f t="shared" si="463"/>
        <v>0</v>
      </c>
      <c r="AO65" s="88">
        <f>(SUMIF('REALISASI PO &amp; forecast mgr1'!$A$149:$A$211,'ESTIMASI FORECAST &amp; ORDER-STOK'!$A65,'REALISASI PO &amp; forecast mgr1'!AU$149:AU$211))+(SUMIF('REALISASI PO &amp; forecast mgr1'!$A$149:$A$211,'ESTIMASI FORECAST &amp; ORDER-STOK'!$A65,'REALISASI PO &amp; forecast mgr1'!AT$149:AT$211))</f>
        <v>0</v>
      </c>
      <c r="AP65" s="88">
        <f>SUMIF('REALISASI PO &amp; forecast mgr1'!$A$149:$A$211,'ESTIMASI FORECAST &amp; ORDER-STOK'!$A65,'REALISASI PO &amp; forecast mgr1'!AX$149:AX$211)</f>
        <v>0</v>
      </c>
      <c r="AQ65" s="88">
        <f t="shared" si="464"/>
        <v>0</v>
      </c>
      <c r="AR65" s="88">
        <f t="shared" si="465"/>
        <v>0</v>
      </c>
      <c r="AS65" s="88">
        <f t="shared" si="466"/>
        <v>0</v>
      </c>
      <c r="AT65" s="88">
        <f>(SUMIF('REALISASI PO &amp; forecast mgr1'!$A$149:$A$211,'ESTIMASI FORECAST &amp; ORDER-STOK'!$A65,'REALISASI PO &amp; forecast mgr1'!AZ$149:AZ$211))+(SUMIF('REALISASI PO &amp; forecast mgr1'!$A$149:$A$211,'ESTIMASI FORECAST &amp; ORDER-STOK'!$A65,'REALISASI PO &amp; forecast mgr1'!BA$149:BA$211))</f>
        <v>0</v>
      </c>
      <c r="AU65" s="88">
        <f>SUMIF('REALISASI PO &amp; forecast mgr1'!$A$149:$A$211,'ESTIMASI FORECAST &amp; ORDER-STOK'!$A65,'REALISASI PO &amp; forecast mgr1'!BD$149:BD$211)</f>
        <v>0</v>
      </c>
      <c r="AV65" s="88">
        <f t="shared" si="467"/>
        <v>0</v>
      </c>
      <c r="AW65" s="88">
        <f t="shared" si="468"/>
        <v>0</v>
      </c>
      <c r="AX65" s="88">
        <f t="shared" si="469"/>
        <v>0</v>
      </c>
      <c r="AY65" s="88">
        <f>(SUMIF('REALISASI PO &amp; forecast mgr1'!$A$149:$A$211,'ESTIMASI FORECAST &amp; ORDER-STOK'!$A65,'REALISASI PO &amp; forecast mgr1'!BL$149:BL$211))+(SUMIF('REALISASI PO &amp; forecast mgr1'!$A$149:$A$211,'ESTIMASI FORECAST &amp; ORDER-STOK'!$A65,'REALISASI PO &amp; forecast mgr1'!BM$149:BM$211))</f>
        <v>0</v>
      </c>
      <c r="AZ65" s="88">
        <f>SUMIF('REALISASI PO &amp; forecast mgr1'!$A$149:$A$211,'ESTIMASI FORECAST &amp; ORDER-STOK'!$A65,'REALISASI PO &amp; forecast mgr1'!BP$149:BP$211)</f>
        <v>0</v>
      </c>
      <c r="BA65" s="88">
        <f t="shared" si="470"/>
        <v>0</v>
      </c>
      <c r="BB65" s="88">
        <f t="shared" si="471"/>
        <v>0</v>
      </c>
      <c r="BC65" s="88">
        <f t="shared" si="472"/>
        <v>0</v>
      </c>
      <c r="BD65" s="88">
        <f>(SUMIF('REALISASI PO &amp; forecast mgr1'!$A$149:$A$211,'ESTIMASI FORECAST &amp; ORDER-STOK'!$A65,'REALISASI PO &amp; forecast mgr1'!BS$149:BS$211))+(SUMIF('REALISASI PO &amp; forecast mgr1'!$A$149:$A$211,'ESTIMASI FORECAST &amp; ORDER-STOK'!$A65,'REALISASI PO &amp; forecast mgr1'!BR$149:BR$211))</f>
        <v>0</v>
      </c>
      <c r="BE65" s="88">
        <f>SUMIF('REALISASI PO &amp; forecast mgr1'!$A$149:$A$211,'ESTIMASI FORECAST &amp; ORDER-STOK'!$A65,'REALISASI PO &amp; forecast mgr1'!BV$149:BV$211)</f>
        <v>0</v>
      </c>
      <c r="BF65" s="88">
        <f t="shared" si="473"/>
        <v>0</v>
      </c>
      <c r="BG65" s="88">
        <f t="shared" si="474"/>
        <v>0</v>
      </c>
      <c r="BH65" s="88">
        <f t="shared" si="475"/>
        <v>0</v>
      </c>
      <c r="BI65" s="88">
        <f>(SUMIF('REALISASI PO &amp; forecast mgr1'!$A$149:$A$211,'ESTIMASI FORECAST &amp; ORDER-STOK'!$A65,'REALISASI PO &amp; forecast mgr1'!CI$149:CI$211))+(SUMIF('REALISASI PO &amp; forecast mgr1'!$A$149:$A$211,'ESTIMASI FORECAST &amp; ORDER-STOK'!$A65,'REALISASI PO &amp; forecast mgr1'!CJ$149:CJ$211))</f>
        <v>0</v>
      </c>
      <c r="BJ65" s="88">
        <f>SUMIF('REALISASI PO &amp; forecast mgr1'!$A$149:$A$211,'ESTIMASI FORECAST &amp; ORDER-STOK'!$A65,'REALISASI PO &amp; forecast mgr1'!CM$149:CM$211)</f>
        <v>0</v>
      </c>
      <c r="BK65" s="88">
        <f t="shared" si="476"/>
        <v>0</v>
      </c>
      <c r="BL65" s="88">
        <f t="shared" si="477"/>
        <v>0</v>
      </c>
      <c r="BM65" s="88">
        <f t="shared" si="478"/>
        <v>0</v>
      </c>
      <c r="BN65" s="88">
        <f>(SUMIF('REALISASI PO &amp; forecast mgr1'!$A$149:$A$211,'ESTIMASI FORECAST &amp; ORDER-STOK'!$A65,'REALISASI PO &amp; forecast mgr1'!CP$149:CP$211))+(SUMIF('REALISASI PO &amp; forecast mgr1'!$A$149:$A$211,'ESTIMASI FORECAST &amp; ORDER-STOK'!$A65,'REALISASI PO &amp; forecast mgr1'!CO$149:CO$211))</f>
        <v>0</v>
      </c>
      <c r="BO65" s="88">
        <f>SUMIF('REALISASI PO &amp; forecast mgr1'!$A$149:$A$211,'ESTIMASI FORECAST &amp; ORDER-STOK'!$A65,'REALISASI PO &amp; forecast mgr1'!CS$149:CS$211)</f>
        <v>0</v>
      </c>
      <c r="BP65" s="88">
        <f t="shared" si="479"/>
        <v>0</v>
      </c>
      <c r="BQ65" s="88">
        <f t="shared" si="480"/>
        <v>0</v>
      </c>
      <c r="BR65" s="88">
        <f t="shared" si="481"/>
        <v>0</v>
      </c>
      <c r="BS65" s="88">
        <f>(SUMIF('REALISASI PO &amp; forecast mgr1'!$A$149:$A$211,'ESTIMASI FORECAST &amp; ORDER-STOK'!$A65,'REALISASI PO &amp; forecast mgr1'!CU$149:CU$211))+(SUMIF('REALISASI PO &amp; forecast mgr1'!$A$149:$A$211,'ESTIMASI FORECAST &amp; ORDER-STOK'!$A65,'REALISASI PO &amp; forecast mgr1'!CV$149:CV$211))</f>
        <v>0</v>
      </c>
      <c r="BT65" s="88">
        <f>SUMIF('REALISASI PO &amp; forecast mgr1'!$A$149:$A$211,'ESTIMASI FORECAST &amp; ORDER-STOK'!$A65,'REALISASI PO &amp; forecast mgr1'!CY$149:CY$211)</f>
        <v>0</v>
      </c>
      <c r="BU65" s="88">
        <f t="shared" si="482"/>
        <v>0</v>
      </c>
      <c r="BV65" s="88">
        <f t="shared" si="483"/>
        <v>0</v>
      </c>
      <c r="BW65" s="88">
        <f t="shared" si="484"/>
        <v>0</v>
      </c>
      <c r="BX65" s="88">
        <f>(SUMIF('REALISASI PO &amp; forecast mgr1'!$A$149:$A$211,'ESTIMASI FORECAST &amp; ORDER-STOK'!$A65,'REALISASI PO &amp; forecast mgr1'!DB$149:DB$211))+(SUMIF('REALISASI PO &amp; forecast mgr1'!$A$149:$A$211,'ESTIMASI FORECAST &amp; ORDER-STOK'!$A65,'REALISASI PO &amp; forecast mgr1'!DA$149:DA$211))</f>
        <v>0</v>
      </c>
      <c r="BY65" s="88">
        <f>SUMIF('REALISASI PO &amp; forecast mgr1'!$A$149:$A$211,'ESTIMASI FORECAST &amp; ORDER-STOK'!$A65,'REALISASI PO &amp; forecast mgr1'!DE$149:DE$211)</f>
        <v>0</v>
      </c>
      <c r="BZ65" s="88">
        <f t="shared" si="485"/>
        <v>0</v>
      </c>
      <c r="CA65" s="88">
        <f t="shared" si="486"/>
        <v>0</v>
      </c>
      <c r="CB65" s="88">
        <f t="shared" si="487"/>
        <v>0</v>
      </c>
      <c r="CC65" s="88">
        <f>(SUMIF('REALISASI PO &amp; forecast mgr1'!$A$149:$A$211,'ESTIMASI FORECAST &amp; ORDER-STOK'!$A65,'REALISASI PO &amp; forecast mgr1'!DG$149:DG$211))+(SUMIF('REALISASI PO &amp; forecast mgr1'!$A$149:$A$211,'ESTIMASI FORECAST &amp; ORDER-STOK'!$A65,'REALISASI PO &amp; forecast mgr1'!DH$149:DH$211))</f>
        <v>0</v>
      </c>
      <c r="CD65" s="88">
        <f>SUMIF('REALISASI PO &amp; forecast mgr1'!$A$149:$A$211,'ESTIMASI FORECAST &amp; ORDER-STOK'!$A65,'REALISASI PO &amp; forecast mgr1'!DK$149:DK$211)</f>
        <v>0</v>
      </c>
      <c r="CE65" s="88">
        <f t="shared" si="488"/>
        <v>0</v>
      </c>
      <c r="CF65" s="88">
        <f t="shared" si="489"/>
        <v>0</v>
      </c>
      <c r="CG65" s="88">
        <f t="shared" si="490"/>
        <v>0</v>
      </c>
      <c r="CH65" s="88">
        <f>(SUMIF('REALISASI PO &amp; forecast mgr1'!$A$149:$A$211,'ESTIMASI FORECAST &amp; ORDER-STOK'!$A65,'REALISASI PO &amp; forecast mgr1'!DN$149:DN$211))+(SUMIF('REALISASI PO &amp; forecast mgr1'!$A$149:$A$211,'ESTIMASI FORECAST &amp; ORDER-STOK'!$A65,'REALISASI PO &amp; forecast mgr1'!DM$149:DM$211))</f>
        <v>0</v>
      </c>
      <c r="CI65" s="88">
        <f>SUMIF('REALISASI PO &amp; forecast mgr1'!$A$149:$A$211,'ESTIMASI FORECAST &amp; ORDER-STOK'!$A65,'REALISASI PO &amp; forecast mgr1'!DQ$149:DQ$211)</f>
        <v>0</v>
      </c>
      <c r="CJ65" s="88">
        <f t="shared" si="491"/>
        <v>0</v>
      </c>
      <c r="CK65" s="88">
        <f t="shared" si="492"/>
        <v>0</v>
      </c>
      <c r="CL65" s="88">
        <f t="shared" si="493"/>
        <v>0</v>
      </c>
      <c r="CM65" s="88">
        <f>(SUMIF('REALISASI PO &amp; forecast mgr1'!$A$149:$A$211,'ESTIMASI FORECAST &amp; ORDER-STOK'!$A65,'REALISASI PO &amp; forecast mgr1'!DY$149:DY$211))+(SUMIF('REALISASI PO &amp; forecast mgr1'!$A$149:$A$211,'ESTIMASI FORECAST &amp; ORDER-STOK'!$A65,'REALISASI PO &amp; forecast mgr1'!DZ$149:DZ$211))</f>
        <v>0</v>
      </c>
      <c r="CN65" s="88">
        <f>SUMIF('REALISASI PO &amp; forecast mgr1'!$A$149:$A$211,'ESTIMASI FORECAST &amp; ORDER-STOK'!$A65,'REALISASI PO &amp; forecast mgr1'!EC$149:EC$211)</f>
        <v>0</v>
      </c>
      <c r="CO65" s="88">
        <f t="shared" si="494"/>
        <v>0</v>
      </c>
      <c r="CP65" s="88">
        <f t="shared" si="495"/>
        <v>0</v>
      </c>
      <c r="CQ65" s="88">
        <f t="shared" si="496"/>
        <v>0</v>
      </c>
      <c r="CR65" s="88">
        <f>(SUMIF('REALISASI PO &amp; forecast mgr1'!$A$149:$A$211,'ESTIMASI FORECAST &amp; ORDER-STOK'!$A65,'REALISASI PO &amp; forecast mgr1'!EF$149:EF$211))+(SUMIF('REALISASI PO &amp; forecast mgr1'!$A$149:$A$211,'ESTIMASI FORECAST &amp; ORDER-STOK'!$A65,'REALISASI PO &amp; forecast mgr1'!EE$149:EE$211))</f>
        <v>0</v>
      </c>
      <c r="CS65" s="88">
        <f>SUMIF('REALISASI PO &amp; forecast mgr1'!$A$149:$A$211,'ESTIMASI FORECAST &amp; ORDER-STOK'!$A65,'REALISASI PO &amp; forecast mgr1'!EI$149:EI$211)</f>
        <v>0</v>
      </c>
      <c r="CT65" s="88">
        <f t="shared" si="497"/>
        <v>0</v>
      </c>
      <c r="CU65" s="88">
        <f t="shared" si="498"/>
        <v>0</v>
      </c>
      <c r="CV65" s="88">
        <f t="shared" si="499"/>
        <v>0</v>
      </c>
      <c r="CW65" s="88">
        <f>(SUMIF('REALISASI PO &amp; forecast mgr1'!$A$149:$A$211,'ESTIMASI FORECAST &amp; ORDER-STOK'!$A65,'REALISASI PO &amp; forecast mgr1'!EQ$149:EQ$211))+(SUMIF('REALISASI PO &amp; forecast mgr1'!$A$149:$A$211,'ESTIMASI FORECAST &amp; ORDER-STOK'!$A65,'REALISASI PO &amp; forecast mgr1'!ER$149:ER$211))</f>
        <v>0</v>
      </c>
      <c r="CX65" s="88">
        <f>SUMIF('REALISASI PO &amp; forecast mgr1'!$A$149:$A$211,'ESTIMASI FORECAST &amp; ORDER-STOK'!$A65,'REALISASI PO &amp; forecast mgr1'!EU$149:EU$211)</f>
        <v>0</v>
      </c>
      <c r="CY65" s="88">
        <f t="shared" si="500"/>
        <v>0</v>
      </c>
      <c r="CZ65" s="88">
        <f t="shared" si="501"/>
        <v>0</v>
      </c>
      <c r="DA65" s="88">
        <f t="shared" si="502"/>
        <v>0</v>
      </c>
      <c r="DB65" s="88">
        <f>(SUMIF('REALISASI PO &amp; forecast mgr1'!$A$149:$A$211,'ESTIMASI FORECAST &amp; ORDER-STOK'!$A65,'REALISASI PO &amp; forecast mgr1'!EX$149:EX$211))+(SUMIF('REALISASI PO &amp; forecast mgr1'!$A$149:$A$211,'ESTIMASI FORECAST &amp; ORDER-STOK'!$A65,'REALISASI PO &amp; forecast mgr1'!EY$149:EY$211))</f>
        <v>0</v>
      </c>
      <c r="DC65" s="88">
        <f>SUMIF('REALISASI PO &amp; forecast mgr1'!$A$149:$A$211,'ESTIMASI FORECAST &amp; ORDER-STOK'!$A65,'REALISASI PO &amp; forecast mgr1'!FB$149:FB$211)</f>
        <v>0</v>
      </c>
      <c r="DD65" s="88">
        <f t="shared" si="503"/>
        <v>0</v>
      </c>
      <c r="DE65" s="88">
        <f t="shared" si="504"/>
        <v>0</v>
      </c>
      <c r="DF65" s="88">
        <f t="shared" si="505"/>
        <v>0</v>
      </c>
      <c r="DG65" s="88">
        <f>(SUMIF('REALISASI PO &amp; forecast mgr1'!$A$149:$A$211,'ESTIMASI FORECAST &amp; ORDER-STOK'!$A65,'REALISASI PO &amp; forecast mgr1'!FE$149:FE$211))+(SUMIF('REALISASI PO &amp; forecast mgr1'!$A$149:$A$211,'ESTIMASI FORECAST &amp; ORDER-STOK'!$A65,'REALISASI PO &amp; forecast mgr1'!FF$149:FF$211))</f>
        <v>0</v>
      </c>
      <c r="DH65" s="88">
        <f>SUMIF('REALISASI PO &amp; forecast mgr1'!$A$149:$A$211,'ESTIMASI FORECAST &amp; ORDER-STOK'!$A65,'REALISASI PO &amp; forecast mgr1'!FI$149:FI$211)</f>
        <v>0</v>
      </c>
      <c r="DI65" s="88">
        <f t="shared" si="506"/>
        <v>0</v>
      </c>
      <c r="DJ65" s="88">
        <f t="shared" si="507"/>
        <v>0</v>
      </c>
      <c r="DK65" s="88">
        <f t="shared" si="508"/>
        <v>0</v>
      </c>
      <c r="DL65" s="88">
        <f>(SUMIF('REALISASI PO &amp; forecast mgr1'!$A$149:$A$211,'ESTIMASI FORECAST &amp; ORDER-STOK'!$A65,'REALISASI PO &amp; forecast mgr1'!FL$149:FL$211))+(SUMIF('REALISASI PO &amp; forecast mgr1'!$A$149:$A$211,'ESTIMASI FORECAST &amp; ORDER-STOK'!$A65,'REALISASI PO &amp; forecast mgr1'!FM$149:FM$211))</f>
        <v>0</v>
      </c>
      <c r="DM65" s="88">
        <f>SUMIF('REALISASI PO &amp; forecast mgr1'!$A$149:$A$211,'ESTIMASI FORECAST &amp; ORDER-STOK'!$A65,'REALISASI PO &amp; forecast mgr1'!FP$149:FP$211)</f>
        <v>0</v>
      </c>
      <c r="DN65" s="88">
        <f t="shared" si="509"/>
        <v>0</v>
      </c>
      <c r="DO65" s="88">
        <f t="shared" si="510"/>
        <v>0</v>
      </c>
      <c r="DP65" s="88">
        <f t="shared" si="511"/>
        <v>0</v>
      </c>
      <c r="DQ65" s="88">
        <f>(SUMIF('REALISASI PO &amp; forecast mgr1'!$A$149:$A$211,'ESTIMASI FORECAST &amp; ORDER-STOK'!$A65,'REALISASI PO &amp; forecast mgr1'!FS$149:FS$211))+(SUMIF('REALISASI PO &amp; forecast mgr1'!$A$149:$A$211,'ESTIMASI FORECAST &amp; ORDER-STOK'!$A65,'REALISASI PO &amp; forecast mgr1'!FT$149:FT$211))</f>
        <v>0</v>
      </c>
      <c r="DR65" s="88">
        <f>SUMIF('REALISASI PO &amp; forecast mgr1'!$A$149:$A$211,'ESTIMASI FORECAST &amp; ORDER-STOK'!$A65,'REALISASI PO &amp; forecast mgr1'!FW$149:FW$211)</f>
        <v>0</v>
      </c>
      <c r="DS65" s="88">
        <f t="shared" si="512"/>
        <v>0</v>
      </c>
      <c r="DT65" s="88">
        <f t="shared" si="513"/>
        <v>0</v>
      </c>
      <c r="DU65" s="88">
        <f t="shared" si="514"/>
        <v>0</v>
      </c>
      <c r="DV65" s="88">
        <f>(SUMIF('REALISASI PO &amp; forecast mgr1'!$A$149:$A$211,'ESTIMASI FORECAST &amp; ORDER-STOK'!$A65,'REALISASI PO &amp; forecast mgr1'!FZ$149:FZ$211))+(SUMIF('REALISASI PO &amp; forecast mgr1'!$A$149:$A$211,'ESTIMASI FORECAST &amp; ORDER-STOK'!$A65,'REALISASI PO &amp; forecast mgr1'!FY$149:FY$211))</f>
        <v>0</v>
      </c>
      <c r="DW65" s="88">
        <f>SUMIF('REALISASI PO &amp; forecast mgr1'!$A$149:$A$211,'ESTIMASI FORECAST &amp; ORDER-STOK'!$A65,'REALISASI PO &amp; forecast mgr1'!GC$149:GC$211)</f>
        <v>0</v>
      </c>
      <c r="DX65" s="88">
        <f t="shared" si="515"/>
        <v>0</v>
      </c>
      <c r="DY65" s="88">
        <f t="shared" si="516"/>
        <v>0</v>
      </c>
      <c r="DZ65" s="88">
        <f t="shared" si="517"/>
        <v>0</v>
      </c>
      <c r="EA65" s="88">
        <f>(SUMIF('REALISASI PO &amp; forecast mgr1'!$A$149:$A$211,'ESTIMASI FORECAST &amp; ORDER-STOK'!$A65,'REALISASI PO &amp; forecast mgr1'!GE$149:GE$211))+(SUMIF('REALISASI PO &amp; forecast mgr1'!$A$149:$A$211,'ESTIMASI FORECAST &amp; ORDER-STOK'!$A65,'REALISASI PO &amp; forecast mgr1'!GF$149:GF$211))</f>
        <v>0</v>
      </c>
      <c r="EB65" s="88">
        <f>SUMIF('REALISASI PO &amp; forecast mgr1'!$A$149:$A$211,'ESTIMASI FORECAST &amp; ORDER-STOK'!$A65,'REALISASI PO &amp; forecast mgr1'!GI$149:GI$211)</f>
        <v>0</v>
      </c>
      <c r="EC65" s="88">
        <f t="shared" si="518"/>
        <v>0</v>
      </c>
      <c r="ED65" s="88">
        <f t="shared" si="519"/>
        <v>0</v>
      </c>
      <c r="EE65" s="88">
        <f t="shared" si="520"/>
        <v>0</v>
      </c>
      <c r="EF65" s="88">
        <f>(SUMIF('REALISASI PO &amp; forecast mgr1'!$A$149:$A$211,'ESTIMASI FORECAST &amp; ORDER-STOK'!$A65,'REALISASI PO &amp; forecast mgr1'!GQ$149:GQ$211))+(SUMIF('REALISASI PO &amp; forecast mgr1'!$A$149:$A$211,'ESTIMASI FORECAST &amp; ORDER-STOK'!$A65,'REALISASI PO &amp; forecast mgr1'!GR$149:GR$211))</f>
        <v>0</v>
      </c>
      <c r="EG65" s="88">
        <f>SUMIF('REALISASI PO &amp; forecast mgr1'!$A$149:$A$211,'ESTIMASI FORECAST &amp; ORDER-STOK'!$A65,'REALISASI PO &amp; forecast mgr1'!GU$149:GU$211)</f>
        <v>0</v>
      </c>
      <c r="EH65" s="88">
        <f t="shared" si="521"/>
        <v>0</v>
      </c>
      <c r="EI65" s="88">
        <f t="shared" si="522"/>
        <v>0</v>
      </c>
      <c r="EJ65" s="88">
        <f t="shared" si="523"/>
        <v>0</v>
      </c>
      <c r="EK65" s="88">
        <f>(SUMIF('REALISASI PO &amp; forecast mgr1'!$A$149:$A$211,'ESTIMASI FORECAST &amp; ORDER-STOK'!$A65,'REALISASI PO &amp; forecast mgr1'!GX$149:GX$211))+(SUMIF('REALISASI PO &amp; forecast mgr1'!$A$149:$A$211,'ESTIMASI FORECAST &amp; ORDER-STOK'!$A65,'REALISASI PO &amp; forecast mgr1'!GY$149:GY$211))</f>
        <v>0</v>
      </c>
      <c r="EL65" s="88">
        <f>SUMIF('REALISASI PO &amp; forecast mgr1'!$A$149:$A$211,'ESTIMASI FORECAST &amp; ORDER-STOK'!$A65,'REALISASI PO &amp; forecast mgr1'!HB$149:HB$211)</f>
        <v>0</v>
      </c>
      <c r="EM65" s="88">
        <f t="shared" si="524"/>
        <v>0</v>
      </c>
      <c r="EN65" s="88">
        <f t="shared" si="525"/>
        <v>0</v>
      </c>
      <c r="EO65" s="88">
        <f t="shared" si="526"/>
        <v>0</v>
      </c>
      <c r="EP65" s="88">
        <f>(SUMIF('REALISASI PO &amp; forecast mgr1'!$A$149:$A$211,'ESTIMASI FORECAST &amp; ORDER-STOK'!$A65,'REALISASI PO &amp; forecast mgr1'!HE$149:HE$211))+(SUMIF('REALISASI PO &amp; forecast mgr1'!$A$149:$A$211,'ESTIMASI FORECAST &amp; ORDER-STOK'!$A65,'REALISASI PO &amp; forecast mgr1'!HF$149:HF$211))</f>
        <v>0</v>
      </c>
      <c r="EQ65" s="88">
        <f>SUMIF('REALISASI PO &amp; forecast mgr1'!$A$149:$A$211,'ESTIMASI FORECAST &amp; ORDER-STOK'!$A65,'REALISASI PO &amp; forecast mgr1'!HI$149:HI$211)</f>
        <v>0</v>
      </c>
      <c r="ER65" s="88">
        <f t="shared" si="527"/>
        <v>0</v>
      </c>
      <c r="ES65" s="88">
        <f t="shared" si="528"/>
        <v>0</v>
      </c>
      <c r="ET65" s="88">
        <f t="shared" si="529"/>
        <v>0</v>
      </c>
      <c r="EU65" s="88">
        <f>(SUMIF('REALISASI PO &amp; forecast mgr1'!$A$149:$A$211,'ESTIMASI FORECAST &amp; ORDER-STOK'!$A65,'REALISASI PO &amp; forecast mgr1'!HL$149:HL$211))+(SUMIF('REALISASI PO &amp; forecast mgr1'!$A$149:$A$211,'ESTIMASI FORECAST &amp; ORDER-STOK'!$A65,'REALISASI PO &amp; forecast mgr1'!HM$149:HM$211))</f>
        <v>0</v>
      </c>
      <c r="EV65" s="88">
        <f>SUMIF('REALISASI PO &amp; forecast mgr1'!$A$149:$A$211,'ESTIMASI FORECAST &amp; ORDER-STOK'!$A65,'REALISASI PO &amp; forecast mgr1'!HP$149:HP$211)</f>
        <v>0</v>
      </c>
      <c r="EW65" s="88">
        <f t="shared" si="530"/>
        <v>0</v>
      </c>
      <c r="EX65" s="88">
        <f t="shared" si="531"/>
        <v>0</v>
      </c>
      <c r="EY65" s="88">
        <f t="shared" si="532"/>
        <v>0</v>
      </c>
      <c r="EZ65" s="88">
        <f>(SUMIF('REALISASI PO &amp; forecast mgr1'!$A$149:$A$211,'ESTIMASI FORECAST &amp; ORDER-STOK'!$A65,'REALISASI PO &amp; forecast mgr1'!HS$149:HS$211))+(SUMIF('REALISASI PO &amp; forecast mgr1'!$A$149:$A$211,'ESTIMASI FORECAST &amp; ORDER-STOK'!$A65,'REALISASI PO &amp; forecast mgr1'!HT$149:HT$211))</f>
        <v>0</v>
      </c>
      <c r="FA65" s="88">
        <f>SUMIF('REALISASI PO &amp; forecast mgr1'!$A$149:$A$211,'ESTIMASI FORECAST &amp; ORDER-STOK'!$A65,'REALISASI PO &amp; forecast mgr1'!HW$149:HW$211)</f>
        <v>0</v>
      </c>
      <c r="FB65" s="88">
        <f t="shared" si="533"/>
        <v>0</v>
      </c>
      <c r="FC65" s="88">
        <f t="shared" si="534"/>
        <v>0</v>
      </c>
      <c r="FD65" s="88">
        <f t="shared" si="535"/>
        <v>0</v>
      </c>
      <c r="FE65" s="88"/>
      <c r="FF65" s="88"/>
      <c r="FG65" s="88"/>
      <c r="FH65" s="88"/>
      <c r="FI65" s="88"/>
      <c r="FJ65" s="88"/>
      <c r="FK65" s="88">
        <f t="shared" si="536"/>
        <v>0</v>
      </c>
      <c r="FL65" s="88"/>
      <c r="FM65" s="88"/>
      <c r="FN65" s="88">
        <f t="shared" si="537"/>
        <v>0</v>
      </c>
      <c r="FO65" s="88">
        <f t="shared" si="538"/>
        <v>0</v>
      </c>
      <c r="FP65" s="101"/>
      <c r="FQ65" s="88"/>
      <c r="FR65" s="88">
        <f>SUMIF('REALISASI FORECAST manager 2'!$A$217:$A$281,'ESTIMASI FORECAST &amp; ORDER-STOK'!$A65,'REALISASI FORECAST manager 2'!$AS$217:$AS$281)</f>
        <v>0</v>
      </c>
      <c r="FS65" s="88">
        <f t="shared" si="539"/>
        <v>0</v>
      </c>
      <c r="FT65" s="88">
        <f t="shared" si="540"/>
        <v>0</v>
      </c>
      <c r="FU65" s="88">
        <f t="shared" si="541"/>
        <v>0</v>
      </c>
      <c r="FV65" s="101"/>
      <c r="FW65" s="88"/>
      <c r="FX65" s="88">
        <f>SUMIF('REALISASI FORECAST manager 3'!$A$147:$A$211,'ESTIMASI FORECAST &amp; ORDER-STOK'!$A65,'REALISASI FORECAST manager 3'!$AS$147:$AS$211)</f>
        <v>0</v>
      </c>
      <c r="FY65" s="88">
        <f t="shared" si="542"/>
        <v>0</v>
      </c>
      <c r="FZ65" s="88">
        <f t="shared" si="543"/>
        <v>0</v>
      </c>
      <c r="GA65" s="88">
        <f t="shared" si="544"/>
        <v>0</v>
      </c>
      <c r="GB65" s="101"/>
      <c r="GC65" s="88">
        <f t="shared" si="545"/>
        <v>0</v>
      </c>
      <c r="GD65" s="101"/>
      <c r="GE65" s="88">
        <f>SUMIF('REALISASI PO &amp; forecast mgr1'!$A$148:$A$211,'ESTIMASI FORECAST &amp; ORDER-STOK'!$A65,'REALISASI PO &amp; forecast mgr1'!IQ$148:IQ$211)</f>
        <v>0</v>
      </c>
      <c r="GF65" s="88">
        <f>SUMIF('REALISASI PO &amp; forecast mgr1'!$A$148:$A$211,'ESTIMASI FORECAST &amp; ORDER-STOK'!$A65,'REALISASI PO &amp; forecast mgr1'!IR$148:IR$211)</f>
        <v>0</v>
      </c>
      <c r="GG65" s="88">
        <f>SUMIF('REALISASI PO &amp; forecast mgr1'!$A$148:$A$211,'ESTIMASI FORECAST &amp; ORDER-STOK'!$A65,'REALISASI PO &amp; forecast mgr1'!IS$148:IS$211)</f>
        <v>0</v>
      </c>
      <c r="GH65" s="88">
        <f>SUMIF('REALISASI PO &amp; forecast mgr1'!$A$148:$A$211,'ESTIMASI FORECAST &amp; ORDER-STOK'!$A65,'REALISASI PO &amp; forecast mgr1'!IT$148:IT$211)</f>
        <v>0</v>
      </c>
      <c r="GI65" s="88">
        <f>SUMIF('REALISASI PO &amp; forecast mgr1'!$A$148:$A$211,'ESTIMASI FORECAST &amp; ORDER-STOK'!$A65,'REALISASI PO &amp; forecast mgr1'!IU$148:IU$211)</f>
        <v>0</v>
      </c>
      <c r="GJ65" s="88"/>
      <c r="GK65" s="88">
        <f t="shared" si="108"/>
        <v>0</v>
      </c>
      <c r="GL65" s="88">
        <f t="shared" si="546"/>
        <v>0</v>
      </c>
      <c r="GM65" s="102">
        <f t="shared" si="547"/>
        <v>0</v>
      </c>
      <c r="GN65" s="88">
        <f t="shared" si="548"/>
        <v>0</v>
      </c>
      <c r="GO65" s="88">
        <f t="shared" si="549"/>
        <v>0</v>
      </c>
      <c r="GP65" s="102">
        <f t="shared" si="550"/>
        <v>0</v>
      </c>
      <c r="GQ65" s="88" t="str">
        <f t="shared" si="551"/>
        <v>STOCK KOSONG</v>
      </c>
      <c r="GR65" s="101"/>
      <c r="GS65" s="102">
        <f t="shared" si="552"/>
        <v>0</v>
      </c>
      <c r="GT65" s="102">
        <f t="shared" si="553"/>
        <v>0</v>
      </c>
      <c r="GU65" s="102">
        <f t="shared" si="554"/>
        <v>0</v>
      </c>
      <c r="GV65" s="102">
        <f t="shared" si="555"/>
        <v>0</v>
      </c>
    </row>
    <row r="66" spans="1:204" s="7" customFormat="1">
      <c r="A66" s="108"/>
      <c r="B66" s="87"/>
      <c r="C66" s="103">
        <v>43</v>
      </c>
      <c r="D66" s="100">
        <v>14.804</v>
      </c>
      <c r="E66" s="88"/>
      <c r="F66" s="88"/>
      <c r="G66" s="88"/>
      <c r="H66" s="88"/>
      <c r="I66" s="88"/>
      <c r="J66" s="88">
        <f t="shared" si="445"/>
        <v>0</v>
      </c>
      <c r="K66" s="88">
        <f t="shared" si="446"/>
        <v>0</v>
      </c>
      <c r="L66" s="88">
        <f t="shared" si="447"/>
        <v>0</v>
      </c>
      <c r="M66" s="88"/>
      <c r="N66" s="88">
        <f t="shared" si="448"/>
        <v>0</v>
      </c>
      <c r="O66" s="88"/>
      <c r="P66" s="88">
        <f>(SUMIF('REALISASI PO &amp; forecast mgr1'!$A$149:$A$211,'ESTIMASI FORECAST &amp; ORDER-STOK'!$A66,'REALISASI PO &amp; forecast mgr1'!J$149:J$211))+(SUMIF('REALISASI PO &amp; forecast mgr1'!$A$149:$A$211,'ESTIMASI FORECAST &amp; ORDER-STOK'!$A66,'REALISASI PO &amp; forecast mgr1'!K$149:K$211))</f>
        <v>0</v>
      </c>
      <c r="Q66" s="88">
        <f>SUMIF('REALISASI PO &amp; forecast mgr1'!$A$149:$A$211,'ESTIMASI FORECAST &amp; ORDER-STOK'!$A66,'REALISASI PO &amp; forecast mgr1'!N$149:N$211)</f>
        <v>0</v>
      </c>
      <c r="R66" s="88">
        <f t="shared" si="449"/>
        <v>0</v>
      </c>
      <c r="S66" s="88">
        <f t="shared" si="450"/>
        <v>0</v>
      </c>
      <c r="T66" s="88">
        <f t="shared" si="451"/>
        <v>0</v>
      </c>
      <c r="U66" s="88">
        <f>(SUMIF('REALISASI PO &amp; forecast mgr1'!$A$149:$A$211,'ESTIMASI FORECAST &amp; ORDER-STOK'!$A66,'REALISASI PO &amp; forecast mgr1'!P$149:P$211))+(SUMIF('REALISASI PO &amp; forecast mgr1'!$A$149:$A$211,'ESTIMASI FORECAST &amp; ORDER-STOK'!$A66,'REALISASI PO &amp; forecast mgr1'!Q$149:Q$211))</f>
        <v>0</v>
      </c>
      <c r="V66" s="88">
        <f>SUMIF('REALISASI PO &amp; forecast mgr1'!$A$149:$A$211,'ESTIMASI FORECAST &amp; ORDER-STOK'!$A66,'REALISASI PO &amp; forecast mgr1'!T$149:T$211)</f>
        <v>0</v>
      </c>
      <c r="W66" s="88">
        <f t="shared" si="452"/>
        <v>0</v>
      </c>
      <c r="X66" s="88">
        <f t="shared" si="453"/>
        <v>0</v>
      </c>
      <c r="Y66" s="88">
        <f t="shared" si="454"/>
        <v>0</v>
      </c>
      <c r="Z66" s="88">
        <f>(SUMIF('REALISASI PO &amp; forecast mgr1'!$A$149:$A$211,'ESTIMASI FORECAST &amp; ORDER-STOK'!$A66,'REALISASI PO &amp; forecast mgr1'!W$149:W$211))+(SUMIF('REALISASI PO &amp; forecast mgr1'!$A$149:$A$211,'ESTIMASI FORECAST &amp; ORDER-STOK'!$A66,'REALISASI PO &amp; forecast mgr1'!V$149:V$211))</f>
        <v>0</v>
      </c>
      <c r="AA66" s="88">
        <f>SUMIF('REALISASI PO &amp; forecast mgr1'!$A$149:$A$211,'ESTIMASI FORECAST &amp; ORDER-STOK'!$A66,'REALISASI PO &amp; forecast mgr1'!Z$149:Z$211)</f>
        <v>0</v>
      </c>
      <c r="AB66" s="88">
        <f t="shared" si="455"/>
        <v>0</v>
      </c>
      <c r="AC66" s="88">
        <f t="shared" si="456"/>
        <v>0</v>
      </c>
      <c r="AD66" s="88">
        <f t="shared" si="457"/>
        <v>0</v>
      </c>
      <c r="AE66" s="88">
        <f>(SUMIF('REALISASI PO &amp; forecast mgr1'!$A$149:$A$211,'ESTIMASI FORECAST &amp; ORDER-STOK'!$A66,'REALISASI PO &amp; forecast mgr1'!AB$149:AB$211))+(SUMIF('REALISASI PO &amp; forecast mgr1'!$A$149:$A$211,'ESTIMASI FORECAST &amp; ORDER-STOK'!$A66,'REALISASI PO &amp; forecast mgr1'!AC$149:AC$211))</f>
        <v>0</v>
      </c>
      <c r="AF66" s="88">
        <f>SUMIF('REALISASI PO &amp; forecast mgr1'!$A$149:$A$211,'ESTIMASI FORECAST &amp; ORDER-STOK'!$A66,'REALISASI PO &amp; forecast mgr1'!AF$149:AF$211)</f>
        <v>0</v>
      </c>
      <c r="AG66" s="88">
        <f t="shared" si="458"/>
        <v>0</v>
      </c>
      <c r="AH66" s="88">
        <f t="shared" si="459"/>
        <v>0</v>
      </c>
      <c r="AI66" s="88">
        <f t="shared" si="460"/>
        <v>0</v>
      </c>
      <c r="AJ66" s="88">
        <f>(SUMIF('REALISASI PO &amp; forecast mgr1'!$A$149:$A$211,'ESTIMASI FORECAST &amp; ORDER-STOK'!$A66,'REALISASI PO &amp; forecast mgr1'!AN$149:AN$211))+(SUMIF('REALISASI PO &amp; forecast mgr1'!$A$149:$A$211,'ESTIMASI FORECAST &amp; ORDER-STOK'!$A66,'REALISASI PO &amp; forecast mgr1'!AO$149:AO$211))</f>
        <v>0</v>
      </c>
      <c r="AK66" s="88">
        <f>SUMIF('REALISASI PO &amp; forecast mgr1'!$A$149:$A$211,'ESTIMASI FORECAST &amp; ORDER-STOK'!$A66,'REALISASI PO &amp; forecast mgr1'!AR$149:AR$211)</f>
        <v>0</v>
      </c>
      <c r="AL66" s="88">
        <f t="shared" si="461"/>
        <v>0</v>
      </c>
      <c r="AM66" s="88">
        <f t="shared" si="462"/>
        <v>0</v>
      </c>
      <c r="AN66" s="88">
        <f t="shared" si="463"/>
        <v>0</v>
      </c>
      <c r="AO66" s="88">
        <f>(SUMIF('REALISASI PO &amp; forecast mgr1'!$A$149:$A$211,'ESTIMASI FORECAST &amp; ORDER-STOK'!$A66,'REALISASI PO &amp; forecast mgr1'!AU$149:AU$211))+(SUMIF('REALISASI PO &amp; forecast mgr1'!$A$149:$A$211,'ESTIMASI FORECAST &amp; ORDER-STOK'!$A66,'REALISASI PO &amp; forecast mgr1'!AT$149:AT$211))</f>
        <v>0</v>
      </c>
      <c r="AP66" s="88">
        <f>SUMIF('REALISASI PO &amp; forecast mgr1'!$A$149:$A$211,'ESTIMASI FORECAST &amp; ORDER-STOK'!$A66,'REALISASI PO &amp; forecast mgr1'!AX$149:AX$211)</f>
        <v>0</v>
      </c>
      <c r="AQ66" s="88">
        <f t="shared" si="464"/>
        <v>0</v>
      </c>
      <c r="AR66" s="88">
        <f t="shared" si="465"/>
        <v>0</v>
      </c>
      <c r="AS66" s="88">
        <f t="shared" si="466"/>
        <v>0</v>
      </c>
      <c r="AT66" s="88">
        <f>(SUMIF('REALISASI PO &amp; forecast mgr1'!$A$149:$A$211,'ESTIMASI FORECAST &amp; ORDER-STOK'!$A66,'REALISASI PO &amp; forecast mgr1'!AZ$149:AZ$211))+(SUMIF('REALISASI PO &amp; forecast mgr1'!$A$149:$A$211,'ESTIMASI FORECAST &amp; ORDER-STOK'!$A66,'REALISASI PO &amp; forecast mgr1'!BA$149:BA$211))</f>
        <v>0</v>
      </c>
      <c r="AU66" s="88">
        <f>SUMIF('REALISASI PO &amp; forecast mgr1'!$A$149:$A$211,'ESTIMASI FORECAST &amp; ORDER-STOK'!$A66,'REALISASI PO &amp; forecast mgr1'!BD$149:BD$211)</f>
        <v>0</v>
      </c>
      <c r="AV66" s="88">
        <f t="shared" si="467"/>
        <v>0</v>
      </c>
      <c r="AW66" s="88">
        <f t="shared" si="468"/>
        <v>0</v>
      </c>
      <c r="AX66" s="88">
        <f t="shared" si="469"/>
        <v>0</v>
      </c>
      <c r="AY66" s="88">
        <f>(SUMIF('REALISASI PO &amp; forecast mgr1'!$A$149:$A$211,'ESTIMASI FORECAST &amp; ORDER-STOK'!$A66,'REALISASI PO &amp; forecast mgr1'!BL$149:BL$211))+(SUMIF('REALISASI PO &amp; forecast mgr1'!$A$149:$A$211,'ESTIMASI FORECAST &amp; ORDER-STOK'!$A66,'REALISASI PO &amp; forecast mgr1'!BM$149:BM$211))</f>
        <v>0</v>
      </c>
      <c r="AZ66" s="88">
        <f>SUMIF('REALISASI PO &amp; forecast mgr1'!$A$149:$A$211,'ESTIMASI FORECAST &amp; ORDER-STOK'!$A66,'REALISASI PO &amp; forecast mgr1'!BP$149:BP$211)</f>
        <v>0</v>
      </c>
      <c r="BA66" s="88">
        <f t="shared" si="470"/>
        <v>0</v>
      </c>
      <c r="BB66" s="88">
        <f t="shared" si="471"/>
        <v>0</v>
      </c>
      <c r="BC66" s="88">
        <f t="shared" si="472"/>
        <v>0</v>
      </c>
      <c r="BD66" s="88">
        <f>(SUMIF('REALISASI PO &amp; forecast mgr1'!$A$149:$A$211,'ESTIMASI FORECAST &amp; ORDER-STOK'!$A66,'REALISASI PO &amp; forecast mgr1'!BS$149:BS$211))+(SUMIF('REALISASI PO &amp; forecast mgr1'!$A$149:$A$211,'ESTIMASI FORECAST &amp; ORDER-STOK'!$A66,'REALISASI PO &amp; forecast mgr1'!BR$149:BR$211))</f>
        <v>0</v>
      </c>
      <c r="BE66" s="88">
        <f>SUMIF('REALISASI PO &amp; forecast mgr1'!$A$149:$A$211,'ESTIMASI FORECAST &amp; ORDER-STOK'!$A66,'REALISASI PO &amp; forecast mgr1'!BV$149:BV$211)</f>
        <v>0</v>
      </c>
      <c r="BF66" s="88">
        <f t="shared" si="473"/>
        <v>0</v>
      </c>
      <c r="BG66" s="88">
        <f t="shared" si="474"/>
        <v>0</v>
      </c>
      <c r="BH66" s="88">
        <f t="shared" si="475"/>
        <v>0</v>
      </c>
      <c r="BI66" s="88">
        <f>(SUMIF('REALISASI PO &amp; forecast mgr1'!$A$149:$A$211,'ESTIMASI FORECAST &amp; ORDER-STOK'!$A66,'REALISASI PO &amp; forecast mgr1'!CI$149:CI$211))+(SUMIF('REALISASI PO &amp; forecast mgr1'!$A$149:$A$211,'ESTIMASI FORECAST &amp; ORDER-STOK'!$A66,'REALISASI PO &amp; forecast mgr1'!CJ$149:CJ$211))</f>
        <v>0</v>
      </c>
      <c r="BJ66" s="88">
        <f>SUMIF('REALISASI PO &amp; forecast mgr1'!$A$149:$A$211,'ESTIMASI FORECAST &amp; ORDER-STOK'!$A66,'REALISASI PO &amp; forecast mgr1'!CM$149:CM$211)</f>
        <v>0</v>
      </c>
      <c r="BK66" s="88">
        <f t="shared" si="476"/>
        <v>0</v>
      </c>
      <c r="BL66" s="88">
        <f t="shared" si="477"/>
        <v>0</v>
      </c>
      <c r="BM66" s="88">
        <f t="shared" si="478"/>
        <v>0</v>
      </c>
      <c r="BN66" s="88">
        <f>(SUMIF('REALISASI PO &amp; forecast mgr1'!$A$149:$A$211,'ESTIMASI FORECAST &amp; ORDER-STOK'!$A66,'REALISASI PO &amp; forecast mgr1'!CP$149:CP$211))+(SUMIF('REALISASI PO &amp; forecast mgr1'!$A$149:$A$211,'ESTIMASI FORECAST &amp; ORDER-STOK'!$A66,'REALISASI PO &amp; forecast mgr1'!CO$149:CO$211))</f>
        <v>0</v>
      </c>
      <c r="BO66" s="88">
        <f>SUMIF('REALISASI PO &amp; forecast mgr1'!$A$149:$A$211,'ESTIMASI FORECAST &amp; ORDER-STOK'!$A66,'REALISASI PO &amp; forecast mgr1'!CS$149:CS$211)</f>
        <v>0</v>
      </c>
      <c r="BP66" s="88">
        <f t="shared" si="479"/>
        <v>0</v>
      </c>
      <c r="BQ66" s="88">
        <f t="shared" si="480"/>
        <v>0</v>
      </c>
      <c r="BR66" s="88">
        <f t="shared" si="481"/>
        <v>0</v>
      </c>
      <c r="BS66" s="88">
        <f>(SUMIF('REALISASI PO &amp; forecast mgr1'!$A$149:$A$211,'ESTIMASI FORECAST &amp; ORDER-STOK'!$A66,'REALISASI PO &amp; forecast mgr1'!CU$149:CU$211))+(SUMIF('REALISASI PO &amp; forecast mgr1'!$A$149:$A$211,'ESTIMASI FORECAST &amp; ORDER-STOK'!$A66,'REALISASI PO &amp; forecast mgr1'!CV$149:CV$211))</f>
        <v>0</v>
      </c>
      <c r="BT66" s="88">
        <f>SUMIF('REALISASI PO &amp; forecast mgr1'!$A$149:$A$211,'ESTIMASI FORECAST &amp; ORDER-STOK'!$A66,'REALISASI PO &amp; forecast mgr1'!CY$149:CY$211)</f>
        <v>0</v>
      </c>
      <c r="BU66" s="88">
        <f t="shared" si="482"/>
        <v>0</v>
      </c>
      <c r="BV66" s="88">
        <f t="shared" si="483"/>
        <v>0</v>
      </c>
      <c r="BW66" s="88">
        <f t="shared" si="484"/>
        <v>0</v>
      </c>
      <c r="BX66" s="88">
        <f>(SUMIF('REALISASI PO &amp; forecast mgr1'!$A$149:$A$211,'ESTIMASI FORECAST &amp; ORDER-STOK'!$A66,'REALISASI PO &amp; forecast mgr1'!DB$149:DB$211))+(SUMIF('REALISASI PO &amp; forecast mgr1'!$A$149:$A$211,'ESTIMASI FORECAST &amp; ORDER-STOK'!$A66,'REALISASI PO &amp; forecast mgr1'!DA$149:DA$211))</f>
        <v>0</v>
      </c>
      <c r="BY66" s="88">
        <f>SUMIF('REALISASI PO &amp; forecast mgr1'!$A$149:$A$211,'ESTIMASI FORECAST &amp; ORDER-STOK'!$A66,'REALISASI PO &amp; forecast mgr1'!DE$149:DE$211)</f>
        <v>0</v>
      </c>
      <c r="BZ66" s="88">
        <f t="shared" si="485"/>
        <v>0</v>
      </c>
      <c r="CA66" s="88">
        <f t="shared" si="486"/>
        <v>0</v>
      </c>
      <c r="CB66" s="88">
        <f t="shared" si="487"/>
        <v>0</v>
      </c>
      <c r="CC66" s="88">
        <f>(SUMIF('REALISASI PO &amp; forecast mgr1'!$A$149:$A$211,'ESTIMASI FORECAST &amp; ORDER-STOK'!$A66,'REALISASI PO &amp; forecast mgr1'!DG$149:DG$211))+(SUMIF('REALISASI PO &amp; forecast mgr1'!$A$149:$A$211,'ESTIMASI FORECAST &amp; ORDER-STOK'!$A66,'REALISASI PO &amp; forecast mgr1'!DH$149:DH$211))</f>
        <v>0</v>
      </c>
      <c r="CD66" s="88">
        <f>SUMIF('REALISASI PO &amp; forecast mgr1'!$A$149:$A$211,'ESTIMASI FORECAST &amp; ORDER-STOK'!$A66,'REALISASI PO &amp; forecast mgr1'!DK$149:DK$211)</f>
        <v>0</v>
      </c>
      <c r="CE66" s="88">
        <f t="shared" si="488"/>
        <v>0</v>
      </c>
      <c r="CF66" s="88">
        <f t="shared" si="489"/>
        <v>0</v>
      </c>
      <c r="CG66" s="88">
        <f t="shared" si="490"/>
        <v>0</v>
      </c>
      <c r="CH66" s="88">
        <f>(SUMIF('REALISASI PO &amp; forecast mgr1'!$A$149:$A$211,'ESTIMASI FORECAST &amp; ORDER-STOK'!$A66,'REALISASI PO &amp; forecast mgr1'!DN$149:DN$211))+(SUMIF('REALISASI PO &amp; forecast mgr1'!$A$149:$A$211,'ESTIMASI FORECAST &amp; ORDER-STOK'!$A66,'REALISASI PO &amp; forecast mgr1'!DM$149:DM$211))</f>
        <v>0</v>
      </c>
      <c r="CI66" s="88">
        <f>SUMIF('REALISASI PO &amp; forecast mgr1'!$A$149:$A$211,'ESTIMASI FORECAST &amp; ORDER-STOK'!$A66,'REALISASI PO &amp; forecast mgr1'!DQ$149:DQ$211)</f>
        <v>0</v>
      </c>
      <c r="CJ66" s="88">
        <f t="shared" si="491"/>
        <v>0</v>
      </c>
      <c r="CK66" s="88">
        <f t="shared" si="492"/>
        <v>0</v>
      </c>
      <c r="CL66" s="88">
        <f t="shared" si="493"/>
        <v>0</v>
      </c>
      <c r="CM66" s="88">
        <f>(SUMIF('REALISASI PO &amp; forecast mgr1'!$A$149:$A$211,'ESTIMASI FORECAST &amp; ORDER-STOK'!$A66,'REALISASI PO &amp; forecast mgr1'!DY$149:DY$211))+(SUMIF('REALISASI PO &amp; forecast mgr1'!$A$149:$A$211,'ESTIMASI FORECAST &amp; ORDER-STOK'!$A66,'REALISASI PO &amp; forecast mgr1'!DZ$149:DZ$211))</f>
        <v>0</v>
      </c>
      <c r="CN66" s="88">
        <f>SUMIF('REALISASI PO &amp; forecast mgr1'!$A$149:$A$211,'ESTIMASI FORECAST &amp; ORDER-STOK'!$A66,'REALISASI PO &amp; forecast mgr1'!EC$149:EC$211)</f>
        <v>0</v>
      </c>
      <c r="CO66" s="88">
        <f t="shared" si="494"/>
        <v>0</v>
      </c>
      <c r="CP66" s="88">
        <f t="shared" si="495"/>
        <v>0</v>
      </c>
      <c r="CQ66" s="88">
        <f t="shared" si="496"/>
        <v>0</v>
      </c>
      <c r="CR66" s="88">
        <f>(SUMIF('REALISASI PO &amp; forecast mgr1'!$A$149:$A$211,'ESTIMASI FORECAST &amp; ORDER-STOK'!$A66,'REALISASI PO &amp; forecast mgr1'!EF$149:EF$211))+(SUMIF('REALISASI PO &amp; forecast mgr1'!$A$149:$A$211,'ESTIMASI FORECAST &amp; ORDER-STOK'!$A66,'REALISASI PO &amp; forecast mgr1'!EE$149:EE$211))</f>
        <v>0</v>
      </c>
      <c r="CS66" s="88">
        <f>SUMIF('REALISASI PO &amp; forecast mgr1'!$A$149:$A$211,'ESTIMASI FORECAST &amp; ORDER-STOK'!$A66,'REALISASI PO &amp; forecast mgr1'!EI$149:EI$211)</f>
        <v>0</v>
      </c>
      <c r="CT66" s="88">
        <f t="shared" si="497"/>
        <v>0</v>
      </c>
      <c r="CU66" s="88">
        <f t="shared" si="498"/>
        <v>0</v>
      </c>
      <c r="CV66" s="88">
        <f t="shared" si="499"/>
        <v>0</v>
      </c>
      <c r="CW66" s="88">
        <f>(SUMIF('REALISASI PO &amp; forecast mgr1'!$A$149:$A$211,'ESTIMASI FORECAST &amp; ORDER-STOK'!$A66,'REALISASI PO &amp; forecast mgr1'!EQ$149:EQ$211))+(SUMIF('REALISASI PO &amp; forecast mgr1'!$A$149:$A$211,'ESTIMASI FORECAST &amp; ORDER-STOK'!$A66,'REALISASI PO &amp; forecast mgr1'!ER$149:ER$211))</f>
        <v>0</v>
      </c>
      <c r="CX66" s="88">
        <f>SUMIF('REALISASI PO &amp; forecast mgr1'!$A$149:$A$211,'ESTIMASI FORECAST &amp; ORDER-STOK'!$A66,'REALISASI PO &amp; forecast mgr1'!EU$149:EU$211)</f>
        <v>0</v>
      </c>
      <c r="CY66" s="88">
        <f t="shared" si="500"/>
        <v>0</v>
      </c>
      <c r="CZ66" s="88">
        <f t="shared" si="501"/>
        <v>0</v>
      </c>
      <c r="DA66" s="88">
        <f t="shared" si="502"/>
        <v>0</v>
      </c>
      <c r="DB66" s="88">
        <f>(SUMIF('REALISASI PO &amp; forecast mgr1'!$A$149:$A$211,'ESTIMASI FORECAST &amp; ORDER-STOK'!$A66,'REALISASI PO &amp; forecast mgr1'!EX$149:EX$211))+(SUMIF('REALISASI PO &amp; forecast mgr1'!$A$149:$A$211,'ESTIMASI FORECAST &amp; ORDER-STOK'!$A66,'REALISASI PO &amp; forecast mgr1'!EY$149:EY$211))</f>
        <v>0</v>
      </c>
      <c r="DC66" s="88">
        <f>SUMIF('REALISASI PO &amp; forecast mgr1'!$A$149:$A$211,'ESTIMASI FORECAST &amp; ORDER-STOK'!$A66,'REALISASI PO &amp; forecast mgr1'!FB$149:FB$211)</f>
        <v>0</v>
      </c>
      <c r="DD66" s="88">
        <f t="shared" si="503"/>
        <v>0</v>
      </c>
      <c r="DE66" s="88">
        <f t="shared" si="504"/>
        <v>0</v>
      </c>
      <c r="DF66" s="88">
        <f t="shared" si="505"/>
        <v>0</v>
      </c>
      <c r="DG66" s="88">
        <f>(SUMIF('REALISASI PO &amp; forecast mgr1'!$A$149:$A$211,'ESTIMASI FORECAST &amp; ORDER-STOK'!$A66,'REALISASI PO &amp; forecast mgr1'!FE$149:FE$211))+(SUMIF('REALISASI PO &amp; forecast mgr1'!$A$149:$A$211,'ESTIMASI FORECAST &amp; ORDER-STOK'!$A66,'REALISASI PO &amp; forecast mgr1'!FF$149:FF$211))</f>
        <v>0</v>
      </c>
      <c r="DH66" s="88">
        <f>SUMIF('REALISASI PO &amp; forecast mgr1'!$A$149:$A$211,'ESTIMASI FORECAST &amp; ORDER-STOK'!$A66,'REALISASI PO &amp; forecast mgr1'!FI$149:FI$211)</f>
        <v>0</v>
      </c>
      <c r="DI66" s="88">
        <f t="shared" si="506"/>
        <v>0</v>
      </c>
      <c r="DJ66" s="88">
        <f t="shared" si="507"/>
        <v>0</v>
      </c>
      <c r="DK66" s="88">
        <f t="shared" si="508"/>
        <v>0</v>
      </c>
      <c r="DL66" s="88">
        <f>(SUMIF('REALISASI PO &amp; forecast mgr1'!$A$149:$A$211,'ESTIMASI FORECAST &amp; ORDER-STOK'!$A66,'REALISASI PO &amp; forecast mgr1'!FL$149:FL$211))+(SUMIF('REALISASI PO &amp; forecast mgr1'!$A$149:$A$211,'ESTIMASI FORECAST &amp; ORDER-STOK'!$A66,'REALISASI PO &amp; forecast mgr1'!FM$149:FM$211))</f>
        <v>0</v>
      </c>
      <c r="DM66" s="88">
        <f>SUMIF('REALISASI PO &amp; forecast mgr1'!$A$149:$A$211,'ESTIMASI FORECAST &amp; ORDER-STOK'!$A66,'REALISASI PO &amp; forecast mgr1'!FP$149:FP$211)</f>
        <v>0</v>
      </c>
      <c r="DN66" s="88">
        <f t="shared" si="509"/>
        <v>0</v>
      </c>
      <c r="DO66" s="88">
        <f t="shared" si="510"/>
        <v>0</v>
      </c>
      <c r="DP66" s="88">
        <f t="shared" si="511"/>
        <v>0</v>
      </c>
      <c r="DQ66" s="88">
        <f>(SUMIF('REALISASI PO &amp; forecast mgr1'!$A$149:$A$211,'ESTIMASI FORECAST &amp; ORDER-STOK'!$A66,'REALISASI PO &amp; forecast mgr1'!FS$149:FS$211))+(SUMIF('REALISASI PO &amp; forecast mgr1'!$A$149:$A$211,'ESTIMASI FORECAST &amp; ORDER-STOK'!$A66,'REALISASI PO &amp; forecast mgr1'!FT$149:FT$211))</f>
        <v>0</v>
      </c>
      <c r="DR66" s="88">
        <f>SUMIF('REALISASI PO &amp; forecast mgr1'!$A$149:$A$211,'ESTIMASI FORECAST &amp; ORDER-STOK'!$A66,'REALISASI PO &amp; forecast mgr1'!FW$149:FW$211)</f>
        <v>0</v>
      </c>
      <c r="DS66" s="88">
        <f t="shared" si="512"/>
        <v>0</v>
      </c>
      <c r="DT66" s="88">
        <f t="shared" si="513"/>
        <v>0</v>
      </c>
      <c r="DU66" s="88">
        <f t="shared" si="514"/>
        <v>0</v>
      </c>
      <c r="DV66" s="88">
        <f>(SUMIF('REALISASI PO &amp; forecast mgr1'!$A$149:$A$211,'ESTIMASI FORECAST &amp; ORDER-STOK'!$A66,'REALISASI PO &amp; forecast mgr1'!FZ$149:FZ$211))+(SUMIF('REALISASI PO &amp; forecast mgr1'!$A$149:$A$211,'ESTIMASI FORECAST &amp; ORDER-STOK'!$A66,'REALISASI PO &amp; forecast mgr1'!FY$149:FY$211))</f>
        <v>0</v>
      </c>
      <c r="DW66" s="88">
        <f>SUMIF('REALISASI PO &amp; forecast mgr1'!$A$149:$A$211,'ESTIMASI FORECAST &amp; ORDER-STOK'!$A66,'REALISASI PO &amp; forecast mgr1'!GC$149:GC$211)</f>
        <v>0</v>
      </c>
      <c r="DX66" s="88">
        <f t="shared" si="515"/>
        <v>0</v>
      </c>
      <c r="DY66" s="88">
        <f t="shared" si="516"/>
        <v>0</v>
      </c>
      <c r="DZ66" s="88">
        <f t="shared" si="517"/>
        <v>0</v>
      </c>
      <c r="EA66" s="88">
        <f>(SUMIF('REALISASI PO &amp; forecast mgr1'!$A$149:$A$211,'ESTIMASI FORECAST &amp; ORDER-STOK'!$A66,'REALISASI PO &amp; forecast mgr1'!GE$149:GE$211))+(SUMIF('REALISASI PO &amp; forecast mgr1'!$A$149:$A$211,'ESTIMASI FORECAST &amp; ORDER-STOK'!$A66,'REALISASI PO &amp; forecast mgr1'!GF$149:GF$211))</f>
        <v>0</v>
      </c>
      <c r="EB66" s="88">
        <f>SUMIF('REALISASI PO &amp; forecast mgr1'!$A$149:$A$211,'ESTIMASI FORECAST &amp; ORDER-STOK'!$A66,'REALISASI PO &amp; forecast mgr1'!GI$149:GI$211)</f>
        <v>0</v>
      </c>
      <c r="EC66" s="88">
        <f t="shared" si="518"/>
        <v>0</v>
      </c>
      <c r="ED66" s="88">
        <f t="shared" si="519"/>
        <v>0</v>
      </c>
      <c r="EE66" s="88">
        <f t="shared" si="520"/>
        <v>0</v>
      </c>
      <c r="EF66" s="88">
        <f>(SUMIF('REALISASI PO &amp; forecast mgr1'!$A$149:$A$211,'ESTIMASI FORECAST &amp; ORDER-STOK'!$A66,'REALISASI PO &amp; forecast mgr1'!GQ$149:GQ$211))+(SUMIF('REALISASI PO &amp; forecast mgr1'!$A$149:$A$211,'ESTIMASI FORECAST &amp; ORDER-STOK'!$A66,'REALISASI PO &amp; forecast mgr1'!GR$149:GR$211))</f>
        <v>0</v>
      </c>
      <c r="EG66" s="88">
        <f>SUMIF('REALISASI PO &amp; forecast mgr1'!$A$149:$A$211,'ESTIMASI FORECAST &amp; ORDER-STOK'!$A66,'REALISASI PO &amp; forecast mgr1'!GU$149:GU$211)</f>
        <v>0</v>
      </c>
      <c r="EH66" s="88">
        <f t="shared" si="521"/>
        <v>0</v>
      </c>
      <c r="EI66" s="88">
        <f t="shared" si="522"/>
        <v>0</v>
      </c>
      <c r="EJ66" s="88">
        <f t="shared" si="523"/>
        <v>0</v>
      </c>
      <c r="EK66" s="88">
        <f>(SUMIF('REALISASI PO &amp; forecast mgr1'!$A$149:$A$211,'ESTIMASI FORECAST &amp; ORDER-STOK'!$A66,'REALISASI PO &amp; forecast mgr1'!GX$149:GX$211))+(SUMIF('REALISASI PO &amp; forecast mgr1'!$A$149:$A$211,'ESTIMASI FORECAST &amp; ORDER-STOK'!$A66,'REALISASI PO &amp; forecast mgr1'!GY$149:GY$211))</f>
        <v>0</v>
      </c>
      <c r="EL66" s="88">
        <f>SUMIF('REALISASI PO &amp; forecast mgr1'!$A$149:$A$211,'ESTIMASI FORECAST &amp; ORDER-STOK'!$A66,'REALISASI PO &amp; forecast mgr1'!HB$149:HB$211)</f>
        <v>0</v>
      </c>
      <c r="EM66" s="88">
        <f t="shared" si="524"/>
        <v>0</v>
      </c>
      <c r="EN66" s="88">
        <f t="shared" si="525"/>
        <v>0</v>
      </c>
      <c r="EO66" s="88">
        <f t="shared" si="526"/>
        <v>0</v>
      </c>
      <c r="EP66" s="88">
        <f>(SUMIF('REALISASI PO &amp; forecast mgr1'!$A$149:$A$211,'ESTIMASI FORECAST &amp; ORDER-STOK'!$A66,'REALISASI PO &amp; forecast mgr1'!HE$149:HE$211))+(SUMIF('REALISASI PO &amp; forecast mgr1'!$A$149:$A$211,'ESTIMASI FORECAST &amp; ORDER-STOK'!$A66,'REALISASI PO &amp; forecast mgr1'!HF$149:HF$211))</f>
        <v>0</v>
      </c>
      <c r="EQ66" s="88">
        <f>SUMIF('REALISASI PO &amp; forecast mgr1'!$A$149:$A$211,'ESTIMASI FORECAST &amp; ORDER-STOK'!$A66,'REALISASI PO &amp; forecast mgr1'!HI$149:HI$211)</f>
        <v>0</v>
      </c>
      <c r="ER66" s="88">
        <f t="shared" si="527"/>
        <v>0</v>
      </c>
      <c r="ES66" s="88">
        <f t="shared" si="528"/>
        <v>0</v>
      </c>
      <c r="ET66" s="88">
        <f t="shared" si="529"/>
        <v>0</v>
      </c>
      <c r="EU66" s="88">
        <f>(SUMIF('REALISASI PO &amp; forecast mgr1'!$A$149:$A$211,'ESTIMASI FORECAST &amp; ORDER-STOK'!$A66,'REALISASI PO &amp; forecast mgr1'!HL$149:HL$211))+(SUMIF('REALISASI PO &amp; forecast mgr1'!$A$149:$A$211,'ESTIMASI FORECAST &amp; ORDER-STOK'!$A66,'REALISASI PO &amp; forecast mgr1'!HM$149:HM$211))</f>
        <v>0</v>
      </c>
      <c r="EV66" s="88">
        <f>SUMIF('REALISASI PO &amp; forecast mgr1'!$A$149:$A$211,'ESTIMASI FORECAST &amp; ORDER-STOK'!$A66,'REALISASI PO &amp; forecast mgr1'!HP$149:HP$211)</f>
        <v>0</v>
      </c>
      <c r="EW66" s="88">
        <f t="shared" si="530"/>
        <v>0</v>
      </c>
      <c r="EX66" s="88">
        <f t="shared" si="531"/>
        <v>0</v>
      </c>
      <c r="EY66" s="88">
        <f t="shared" si="532"/>
        <v>0</v>
      </c>
      <c r="EZ66" s="88">
        <f>(SUMIF('REALISASI PO &amp; forecast mgr1'!$A$149:$A$211,'ESTIMASI FORECAST &amp; ORDER-STOK'!$A66,'REALISASI PO &amp; forecast mgr1'!HS$149:HS$211))+(SUMIF('REALISASI PO &amp; forecast mgr1'!$A$149:$A$211,'ESTIMASI FORECAST &amp; ORDER-STOK'!$A66,'REALISASI PO &amp; forecast mgr1'!HT$149:HT$211))</f>
        <v>0</v>
      </c>
      <c r="FA66" s="88">
        <f>SUMIF('REALISASI PO &amp; forecast mgr1'!$A$149:$A$211,'ESTIMASI FORECAST &amp; ORDER-STOK'!$A66,'REALISASI PO &amp; forecast mgr1'!HW$149:HW$211)</f>
        <v>0</v>
      </c>
      <c r="FB66" s="88">
        <f t="shared" si="533"/>
        <v>0</v>
      </c>
      <c r="FC66" s="88">
        <f t="shared" si="534"/>
        <v>0</v>
      </c>
      <c r="FD66" s="88">
        <f t="shared" si="535"/>
        <v>0</v>
      </c>
      <c r="FE66" s="88"/>
      <c r="FF66" s="88"/>
      <c r="FG66" s="88"/>
      <c r="FH66" s="88"/>
      <c r="FI66" s="88"/>
      <c r="FJ66" s="88"/>
      <c r="FK66" s="88">
        <f t="shared" si="536"/>
        <v>0</v>
      </c>
      <c r="FL66" s="88"/>
      <c r="FM66" s="88"/>
      <c r="FN66" s="88">
        <f t="shared" si="537"/>
        <v>0</v>
      </c>
      <c r="FO66" s="88">
        <f t="shared" si="538"/>
        <v>0</v>
      </c>
      <c r="FP66" s="101"/>
      <c r="FQ66" s="88"/>
      <c r="FR66" s="88">
        <f>SUMIF('REALISASI FORECAST manager 2'!$A$217:$A$281,'ESTIMASI FORECAST &amp; ORDER-STOK'!$A66,'REALISASI FORECAST manager 2'!$AS$217:$AS$281)</f>
        <v>0</v>
      </c>
      <c r="FS66" s="88">
        <f t="shared" si="539"/>
        <v>0</v>
      </c>
      <c r="FT66" s="88">
        <f t="shared" si="540"/>
        <v>0</v>
      </c>
      <c r="FU66" s="88">
        <f t="shared" si="541"/>
        <v>0</v>
      </c>
      <c r="FV66" s="101"/>
      <c r="FW66" s="88"/>
      <c r="FX66" s="88">
        <f>SUMIF('REALISASI FORECAST manager 3'!$A$147:$A$211,'ESTIMASI FORECAST &amp; ORDER-STOK'!$A66,'REALISASI FORECAST manager 3'!$AS$147:$AS$211)</f>
        <v>0</v>
      </c>
      <c r="FY66" s="88">
        <f t="shared" si="542"/>
        <v>0</v>
      </c>
      <c r="FZ66" s="88">
        <f t="shared" si="543"/>
        <v>0</v>
      </c>
      <c r="GA66" s="88">
        <f t="shared" si="544"/>
        <v>0</v>
      </c>
      <c r="GB66" s="101"/>
      <c r="GC66" s="88">
        <f t="shared" si="545"/>
        <v>0</v>
      </c>
      <c r="GD66" s="101"/>
      <c r="GE66" s="88">
        <f>SUMIF('REALISASI PO &amp; forecast mgr1'!$A$148:$A$211,'ESTIMASI FORECAST &amp; ORDER-STOK'!$A66,'REALISASI PO &amp; forecast mgr1'!IQ$148:IQ$211)</f>
        <v>0</v>
      </c>
      <c r="GF66" s="88">
        <f>SUMIF('REALISASI PO &amp; forecast mgr1'!$A$148:$A$211,'ESTIMASI FORECAST &amp; ORDER-STOK'!$A66,'REALISASI PO &amp; forecast mgr1'!IR$148:IR$211)</f>
        <v>0</v>
      </c>
      <c r="GG66" s="88">
        <f>SUMIF('REALISASI PO &amp; forecast mgr1'!$A$148:$A$211,'ESTIMASI FORECAST &amp; ORDER-STOK'!$A66,'REALISASI PO &amp; forecast mgr1'!IS$148:IS$211)</f>
        <v>0</v>
      </c>
      <c r="GH66" s="88">
        <f>SUMIF('REALISASI PO &amp; forecast mgr1'!$A$148:$A$211,'ESTIMASI FORECAST &amp; ORDER-STOK'!$A66,'REALISASI PO &amp; forecast mgr1'!IT$148:IT$211)</f>
        <v>0</v>
      </c>
      <c r="GI66" s="88">
        <f>SUMIF('REALISASI PO &amp; forecast mgr1'!$A$148:$A$211,'ESTIMASI FORECAST &amp; ORDER-STOK'!$A66,'REALISASI PO &amp; forecast mgr1'!IU$148:IU$211)</f>
        <v>0</v>
      </c>
      <c r="GJ66" s="88"/>
      <c r="GK66" s="88">
        <f t="shared" si="108"/>
        <v>0</v>
      </c>
      <c r="GL66" s="88">
        <f t="shared" si="546"/>
        <v>0</v>
      </c>
      <c r="GM66" s="102">
        <f t="shared" si="547"/>
        <v>0</v>
      </c>
      <c r="GN66" s="88">
        <f t="shared" si="548"/>
        <v>0</v>
      </c>
      <c r="GO66" s="88">
        <f t="shared" si="549"/>
        <v>0</v>
      </c>
      <c r="GP66" s="102">
        <f t="shared" si="550"/>
        <v>0</v>
      </c>
      <c r="GQ66" s="88" t="str">
        <f t="shared" si="551"/>
        <v>STOCK KOSONG</v>
      </c>
      <c r="GR66" s="101"/>
      <c r="GS66" s="102">
        <f t="shared" si="552"/>
        <v>0</v>
      </c>
      <c r="GT66" s="102">
        <f t="shared" si="553"/>
        <v>0</v>
      </c>
      <c r="GU66" s="102">
        <f t="shared" si="554"/>
        <v>0</v>
      </c>
      <c r="GV66" s="102">
        <f t="shared" si="555"/>
        <v>0</v>
      </c>
    </row>
    <row r="67" spans="1:204" s="7" customFormat="1">
      <c r="A67" s="108"/>
      <c r="B67" s="87"/>
      <c r="C67" s="103">
        <v>43</v>
      </c>
      <c r="D67" s="100">
        <v>14.804</v>
      </c>
      <c r="E67" s="88"/>
      <c r="F67" s="88"/>
      <c r="G67" s="88"/>
      <c r="H67" s="88"/>
      <c r="I67" s="88"/>
      <c r="J67" s="88">
        <f t="shared" si="445"/>
        <v>0</v>
      </c>
      <c r="K67" s="88">
        <f t="shared" si="446"/>
        <v>0</v>
      </c>
      <c r="L67" s="88">
        <f t="shared" si="447"/>
        <v>0</v>
      </c>
      <c r="M67" s="88"/>
      <c r="N67" s="88">
        <f t="shared" si="448"/>
        <v>0</v>
      </c>
      <c r="O67" s="88"/>
      <c r="P67" s="88">
        <f>(SUMIF('REALISASI PO &amp; forecast mgr1'!$A$149:$A$211,'ESTIMASI FORECAST &amp; ORDER-STOK'!$A67,'REALISASI PO &amp; forecast mgr1'!J$149:J$211))+(SUMIF('REALISASI PO &amp; forecast mgr1'!$A$149:$A$211,'ESTIMASI FORECAST &amp; ORDER-STOK'!$A67,'REALISASI PO &amp; forecast mgr1'!K$149:K$211))</f>
        <v>0</v>
      </c>
      <c r="Q67" s="88">
        <f>SUMIF('REALISASI PO &amp; forecast mgr1'!$A$149:$A$211,'ESTIMASI FORECAST &amp; ORDER-STOK'!$A67,'REALISASI PO &amp; forecast mgr1'!N$149:N$211)</f>
        <v>0</v>
      </c>
      <c r="R67" s="88">
        <f t="shared" si="449"/>
        <v>0</v>
      </c>
      <c r="S67" s="88">
        <f t="shared" si="450"/>
        <v>0</v>
      </c>
      <c r="T67" s="88">
        <f t="shared" si="451"/>
        <v>0</v>
      </c>
      <c r="U67" s="88">
        <f>(SUMIF('REALISASI PO &amp; forecast mgr1'!$A$149:$A$211,'ESTIMASI FORECAST &amp; ORDER-STOK'!$A67,'REALISASI PO &amp; forecast mgr1'!P$149:P$211))+(SUMIF('REALISASI PO &amp; forecast mgr1'!$A$149:$A$211,'ESTIMASI FORECAST &amp; ORDER-STOK'!$A67,'REALISASI PO &amp; forecast mgr1'!Q$149:Q$211))</f>
        <v>0</v>
      </c>
      <c r="V67" s="88">
        <f>SUMIF('REALISASI PO &amp; forecast mgr1'!$A$149:$A$211,'ESTIMASI FORECAST &amp; ORDER-STOK'!$A67,'REALISASI PO &amp; forecast mgr1'!T$149:T$211)</f>
        <v>0</v>
      </c>
      <c r="W67" s="88">
        <f t="shared" si="452"/>
        <v>0</v>
      </c>
      <c r="X67" s="88">
        <f t="shared" si="453"/>
        <v>0</v>
      </c>
      <c r="Y67" s="88">
        <f t="shared" si="454"/>
        <v>0</v>
      </c>
      <c r="Z67" s="88">
        <f>(SUMIF('REALISASI PO &amp; forecast mgr1'!$A$149:$A$211,'ESTIMASI FORECAST &amp; ORDER-STOK'!$A67,'REALISASI PO &amp; forecast mgr1'!W$149:W$211))+(SUMIF('REALISASI PO &amp; forecast mgr1'!$A$149:$A$211,'ESTIMASI FORECAST &amp; ORDER-STOK'!$A67,'REALISASI PO &amp; forecast mgr1'!V$149:V$211))</f>
        <v>0</v>
      </c>
      <c r="AA67" s="88">
        <f>SUMIF('REALISASI PO &amp; forecast mgr1'!$A$149:$A$211,'ESTIMASI FORECAST &amp; ORDER-STOK'!$A67,'REALISASI PO &amp; forecast mgr1'!Z$149:Z$211)</f>
        <v>0</v>
      </c>
      <c r="AB67" s="88">
        <f t="shared" si="455"/>
        <v>0</v>
      </c>
      <c r="AC67" s="88">
        <f t="shared" si="456"/>
        <v>0</v>
      </c>
      <c r="AD67" s="88">
        <f t="shared" si="457"/>
        <v>0</v>
      </c>
      <c r="AE67" s="88">
        <f>(SUMIF('REALISASI PO &amp; forecast mgr1'!$A$149:$A$211,'ESTIMASI FORECAST &amp; ORDER-STOK'!$A67,'REALISASI PO &amp; forecast mgr1'!AB$149:AB$211))+(SUMIF('REALISASI PO &amp; forecast mgr1'!$A$149:$A$211,'ESTIMASI FORECAST &amp; ORDER-STOK'!$A67,'REALISASI PO &amp; forecast mgr1'!AC$149:AC$211))</f>
        <v>0</v>
      </c>
      <c r="AF67" s="88">
        <f>SUMIF('REALISASI PO &amp; forecast mgr1'!$A$149:$A$211,'ESTIMASI FORECAST &amp; ORDER-STOK'!$A67,'REALISASI PO &amp; forecast mgr1'!AF$149:AF$211)</f>
        <v>0</v>
      </c>
      <c r="AG67" s="88">
        <f t="shared" si="458"/>
        <v>0</v>
      </c>
      <c r="AH67" s="88">
        <f t="shared" si="459"/>
        <v>0</v>
      </c>
      <c r="AI67" s="88">
        <f t="shared" si="460"/>
        <v>0</v>
      </c>
      <c r="AJ67" s="88">
        <f>(SUMIF('REALISASI PO &amp; forecast mgr1'!$A$149:$A$211,'ESTIMASI FORECAST &amp; ORDER-STOK'!$A67,'REALISASI PO &amp; forecast mgr1'!AN$149:AN$211))+(SUMIF('REALISASI PO &amp; forecast mgr1'!$A$149:$A$211,'ESTIMASI FORECAST &amp; ORDER-STOK'!$A67,'REALISASI PO &amp; forecast mgr1'!AO$149:AO$211))</f>
        <v>0</v>
      </c>
      <c r="AK67" s="88">
        <f>SUMIF('REALISASI PO &amp; forecast mgr1'!$A$149:$A$211,'ESTIMASI FORECAST &amp; ORDER-STOK'!$A67,'REALISASI PO &amp; forecast mgr1'!AR$149:AR$211)</f>
        <v>0</v>
      </c>
      <c r="AL67" s="88">
        <f t="shared" si="461"/>
        <v>0</v>
      </c>
      <c r="AM67" s="88">
        <f t="shared" si="462"/>
        <v>0</v>
      </c>
      <c r="AN67" s="88">
        <f t="shared" si="463"/>
        <v>0</v>
      </c>
      <c r="AO67" s="88">
        <f>(SUMIF('REALISASI PO &amp; forecast mgr1'!$A$149:$A$211,'ESTIMASI FORECAST &amp; ORDER-STOK'!$A67,'REALISASI PO &amp; forecast mgr1'!AU$149:AU$211))+(SUMIF('REALISASI PO &amp; forecast mgr1'!$A$149:$A$211,'ESTIMASI FORECAST &amp; ORDER-STOK'!$A67,'REALISASI PO &amp; forecast mgr1'!AT$149:AT$211))</f>
        <v>0</v>
      </c>
      <c r="AP67" s="88">
        <f>SUMIF('REALISASI PO &amp; forecast mgr1'!$A$149:$A$211,'ESTIMASI FORECAST &amp; ORDER-STOK'!$A67,'REALISASI PO &amp; forecast mgr1'!AX$149:AX$211)</f>
        <v>0</v>
      </c>
      <c r="AQ67" s="88">
        <f t="shared" si="464"/>
        <v>0</v>
      </c>
      <c r="AR67" s="88">
        <f t="shared" si="465"/>
        <v>0</v>
      </c>
      <c r="AS67" s="88">
        <f t="shared" si="466"/>
        <v>0</v>
      </c>
      <c r="AT67" s="88">
        <f>(SUMIF('REALISASI PO &amp; forecast mgr1'!$A$149:$A$211,'ESTIMASI FORECAST &amp; ORDER-STOK'!$A67,'REALISASI PO &amp; forecast mgr1'!AZ$149:AZ$211))+(SUMIF('REALISASI PO &amp; forecast mgr1'!$A$149:$A$211,'ESTIMASI FORECAST &amp; ORDER-STOK'!$A67,'REALISASI PO &amp; forecast mgr1'!BA$149:BA$211))</f>
        <v>0</v>
      </c>
      <c r="AU67" s="88">
        <f>SUMIF('REALISASI PO &amp; forecast mgr1'!$A$149:$A$211,'ESTIMASI FORECAST &amp; ORDER-STOK'!$A67,'REALISASI PO &amp; forecast mgr1'!BD$149:BD$211)</f>
        <v>0</v>
      </c>
      <c r="AV67" s="88">
        <f t="shared" si="467"/>
        <v>0</v>
      </c>
      <c r="AW67" s="88">
        <f t="shared" si="468"/>
        <v>0</v>
      </c>
      <c r="AX67" s="88">
        <f t="shared" si="469"/>
        <v>0</v>
      </c>
      <c r="AY67" s="88">
        <f>(SUMIF('REALISASI PO &amp; forecast mgr1'!$A$149:$A$211,'ESTIMASI FORECAST &amp; ORDER-STOK'!$A67,'REALISASI PO &amp; forecast mgr1'!BL$149:BL$211))+(SUMIF('REALISASI PO &amp; forecast mgr1'!$A$149:$A$211,'ESTIMASI FORECAST &amp; ORDER-STOK'!$A67,'REALISASI PO &amp; forecast mgr1'!BM$149:BM$211))</f>
        <v>0</v>
      </c>
      <c r="AZ67" s="88">
        <f>SUMIF('REALISASI PO &amp; forecast mgr1'!$A$149:$A$211,'ESTIMASI FORECAST &amp; ORDER-STOK'!$A67,'REALISASI PO &amp; forecast mgr1'!BP$149:BP$211)</f>
        <v>0</v>
      </c>
      <c r="BA67" s="88">
        <f t="shared" si="470"/>
        <v>0</v>
      </c>
      <c r="BB67" s="88">
        <f t="shared" si="471"/>
        <v>0</v>
      </c>
      <c r="BC67" s="88">
        <f t="shared" si="472"/>
        <v>0</v>
      </c>
      <c r="BD67" s="88">
        <f>(SUMIF('REALISASI PO &amp; forecast mgr1'!$A$149:$A$211,'ESTIMASI FORECAST &amp; ORDER-STOK'!$A67,'REALISASI PO &amp; forecast mgr1'!BS$149:BS$211))+(SUMIF('REALISASI PO &amp; forecast mgr1'!$A$149:$A$211,'ESTIMASI FORECAST &amp; ORDER-STOK'!$A67,'REALISASI PO &amp; forecast mgr1'!BR$149:BR$211))</f>
        <v>0</v>
      </c>
      <c r="BE67" s="88">
        <f>SUMIF('REALISASI PO &amp; forecast mgr1'!$A$149:$A$211,'ESTIMASI FORECAST &amp; ORDER-STOK'!$A67,'REALISASI PO &amp; forecast mgr1'!BV$149:BV$211)</f>
        <v>0</v>
      </c>
      <c r="BF67" s="88">
        <f t="shared" si="473"/>
        <v>0</v>
      </c>
      <c r="BG67" s="88">
        <f t="shared" si="474"/>
        <v>0</v>
      </c>
      <c r="BH67" s="88">
        <f t="shared" si="475"/>
        <v>0</v>
      </c>
      <c r="BI67" s="88">
        <f>(SUMIF('REALISASI PO &amp; forecast mgr1'!$A$149:$A$211,'ESTIMASI FORECAST &amp; ORDER-STOK'!$A67,'REALISASI PO &amp; forecast mgr1'!CI$149:CI$211))+(SUMIF('REALISASI PO &amp; forecast mgr1'!$A$149:$A$211,'ESTIMASI FORECAST &amp; ORDER-STOK'!$A67,'REALISASI PO &amp; forecast mgr1'!CJ$149:CJ$211))</f>
        <v>0</v>
      </c>
      <c r="BJ67" s="88">
        <f>SUMIF('REALISASI PO &amp; forecast mgr1'!$A$149:$A$211,'ESTIMASI FORECAST &amp; ORDER-STOK'!$A67,'REALISASI PO &amp; forecast mgr1'!CM$149:CM$211)</f>
        <v>0</v>
      </c>
      <c r="BK67" s="88">
        <f t="shared" si="476"/>
        <v>0</v>
      </c>
      <c r="BL67" s="88">
        <f t="shared" si="477"/>
        <v>0</v>
      </c>
      <c r="BM67" s="88">
        <f t="shared" si="478"/>
        <v>0</v>
      </c>
      <c r="BN67" s="88">
        <f>(SUMIF('REALISASI PO &amp; forecast mgr1'!$A$149:$A$211,'ESTIMASI FORECAST &amp; ORDER-STOK'!$A67,'REALISASI PO &amp; forecast mgr1'!CP$149:CP$211))+(SUMIF('REALISASI PO &amp; forecast mgr1'!$A$149:$A$211,'ESTIMASI FORECAST &amp; ORDER-STOK'!$A67,'REALISASI PO &amp; forecast mgr1'!CO$149:CO$211))</f>
        <v>0</v>
      </c>
      <c r="BO67" s="88">
        <f>SUMIF('REALISASI PO &amp; forecast mgr1'!$A$149:$A$211,'ESTIMASI FORECAST &amp; ORDER-STOK'!$A67,'REALISASI PO &amp; forecast mgr1'!CS$149:CS$211)</f>
        <v>0</v>
      </c>
      <c r="BP67" s="88">
        <f t="shared" si="479"/>
        <v>0</v>
      </c>
      <c r="BQ67" s="88">
        <f t="shared" si="480"/>
        <v>0</v>
      </c>
      <c r="BR67" s="88">
        <f t="shared" si="481"/>
        <v>0</v>
      </c>
      <c r="BS67" s="88">
        <f>(SUMIF('REALISASI PO &amp; forecast mgr1'!$A$149:$A$211,'ESTIMASI FORECAST &amp; ORDER-STOK'!$A67,'REALISASI PO &amp; forecast mgr1'!CU$149:CU$211))+(SUMIF('REALISASI PO &amp; forecast mgr1'!$A$149:$A$211,'ESTIMASI FORECAST &amp; ORDER-STOK'!$A67,'REALISASI PO &amp; forecast mgr1'!CV$149:CV$211))</f>
        <v>0</v>
      </c>
      <c r="BT67" s="88">
        <f>SUMIF('REALISASI PO &amp; forecast mgr1'!$A$149:$A$211,'ESTIMASI FORECAST &amp; ORDER-STOK'!$A67,'REALISASI PO &amp; forecast mgr1'!CY$149:CY$211)</f>
        <v>0</v>
      </c>
      <c r="BU67" s="88">
        <f t="shared" si="482"/>
        <v>0</v>
      </c>
      <c r="BV67" s="88">
        <f t="shared" si="483"/>
        <v>0</v>
      </c>
      <c r="BW67" s="88">
        <f t="shared" si="484"/>
        <v>0</v>
      </c>
      <c r="BX67" s="88">
        <f>(SUMIF('REALISASI PO &amp; forecast mgr1'!$A$149:$A$211,'ESTIMASI FORECAST &amp; ORDER-STOK'!$A67,'REALISASI PO &amp; forecast mgr1'!DB$149:DB$211))+(SUMIF('REALISASI PO &amp; forecast mgr1'!$A$149:$A$211,'ESTIMASI FORECAST &amp; ORDER-STOK'!$A67,'REALISASI PO &amp; forecast mgr1'!DA$149:DA$211))</f>
        <v>0</v>
      </c>
      <c r="BY67" s="88">
        <f>SUMIF('REALISASI PO &amp; forecast mgr1'!$A$149:$A$211,'ESTIMASI FORECAST &amp; ORDER-STOK'!$A67,'REALISASI PO &amp; forecast mgr1'!DE$149:DE$211)</f>
        <v>0</v>
      </c>
      <c r="BZ67" s="88">
        <f t="shared" si="485"/>
        <v>0</v>
      </c>
      <c r="CA67" s="88">
        <f t="shared" si="486"/>
        <v>0</v>
      </c>
      <c r="CB67" s="88">
        <f t="shared" si="487"/>
        <v>0</v>
      </c>
      <c r="CC67" s="88">
        <f>(SUMIF('REALISASI PO &amp; forecast mgr1'!$A$149:$A$211,'ESTIMASI FORECAST &amp; ORDER-STOK'!$A67,'REALISASI PO &amp; forecast mgr1'!DG$149:DG$211))+(SUMIF('REALISASI PO &amp; forecast mgr1'!$A$149:$A$211,'ESTIMASI FORECAST &amp; ORDER-STOK'!$A67,'REALISASI PO &amp; forecast mgr1'!DH$149:DH$211))</f>
        <v>0</v>
      </c>
      <c r="CD67" s="88">
        <f>SUMIF('REALISASI PO &amp; forecast mgr1'!$A$149:$A$211,'ESTIMASI FORECAST &amp; ORDER-STOK'!$A67,'REALISASI PO &amp; forecast mgr1'!DK$149:DK$211)</f>
        <v>0</v>
      </c>
      <c r="CE67" s="88">
        <f t="shared" si="488"/>
        <v>0</v>
      </c>
      <c r="CF67" s="88">
        <f t="shared" si="489"/>
        <v>0</v>
      </c>
      <c r="CG67" s="88">
        <f t="shared" si="490"/>
        <v>0</v>
      </c>
      <c r="CH67" s="88">
        <f>(SUMIF('REALISASI PO &amp; forecast mgr1'!$A$149:$A$211,'ESTIMASI FORECAST &amp; ORDER-STOK'!$A67,'REALISASI PO &amp; forecast mgr1'!DN$149:DN$211))+(SUMIF('REALISASI PO &amp; forecast mgr1'!$A$149:$A$211,'ESTIMASI FORECAST &amp; ORDER-STOK'!$A67,'REALISASI PO &amp; forecast mgr1'!DM$149:DM$211))</f>
        <v>0</v>
      </c>
      <c r="CI67" s="88">
        <f>SUMIF('REALISASI PO &amp; forecast mgr1'!$A$149:$A$211,'ESTIMASI FORECAST &amp; ORDER-STOK'!$A67,'REALISASI PO &amp; forecast mgr1'!DQ$149:DQ$211)</f>
        <v>0</v>
      </c>
      <c r="CJ67" s="88">
        <f t="shared" si="491"/>
        <v>0</v>
      </c>
      <c r="CK67" s="88">
        <f t="shared" si="492"/>
        <v>0</v>
      </c>
      <c r="CL67" s="88">
        <f t="shared" si="493"/>
        <v>0</v>
      </c>
      <c r="CM67" s="88">
        <f>(SUMIF('REALISASI PO &amp; forecast mgr1'!$A$149:$A$211,'ESTIMASI FORECAST &amp; ORDER-STOK'!$A67,'REALISASI PO &amp; forecast mgr1'!DY$149:DY$211))+(SUMIF('REALISASI PO &amp; forecast mgr1'!$A$149:$A$211,'ESTIMASI FORECAST &amp; ORDER-STOK'!$A67,'REALISASI PO &amp; forecast mgr1'!DZ$149:DZ$211))</f>
        <v>0</v>
      </c>
      <c r="CN67" s="88">
        <f>SUMIF('REALISASI PO &amp; forecast mgr1'!$A$149:$A$211,'ESTIMASI FORECAST &amp; ORDER-STOK'!$A67,'REALISASI PO &amp; forecast mgr1'!EC$149:EC$211)</f>
        <v>0</v>
      </c>
      <c r="CO67" s="88">
        <f t="shared" si="494"/>
        <v>0</v>
      </c>
      <c r="CP67" s="88">
        <f t="shared" si="495"/>
        <v>0</v>
      </c>
      <c r="CQ67" s="88">
        <f t="shared" si="496"/>
        <v>0</v>
      </c>
      <c r="CR67" s="88">
        <f>(SUMIF('REALISASI PO &amp; forecast mgr1'!$A$149:$A$211,'ESTIMASI FORECAST &amp; ORDER-STOK'!$A67,'REALISASI PO &amp; forecast mgr1'!EF$149:EF$211))+(SUMIF('REALISASI PO &amp; forecast mgr1'!$A$149:$A$211,'ESTIMASI FORECAST &amp; ORDER-STOK'!$A67,'REALISASI PO &amp; forecast mgr1'!EE$149:EE$211))</f>
        <v>0</v>
      </c>
      <c r="CS67" s="88">
        <f>SUMIF('REALISASI PO &amp; forecast mgr1'!$A$149:$A$211,'ESTIMASI FORECAST &amp; ORDER-STOK'!$A67,'REALISASI PO &amp; forecast mgr1'!EI$149:EI$211)</f>
        <v>0</v>
      </c>
      <c r="CT67" s="88">
        <f t="shared" si="497"/>
        <v>0</v>
      </c>
      <c r="CU67" s="88">
        <f t="shared" si="498"/>
        <v>0</v>
      </c>
      <c r="CV67" s="88">
        <f t="shared" si="499"/>
        <v>0</v>
      </c>
      <c r="CW67" s="88">
        <f>(SUMIF('REALISASI PO &amp; forecast mgr1'!$A$149:$A$211,'ESTIMASI FORECAST &amp; ORDER-STOK'!$A67,'REALISASI PO &amp; forecast mgr1'!EQ$149:EQ$211))+(SUMIF('REALISASI PO &amp; forecast mgr1'!$A$149:$A$211,'ESTIMASI FORECAST &amp; ORDER-STOK'!$A67,'REALISASI PO &amp; forecast mgr1'!ER$149:ER$211))</f>
        <v>0</v>
      </c>
      <c r="CX67" s="88">
        <f>SUMIF('REALISASI PO &amp; forecast mgr1'!$A$149:$A$211,'ESTIMASI FORECAST &amp; ORDER-STOK'!$A67,'REALISASI PO &amp; forecast mgr1'!EU$149:EU$211)</f>
        <v>0</v>
      </c>
      <c r="CY67" s="88">
        <f t="shared" si="500"/>
        <v>0</v>
      </c>
      <c r="CZ67" s="88">
        <f t="shared" si="501"/>
        <v>0</v>
      </c>
      <c r="DA67" s="88">
        <f t="shared" si="502"/>
        <v>0</v>
      </c>
      <c r="DB67" s="88">
        <f>(SUMIF('REALISASI PO &amp; forecast mgr1'!$A$149:$A$211,'ESTIMASI FORECAST &amp; ORDER-STOK'!$A67,'REALISASI PO &amp; forecast mgr1'!EX$149:EX$211))+(SUMIF('REALISASI PO &amp; forecast mgr1'!$A$149:$A$211,'ESTIMASI FORECAST &amp; ORDER-STOK'!$A67,'REALISASI PO &amp; forecast mgr1'!EY$149:EY$211))</f>
        <v>0</v>
      </c>
      <c r="DC67" s="88">
        <f>SUMIF('REALISASI PO &amp; forecast mgr1'!$A$149:$A$211,'ESTIMASI FORECAST &amp; ORDER-STOK'!$A67,'REALISASI PO &amp; forecast mgr1'!FB$149:FB$211)</f>
        <v>0</v>
      </c>
      <c r="DD67" s="88">
        <f t="shared" si="503"/>
        <v>0</v>
      </c>
      <c r="DE67" s="88">
        <f t="shared" si="504"/>
        <v>0</v>
      </c>
      <c r="DF67" s="88">
        <f t="shared" si="505"/>
        <v>0</v>
      </c>
      <c r="DG67" s="88">
        <f>(SUMIF('REALISASI PO &amp; forecast mgr1'!$A$149:$A$211,'ESTIMASI FORECAST &amp; ORDER-STOK'!$A67,'REALISASI PO &amp; forecast mgr1'!FE$149:FE$211))+(SUMIF('REALISASI PO &amp; forecast mgr1'!$A$149:$A$211,'ESTIMASI FORECAST &amp; ORDER-STOK'!$A67,'REALISASI PO &amp; forecast mgr1'!FF$149:FF$211))</f>
        <v>0</v>
      </c>
      <c r="DH67" s="88">
        <f>SUMIF('REALISASI PO &amp; forecast mgr1'!$A$149:$A$211,'ESTIMASI FORECAST &amp; ORDER-STOK'!$A67,'REALISASI PO &amp; forecast mgr1'!FI$149:FI$211)</f>
        <v>0</v>
      </c>
      <c r="DI67" s="88">
        <f t="shared" si="506"/>
        <v>0</v>
      </c>
      <c r="DJ67" s="88">
        <f t="shared" si="507"/>
        <v>0</v>
      </c>
      <c r="DK67" s="88">
        <f t="shared" si="508"/>
        <v>0</v>
      </c>
      <c r="DL67" s="88">
        <f>(SUMIF('REALISASI PO &amp; forecast mgr1'!$A$149:$A$211,'ESTIMASI FORECAST &amp; ORDER-STOK'!$A67,'REALISASI PO &amp; forecast mgr1'!FL$149:FL$211))+(SUMIF('REALISASI PO &amp; forecast mgr1'!$A$149:$A$211,'ESTIMASI FORECAST &amp; ORDER-STOK'!$A67,'REALISASI PO &amp; forecast mgr1'!FM$149:FM$211))</f>
        <v>0</v>
      </c>
      <c r="DM67" s="88">
        <f>SUMIF('REALISASI PO &amp; forecast mgr1'!$A$149:$A$211,'ESTIMASI FORECAST &amp; ORDER-STOK'!$A67,'REALISASI PO &amp; forecast mgr1'!FP$149:FP$211)</f>
        <v>0</v>
      </c>
      <c r="DN67" s="88">
        <f t="shared" si="509"/>
        <v>0</v>
      </c>
      <c r="DO67" s="88">
        <f t="shared" si="510"/>
        <v>0</v>
      </c>
      <c r="DP67" s="88">
        <f t="shared" si="511"/>
        <v>0</v>
      </c>
      <c r="DQ67" s="88">
        <f>(SUMIF('REALISASI PO &amp; forecast mgr1'!$A$149:$A$211,'ESTIMASI FORECAST &amp; ORDER-STOK'!$A67,'REALISASI PO &amp; forecast mgr1'!FS$149:FS$211))+(SUMIF('REALISASI PO &amp; forecast mgr1'!$A$149:$A$211,'ESTIMASI FORECAST &amp; ORDER-STOK'!$A67,'REALISASI PO &amp; forecast mgr1'!FT$149:FT$211))</f>
        <v>0</v>
      </c>
      <c r="DR67" s="88">
        <f>SUMIF('REALISASI PO &amp; forecast mgr1'!$A$149:$A$211,'ESTIMASI FORECAST &amp; ORDER-STOK'!$A67,'REALISASI PO &amp; forecast mgr1'!FW$149:FW$211)</f>
        <v>0</v>
      </c>
      <c r="DS67" s="88">
        <f t="shared" si="512"/>
        <v>0</v>
      </c>
      <c r="DT67" s="88">
        <f t="shared" si="513"/>
        <v>0</v>
      </c>
      <c r="DU67" s="88">
        <f t="shared" si="514"/>
        <v>0</v>
      </c>
      <c r="DV67" s="88">
        <f>(SUMIF('REALISASI PO &amp; forecast mgr1'!$A$149:$A$211,'ESTIMASI FORECAST &amp; ORDER-STOK'!$A67,'REALISASI PO &amp; forecast mgr1'!FZ$149:FZ$211))+(SUMIF('REALISASI PO &amp; forecast mgr1'!$A$149:$A$211,'ESTIMASI FORECAST &amp; ORDER-STOK'!$A67,'REALISASI PO &amp; forecast mgr1'!FY$149:FY$211))</f>
        <v>0</v>
      </c>
      <c r="DW67" s="88">
        <f>SUMIF('REALISASI PO &amp; forecast mgr1'!$A$149:$A$211,'ESTIMASI FORECAST &amp; ORDER-STOK'!$A67,'REALISASI PO &amp; forecast mgr1'!GC$149:GC$211)</f>
        <v>0</v>
      </c>
      <c r="DX67" s="88">
        <f t="shared" si="515"/>
        <v>0</v>
      </c>
      <c r="DY67" s="88">
        <f t="shared" si="516"/>
        <v>0</v>
      </c>
      <c r="DZ67" s="88">
        <f t="shared" si="517"/>
        <v>0</v>
      </c>
      <c r="EA67" s="88">
        <f>(SUMIF('REALISASI PO &amp; forecast mgr1'!$A$149:$A$211,'ESTIMASI FORECAST &amp; ORDER-STOK'!$A67,'REALISASI PO &amp; forecast mgr1'!GE$149:GE$211))+(SUMIF('REALISASI PO &amp; forecast mgr1'!$A$149:$A$211,'ESTIMASI FORECAST &amp; ORDER-STOK'!$A67,'REALISASI PO &amp; forecast mgr1'!GF$149:GF$211))</f>
        <v>0</v>
      </c>
      <c r="EB67" s="88">
        <f>SUMIF('REALISASI PO &amp; forecast mgr1'!$A$149:$A$211,'ESTIMASI FORECAST &amp; ORDER-STOK'!$A67,'REALISASI PO &amp; forecast mgr1'!GI$149:GI$211)</f>
        <v>0</v>
      </c>
      <c r="EC67" s="88">
        <f t="shared" si="518"/>
        <v>0</v>
      </c>
      <c r="ED67" s="88">
        <f t="shared" si="519"/>
        <v>0</v>
      </c>
      <c r="EE67" s="88">
        <f t="shared" si="520"/>
        <v>0</v>
      </c>
      <c r="EF67" s="88">
        <f>(SUMIF('REALISASI PO &amp; forecast mgr1'!$A$149:$A$211,'ESTIMASI FORECAST &amp; ORDER-STOK'!$A67,'REALISASI PO &amp; forecast mgr1'!GQ$149:GQ$211))+(SUMIF('REALISASI PO &amp; forecast mgr1'!$A$149:$A$211,'ESTIMASI FORECAST &amp; ORDER-STOK'!$A67,'REALISASI PO &amp; forecast mgr1'!GR$149:GR$211))</f>
        <v>0</v>
      </c>
      <c r="EG67" s="88">
        <f>SUMIF('REALISASI PO &amp; forecast mgr1'!$A$149:$A$211,'ESTIMASI FORECAST &amp; ORDER-STOK'!$A67,'REALISASI PO &amp; forecast mgr1'!GU$149:GU$211)</f>
        <v>0</v>
      </c>
      <c r="EH67" s="88">
        <f t="shared" si="521"/>
        <v>0</v>
      </c>
      <c r="EI67" s="88">
        <f t="shared" si="522"/>
        <v>0</v>
      </c>
      <c r="EJ67" s="88">
        <f t="shared" si="523"/>
        <v>0</v>
      </c>
      <c r="EK67" s="88">
        <f>(SUMIF('REALISASI PO &amp; forecast mgr1'!$A$149:$A$211,'ESTIMASI FORECAST &amp; ORDER-STOK'!$A67,'REALISASI PO &amp; forecast mgr1'!GX$149:GX$211))+(SUMIF('REALISASI PO &amp; forecast mgr1'!$A$149:$A$211,'ESTIMASI FORECAST &amp; ORDER-STOK'!$A67,'REALISASI PO &amp; forecast mgr1'!GY$149:GY$211))</f>
        <v>0</v>
      </c>
      <c r="EL67" s="88">
        <f>SUMIF('REALISASI PO &amp; forecast mgr1'!$A$149:$A$211,'ESTIMASI FORECAST &amp; ORDER-STOK'!$A67,'REALISASI PO &amp; forecast mgr1'!HB$149:HB$211)</f>
        <v>0</v>
      </c>
      <c r="EM67" s="88">
        <f t="shared" si="524"/>
        <v>0</v>
      </c>
      <c r="EN67" s="88">
        <f t="shared" si="525"/>
        <v>0</v>
      </c>
      <c r="EO67" s="88">
        <f t="shared" si="526"/>
        <v>0</v>
      </c>
      <c r="EP67" s="88">
        <f>(SUMIF('REALISASI PO &amp; forecast mgr1'!$A$149:$A$211,'ESTIMASI FORECAST &amp; ORDER-STOK'!$A67,'REALISASI PO &amp; forecast mgr1'!HE$149:HE$211))+(SUMIF('REALISASI PO &amp; forecast mgr1'!$A$149:$A$211,'ESTIMASI FORECAST &amp; ORDER-STOK'!$A67,'REALISASI PO &amp; forecast mgr1'!HF$149:HF$211))</f>
        <v>0</v>
      </c>
      <c r="EQ67" s="88">
        <f>SUMIF('REALISASI PO &amp; forecast mgr1'!$A$149:$A$211,'ESTIMASI FORECAST &amp; ORDER-STOK'!$A67,'REALISASI PO &amp; forecast mgr1'!HI$149:HI$211)</f>
        <v>0</v>
      </c>
      <c r="ER67" s="88">
        <f t="shared" si="527"/>
        <v>0</v>
      </c>
      <c r="ES67" s="88">
        <f t="shared" si="528"/>
        <v>0</v>
      </c>
      <c r="ET67" s="88">
        <f t="shared" si="529"/>
        <v>0</v>
      </c>
      <c r="EU67" s="88">
        <f>(SUMIF('REALISASI PO &amp; forecast mgr1'!$A$149:$A$211,'ESTIMASI FORECAST &amp; ORDER-STOK'!$A67,'REALISASI PO &amp; forecast mgr1'!HL$149:HL$211))+(SUMIF('REALISASI PO &amp; forecast mgr1'!$A$149:$A$211,'ESTIMASI FORECAST &amp; ORDER-STOK'!$A67,'REALISASI PO &amp; forecast mgr1'!HM$149:HM$211))</f>
        <v>0</v>
      </c>
      <c r="EV67" s="88">
        <f>SUMIF('REALISASI PO &amp; forecast mgr1'!$A$149:$A$211,'ESTIMASI FORECAST &amp; ORDER-STOK'!$A67,'REALISASI PO &amp; forecast mgr1'!HP$149:HP$211)</f>
        <v>0</v>
      </c>
      <c r="EW67" s="88">
        <f t="shared" si="530"/>
        <v>0</v>
      </c>
      <c r="EX67" s="88">
        <f t="shared" si="531"/>
        <v>0</v>
      </c>
      <c r="EY67" s="88">
        <f t="shared" si="532"/>
        <v>0</v>
      </c>
      <c r="EZ67" s="88">
        <f>(SUMIF('REALISASI PO &amp; forecast mgr1'!$A$149:$A$211,'ESTIMASI FORECAST &amp; ORDER-STOK'!$A67,'REALISASI PO &amp; forecast mgr1'!HS$149:HS$211))+(SUMIF('REALISASI PO &amp; forecast mgr1'!$A$149:$A$211,'ESTIMASI FORECAST &amp; ORDER-STOK'!$A67,'REALISASI PO &amp; forecast mgr1'!HT$149:HT$211))</f>
        <v>0</v>
      </c>
      <c r="FA67" s="88">
        <f>SUMIF('REALISASI PO &amp; forecast mgr1'!$A$149:$A$211,'ESTIMASI FORECAST &amp; ORDER-STOK'!$A67,'REALISASI PO &amp; forecast mgr1'!HW$149:HW$211)</f>
        <v>0</v>
      </c>
      <c r="FB67" s="88">
        <f t="shared" si="533"/>
        <v>0</v>
      </c>
      <c r="FC67" s="88">
        <f t="shared" si="534"/>
        <v>0</v>
      </c>
      <c r="FD67" s="88">
        <f t="shared" si="535"/>
        <v>0</v>
      </c>
      <c r="FE67" s="88"/>
      <c r="FF67" s="88"/>
      <c r="FG67" s="88"/>
      <c r="FH67" s="88"/>
      <c r="FI67" s="88"/>
      <c r="FJ67" s="88"/>
      <c r="FK67" s="88">
        <f t="shared" si="536"/>
        <v>0</v>
      </c>
      <c r="FL67" s="88"/>
      <c r="FM67" s="88"/>
      <c r="FN67" s="88">
        <f t="shared" si="537"/>
        <v>0</v>
      </c>
      <c r="FO67" s="88">
        <f t="shared" si="538"/>
        <v>0</v>
      </c>
      <c r="FP67" s="101"/>
      <c r="FQ67" s="88"/>
      <c r="FR67" s="88">
        <f>SUMIF('REALISASI FORECAST manager 2'!$A$217:$A$281,'ESTIMASI FORECAST &amp; ORDER-STOK'!$A67,'REALISASI FORECAST manager 2'!$AS$217:$AS$281)</f>
        <v>0</v>
      </c>
      <c r="FS67" s="88">
        <f t="shared" si="539"/>
        <v>0</v>
      </c>
      <c r="FT67" s="88">
        <f t="shared" si="540"/>
        <v>0</v>
      </c>
      <c r="FU67" s="88">
        <f t="shared" si="541"/>
        <v>0</v>
      </c>
      <c r="FV67" s="101"/>
      <c r="FW67" s="88"/>
      <c r="FX67" s="88">
        <f>SUMIF('REALISASI FORECAST manager 3'!$A$147:$A$211,'ESTIMASI FORECAST &amp; ORDER-STOK'!$A67,'REALISASI FORECAST manager 3'!$AS$147:$AS$211)</f>
        <v>0</v>
      </c>
      <c r="FY67" s="88">
        <f t="shared" si="542"/>
        <v>0</v>
      </c>
      <c r="FZ67" s="88">
        <f t="shared" si="543"/>
        <v>0</v>
      </c>
      <c r="GA67" s="88">
        <f t="shared" si="544"/>
        <v>0</v>
      </c>
      <c r="GB67" s="101"/>
      <c r="GC67" s="88">
        <f t="shared" si="545"/>
        <v>0</v>
      </c>
      <c r="GD67" s="101"/>
      <c r="GE67" s="88">
        <f>SUMIF('REALISASI PO &amp; forecast mgr1'!$A$148:$A$211,'ESTIMASI FORECAST &amp; ORDER-STOK'!$A67,'REALISASI PO &amp; forecast mgr1'!IQ$148:IQ$211)</f>
        <v>0</v>
      </c>
      <c r="GF67" s="88">
        <f>SUMIF('REALISASI PO &amp; forecast mgr1'!$A$148:$A$211,'ESTIMASI FORECAST &amp; ORDER-STOK'!$A67,'REALISASI PO &amp; forecast mgr1'!IR$148:IR$211)</f>
        <v>0</v>
      </c>
      <c r="GG67" s="88">
        <f>SUMIF('REALISASI PO &amp; forecast mgr1'!$A$148:$A$211,'ESTIMASI FORECAST &amp; ORDER-STOK'!$A67,'REALISASI PO &amp; forecast mgr1'!IS$148:IS$211)</f>
        <v>0</v>
      </c>
      <c r="GH67" s="88">
        <f>SUMIF('REALISASI PO &amp; forecast mgr1'!$A$148:$A$211,'ESTIMASI FORECAST &amp; ORDER-STOK'!$A67,'REALISASI PO &amp; forecast mgr1'!IT$148:IT$211)</f>
        <v>0</v>
      </c>
      <c r="GI67" s="88">
        <f>SUMIF('REALISASI PO &amp; forecast mgr1'!$A$148:$A$211,'ESTIMASI FORECAST &amp; ORDER-STOK'!$A67,'REALISASI PO &amp; forecast mgr1'!IU$148:IU$211)</f>
        <v>0</v>
      </c>
      <c r="GJ67" s="88"/>
      <c r="GK67" s="88">
        <f t="shared" si="108"/>
        <v>0</v>
      </c>
      <c r="GL67" s="88">
        <f t="shared" si="546"/>
        <v>0</v>
      </c>
      <c r="GM67" s="102">
        <f t="shared" si="547"/>
        <v>0</v>
      </c>
      <c r="GN67" s="88">
        <f t="shared" si="548"/>
        <v>0</v>
      </c>
      <c r="GO67" s="88">
        <f t="shared" si="549"/>
        <v>0</v>
      </c>
      <c r="GP67" s="102">
        <f t="shared" si="550"/>
        <v>0</v>
      </c>
      <c r="GQ67" s="88" t="str">
        <f t="shared" si="551"/>
        <v>STOCK KOSONG</v>
      </c>
      <c r="GR67" s="101"/>
      <c r="GS67" s="102">
        <f t="shared" si="552"/>
        <v>0</v>
      </c>
      <c r="GT67" s="102">
        <f t="shared" si="553"/>
        <v>0</v>
      </c>
      <c r="GU67" s="102">
        <f t="shared" si="554"/>
        <v>0</v>
      </c>
      <c r="GV67" s="102">
        <f t="shared" si="555"/>
        <v>0</v>
      </c>
    </row>
    <row r="68" spans="1:204" s="7" customFormat="1">
      <c r="A68" s="108"/>
      <c r="B68" s="87"/>
      <c r="C68" s="99">
        <v>43</v>
      </c>
      <c r="D68" s="100">
        <v>14.804</v>
      </c>
      <c r="E68" s="88"/>
      <c r="F68" s="88"/>
      <c r="G68" s="88"/>
      <c r="H68" s="88"/>
      <c r="I68" s="88"/>
      <c r="J68" s="88">
        <f t="shared" si="445"/>
        <v>0</v>
      </c>
      <c r="K68" s="88">
        <f t="shared" si="446"/>
        <v>0</v>
      </c>
      <c r="L68" s="88">
        <f t="shared" si="447"/>
        <v>0</v>
      </c>
      <c r="M68" s="88"/>
      <c r="N68" s="88">
        <f t="shared" si="448"/>
        <v>0</v>
      </c>
      <c r="O68" s="88"/>
      <c r="P68" s="88">
        <f>(SUMIF('REALISASI PO &amp; forecast mgr1'!$A$149:$A$211,'ESTIMASI FORECAST &amp; ORDER-STOK'!$A68,'REALISASI PO &amp; forecast mgr1'!J$149:J$211))+(SUMIF('REALISASI PO &amp; forecast mgr1'!$A$149:$A$211,'ESTIMASI FORECAST &amp; ORDER-STOK'!$A68,'REALISASI PO &amp; forecast mgr1'!K$149:K$211))</f>
        <v>0</v>
      </c>
      <c r="Q68" s="88">
        <f>SUMIF('REALISASI PO &amp; forecast mgr1'!$A$149:$A$211,'ESTIMASI FORECAST &amp; ORDER-STOK'!$A68,'REALISASI PO &amp; forecast mgr1'!N$149:N$211)</f>
        <v>0</v>
      </c>
      <c r="R68" s="88">
        <f t="shared" si="449"/>
        <v>0</v>
      </c>
      <c r="S68" s="88">
        <f t="shared" si="450"/>
        <v>0</v>
      </c>
      <c r="T68" s="88">
        <f t="shared" si="451"/>
        <v>0</v>
      </c>
      <c r="U68" s="88">
        <f>(SUMIF('REALISASI PO &amp; forecast mgr1'!$A$149:$A$211,'ESTIMASI FORECAST &amp; ORDER-STOK'!$A68,'REALISASI PO &amp; forecast mgr1'!P$149:P$211))+(SUMIF('REALISASI PO &amp; forecast mgr1'!$A$149:$A$211,'ESTIMASI FORECAST &amp; ORDER-STOK'!$A68,'REALISASI PO &amp; forecast mgr1'!Q$149:Q$211))</f>
        <v>0</v>
      </c>
      <c r="V68" s="88">
        <f>SUMIF('REALISASI PO &amp; forecast mgr1'!$A$149:$A$211,'ESTIMASI FORECAST &amp; ORDER-STOK'!$A68,'REALISASI PO &amp; forecast mgr1'!T$149:T$211)</f>
        <v>0</v>
      </c>
      <c r="W68" s="88">
        <f t="shared" si="452"/>
        <v>0</v>
      </c>
      <c r="X68" s="88">
        <f t="shared" si="453"/>
        <v>0</v>
      </c>
      <c r="Y68" s="88">
        <f t="shared" si="454"/>
        <v>0</v>
      </c>
      <c r="Z68" s="88">
        <f>(SUMIF('REALISASI PO &amp; forecast mgr1'!$A$149:$A$211,'ESTIMASI FORECAST &amp; ORDER-STOK'!$A68,'REALISASI PO &amp; forecast mgr1'!W$149:W$211))+(SUMIF('REALISASI PO &amp; forecast mgr1'!$A$149:$A$211,'ESTIMASI FORECAST &amp; ORDER-STOK'!$A68,'REALISASI PO &amp; forecast mgr1'!V$149:V$211))</f>
        <v>0</v>
      </c>
      <c r="AA68" s="88">
        <f>SUMIF('REALISASI PO &amp; forecast mgr1'!$A$149:$A$211,'ESTIMASI FORECAST &amp; ORDER-STOK'!$A68,'REALISASI PO &amp; forecast mgr1'!Z$149:Z$211)</f>
        <v>0</v>
      </c>
      <c r="AB68" s="88">
        <f t="shared" si="455"/>
        <v>0</v>
      </c>
      <c r="AC68" s="88">
        <f t="shared" si="456"/>
        <v>0</v>
      </c>
      <c r="AD68" s="88">
        <f t="shared" si="457"/>
        <v>0</v>
      </c>
      <c r="AE68" s="88">
        <f>(SUMIF('REALISASI PO &amp; forecast mgr1'!$A$149:$A$211,'ESTIMASI FORECAST &amp; ORDER-STOK'!$A68,'REALISASI PO &amp; forecast mgr1'!AB$149:AB$211))+(SUMIF('REALISASI PO &amp; forecast mgr1'!$A$149:$A$211,'ESTIMASI FORECAST &amp; ORDER-STOK'!$A68,'REALISASI PO &amp; forecast mgr1'!AC$149:AC$211))</f>
        <v>0</v>
      </c>
      <c r="AF68" s="88">
        <f>SUMIF('REALISASI PO &amp; forecast mgr1'!$A$149:$A$211,'ESTIMASI FORECAST &amp; ORDER-STOK'!$A68,'REALISASI PO &amp; forecast mgr1'!AF$149:AF$211)</f>
        <v>0</v>
      </c>
      <c r="AG68" s="88">
        <f t="shared" si="458"/>
        <v>0</v>
      </c>
      <c r="AH68" s="88">
        <f t="shared" si="459"/>
        <v>0</v>
      </c>
      <c r="AI68" s="88">
        <f t="shared" si="460"/>
        <v>0</v>
      </c>
      <c r="AJ68" s="88">
        <f>(SUMIF('REALISASI PO &amp; forecast mgr1'!$A$149:$A$211,'ESTIMASI FORECAST &amp; ORDER-STOK'!$A68,'REALISASI PO &amp; forecast mgr1'!AN$149:AN$211))+(SUMIF('REALISASI PO &amp; forecast mgr1'!$A$149:$A$211,'ESTIMASI FORECAST &amp; ORDER-STOK'!$A68,'REALISASI PO &amp; forecast mgr1'!AO$149:AO$211))</f>
        <v>0</v>
      </c>
      <c r="AK68" s="88">
        <f>SUMIF('REALISASI PO &amp; forecast mgr1'!$A$149:$A$211,'ESTIMASI FORECAST &amp; ORDER-STOK'!$A68,'REALISASI PO &amp; forecast mgr1'!AR$149:AR$211)</f>
        <v>0</v>
      </c>
      <c r="AL68" s="88">
        <f t="shared" si="461"/>
        <v>0</v>
      </c>
      <c r="AM68" s="88">
        <f t="shared" si="462"/>
        <v>0</v>
      </c>
      <c r="AN68" s="88">
        <f t="shared" si="463"/>
        <v>0</v>
      </c>
      <c r="AO68" s="88">
        <f>(SUMIF('REALISASI PO &amp; forecast mgr1'!$A$149:$A$211,'ESTIMASI FORECAST &amp; ORDER-STOK'!$A68,'REALISASI PO &amp; forecast mgr1'!AU$149:AU$211))+(SUMIF('REALISASI PO &amp; forecast mgr1'!$A$149:$A$211,'ESTIMASI FORECAST &amp; ORDER-STOK'!$A68,'REALISASI PO &amp; forecast mgr1'!AT$149:AT$211))</f>
        <v>0</v>
      </c>
      <c r="AP68" s="88">
        <f>SUMIF('REALISASI PO &amp; forecast mgr1'!$A$149:$A$211,'ESTIMASI FORECAST &amp; ORDER-STOK'!$A68,'REALISASI PO &amp; forecast mgr1'!AX$149:AX$211)</f>
        <v>0</v>
      </c>
      <c r="AQ68" s="88">
        <f t="shared" si="464"/>
        <v>0</v>
      </c>
      <c r="AR68" s="88">
        <f t="shared" si="465"/>
        <v>0</v>
      </c>
      <c r="AS68" s="88">
        <f t="shared" si="466"/>
        <v>0</v>
      </c>
      <c r="AT68" s="88">
        <f>(SUMIF('REALISASI PO &amp; forecast mgr1'!$A$149:$A$211,'ESTIMASI FORECAST &amp; ORDER-STOK'!$A68,'REALISASI PO &amp; forecast mgr1'!AZ$149:AZ$211))+(SUMIF('REALISASI PO &amp; forecast mgr1'!$A$149:$A$211,'ESTIMASI FORECAST &amp; ORDER-STOK'!$A68,'REALISASI PO &amp; forecast mgr1'!BA$149:BA$211))</f>
        <v>0</v>
      </c>
      <c r="AU68" s="88">
        <f>SUMIF('REALISASI PO &amp; forecast mgr1'!$A$149:$A$211,'ESTIMASI FORECAST &amp; ORDER-STOK'!$A68,'REALISASI PO &amp; forecast mgr1'!BD$149:BD$211)</f>
        <v>0</v>
      </c>
      <c r="AV68" s="88">
        <f t="shared" si="467"/>
        <v>0</v>
      </c>
      <c r="AW68" s="88">
        <f t="shared" si="468"/>
        <v>0</v>
      </c>
      <c r="AX68" s="88">
        <f t="shared" si="469"/>
        <v>0</v>
      </c>
      <c r="AY68" s="88">
        <f>(SUMIF('REALISASI PO &amp; forecast mgr1'!$A$149:$A$211,'ESTIMASI FORECAST &amp; ORDER-STOK'!$A68,'REALISASI PO &amp; forecast mgr1'!BL$149:BL$211))+(SUMIF('REALISASI PO &amp; forecast mgr1'!$A$149:$A$211,'ESTIMASI FORECAST &amp; ORDER-STOK'!$A68,'REALISASI PO &amp; forecast mgr1'!BM$149:BM$211))</f>
        <v>0</v>
      </c>
      <c r="AZ68" s="88">
        <f>SUMIF('REALISASI PO &amp; forecast mgr1'!$A$149:$A$211,'ESTIMASI FORECAST &amp; ORDER-STOK'!$A68,'REALISASI PO &amp; forecast mgr1'!BP$149:BP$211)</f>
        <v>0</v>
      </c>
      <c r="BA68" s="88">
        <f t="shared" si="470"/>
        <v>0</v>
      </c>
      <c r="BB68" s="88">
        <f t="shared" si="471"/>
        <v>0</v>
      </c>
      <c r="BC68" s="88">
        <f t="shared" si="472"/>
        <v>0</v>
      </c>
      <c r="BD68" s="88">
        <f>(SUMIF('REALISASI PO &amp; forecast mgr1'!$A$149:$A$211,'ESTIMASI FORECAST &amp; ORDER-STOK'!$A68,'REALISASI PO &amp; forecast mgr1'!BS$149:BS$211))+(SUMIF('REALISASI PO &amp; forecast mgr1'!$A$149:$A$211,'ESTIMASI FORECAST &amp; ORDER-STOK'!$A68,'REALISASI PO &amp; forecast mgr1'!BR$149:BR$211))</f>
        <v>0</v>
      </c>
      <c r="BE68" s="88">
        <f>SUMIF('REALISASI PO &amp; forecast mgr1'!$A$149:$A$211,'ESTIMASI FORECAST &amp; ORDER-STOK'!$A68,'REALISASI PO &amp; forecast mgr1'!BV$149:BV$211)</f>
        <v>0</v>
      </c>
      <c r="BF68" s="88">
        <f t="shared" si="473"/>
        <v>0</v>
      </c>
      <c r="BG68" s="88">
        <f t="shared" si="474"/>
        <v>0</v>
      </c>
      <c r="BH68" s="88">
        <f t="shared" si="475"/>
        <v>0</v>
      </c>
      <c r="BI68" s="88">
        <f>(SUMIF('REALISASI PO &amp; forecast mgr1'!$A$149:$A$211,'ESTIMASI FORECAST &amp; ORDER-STOK'!$A68,'REALISASI PO &amp; forecast mgr1'!CI$149:CI$211))+(SUMIF('REALISASI PO &amp; forecast mgr1'!$A$149:$A$211,'ESTIMASI FORECAST &amp; ORDER-STOK'!$A68,'REALISASI PO &amp; forecast mgr1'!CJ$149:CJ$211))</f>
        <v>0</v>
      </c>
      <c r="BJ68" s="88">
        <f>SUMIF('REALISASI PO &amp; forecast mgr1'!$A$149:$A$211,'ESTIMASI FORECAST &amp; ORDER-STOK'!$A68,'REALISASI PO &amp; forecast mgr1'!CM$149:CM$211)</f>
        <v>0</v>
      </c>
      <c r="BK68" s="88">
        <f t="shared" si="476"/>
        <v>0</v>
      </c>
      <c r="BL68" s="88">
        <f t="shared" si="477"/>
        <v>0</v>
      </c>
      <c r="BM68" s="88">
        <f t="shared" si="478"/>
        <v>0</v>
      </c>
      <c r="BN68" s="88">
        <f>(SUMIF('REALISASI PO &amp; forecast mgr1'!$A$149:$A$211,'ESTIMASI FORECAST &amp; ORDER-STOK'!$A68,'REALISASI PO &amp; forecast mgr1'!CP$149:CP$211))+(SUMIF('REALISASI PO &amp; forecast mgr1'!$A$149:$A$211,'ESTIMASI FORECAST &amp; ORDER-STOK'!$A68,'REALISASI PO &amp; forecast mgr1'!CO$149:CO$211))</f>
        <v>0</v>
      </c>
      <c r="BO68" s="88">
        <f>SUMIF('REALISASI PO &amp; forecast mgr1'!$A$149:$A$211,'ESTIMASI FORECAST &amp; ORDER-STOK'!$A68,'REALISASI PO &amp; forecast mgr1'!CS$149:CS$211)</f>
        <v>0</v>
      </c>
      <c r="BP68" s="88">
        <f t="shared" si="479"/>
        <v>0</v>
      </c>
      <c r="BQ68" s="88">
        <f t="shared" si="480"/>
        <v>0</v>
      </c>
      <c r="BR68" s="88">
        <f t="shared" si="481"/>
        <v>0</v>
      </c>
      <c r="BS68" s="88">
        <f>(SUMIF('REALISASI PO &amp; forecast mgr1'!$A$149:$A$211,'ESTIMASI FORECAST &amp; ORDER-STOK'!$A68,'REALISASI PO &amp; forecast mgr1'!CU$149:CU$211))+(SUMIF('REALISASI PO &amp; forecast mgr1'!$A$149:$A$211,'ESTIMASI FORECAST &amp; ORDER-STOK'!$A68,'REALISASI PO &amp; forecast mgr1'!CV$149:CV$211))</f>
        <v>0</v>
      </c>
      <c r="BT68" s="88">
        <f>SUMIF('REALISASI PO &amp; forecast mgr1'!$A$149:$A$211,'ESTIMASI FORECAST &amp; ORDER-STOK'!$A68,'REALISASI PO &amp; forecast mgr1'!CY$149:CY$211)</f>
        <v>0</v>
      </c>
      <c r="BU68" s="88">
        <f t="shared" si="482"/>
        <v>0</v>
      </c>
      <c r="BV68" s="88">
        <f t="shared" si="483"/>
        <v>0</v>
      </c>
      <c r="BW68" s="88">
        <f t="shared" si="484"/>
        <v>0</v>
      </c>
      <c r="BX68" s="88">
        <f>(SUMIF('REALISASI PO &amp; forecast mgr1'!$A$149:$A$211,'ESTIMASI FORECAST &amp; ORDER-STOK'!$A68,'REALISASI PO &amp; forecast mgr1'!DB$149:DB$211))+(SUMIF('REALISASI PO &amp; forecast mgr1'!$A$149:$A$211,'ESTIMASI FORECAST &amp; ORDER-STOK'!$A68,'REALISASI PO &amp; forecast mgr1'!DA$149:DA$211))</f>
        <v>0</v>
      </c>
      <c r="BY68" s="88">
        <f>SUMIF('REALISASI PO &amp; forecast mgr1'!$A$149:$A$211,'ESTIMASI FORECAST &amp; ORDER-STOK'!$A68,'REALISASI PO &amp; forecast mgr1'!DE$149:DE$211)</f>
        <v>0</v>
      </c>
      <c r="BZ68" s="88">
        <f t="shared" si="485"/>
        <v>0</v>
      </c>
      <c r="CA68" s="88">
        <f t="shared" si="486"/>
        <v>0</v>
      </c>
      <c r="CB68" s="88">
        <f t="shared" si="487"/>
        <v>0</v>
      </c>
      <c r="CC68" s="88">
        <f>(SUMIF('REALISASI PO &amp; forecast mgr1'!$A$149:$A$211,'ESTIMASI FORECAST &amp; ORDER-STOK'!$A68,'REALISASI PO &amp; forecast mgr1'!DG$149:DG$211))+(SUMIF('REALISASI PO &amp; forecast mgr1'!$A$149:$A$211,'ESTIMASI FORECAST &amp; ORDER-STOK'!$A68,'REALISASI PO &amp; forecast mgr1'!DH$149:DH$211))</f>
        <v>0</v>
      </c>
      <c r="CD68" s="88">
        <f>SUMIF('REALISASI PO &amp; forecast mgr1'!$A$149:$A$211,'ESTIMASI FORECAST &amp; ORDER-STOK'!$A68,'REALISASI PO &amp; forecast mgr1'!DK$149:DK$211)</f>
        <v>0</v>
      </c>
      <c r="CE68" s="88">
        <f t="shared" si="488"/>
        <v>0</v>
      </c>
      <c r="CF68" s="88">
        <f t="shared" si="489"/>
        <v>0</v>
      </c>
      <c r="CG68" s="88">
        <f t="shared" si="490"/>
        <v>0</v>
      </c>
      <c r="CH68" s="88">
        <f>(SUMIF('REALISASI PO &amp; forecast mgr1'!$A$149:$A$211,'ESTIMASI FORECAST &amp; ORDER-STOK'!$A68,'REALISASI PO &amp; forecast mgr1'!DN$149:DN$211))+(SUMIF('REALISASI PO &amp; forecast mgr1'!$A$149:$A$211,'ESTIMASI FORECAST &amp; ORDER-STOK'!$A68,'REALISASI PO &amp; forecast mgr1'!DM$149:DM$211))</f>
        <v>0</v>
      </c>
      <c r="CI68" s="88">
        <f>SUMIF('REALISASI PO &amp; forecast mgr1'!$A$149:$A$211,'ESTIMASI FORECAST &amp; ORDER-STOK'!$A68,'REALISASI PO &amp; forecast mgr1'!DQ$149:DQ$211)</f>
        <v>0</v>
      </c>
      <c r="CJ68" s="88">
        <f t="shared" si="491"/>
        <v>0</v>
      </c>
      <c r="CK68" s="88">
        <f t="shared" si="492"/>
        <v>0</v>
      </c>
      <c r="CL68" s="88">
        <f t="shared" si="493"/>
        <v>0</v>
      </c>
      <c r="CM68" s="88">
        <f>(SUMIF('REALISASI PO &amp; forecast mgr1'!$A$149:$A$211,'ESTIMASI FORECAST &amp; ORDER-STOK'!$A68,'REALISASI PO &amp; forecast mgr1'!DY$149:DY$211))+(SUMIF('REALISASI PO &amp; forecast mgr1'!$A$149:$A$211,'ESTIMASI FORECAST &amp; ORDER-STOK'!$A68,'REALISASI PO &amp; forecast mgr1'!DZ$149:DZ$211))</f>
        <v>0</v>
      </c>
      <c r="CN68" s="88">
        <f>SUMIF('REALISASI PO &amp; forecast mgr1'!$A$149:$A$211,'ESTIMASI FORECAST &amp; ORDER-STOK'!$A68,'REALISASI PO &amp; forecast mgr1'!EC$149:EC$211)</f>
        <v>0</v>
      </c>
      <c r="CO68" s="88">
        <f t="shared" si="494"/>
        <v>0</v>
      </c>
      <c r="CP68" s="88">
        <f t="shared" si="495"/>
        <v>0</v>
      </c>
      <c r="CQ68" s="88">
        <f t="shared" si="496"/>
        <v>0</v>
      </c>
      <c r="CR68" s="88">
        <f>(SUMIF('REALISASI PO &amp; forecast mgr1'!$A$149:$A$211,'ESTIMASI FORECAST &amp; ORDER-STOK'!$A68,'REALISASI PO &amp; forecast mgr1'!EF$149:EF$211))+(SUMIF('REALISASI PO &amp; forecast mgr1'!$A$149:$A$211,'ESTIMASI FORECAST &amp; ORDER-STOK'!$A68,'REALISASI PO &amp; forecast mgr1'!EE$149:EE$211))</f>
        <v>0</v>
      </c>
      <c r="CS68" s="88">
        <f>SUMIF('REALISASI PO &amp; forecast mgr1'!$A$149:$A$211,'ESTIMASI FORECAST &amp; ORDER-STOK'!$A68,'REALISASI PO &amp; forecast mgr1'!EI$149:EI$211)</f>
        <v>0</v>
      </c>
      <c r="CT68" s="88">
        <f t="shared" si="497"/>
        <v>0</v>
      </c>
      <c r="CU68" s="88">
        <f t="shared" si="498"/>
        <v>0</v>
      </c>
      <c r="CV68" s="88">
        <f t="shared" si="499"/>
        <v>0</v>
      </c>
      <c r="CW68" s="88">
        <f>(SUMIF('REALISASI PO &amp; forecast mgr1'!$A$149:$A$211,'ESTIMASI FORECAST &amp; ORDER-STOK'!$A68,'REALISASI PO &amp; forecast mgr1'!EQ$149:EQ$211))+(SUMIF('REALISASI PO &amp; forecast mgr1'!$A$149:$A$211,'ESTIMASI FORECAST &amp; ORDER-STOK'!$A68,'REALISASI PO &amp; forecast mgr1'!ER$149:ER$211))</f>
        <v>0</v>
      </c>
      <c r="CX68" s="88">
        <f>SUMIF('REALISASI PO &amp; forecast mgr1'!$A$149:$A$211,'ESTIMASI FORECAST &amp; ORDER-STOK'!$A68,'REALISASI PO &amp; forecast mgr1'!EU$149:EU$211)</f>
        <v>0</v>
      </c>
      <c r="CY68" s="88">
        <f t="shared" si="500"/>
        <v>0</v>
      </c>
      <c r="CZ68" s="88">
        <f t="shared" si="501"/>
        <v>0</v>
      </c>
      <c r="DA68" s="88">
        <f t="shared" si="502"/>
        <v>0</v>
      </c>
      <c r="DB68" s="88">
        <f>(SUMIF('REALISASI PO &amp; forecast mgr1'!$A$149:$A$211,'ESTIMASI FORECAST &amp; ORDER-STOK'!$A68,'REALISASI PO &amp; forecast mgr1'!EX$149:EX$211))+(SUMIF('REALISASI PO &amp; forecast mgr1'!$A$149:$A$211,'ESTIMASI FORECAST &amp; ORDER-STOK'!$A68,'REALISASI PO &amp; forecast mgr1'!EY$149:EY$211))</f>
        <v>0</v>
      </c>
      <c r="DC68" s="88">
        <f>SUMIF('REALISASI PO &amp; forecast mgr1'!$A$149:$A$211,'ESTIMASI FORECAST &amp; ORDER-STOK'!$A68,'REALISASI PO &amp; forecast mgr1'!FB$149:FB$211)</f>
        <v>0</v>
      </c>
      <c r="DD68" s="88">
        <f t="shared" si="503"/>
        <v>0</v>
      </c>
      <c r="DE68" s="88">
        <f t="shared" si="504"/>
        <v>0</v>
      </c>
      <c r="DF68" s="88">
        <f t="shared" si="505"/>
        <v>0</v>
      </c>
      <c r="DG68" s="88">
        <f>(SUMIF('REALISASI PO &amp; forecast mgr1'!$A$149:$A$211,'ESTIMASI FORECAST &amp; ORDER-STOK'!$A68,'REALISASI PO &amp; forecast mgr1'!FE$149:FE$211))+(SUMIF('REALISASI PO &amp; forecast mgr1'!$A$149:$A$211,'ESTIMASI FORECAST &amp; ORDER-STOK'!$A68,'REALISASI PO &amp; forecast mgr1'!FF$149:FF$211))</f>
        <v>0</v>
      </c>
      <c r="DH68" s="88">
        <f>SUMIF('REALISASI PO &amp; forecast mgr1'!$A$149:$A$211,'ESTIMASI FORECAST &amp; ORDER-STOK'!$A68,'REALISASI PO &amp; forecast mgr1'!FI$149:FI$211)</f>
        <v>0</v>
      </c>
      <c r="DI68" s="88">
        <f t="shared" si="506"/>
        <v>0</v>
      </c>
      <c r="DJ68" s="88">
        <f t="shared" si="507"/>
        <v>0</v>
      </c>
      <c r="DK68" s="88">
        <f t="shared" si="508"/>
        <v>0</v>
      </c>
      <c r="DL68" s="88">
        <f>(SUMIF('REALISASI PO &amp; forecast mgr1'!$A$149:$A$211,'ESTIMASI FORECAST &amp; ORDER-STOK'!$A68,'REALISASI PO &amp; forecast mgr1'!FL$149:FL$211))+(SUMIF('REALISASI PO &amp; forecast mgr1'!$A$149:$A$211,'ESTIMASI FORECAST &amp; ORDER-STOK'!$A68,'REALISASI PO &amp; forecast mgr1'!FM$149:FM$211))</f>
        <v>0</v>
      </c>
      <c r="DM68" s="88">
        <f>SUMIF('REALISASI PO &amp; forecast mgr1'!$A$149:$A$211,'ESTIMASI FORECAST &amp; ORDER-STOK'!$A68,'REALISASI PO &amp; forecast mgr1'!FP$149:FP$211)</f>
        <v>0</v>
      </c>
      <c r="DN68" s="88">
        <f t="shared" si="509"/>
        <v>0</v>
      </c>
      <c r="DO68" s="88">
        <f t="shared" si="510"/>
        <v>0</v>
      </c>
      <c r="DP68" s="88">
        <f t="shared" si="511"/>
        <v>0</v>
      </c>
      <c r="DQ68" s="88">
        <f>(SUMIF('REALISASI PO &amp; forecast mgr1'!$A$149:$A$211,'ESTIMASI FORECAST &amp; ORDER-STOK'!$A68,'REALISASI PO &amp; forecast mgr1'!FS$149:FS$211))+(SUMIF('REALISASI PO &amp; forecast mgr1'!$A$149:$A$211,'ESTIMASI FORECAST &amp; ORDER-STOK'!$A68,'REALISASI PO &amp; forecast mgr1'!FT$149:FT$211))</f>
        <v>0</v>
      </c>
      <c r="DR68" s="88">
        <f>SUMIF('REALISASI PO &amp; forecast mgr1'!$A$149:$A$211,'ESTIMASI FORECAST &amp; ORDER-STOK'!$A68,'REALISASI PO &amp; forecast mgr1'!FW$149:FW$211)</f>
        <v>0</v>
      </c>
      <c r="DS68" s="88">
        <f t="shared" si="512"/>
        <v>0</v>
      </c>
      <c r="DT68" s="88">
        <f t="shared" si="513"/>
        <v>0</v>
      </c>
      <c r="DU68" s="88">
        <f t="shared" si="514"/>
        <v>0</v>
      </c>
      <c r="DV68" s="88">
        <f>(SUMIF('REALISASI PO &amp; forecast mgr1'!$A$149:$A$211,'ESTIMASI FORECAST &amp; ORDER-STOK'!$A68,'REALISASI PO &amp; forecast mgr1'!FZ$149:FZ$211))+(SUMIF('REALISASI PO &amp; forecast mgr1'!$A$149:$A$211,'ESTIMASI FORECAST &amp; ORDER-STOK'!$A68,'REALISASI PO &amp; forecast mgr1'!FY$149:FY$211))</f>
        <v>0</v>
      </c>
      <c r="DW68" s="88">
        <f>SUMIF('REALISASI PO &amp; forecast mgr1'!$A$149:$A$211,'ESTIMASI FORECAST &amp; ORDER-STOK'!$A68,'REALISASI PO &amp; forecast mgr1'!GC$149:GC$211)</f>
        <v>0</v>
      </c>
      <c r="DX68" s="88">
        <f t="shared" si="515"/>
        <v>0</v>
      </c>
      <c r="DY68" s="88">
        <f t="shared" si="516"/>
        <v>0</v>
      </c>
      <c r="DZ68" s="88">
        <f t="shared" si="517"/>
        <v>0</v>
      </c>
      <c r="EA68" s="88">
        <f>(SUMIF('REALISASI PO &amp; forecast mgr1'!$A$149:$A$211,'ESTIMASI FORECAST &amp; ORDER-STOK'!$A68,'REALISASI PO &amp; forecast mgr1'!GE$149:GE$211))+(SUMIF('REALISASI PO &amp; forecast mgr1'!$A$149:$A$211,'ESTIMASI FORECAST &amp; ORDER-STOK'!$A68,'REALISASI PO &amp; forecast mgr1'!GF$149:GF$211))</f>
        <v>0</v>
      </c>
      <c r="EB68" s="88">
        <f>SUMIF('REALISASI PO &amp; forecast mgr1'!$A$149:$A$211,'ESTIMASI FORECAST &amp; ORDER-STOK'!$A68,'REALISASI PO &amp; forecast mgr1'!GI$149:GI$211)</f>
        <v>0</v>
      </c>
      <c r="EC68" s="88">
        <f t="shared" si="518"/>
        <v>0</v>
      </c>
      <c r="ED68" s="88">
        <f t="shared" si="519"/>
        <v>0</v>
      </c>
      <c r="EE68" s="88">
        <f t="shared" si="520"/>
        <v>0</v>
      </c>
      <c r="EF68" s="88">
        <f>(SUMIF('REALISASI PO &amp; forecast mgr1'!$A$149:$A$211,'ESTIMASI FORECAST &amp; ORDER-STOK'!$A68,'REALISASI PO &amp; forecast mgr1'!GQ$149:GQ$211))+(SUMIF('REALISASI PO &amp; forecast mgr1'!$A$149:$A$211,'ESTIMASI FORECAST &amp; ORDER-STOK'!$A68,'REALISASI PO &amp; forecast mgr1'!GR$149:GR$211))</f>
        <v>0</v>
      </c>
      <c r="EG68" s="88">
        <f>SUMIF('REALISASI PO &amp; forecast mgr1'!$A$149:$A$211,'ESTIMASI FORECAST &amp; ORDER-STOK'!$A68,'REALISASI PO &amp; forecast mgr1'!GU$149:GU$211)</f>
        <v>0</v>
      </c>
      <c r="EH68" s="88">
        <f t="shared" si="521"/>
        <v>0</v>
      </c>
      <c r="EI68" s="88">
        <f t="shared" si="522"/>
        <v>0</v>
      </c>
      <c r="EJ68" s="88">
        <f t="shared" si="523"/>
        <v>0</v>
      </c>
      <c r="EK68" s="88">
        <f>(SUMIF('REALISASI PO &amp; forecast mgr1'!$A$149:$A$211,'ESTIMASI FORECAST &amp; ORDER-STOK'!$A68,'REALISASI PO &amp; forecast mgr1'!GX$149:GX$211))+(SUMIF('REALISASI PO &amp; forecast mgr1'!$A$149:$A$211,'ESTIMASI FORECAST &amp; ORDER-STOK'!$A68,'REALISASI PO &amp; forecast mgr1'!GY$149:GY$211))</f>
        <v>0</v>
      </c>
      <c r="EL68" s="88">
        <f>SUMIF('REALISASI PO &amp; forecast mgr1'!$A$149:$A$211,'ESTIMASI FORECAST &amp; ORDER-STOK'!$A68,'REALISASI PO &amp; forecast mgr1'!HB$149:HB$211)</f>
        <v>0</v>
      </c>
      <c r="EM68" s="88">
        <f t="shared" si="524"/>
        <v>0</v>
      </c>
      <c r="EN68" s="88">
        <f t="shared" si="525"/>
        <v>0</v>
      </c>
      <c r="EO68" s="88">
        <f t="shared" si="526"/>
        <v>0</v>
      </c>
      <c r="EP68" s="88">
        <f>(SUMIF('REALISASI PO &amp; forecast mgr1'!$A$149:$A$211,'ESTIMASI FORECAST &amp; ORDER-STOK'!$A68,'REALISASI PO &amp; forecast mgr1'!HE$149:HE$211))+(SUMIF('REALISASI PO &amp; forecast mgr1'!$A$149:$A$211,'ESTIMASI FORECAST &amp; ORDER-STOK'!$A68,'REALISASI PO &amp; forecast mgr1'!HF$149:HF$211))</f>
        <v>0</v>
      </c>
      <c r="EQ68" s="88">
        <f>SUMIF('REALISASI PO &amp; forecast mgr1'!$A$149:$A$211,'ESTIMASI FORECAST &amp; ORDER-STOK'!$A68,'REALISASI PO &amp; forecast mgr1'!HI$149:HI$211)</f>
        <v>0</v>
      </c>
      <c r="ER68" s="88">
        <f t="shared" si="527"/>
        <v>0</v>
      </c>
      <c r="ES68" s="88">
        <f t="shared" si="528"/>
        <v>0</v>
      </c>
      <c r="ET68" s="88">
        <f t="shared" si="529"/>
        <v>0</v>
      </c>
      <c r="EU68" s="88">
        <f>(SUMIF('REALISASI PO &amp; forecast mgr1'!$A$149:$A$211,'ESTIMASI FORECAST &amp; ORDER-STOK'!$A68,'REALISASI PO &amp; forecast mgr1'!HL$149:HL$211))+(SUMIF('REALISASI PO &amp; forecast mgr1'!$A$149:$A$211,'ESTIMASI FORECAST &amp; ORDER-STOK'!$A68,'REALISASI PO &amp; forecast mgr1'!HM$149:HM$211))</f>
        <v>0</v>
      </c>
      <c r="EV68" s="88">
        <f>SUMIF('REALISASI PO &amp; forecast mgr1'!$A$149:$A$211,'ESTIMASI FORECAST &amp; ORDER-STOK'!$A68,'REALISASI PO &amp; forecast mgr1'!HP$149:HP$211)</f>
        <v>0</v>
      </c>
      <c r="EW68" s="88">
        <f t="shared" si="530"/>
        <v>0</v>
      </c>
      <c r="EX68" s="88">
        <f t="shared" si="531"/>
        <v>0</v>
      </c>
      <c r="EY68" s="88">
        <f t="shared" si="532"/>
        <v>0</v>
      </c>
      <c r="EZ68" s="88">
        <f>(SUMIF('REALISASI PO &amp; forecast mgr1'!$A$149:$A$211,'ESTIMASI FORECAST &amp; ORDER-STOK'!$A68,'REALISASI PO &amp; forecast mgr1'!HS$149:HS$211))+(SUMIF('REALISASI PO &amp; forecast mgr1'!$A$149:$A$211,'ESTIMASI FORECAST &amp; ORDER-STOK'!$A68,'REALISASI PO &amp; forecast mgr1'!HT$149:HT$211))</f>
        <v>0</v>
      </c>
      <c r="FA68" s="88">
        <f>SUMIF('REALISASI PO &amp; forecast mgr1'!$A$149:$A$211,'ESTIMASI FORECAST &amp; ORDER-STOK'!$A68,'REALISASI PO &amp; forecast mgr1'!HW$149:HW$211)</f>
        <v>0</v>
      </c>
      <c r="FB68" s="88">
        <f t="shared" si="533"/>
        <v>0</v>
      </c>
      <c r="FC68" s="88">
        <f t="shared" si="534"/>
        <v>0</v>
      </c>
      <c r="FD68" s="88">
        <f t="shared" si="535"/>
        <v>0</v>
      </c>
      <c r="FE68" s="88"/>
      <c r="FF68" s="88"/>
      <c r="FG68" s="88"/>
      <c r="FH68" s="88"/>
      <c r="FI68" s="88"/>
      <c r="FJ68" s="88"/>
      <c r="FK68" s="88">
        <f t="shared" si="536"/>
        <v>0</v>
      </c>
      <c r="FL68" s="88"/>
      <c r="FM68" s="88"/>
      <c r="FN68" s="88">
        <f t="shared" si="537"/>
        <v>0</v>
      </c>
      <c r="FO68" s="88">
        <f t="shared" si="538"/>
        <v>0</v>
      </c>
      <c r="FP68" s="101"/>
      <c r="FQ68" s="88"/>
      <c r="FR68" s="88">
        <f>SUMIF('REALISASI FORECAST manager 2'!$A$217:$A$281,'ESTIMASI FORECAST &amp; ORDER-STOK'!$A68,'REALISASI FORECAST manager 2'!$AS$217:$AS$281)</f>
        <v>0</v>
      </c>
      <c r="FS68" s="88">
        <f t="shared" si="539"/>
        <v>0</v>
      </c>
      <c r="FT68" s="88">
        <f t="shared" si="540"/>
        <v>0</v>
      </c>
      <c r="FU68" s="88">
        <f t="shared" si="541"/>
        <v>0</v>
      </c>
      <c r="FV68" s="101"/>
      <c r="FW68" s="88"/>
      <c r="FX68" s="88">
        <f>SUMIF('REALISASI FORECAST manager 3'!$A$147:$A$211,'ESTIMASI FORECAST &amp; ORDER-STOK'!$A68,'REALISASI FORECAST manager 3'!$AS$147:$AS$211)</f>
        <v>0</v>
      </c>
      <c r="FY68" s="88">
        <f t="shared" si="542"/>
        <v>0</v>
      </c>
      <c r="FZ68" s="88">
        <f t="shared" si="543"/>
        <v>0</v>
      </c>
      <c r="GA68" s="88">
        <f t="shared" si="544"/>
        <v>0</v>
      </c>
      <c r="GB68" s="101"/>
      <c r="GC68" s="88">
        <f t="shared" si="545"/>
        <v>0</v>
      </c>
      <c r="GD68" s="101"/>
      <c r="GE68" s="88">
        <f>SUMIF('REALISASI PO &amp; forecast mgr1'!$A$148:$A$211,'ESTIMASI FORECAST &amp; ORDER-STOK'!$A68,'REALISASI PO &amp; forecast mgr1'!IQ$148:IQ$211)</f>
        <v>0</v>
      </c>
      <c r="GF68" s="88">
        <f>SUMIF('REALISASI PO &amp; forecast mgr1'!$A$148:$A$211,'ESTIMASI FORECAST &amp; ORDER-STOK'!$A68,'REALISASI PO &amp; forecast mgr1'!IR$148:IR$211)</f>
        <v>0</v>
      </c>
      <c r="GG68" s="88">
        <f>SUMIF('REALISASI PO &amp; forecast mgr1'!$A$148:$A$211,'ESTIMASI FORECAST &amp; ORDER-STOK'!$A68,'REALISASI PO &amp; forecast mgr1'!IS$148:IS$211)</f>
        <v>0</v>
      </c>
      <c r="GH68" s="88">
        <f>SUMIF('REALISASI PO &amp; forecast mgr1'!$A$148:$A$211,'ESTIMASI FORECAST &amp; ORDER-STOK'!$A68,'REALISASI PO &amp; forecast mgr1'!IT$148:IT$211)</f>
        <v>0</v>
      </c>
      <c r="GI68" s="88">
        <f>SUMIF('REALISASI PO &amp; forecast mgr1'!$A$148:$A$211,'ESTIMASI FORECAST &amp; ORDER-STOK'!$A68,'REALISASI PO &amp; forecast mgr1'!IU$148:IU$211)</f>
        <v>0</v>
      </c>
      <c r="GJ68" s="88"/>
      <c r="GK68" s="88">
        <f t="shared" si="108"/>
        <v>0</v>
      </c>
      <c r="GL68" s="88">
        <f t="shared" si="546"/>
        <v>0</v>
      </c>
      <c r="GM68" s="102">
        <f t="shared" si="547"/>
        <v>0</v>
      </c>
      <c r="GN68" s="88">
        <f t="shared" si="548"/>
        <v>0</v>
      </c>
      <c r="GO68" s="88">
        <f t="shared" si="549"/>
        <v>0</v>
      </c>
      <c r="GP68" s="102">
        <f t="shared" si="550"/>
        <v>0</v>
      </c>
      <c r="GQ68" s="88" t="str">
        <f t="shared" si="551"/>
        <v>STOCK KOSONG</v>
      </c>
      <c r="GR68" s="101"/>
      <c r="GS68" s="102">
        <f t="shared" si="552"/>
        <v>0</v>
      </c>
      <c r="GT68" s="102">
        <f t="shared" si="553"/>
        <v>0</v>
      </c>
      <c r="GU68" s="102">
        <f t="shared" si="554"/>
        <v>0</v>
      </c>
      <c r="GV68" s="102">
        <f t="shared" si="555"/>
        <v>0</v>
      </c>
    </row>
    <row r="69" spans="1:204" s="7" customFormat="1">
      <c r="A69" s="108"/>
      <c r="B69" s="89"/>
      <c r="C69" s="104">
        <v>43</v>
      </c>
      <c r="D69" s="105">
        <v>16.866</v>
      </c>
      <c r="E69" s="90"/>
      <c r="F69" s="90"/>
      <c r="G69" s="90"/>
      <c r="H69" s="90"/>
      <c r="I69" s="90"/>
      <c r="J69" s="90">
        <f t="shared" si="445"/>
        <v>0</v>
      </c>
      <c r="K69" s="90">
        <f t="shared" si="446"/>
        <v>0</v>
      </c>
      <c r="L69" s="90">
        <f t="shared" si="447"/>
        <v>0</v>
      </c>
      <c r="M69" s="90"/>
      <c r="N69" s="90">
        <f t="shared" si="448"/>
        <v>0</v>
      </c>
      <c r="O69" s="90"/>
      <c r="P69" s="90">
        <f>(SUMIF('REALISASI PO &amp; forecast mgr1'!$A$149:$A$211,'ESTIMASI FORECAST &amp; ORDER-STOK'!$A69,'REALISASI PO &amp; forecast mgr1'!J$149:J$211))+(SUMIF('REALISASI PO &amp; forecast mgr1'!$A$149:$A$211,'ESTIMASI FORECAST &amp; ORDER-STOK'!$A69,'REALISASI PO &amp; forecast mgr1'!K$149:K$211))</f>
        <v>0</v>
      </c>
      <c r="Q69" s="90">
        <f>SUMIF('REALISASI PO &amp; forecast mgr1'!$A$149:$A$211,'ESTIMASI FORECAST &amp; ORDER-STOK'!$A69,'REALISASI PO &amp; forecast mgr1'!N$149:N$211)</f>
        <v>0</v>
      </c>
      <c r="R69" s="90">
        <f t="shared" si="449"/>
        <v>0</v>
      </c>
      <c r="S69" s="90">
        <f t="shared" si="450"/>
        <v>0</v>
      </c>
      <c r="T69" s="90">
        <f t="shared" si="451"/>
        <v>0</v>
      </c>
      <c r="U69" s="90">
        <f>(SUMIF('REALISASI PO &amp; forecast mgr1'!$A$149:$A$211,'ESTIMASI FORECAST &amp; ORDER-STOK'!$A69,'REALISASI PO &amp; forecast mgr1'!P$149:P$211))+(SUMIF('REALISASI PO &amp; forecast mgr1'!$A$149:$A$211,'ESTIMASI FORECAST &amp; ORDER-STOK'!$A69,'REALISASI PO &amp; forecast mgr1'!Q$149:Q$211))</f>
        <v>0</v>
      </c>
      <c r="V69" s="90">
        <f>SUMIF('REALISASI PO &amp; forecast mgr1'!$A$149:$A$211,'ESTIMASI FORECAST &amp; ORDER-STOK'!$A69,'REALISASI PO &amp; forecast mgr1'!T$149:T$211)</f>
        <v>0</v>
      </c>
      <c r="W69" s="90">
        <f t="shared" si="452"/>
        <v>0</v>
      </c>
      <c r="X69" s="90">
        <f t="shared" si="453"/>
        <v>0</v>
      </c>
      <c r="Y69" s="90">
        <f t="shared" si="454"/>
        <v>0</v>
      </c>
      <c r="Z69" s="90">
        <f>(SUMIF('REALISASI PO &amp; forecast mgr1'!$A$149:$A$211,'ESTIMASI FORECAST &amp; ORDER-STOK'!$A69,'REALISASI PO &amp; forecast mgr1'!W$149:W$211))+(SUMIF('REALISASI PO &amp; forecast mgr1'!$A$149:$A$211,'ESTIMASI FORECAST &amp; ORDER-STOK'!$A69,'REALISASI PO &amp; forecast mgr1'!V$149:V$211))</f>
        <v>0</v>
      </c>
      <c r="AA69" s="90">
        <f>SUMIF('REALISASI PO &amp; forecast mgr1'!$A$149:$A$211,'ESTIMASI FORECAST &amp; ORDER-STOK'!$A69,'REALISASI PO &amp; forecast mgr1'!Z$149:Z$211)</f>
        <v>0</v>
      </c>
      <c r="AB69" s="90">
        <f t="shared" si="455"/>
        <v>0</v>
      </c>
      <c r="AC69" s="90">
        <f t="shared" si="456"/>
        <v>0</v>
      </c>
      <c r="AD69" s="90">
        <f t="shared" si="457"/>
        <v>0</v>
      </c>
      <c r="AE69" s="90">
        <f>(SUMIF('REALISASI PO &amp; forecast mgr1'!$A$149:$A$211,'ESTIMASI FORECAST &amp; ORDER-STOK'!$A69,'REALISASI PO &amp; forecast mgr1'!AB$149:AB$211))+(SUMIF('REALISASI PO &amp; forecast mgr1'!$A$149:$A$211,'ESTIMASI FORECAST &amp; ORDER-STOK'!$A69,'REALISASI PO &amp; forecast mgr1'!AC$149:AC$211))</f>
        <v>0</v>
      </c>
      <c r="AF69" s="90">
        <f>SUMIF('REALISASI PO &amp; forecast mgr1'!$A$149:$A$211,'ESTIMASI FORECAST &amp; ORDER-STOK'!$A69,'REALISASI PO &amp; forecast mgr1'!AF$149:AF$211)</f>
        <v>0</v>
      </c>
      <c r="AG69" s="90">
        <f t="shared" si="458"/>
        <v>0</v>
      </c>
      <c r="AH69" s="90">
        <f t="shared" si="459"/>
        <v>0</v>
      </c>
      <c r="AI69" s="90">
        <f t="shared" si="460"/>
        <v>0</v>
      </c>
      <c r="AJ69" s="90">
        <f>(SUMIF('REALISASI PO &amp; forecast mgr1'!$A$149:$A$211,'ESTIMASI FORECAST &amp; ORDER-STOK'!$A69,'REALISASI PO &amp; forecast mgr1'!AN$149:AN$211))+(SUMIF('REALISASI PO &amp; forecast mgr1'!$A$149:$A$211,'ESTIMASI FORECAST &amp; ORDER-STOK'!$A69,'REALISASI PO &amp; forecast mgr1'!AO$149:AO$211))</f>
        <v>0</v>
      </c>
      <c r="AK69" s="90">
        <f>SUMIF('REALISASI PO &amp; forecast mgr1'!$A$149:$A$211,'ESTIMASI FORECAST &amp; ORDER-STOK'!$A69,'REALISASI PO &amp; forecast mgr1'!AR$149:AR$211)</f>
        <v>0</v>
      </c>
      <c r="AL69" s="90">
        <f t="shared" si="461"/>
        <v>0</v>
      </c>
      <c r="AM69" s="90">
        <f t="shared" si="462"/>
        <v>0</v>
      </c>
      <c r="AN69" s="90">
        <f t="shared" si="463"/>
        <v>0</v>
      </c>
      <c r="AO69" s="90">
        <f>(SUMIF('REALISASI PO &amp; forecast mgr1'!$A$149:$A$211,'ESTIMASI FORECAST &amp; ORDER-STOK'!$A69,'REALISASI PO &amp; forecast mgr1'!AU$149:AU$211))+(SUMIF('REALISASI PO &amp; forecast mgr1'!$A$149:$A$211,'ESTIMASI FORECAST &amp; ORDER-STOK'!$A69,'REALISASI PO &amp; forecast mgr1'!AT$149:AT$211))</f>
        <v>0</v>
      </c>
      <c r="AP69" s="90">
        <f>SUMIF('REALISASI PO &amp; forecast mgr1'!$A$149:$A$211,'ESTIMASI FORECAST &amp; ORDER-STOK'!$A69,'REALISASI PO &amp; forecast mgr1'!AX$149:AX$211)</f>
        <v>0</v>
      </c>
      <c r="AQ69" s="90">
        <f t="shared" si="464"/>
        <v>0</v>
      </c>
      <c r="AR69" s="90">
        <f t="shared" si="465"/>
        <v>0</v>
      </c>
      <c r="AS69" s="90">
        <f t="shared" si="466"/>
        <v>0</v>
      </c>
      <c r="AT69" s="90">
        <f>(SUMIF('REALISASI PO &amp; forecast mgr1'!$A$149:$A$211,'ESTIMASI FORECAST &amp; ORDER-STOK'!$A69,'REALISASI PO &amp; forecast mgr1'!AZ$149:AZ$211))+(SUMIF('REALISASI PO &amp; forecast mgr1'!$A$149:$A$211,'ESTIMASI FORECAST &amp; ORDER-STOK'!$A69,'REALISASI PO &amp; forecast mgr1'!BA$149:BA$211))</f>
        <v>0</v>
      </c>
      <c r="AU69" s="90">
        <f>SUMIF('REALISASI PO &amp; forecast mgr1'!$A$149:$A$211,'ESTIMASI FORECAST &amp; ORDER-STOK'!$A69,'REALISASI PO &amp; forecast mgr1'!BD$149:BD$211)</f>
        <v>0</v>
      </c>
      <c r="AV69" s="90">
        <f t="shared" si="467"/>
        <v>0</v>
      </c>
      <c r="AW69" s="90">
        <f t="shared" si="468"/>
        <v>0</v>
      </c>
      <c r="AX69" s="90">
        <f t="shared" si="469"/>
        <v>0</v>
      </c>
      <c r="AY69" s="90">
        <f>(SUMIF('REALISASI PO &amp; forecast mgr1'!$A$149:$A$211,'ESTIMASI FORECAST &amp; ORDER-STOK'!$A69,'REALISASI PO &amp; forecast mgr1'!BL$149:BL$211))+(SUMIF('REALISASI PO &amp; forecast mgr1'!$A$149:$A$211,'ESTIMASI FORECAST &amp; ORDER-STOK'!$A69,'REALISASI PO &amp; forecast mgr1'!BM$149:BM$211))</f>
        <v>0</v>
      </c>
      <c r="AZ69" s="90">
        <f>SUMIF('REALISASI PO &amp; forecast mgr1'!$A$149:$A$211,'ESTIMASI FORECAST &amp; ORDER-STOK'!$A69,'REALISASI PO &amp; forecast mgr1'!BP$149:BP$211)</f>
        <v>0</v>
      </c>
      <c r="BA69" s="90">
        <f t="shared" si="470"/>
        <v>0</v>
      </c>
      <c r="BB69" s="90">
        <f t="shared" si="471"/>
        <v>0</v>
      </c>
      <c r="BC69" s="90">
        <f t="shared" si="472"/>
        <v>0</v>
      </c>
      <c r="BD69" s="90">
        <f>(SUMIF('REALISASI PO &amp; forecast mgr1'!$A$149:$A$211,'ESTIMASI FORECAST &amp; ORDER-STOK'!$A69,'REALISASI PO &amp; forecast mgr1'!BS$149:BS$211))+(SUMIF('REALISASI PO &amp; forecast mgr1'!$A$149:$A$211,'ESTIMASI FORECAST &amp; ORDER-STOK'!$A69,'REALISASI PO &amp; forecast mgr1'!BR$149:BR$211))</f>
        <v>0</v>
      </c>
      <c r="BE69" s="90">
        <f>SUMIF('REALISASI PO &amp; forecast mgr1'!$A$149:$A$211,'ESTIMASI FORECAST &amp; ORDER-STOK'!$A69,'REALISASI PO &amp; forecast mgr1'!BV$149:BV$211)</f>
        <v>0</v>
      </c>
      <c r="BF69" s="90">
        <f t="shared" si="473"/>
        <v>0</v>
      </c>
      <c r="BG69" s="90">
        <f t="shared" si="474"/>
        <v>0</v>
      </c>
      <c r="BH69" s="90">
        <f t="shared" si="475"/>
        <v>0</v>
      </c>
      <c r="BI69" s="90">
        <f>(SUMIF('REALISASI PO &amp; forecast mgr1'!$A$149:$A$211,'ESTIMASI FORECAST &amp; ORDER-STOK'!$A69,'REALISASI PO &amp; forecast mgr1'!CI$149:CI$211))+(SUMIF('REALISASI PO &amp; forecast mgr1'!$A$149:$A$211,'ESTIMASI FORECAST &amp; ORDER-STOK'!$A69,'REALISASI PO &amp; forecast mgr1'!CJ$149:CJ$211))</f>
        <v>0</v>
      </c>
      <c r="BJ69" s="90">
        <f>SUMIF('REALISASI PO &amp; forecast mgr1'!$A$149:$A$211,'ESTIMASI FORECAST &amp; ORDER-STOK'!$A69,'REALISASI PO &amp; forecast mgr1'!CM$149:CM$211)</f>
        <v>0</v>
      </c>
      <c r="BK69" s="90">
        <f t="shared" si="476"/>
        <v>0</v>
      </c>
      <c r="BL69" s="90">
        <f t="shared" si="477"/>
        <v>0</v>
      </c>
      <c r="BM69" s="90">
        <f t="shared" si="478"/>
        <v>0</v>
      </c>
      <c r="BN69" s="90">
        <f>(SUMIF('REALISASI PO &amp; forecast mgr1'!$A$149:$A$211,'ESTIMASI FORECAST &amp; ORDER-STOK'!$A69,'REALISASI PO &amp; forecast mgr1'!CP$149:CP$211))+(SUMIF('REALISASI PO &amp; forecast mgr1'!$A$149:$A$211,'ESTIMASI FORECAST &amp; ORDER-STOK'!$A69,'REALISASI PO &amp; forecast mgr1'!CO$149:CO$211))</f>
        <v>0</v>
      </c>
      <c r="BO69" s="90">
        <f>SUMIF('REALISASI PO &amp; forecast mgr1'!$A$149:$A$211,'ESTIMASI FORECAST &amp; ORDER-STOK'!$A69,'REALISASI PO &amp; forecast mgr1'!CS$149:CS$211)</f>
        <v>0</v>
      </c>
      <c r="BP69" s="90">
        <f t="shared" si="479"/>
        <v>0</v>
      </c>
      <c r="BQ69" s="90">
        <f t="shared" si="480"/>
        <v>0</v>
      </c>
      <c r="BR69" s="90">
        <f t="shared" si="481"/>
        <v>0</v>
      </c>
      <c r="BS69" s="90">
        <f>(SUMIF('REALISASI PO &amp; forecast mgr1'!$A$149:$A$211,'ESTIMASI FORECAST &amp; ORDER-STOK'!$A69,'REALISASI PO &amp; forecast mgr1'!CU$149:CU$211))+(SUMIF('REALISASI PO &amp; forecast mgr1'!$A$149:$A$211,'ESTIMASI FORECAST &amp; ORDER-STOK'!$A69,'REALISASI PO &amp; forecast mgr1'!CV$149:CV$211))</f>
        <v>0</v>
      </c>
      <c r="BT69" s="90">
        <f>SUMIF('REALISASI PO &amp; forecast mgr1'!$A$149:$A$211,'ESTIMASI FORECAST &amp; ORDER-STOK'!$A69,'REALISASI PO &amp; forecast mgr1'!CY$149:CY$211)</f>
        <v>0</v>
      </c>
      <c r="BU69" s="90">
        <f t="shared" si="482"/>
        <v>0</v>
      </c>
      <c r="BV69" s="90">
        <f t="shared" si="483"/>
        <v>0</v>
      </c>
      <c r="BW69" s="90">
        <f t="shared" si="484"/>
        <v>0</v>
      </c>
      <c r="BX69" s="90">
        <f>(SUMIF('REALISASI PO &amp; forecast mgr1'!$A$149:$A$211,'ESTIMASI FORECAST &amp; ORDER-STOK'!$A69,'REALISASI PO &amp; forecast mgr1'!DB$149:DB$211))+(SUMIF('REALISASI PO &amp; forecast mgr1'!$A$149:$A$211,'ESTIMASI FORECAST &amp; ORDER-STOK'!$A69,'REALISASI PO &amp; forecast mgr1'!DA$149:DA$211))</f>
        <v>0</v>
      </c>
      <c r="BY69" s="90">
        <f>SUMIF('REALISASI PO &amp; forecast mgr1'!$A$149:$A$211,'ESTIMASI FORECAST &amp; ORDER-STOK'!$A69,'REALISASI PO &amp; forecast mgr1'!DE$149:DE$211)</f>
        <v>0</v>
      </c>
      <c r="BZ69" s="90">
        <f t="shared" si="485"/>
        <v>0</v>
      </c>
      <c r="CA69" s="90">
        <f t="shared" si="486"/>
        <v>0</v>
      </c>
      <c r="CB69" s="90">
        <f t="shared" si="487"/>
        <v>0</v>
      </c>
      <c r="CC69" s="90">
        <f>(SUMIF('REALISASI PO &amp; forecast mgr1'!$A$149:$A$211,'ESTIMASI FORECAST &amp; ORDER-STOK'!$A69,'REALISASI PO &amp; forecast mgr1'!DG$149:DG$211))+(SUMIF('REALISASI PO &amp; forecast mgr1'!$A$149:$A$211,'ESTIMASI FORECAST &amp; ORDER-STOK'!$A69,'REALISASI PO &amp; forecast mgr1'!DH$149:DH$211))</f>
        <v>0</v>
      </c>
      <c r="CD69" s="90">
        <f>SUMIF('REALISASI PO &amp; forecast mgr1'!$A$149:$A$211,'ESTIMASI FORECAST &amp; ORDER-STOK'!$A69,'REALISASI PO &amp; forecast mgr1'!DK$149:DK$211)</f>
        <v>0</v>
      </c>
      <c r="CE69" s="90">
        <f t="shared" si="488"/>
        <v>0</v>
      </c>
      <c r="CF69" s="90">
        <f t="shared" si="489"/>
        <v>0</v>
      </c>
      <c r="CG69" s="90">
        <f t="shared" si="490"/>
        <v>0</v>
      </c>
      <c r="CH69" s="90">
        <f>(SUMIF('REALISASI PO &amp; forecast mgr1'!$A$149:$A$211,'ESTIMASI FORECAST &amp; ORDER-STOK'!$A69,'REALISASI PO &amp; forecast mgr1'!DN$149:DN$211))+(SUMIF('REALISASI PO &amp; forecast mgr1'!$A$149:$A$211,'ESTIMASI FORECAST &amp; ORDER-STOK'!$A69,'REALISASI PO &amp; forecast mgr1'!DM$149:DM$211))</f>
        <v>0</v>
      </c>
      <c r="CI69" s="90">
        <f>SUMIF('REALISASI PO &amp; forecast mgr1'!$A$149:$A$211,'ESTIMASI FORECAST &amp; ORDER-STOK'!$A69,'REALISASI PO &amp; forecast mgr1'!DQ$149:DQ$211)</f>
        <v>0</v>
      </c>
      <c r="CJ69" s="90">
        <f t="shared" si="491"/>
        <v>0</v>
      </c>
      <c r="CK69" s="90">
        <f t="shared" si="492"/>
        <v>0</v>
      </c>
      <c r="CL69" s="90">
        <f t="shared" si="493"/>
        <v>0</v>
      </c>
      <c r="CM69" s="90">
        <f>(SUMIF('REALISASI PO &amp; forecast mgr1'!$A$149:$A$211,'ESTIMASI FORECAST &amp; ORDER-STOK'!$A69,'REALISASI PO &amp; forecast mgr1'!DY$149:DY$211))+(SUMIF('REALISASI PO &amp; forecast mgr1'!$A$149:$A$211,'ESTIMASI FORECAST &amp; ORDER-STOK'!$A69,'REALISASI PO &amp; forecast mgr1'!DZ$149:DZ$211))</f>
        <v>0</v>
      </c>
      <c r="CN69" s="90">
        <f>SUMIF('REALISASI PO &amp; forecast mgr1'!$A$149:$A$211,'ESTIMASI FORECAST &amp; ORDER-STOK'!$A69,'REALISASI PO &amp; forecast mgr1'!EC$149:EC$211)</f>
        <v>0</v>
      </c>
      <c r="CO69" s="90">
        <f t="shared" si="494"/>
        <v>0</v>
      </c>
      <c r="CP69" s="90">
        <f t="shared" si="495"/>
        <v>0</v>
      </c>
      <c r="CQ69" s="90">
        <f t="shared" si="496"/>
        <v>0</v>
      </c>
      <c r="CR69" s="90">
        <f>(SUMIF('REALISASI PO &amp; forecast mgr1'!$A$149:$A$211,'ESTIMASI FORECAST &amp; ORDER-STOK'!$A69,'REALISASI PO &amp; forecast mgr1'!EF$149:EF$211))+(SUMIF('REALISASI PO &amp; forecast mgr1'!$A$149:$A$211,'ESTIMASI FORECAST &amp; ORDER-STOK'!$A69,'REALISASI PO &amp; forecast mgr1'!EE$149:EE$211))</f>
        <v>0</v>
      </c>
      <c r="CS69" s="90">
        <f>SUMIF('REALISASI PO &amp; forecast mgr1'!$A$149:$A$211,'ESTIMASI FORECAST &amp; ORDER-STOK'!$A69,'REALISASI PO &amp; forecast mgr1'!EI$149:EI$211)</f>
        <v>0</v>
      </c>
      <c r="CT69" s="90">
        <f t="shared" si="497"/>
        <v>0</v>
      </c>
      <c r="CU69" s="90">
        <f t="shared" si="498"/>
        <v>0</v>
      </c>
      <c r="CV69" s="90">
        <f t="shared" si="499"/>
        <v>0</v>
      </c>
      <c r="CW69" s="90">
        <f>(SUMIF('REALISASI PO &amp; forecast mgr1'!$A$149:$A$211,'ESTIMASI FORECAST &amp; ORDER-STOK'!$A69,'REALISASI PO &amp; forecast mgr1'!EQ$149:EQ$211))+(SUMIF('REALISASI PO &amp; forecast mgr1'!$A$149:$A$211,'ESTIMASI FORECAST &amp; ORDER-STOK'!$A69,'REALISASI PO &amp; forecast mgr1'!ER$149:ER$211))</f>
        <v>0</v>
      </c>
      <c r="CX69" s="90">
        <f>SUMIF('REALISASI PO &amp; forecast mgr1'!$A$149:$A$211,'ESTIMASI FORECAST &amp; ORDER-STOK'!$A69,'REALISASI PO &amp; forecast mgr1'!EU$149:EU$211)</f>
        <v>0</v>
      </c>
      <c r="CY69" s="90">
        <f t="shared" si="500"/>
        <v>0</v>
      </c>
      <c r="CZ69" s="90">
        <f t="shared" si="501"/>
        <v>0</v>
      </c>
      <c r="DA69" s="90">
        <f t="shared" si="502"/>
        <v>0</v>
      </c>
      <c r="DB69" s="90">
        <f>(SUMIF('REALISASI PO &amp; forecast mgr1'!$A$149:$A$211,'ESTIMASI FORECAST &amp; ORDER-STOK'!$A69,'REALISASI PO &amp; forecast mgr1'!EX$149:EX$211))+(SUMIF('REALISASI PO &amp; forecast mgr1'!$A$149:$A$211,'ESTIMASI FORECAST &amp; ORDER-STOK'!$A69,'REALISASI PO &amp; forecast mgr1'!EY$149:EY$211))</f>
        <v>0</v>
      </c>
      <c r="DC69" s="90">
        <f>SUMIF('REALISASI PO &amp; forecast mgr1'!$A$149:$A$211,'ESTIMASI FORECAST &amp; ORDER-STOK'!$A69,'REALISASI PO &amp; forecast mgr1'!FB$149:FB$211)</f>
        <v>0</v>
      </c>
      <c r="DD69" s="90">
        <f t="shared" si="503"/>
        <v>0</v>
      </c>
      <c r="DE69" s="90">
        <f t="shared" si="504"/>
        <v>0</v>
      </c>
      <c r="DF69" s="90">
        <f t="shared" si="505"/>
        <v>0</v>
      </c>
      <c r="DG69" s="90">
        <f>(SUMIF('REALISASI PO &amp; forecast mgr1'!$A$149:$A$211,'ESTIMASI FORECAST &amp; ORDER-STOK'!$A69,'REALISASI PO &amp; forecast mgr1'!FE$149:FE$211))+(SUMIF('REALISASI PO &amp; forecast mgr1'!$A$149:$A$211,'ESTIMASI FORECAST &amp; ORDER-STOK'!$A69,'REALISASI PO &amp; forecast mgr1'!FF$149:FF$211))</f>
        <v>0</v>
      </c>
      <c r="DH69" s="90">
        <f>SUMIF('REALISASI PO &amp; forecast mgr1'!$A$149:$A$211,'ESTIMASI FORECAST &amp; ORDER-STOK'!$A69,'REALISASI PO &amp; forecast mgr1'!FI$149:FI$211)</f>
        <v>0</v>
      </c>
      <c r="DI69" s="90">
        <f t="shared" si="506"/>
        <v>0</v>
      </c>
      <c r="DJ69" s="90">
        <f t="shared" si="507"/>
        <v>0</v>
      </c>
      <c r="DK69" s="90">
        <f t="shared" si="508"/>
        <v>0</v>
      </c>
      <c r="DL69" s="90">
        <f>(SUMIF('REALISASI PO &amp; forecast mgr1'!$A$149:$A$211,'ESTIMASI FORECAST &amp; ORDER-STOK'!$A69,'REALISASI PO &amp; forecast mgr1'!FL$149:FL$211))+(SUMIF('REALISASI PO &amp; forecast mgr1'!$A$149:$A$211,'ESTIMASI FORECAST &amp; ORDER-STOK'!$A69,'REALISASI PO &amp; forecast mgr1'!FM$149:FM$211))</f>
        <v>0</v>
      </c>
      <c r="DM69" s="90">
        <f>SUMIF('REALISASI PO &amp; forecast mgr1'!$A$149:$A$211,'ESTIMASI FORECAST &amp; ORDER-STOK'!$A69,'REALISASI PO &amp; forecast mgr1'!FP$149:FP$211)</f>
        <v>0</v>
      </c>
      <c r="DN69" s="90">
        <f t="shared" si="509"/>
        <v>0</v>
      </c>
      <c r="DO69" s="90">
        <f t="shared" si="510"/>
        <v>0</v>
      </c>
      <c r="DP69" s="90">
        <f t="shared" si="511"/>
        <v>0</v>
      </c>
      <c r="DQ69" s="90">
        <f>(SUMIF('REALISASI PO &amp; forecast mgr1'!$A$149:$A$211,'ESTIMASI FORECAST &amp; ORDER-STOK'!$A69,'REALISASI PO &amp; forecast mgr1'!FS$149:FS$211))+(SUMIF('REALISASI PO &amp; forecast mgr1'!$A$149:$A$211,'ESTIMASI FORECAST &amp; ORDER-STOK'!$A69,'REALISASI PO &amp; forecast mgr1'!FT$149:FT$211))</f>
        <v>0</v>
      </c>
      <c r="DR69" s="90">
        <f>SUMIF('REALISASI PO &amp; forecast mgr1'!$A$149:$A$211,'ESTIMASI FORECAST &amp; ORDER-STOK'!$A69,'REALISASI PO &amp; forecast mgr1'!FW$149:FW$211)</f>
        <v>0</v>
      </c>
      <c r="DS69" s="90">
        <f t="shared" si="512"/>
        <v>0</v>
      </c>
      <c r="DT69" s="90">
        <f t="shared" si="513"/>
        <v>0</v>
      </c>
      <c r="DU69" s="90">
        <f t="shared" si="514"/>
        <v>0</v>
      </c>
      <c r="DV69" s="90">
        <f>(SUMIF('REALISASI PO &amp; forecast mgr1'!$A$149:$A$211,'ESTIMASI FORECAST &amp; ORDER-STOK'!$A69,'REALISASI PO &amp; forecast mgr1'!FZ$149:FZ$211))+(SUMIF('REALISASI PO &amp; forecast mgr1'!$A$149:$A$211,'ESTIMASI FORECAST &amp; ORDER-STOK'!$A69,'REALISASI PO &amp; forecast mgr1'!FY$149:FY$211))</f>
        <v>0</v>
      </c>
      <c r="DW69" s="90">
        <f>SUMIF('REALISASI PO &amp; forecast mgr1'!$A$149:$A$211,'ESTIMASI FORECAST &amp; ORDER-STOK'!$A69,'REALISASI PO &amp; forecast mgr1'!GC$149:GC$211)</f>
        <v>0</v>
      </c>
      <c r="DX69" s="90">
        <f t="shared" si="515"/>
        <v>0</v>
      </c>
      <c r="DY69" s="90">
        <f t="shared" si="516"/>
        <v>0</v>
      </c>
      <c r="DZ69" s="90">
        <f t="shared" si="517"/>
        <v>0</v>
      </c>
      <c r="EA69" s="90">
        <f>(SUMIF('REALISASI PO &amp; forecast mgr1'!$A$149:$A$211,'ESTIMASI FORECAST &amp; ORDER-STOK'!$A69,'REALISASI PO &amp; forecast mgr1'!GE$149:GE$211))+(SUMIF('REALISASI PO &amp; forecast mgr1'!$A$149:$A$211,'ESTIMASI FORECAST &amp; ORDER-STOK'!$A69,'REALISASI PO &amp; forecast mgr1'!GF$149:GF$211))</f>
        <v>0</v>
      </c>
      <c r="EB69" s="90">
        <f>SUMIF('REALISASI PO &amp; forecast mgr1'!$A$149:$A$211,'ESTIMASI FORECAST &amp; ORDER-STOK'!$A69,'REALISASI PO &amp; forecast mgr1'!GI$149:GI$211)</f>
        <v>0</v>
      </c>
      <c r="EC69" s="90">
        <f t="shared" si="518"/>
        <v>0</v>
      </c>
      <c r="ED69" s="90">
        <f t="shared" si="519"/>
        <v>0</v>
      </c>
      <c r="EE69" s="90">
        <f t="shared" si="520"/>
        <v>0</v>
      </c>
      <c r="EF69" s="90">
        <f>(SUMIF('REALISASI PO &amp; forecast mgr1'!$A$149:$A$211,'ESTIMASI FORECAST &amp; ORDER-STOK'!$A69,'REALISASI PO &amp; forecast mgr1'!GQ$149:GQ$211))+(SUMIF('REALISASI PO &amp; forecast mgr1'!$A$149:$A$211,'ESTIMASI FORECAST &amp; ORDER-STOK'!$A69,'REALISASI PO &amp; forecast mgr1'!GR$149:GR$211))</f>
        <v>0</v>
      </c>
      <c r="EG69" s="90">
        <f>SUMIF('REALISASI PO &amp; forecast mgr1'!$A$149:$A$211,'ESTIMASI FORECAST &amp; ORDER-STOK'!$A69,'REALISASI PO &amp; forecast mgr1'!GU$149:GU$211)</f>
        <v>0</v>
      </c>
      <c r="EH69" s="90">
        <f t="shared" si="521"/>
        <v>0</v>
      </c>
      <c r="EI69" s="90">
        <f t="shared" si="522"/>
        <v>0</v>
      </c>
      <c r="EJ69" s="90">
        <f t="shared" si="523"/>
        <v>0</v>
      </c>
      <c r="EK69" s="90">
        <f>(SUMIF('REALISASI PO &amp; forecast mgr1'!$A$149:$A$211,'ESTIMASI FORECAST &amp; ORDER-STOK'!$A69,'REALISASI PO &amp; forecast mgr1'!GX$149:GX$211))+(SUMIF('REALISASI PO &amp; forecast mgr1'!$A$149:$A$211,'ESTIMASI FORECAST &amp; ORDER-STOK'!$A69,'REALISASI PO &amp; forecast mgr1'!GY$149:GY$211))</f>
        <v>0</v>
      </c>
      <c r="EL69" s="90">
        <f>SUMIF('REALISASI PO &amp; forecast mgr1'!$A$149:$A$211,'ESTIMASI FORECAST &amp; ORDER-STOK'!$A69,'REALISASI PO &amp; forecast mgr1'!HB$149:HB$211)</f>
        <v>0</v>
      </c>
      <c r="EM69" s="90">
        <f t="shared" si="524"/>
        <v>0</v>
      </c>
      <c r="EN69" s="90">
        <f t="shared" si="525"/>
        <v>0</v>
      </c>
      <c r="EO69" s="90">
        <f t="shared" si="526"/>
        <v>0</v>
      </c>
      <c r="EP69" s="90">
        <f>(SUMIF('REALISASI PO &amp; forecast mgr1'!$A$149:$A$211,'ESTIMASI FORECAST &amp; ORDER-STOK'!$A69,'REALISASI PO &amp; forecast mgr1'!HE$149:HE$211))+(SUMIF('REALISASI PO &amp; forecast mgr1'!$A$149:$A$211,'ESTIMASI FORECAST &amp; ORDER-STOK'!$A69,'REALISASI PO &amp; forecast mgr1'!HF$149:HF$211))</f>
        <v>0</v>
      </c>
      <c r="EQ69" s="90">
        <f>SUMIF('REALISASI PO &amp; forecast mgr1'!$A$149:$A$211,'ESTIMASI FORECAST &amp; ORDER-STOK'!$A69,'REALISASI PO &amp; forecast mgr1'!HI$149:HI$211)</f>
        <v>0</v>
      </c>
      <c r="ER69" s="90">
        <f t="shared" si="527"/>
        <v>0</v>
      </c>
      <c r="ES69" s="90">
        <f t="shared" si="528"/>
        <v>0</v>
      </c>
      <c r="ET69" s="90">
        <f t="shared" si="529"/>
        <v>0</v>
      </c>
      <c r="EU69" s="90">
        <f>(SUMIF('REALISASI PO &amp; forecast mgr1'!$A$149:$A$211,'ESTIMASI FORECAST &amp; ORDER-STOK'!$A69,'REALISASI PO &amp; forecast mgr1'!HL$149:HL$211))+(SUMIF('REALISASI PO &amp; forecast mgr1'!$A$149:$A$211,'ESTIMASI FORECAST &amp; ORDER-STOK'!$A69,'REALISASI PO &amp; forecast mgr1'!HM$149:HM$211))</f>
        <v>0</v>
      </c>
      <c r="EV69" s="90">
        <f>SUMIF('REALISASI PO &amp; forecast mgr1'!$A$149:$A$211,'ESTIMASI FORECAST &amp; ORDER-STOK'!$A69,'REALISASI PO &amp; forecast mgr1'!HP$149:HP$211)</f>
        <v>0</v>
      </c>
      <c r="EW69" s="90">
        <f t="shared" si="530"/>
        <v>0</v>
      </c>
      <c r="EX69" s="90">
        <f t="shared" si="531"/>
        <v>0</v>
      </c>
      <c r="EY69" s="90">
        <f t="shared" si="532"/>
        <v>0</v>
      </c>
      <c r="EZ69" s="90">
        <f>(SUMIF('REALISASI PO &amp; forecast mgr1'!$A$149:$A$211,'ESTIMASI FORECAST &amp; ORDER-STOK'!$A69,'REALISASI PO &amp; forecast mgr1'!HS$149:HS$211))+(SUMIF('REALISASI PO &amp; forecast mgr1'!$A$149:$A$211,'ESTIMASI FORECAST &amp; ORDER-STOK'!$A69,'REALISASI PO &amp; forecast mgr1'!HT$149:HT$211))</f>
        <v>0</v>
      </c>
      <c r="FA69" s="90">
        <f>SUMIF('REALISASI PO &amp; forecast mgr1'!$A$149:$A$211,'ESTIMASI FORECAST &amp; ORDER-STOK'!$A69,'REALISASI PO &amp; forecast mgr1'!HW$149:HW$211)</f>
        <v>0</v>
      </c>
      <c r="FB69" s="90">
        <f t="shared" si="533"/>
        <v>0</v>
      </c>
      <c r="FC69" s="90">
        <f t="shared" si="534"/>
        <v>0</v>
      </c>
      <c r="FD69" s="90">
        <f t="shared" si="535"/>
        <v>0</v>
      </c>
      <c r="FE69" s="90"/>
      <c r="FF69" s="90"/>
      <c r="FG69" s="90"/>
      <c r="FH69" s="90"/>
      <c r="FI69" s="90"/>
      <c r="FJ69" s="90"/>
      <c r="FK69" s="90">
        <f t="shared" si="536"/>
        <v>0</v>
      </c>
      <c r="FL69" s="90"/>
      <c r="FM69" s="90"/>
      <c r="FN69" s="90">
        <f t="shared" si="537"/>
        <v>0</v>
      </c>
      <c r="FO69" s="90">
        <f t="shared" si="538"/>
        <v>0</v>
      </c>
      <c r="FP69" s="106"/>
      <c r="FQ69" s="90"/>
      <c r="FR69" s="90">
        <f>SUMIF('REALISASI FORECAST manager 2'!$A$217:$A$281,'ESTIMASI FORECAST &amp; ORDER-STOK'!$A69,'REALISASI FORECAST manager 2'!$AS$217:$AS$281)</f>
        <v>0</v>
      </c>
      <c r="FS69" s="90">
        <f t="shared" si="539"/>
        <v>0</v>
      </c>
      <c r="FT69" s="90">
        <f t="shared" si="540"/>
        <v>0</v>
      </c>
      <c r="FU69" s="90">
        <f t="shared" si="541"/>
        <v>0</v>
      </c>
      <c r="FV69" s="106"/>
      <c r="FW69" s="90"/>
      <c r="FX69" s="90">
        <f>SUMIF('REALISASI FORECAST manager 3'!$A$147:$A$211,'ESTIMASI FORECAST &amp; ORDER-STOK'!$A69,'REALISASI FORECAST manager 3'!$AS$147:$AS$211)</f>
        <v>0</v>
      </c>
      <c r="FY69" s="90">
        <f t="shared" si="542"/>
        <v>0</v>
      </c>
      <c r="FZ69" s="90">
        <f t="shared" si="543"/>
        <v>0</v>
      </c>
      <c r="GA69" s="90">
        <f t="shared" si="544"/>
        <v>0</v>
      </c>
      <c r="GB69" s="106"/>
      <c r="GC69" s="90">
        <f t="shared" si="545"/>
        <v>0</v>
      </c>
      <c r="GD69" s="106"/>
      <c r="GE69" s="90">
        <f>SUMIF('REALISASI PO &amp; forecast mgr1'!$A$148:$A$211,'ESTIMASI FORECAST &amp; ORDER-STOK'!$A69,'REALISASI PO &amp; forecast mgr1'!IQ$148:IQ$211)</f>
        <v>0</v>
      </c>
      <c r="GF69" s="90">
        <f>SUMIF('REALISASI PO &amp; forecast mgr1'!$A$148:$A$211,'ESTIMASI FORECAST &amp; ORDER-STOK'!$A69,'REALISASI PO &amp; forecast mgr1'!IR$148:IR$211)</f>
        <v>0</v>
      </c>
      <c r="GG69" s="90">
        <f>SUMIF('REALISASI PO &amp; forecast mgr1'!$A$148:$A$211,'ESTIMASI FORECAST &amp; ORDER-STOK'!$A69,'REALISASI PO &amp; forecast mgr1'!IS$148:IS$211)</f>
        <v>0</v>
      </c>
      <c r="GH69" s="90">
        <f>SUMIF('REALISASI PO &amp; forecast mgr1'!$A$148:$A$211,'ESTIMASI FORECAST &amp; ORDER-STOK'!$A69,'REALISASI PO &amp; forecast mgr1'!IT$148:IT$211)</f>
        <v>0</v>
      </c>
      <c r="GI69" s="90">
        <f>SUMIF('REALISASI PO &amp; forecast mgr1'!$A$148:$A$211,'ESTIMASI FORECAST &amp; ORDER-STOK'!$A69,'REALISASI PO &amp; forecast mgr1'!IU$148:IU$211)</f>
        <v>0</v>
      </c>
      <c r="GJ69" s="88"/>
      <c r="GK69" s="88">
        <f t="shared" si="108"/>
        <v>0</v>
      </c>
      <c r="GL69" s="90">
        <f t="shared" si="546"/>
        <v>0</v>
      </c>
      <c r="GM69" s="107">
        <f t="shared" si="547"/>
        <v>0</v>
      </c>
      <c r="GN69" s="90">
        <f t="shared" si="548"/>
        <v>0</v>
      </c>
      <c r="GO69" s="90">
        <f t="shared" si="549"/>
        <v>0</v>
      </c>
      <c r="GP69" s="107">
        <f t="shared" si="550"/>
        <v>0</v>
      </c>
      <c r="GQ69" s="90" t="str">
        <f t="shared" si="551"/>
        <v>STOCK KOSONG</v>
      </c>
      <c r="GR69" s="106"/>
      <c r="GS69" s="107">
        <f t="shared" si="552"/>
        <v>0</v>
      </c>
      <c r="GT69" s="102">
        <f t="shared" si="553"/>
        <v>0</v>
      </c>
      <c r="GU69" s="102">
        <f t="shared" si="554"/>
        <v>0</v>
      </c>
      <c r="GV69" s="102">
        <f t="shared" si="555"/>
        <v>0</v>
      </c>
    </row>
    <row r="70" spans="1:204">
      <c r="A70" s="35" t="s">
        <v>12</v>
      </c>
      <c r="B70" s="30"/>
      <c r="C70" s="31"/>
      <c r="D70" s="36"/>
      <c r="E70" s="20"/>
      <c r="F70" s="20">
        <f>SUM(F6:F69)</f>
        <v>0</v>
      </c>
      <c r="G70" s="20">
        <f>SUM(G6:G69)</f>
        <v>0</v>
      </c>
      <c r="H70" s="20">
        <f>SUM(H6:H69)</f>
        <v>0</v>
      </c>
      <c r="I70" s="20"/>
      <c r="J70" s="20">
        <f>SUM(J6:J69)</f>
        <v>0</v>
      </c>
      <c r="K70" s="20">
        <f>SUM(K6:K69)</f>
        <v>0</v>
      </c>
      <c r="L70" s="20">
        <f>SUM(L6:L69)</f>
        <v>0</v>
      </c>
      <c r="M70" s="20"/>
      <c r="N70" s="20">
        <f>J70+K70+L70</f>
        <v>0</v>
      </c>
      <c r="O70" s="20"/>
      <c r="P70" s="20">
        <f>SUM(P6:P69)</f>
        <v>0</v>
      </c>
      <c r="Q70" s="20">
        <f>SUM(Q6:Q69)</f>
        <v>0</v>
      </c>
      <c r="R70" s="20">
        <f>P70-Q70</f>
        <v>0</v>
      </c>
      <c r="S70" s="20" t="e">
        <f>SUM(S6:S69)</f>
        <v>#DIV/0!</v>
      </c>
      <c r="T70" s="20">
        <f>SUM(T6:T69)</f>
        <v>0</v>
      </c>
      <c r="U70" s="20">
        <f>SUM(U6:U69)</f>
        <v>0</v>
      </c>
      <c r="V70" s="20">
        <f>SUM(V6:V69)</f>
        <v>0</v>
      </c>
      <c r="W70" s="20">
        <f>U70-V70</f>
        <v>0</v>
      </c>
      <c r="X70" s="20" t="e">
        <f>SUM(X6:X69)</f>
        <v>#DIV/0!</v>
      </c>
      <c r="Y70" s="20">
        <f>SUM(Y6:Y69)</f>
        <v>0</v>
      </c>
      <c r="Z70" s="20">
        <f>SUM(Z6:Z69)</f>
        <v>0</v>
      </c>
      <c r="AA70" s="20">
        <f>SUM(AA6:AA69)</f>
        <v>0</v>
      </c>
      <c r="AB70" s="20">
        <f>Z70-AA70</f>
        <v>0</v>
      </c>
      <c r="AC70" s="20" t="e">
        <f>SUM(AC6:AC69)</f>
        <v>#DIV/0!</v>
      </c>
      <c r="AD70" s="20">
        <f>SUM(AD6:AD69)</f>
        <v>0</v>
      </c>
      <c r="AE70" s="20">
        <f>SUM(AE6:AE69)</f>
        <v>0</v>
      </c>
      <c r="AF70" s="20">
        <f>SUM(AF6:AF69)</f>
        <v>0</v>
      </c>
      <c r="AG70" s="20">
        <f>AE70-AF70</f>
        <v>0</v>
      </c>
      <c r="AH70" s="20" t="e">
        <f>SUM(AH6:AH69)</f>
        <v>#DIV/0!</v>
      </c>
      <c r="AI70" s="20">
        <f>SUM(AI6:AI69)</f>
        <v>0</v>
      </c>
      <c r="AJ70" s="20">
        <f>SUM(AJ6:AJ69)</f>
        <v>0</v>
      </c>
      <c r="AK70" s="20">
        <f>SUM(AK6:AK69)</f>
        <v>0</v>
      </c>
      <c r="AL70" s="20">
        <f>AJ70-AK70</f>
        <v>0</v>
      </c>
      <c r="AM70" s="20" t="e">
        <f>SUM(AM6:AM69)</f>
        <v>#DIV/0!</v>
      </c>
      <c r="AN70" s="20">
        <f>SUM(AN6:AN69)</f>
        <v>0</v>
      </c>
      <c r="AO70" s="20">
        <f>SUM(AO6:AO69)</f>
        <v>0</v>
      </c>
      <c r="AP70" s="20">
        <f>SUM(AP6:AP69)</f>
        <v>0</v>
      </c>
      <c r="AQ70" s="20">
        <f>AO70-AP70</f>
        <v>0</v>
      </c>
      <c r="AR70" s="20" t="e">
        <f>SUM(AR6:AR69)</f>
        <v>#DIV/0!</v>
      </c>
      <c r="AS70" s="20">
        <f>SUM(AS6:AS69)</f>
        <v>0</v>
      </c>
      <c r="AT70" s="20">
        <f>SUM(AT6:AT69)</f>
        <v>0</v>
      </c>
      <c r="AU70" s="20">
        <f>SUM(AU6:AU69)</f>
        <v>0</v>
      </c>
      <c r="AV70" s="20">
        <f>AT70-AU70</f>
        <v>0</v>
      </c>
      <c r="AW70" s="20" t="e">
        <f>SUM(AW6:AW69)</f>
        <v>#DIV/0!</v>
      </c>
      <c r="AX70" s="20">
        <f>SUM(AX6:AX69)</f>
        <v>0</v>
      </c>
      <c r="AY70" s="20">
        <f>SUM(AY6:AY69)</f>
        <v>0</v>
      </c>
      <c r="AZ70" s="20">
        <f>SUM(AZ6:AZ69)</f>
        <v>0</v>
      </c>
      <c r="BA70" s="20">
        <f>AY70-AZ70</f>
        <v>0</v>
      </c>
      <c r="BB70" s="20" t="e">
        <f>SUM(BB6:BB69)</f>
        <v>#DIV/0!</v>
      </c>
      <c r="BC70" s="20">
        <f>SUM(BC6:BC69)</f>
        <v>0</v>
      </c>
      <c r="BD70" s="20">
        <f>SUM(BD6:BD69)</f>
        <v>0</v>
      </c>
      <c r="BE70" s="20">
        <f>SUM(BE6:BE69)</f>
        <v>0</v>
      </c>
      <c r="BF70" s="20">
        <f>BD70-BE70</f>
        <v>0</v>
      </c>
      <c r="BG70" s="20" t="e">
        <f>SUM(BG6:BG69)</f>
        <v>#DIV/0!</v>
      </c>
      <c r="BH70" s="20">
        <f>SUM(BH6:BH69)</f>
        <v>0</v>
      </c>
      <c r="BI70" s="20">
        <f>SUM(BI6:BI69)</f>
        <v>0</v>
      </c>
      <c r="BJ70" s="20">
        <f>SUM(BJ6:BJ69)</f>
        <v>0</v>
      </c>
      <c r="BK70" s="20">
        <f>BI70-BJ70</f>
        <v>0</v>
      </c>
      <c r="BL70" s="20" t="e">
        <f>SUM(BL6:BL69)</f>
        <v>#DIV/0!</v>
      </c>
      <c r="BM70" s="20">
        <f>SUM(BM6:BM69)</f>
        <v>0</v>
      </c>
      <c r="BN70" s="20">
        <f>SUM(BN6:BN69)</f>
        <v>0</v>
      </c>
      <c r="BO70" s="20">
        <f>SUM(BO6:BO69)</f>
        <v>0</v>
      </c>
      <c r="BP70" s="20">
        <f>BN70-BO70</f>
        <v>0</v>
      </c>
      <c r="BQ70" s="20" t="e">
        <f>SUM(BQ6:BQ69)</f>
        <v>#DIV/0!</v>
      </c>
      <c r="BR70" s="20">
        <f>SUM(BR6:BR69)</f>
        <v>0</v>
      </c>
      <c r="BS70" s="20">
        <f>SUM(BS6:BS69)</f>
        <v>0</v>
      </c>
      <c r="BT70" s="20">
        <f>SUM(BT6:BT69)</f>
        <v>0</v>
      </c>
      <c r="BU70" s="20">
        <f>BS70-BT70</f>
        <v>0</v>
      </c>
      <c r="BV70" s="20" t="e">
        <f>SUM(BV6:BV69)</f>
        <v>#DIV/0!</v>
      </c>
      <c r="BW70" s="20">
        <f>SUM(BW6:BW69)</f>
        <v>0</v>
      </c>
      <c r="BX70" s="20">
        <f>SUM(BX6:BX69)</f>
        <v>0</v>
      </c>
      <c r="BY70" s="20">
        <f>SUM(BY6:BY69)</f>
        <v>0</v>
      </c>
      <c r="BZ70" s="20">
        <f>BX70-BY70</f>
        <v>0</v>
      </c>
      <c r="CA70" s="20" t="e">
        <f>SUM(CA6:CA69)</f>
        <v>#DIV/0!</v>
      </c>
      <c r="CB70" s="20">
        <f>SUM(CB6:CB69)</f>
        <v>0</v>
      </c>
      <c r="CC70" s="20">
        <f>SUM(CC6:CC69)</f>
        <v>0</v>
      </c>
      <c r="CD70" s="20">
        <f>SUM(CD6:CD69)</f>
        <v>0</v>
      </c>
      <c r="CE70" s="20">
        <f>CC70-CD70</f>
        <v>0</v>
      </c>
      <c r="CF70" s="20" t="e">
        <f>SUM(CF6:CF69)</f>
        <v>#DIV/0!</v>
      </c>
      <c r="CG70" s="20">
        <f>SUM(CG6:CG69)</f>
        <v>0</v>
      </c>
      <c r="CH70" s="20">
        <f>SUM(CH6:CH69)</f>
        <v>0</v>
      </c>
      <c r="CI70" s="20">
        <f>SUM(CI6:CI69)</f>
        <v>0</v>
      </c>
      <c r="CJ70" s="20">
        <f>CH70-CI70</f>
        <v>0</v>
      </c>
      <c r="CK70" s="20" t="e">
        <f>SUM(CK6:CK69)</f>
        <v>#DIV/0!</v>
      </c>
      <c r="CL70" s="20">
        <f>SUM(CL6:CL69)</f>
        <v>0</v>
      </c>
      <c r="CM70" s="20">
        <f>SUM(CM6:CM69)</f>
        <v>0</v>
      </c>
      <c r="CN70" s="20">
        <f>SUM(CN6:CN69)</f>
        <v>0</v>
      </c>
      <c r="CO70" s="20">
        <f>CM70-CN70</f>
        <v>0</v>
      </c>
      <c r="CP70" s="20" t="e">
        <f>SUM(CP6:CP69)</f>
        <v>#DIV/0!</v>
      </c>
      <c r="CQ70" s="20">
        <f>SUM(CQ6:CQ69)</f>
        <v>0</v>
      </c>
      <c r="CR70" s="20">
        <f>SUM(CR6:CR69)</f>
        <v>0</v>
      </c>
      <c r="CS70" s="20">
        <f>SUM(CS6:CS69)</f>
        <v>0</v>
      </c>
      <c r="CT70" s="20">
        <f>CR70-CS70</f>
        <v>0</v>
      </c>
      <c r="CU70" s="20" t="e">
        <f>SUM(CU6:CU69)</f>
        <v>#DIV/0!</v>
      </c>
      <c r="CV70" s="20">
        <f>SUM(CV6:CV69)</f>
        <v>0</v>
      </c>
      <c r="CW70" s="20">
        <f>SUM(CW6:CW69)</f>
        <v>0</v>
      </c>
      <c r="CX70" s="20">
        <f>SUM(CX6:CX69)</f>
        <v>0</v>
      </c>
      <c r="CY70" s="20">
        <f>CW70-CX70</f>
        <v>0</v>
      </c>
      <c r="CZ70" s="20" t="e">
        <f>SUM(CZ6:CZ69)</f>
        <v>#DIV/0!</v>
      </c>
      <c r="DA70" s="20">
        <f>SUM(DA6:DA69)</f>
        <v>0</v>
      </c>
      <c r="DB70" s="20">
        <f>SUM(DB6:DB69)</f>
        <v>0</v>
      </c>
      <c r="DC70" s="20">
        <f>SUM(DC6:DC69)</f>
        <v>0</v>
      </c>
      <c r="DD70" s="20">
        <f>DB70-DC70</f>
        <v>0</v>
      </c>
      <c r="DE70" s="20" t="e">
        <f>SUM(DE6:DE69)</f>
        <v>#DIV/0!</v>
      </c>
      <c r="DF70" s="20">
        <f>SUM(DF6:DF69)</f>
        <v>0</v>
      </c>
      <c r="DG70" s="20">
        <f>SUM(DG6:DG69)</f>
        <v>0</v>
      </c>
      <c r="DH70" s="20">
        <f>SUM(DH6:DH69)</f>
        <v>0</v>
      </c>
      <c r="DI70" s="20">
        <f>DG70-DH70</f>
        <v>0</v>
      </c>
      <c r="DJ70" s="20" t="e">
        <f>SUM(DJ6:DJ69)</f>
        <v>#DIV/0!</v>
      </c>
      <c r="DK70" s="20">
        <f>SUM(DK6:DK69)</f>
        <v>0</v>
      </c>
      <c r="DL70" s="20">
        <f>SUM(DL6:DL69)</f>
        <v>0</v>
      </c>
      <c r="DM70" s="20">
        <f>SUM(DM6:DM69)</f>
        <v>0</v>
      </c>
      <c r="DN70" s="20">
        <f>DL70-DM70</f>
        <v>0</v>
      </c>
      <c r="DO70" s="20" t="e">
        <f>SUM(DO6:DO69)</f>
        <v>#DIV/0!</v>
      </c>
      <c r="DP70" s="20">
        <f>SUM(DP6:DP69)</f>
        <v>0</v>
      </c>
      <c r="DQ70" s="20">
        <f>SUM(DQ6:DQ69)</f>
        <v>0</v>
      </c>
      <c r="DR70" s="20">
        <f>SUM(DR6:DR69)</f>
        <v>0</v>
      </c>
      <c r="DS70" s="20">
        <f>DQ70-DR70</f>
        <v>0</v>
      </c>
      <c r="DT70" s="20" t="e">
        <f>SUM(DT6:DT69)</f>
        <v>#DIV/0!</v>
      </c>
      <c r="DU70" s="20">
        <f>SUM(DU6:DU69)</f>
        <v>0</v>
      </c>
      <c r="DV70" s="20">
        <f>SUM(DV6:DV69)</f>
        <v>0</v>
      </c>
      <c r="DW70" s="20">
        <f>SUM(DW6:DW69)</f>
        <v>0</v>
      </c>
      <c r="DX70" s="20">
        <f>DV70-DW70</f>
        <v>0</v>
      </c>
      <c r="DY70" s="20" t="e">
        <f>SUM(DY6:DY69)</f>
        <v>#DIV/0!</v>
      </c>
      <c r="DZ70" s="20">
        <f>SUM(DZ6:DZ69)</f>
        <v>0</v>
      </c>
      <c r="EA70" s="20">
        <f>SUM(EA6:EA69)</f>
        <v>0</v>
      </c>
      <c r="EB70" s="20">
        <f>SUM(EB6:EB69)</f>
        <v>0</v>
      </c>
      <c r="EC70" s="20">
        <f>EA70-EB70</f>
        <v>0</v>
      </c>
      <c r="ED70" s="20" t="e">
        <f>SUM(ED6:ED69)</f>
        <v>#DIV/0!</v>
      </c>
      <c r="EE70" s="20">
        <f>SUM(EE6:EE69)</f>
        <v>0</v>
      </c>
      <c r="EF70" s="20">
        <f>SUM(EF6:EF69)</f>
        <v>0</v>
      </c>
      <c r="EG70" s="20">
        <f>SUM(EG6:EG69)</f>
        <v>0</v>
      </c>
      <c r="EH70" s="20">
        <f>EF70-EG70</f>
        <v>0</v>
      </c>
      <c r="EI70" s="20" t="e">
        <f>SUM(EI6:EI69)</f>
        <v>#DIV/0!</v>
      </c>
      <c r="EJ70" s="20">
        <f>SUM(EJ6:EJ69)</f>
        <v>0</v>
      </c>
      <c r="EK70" s="20">
        <f>SUM(EK6:EK69)</f>
        <v>0</v>
      </c>
      <c r="EL70" s="20">
        <f>SUM(EL6:EL69)</f>
        <v>0</v>
      </c>
      <c r="EM70" s="20">
        <f>EK70-EL70</f>
        <v>0</v>
      </c>
      <c r="EN70" s="20" t="e">
        <f>SUM(EN6:EN69)</f>
        <v>#DIV/0!</v>
      </c>
      <c r="EO70" s="20">
        <f>SUM(EO6:EO69)</f>
        <v>0</v>
      </c>
      <c r="EP70" s="20">
        <f>SUM(EP6:EP69)</f>
        <v>0</v>
      </c>
      <c r="EQ70" s="20">
        <f>SUM(EQ6:EQ69)</f>
        <v>0</v>
      </c>
      <c r="ER70" s="20">
        <f>EP70-EQ70</f>
        <v>0</v>
      </c>
      <c r="ES70" s="20" t="e">
        <f>SUM(ES6:ES69)</f>
        <v>#DIV/0!</v>
      </c>
      <c r="ET70" s="20">
        <f>SUM(ET6:ET69)</f>
        <v>0</v>
      </c>
      <c r="EU70" s="20">
        <f>SUM(EU6:EU69)</f>
        <v>0</v>
      </c>
      <c r="EV70" s="20">
        <f>SUM(EV6:EV69)</f>
        <v>0</v>
      </c>
      <c r="EW70" s="20">
        <f>EU70-EV70</f>
        <v>0</v>
      </c>
      <c r="EX70" s="20" t="e">
        <f>SUM(EX6:EX69)</f>
        <v>#DIV/0!</v>
      </c>
      <c r="EY70" s="20">
        <f>SUM(EY6:EY69)</f>
        <v>0</v>
      </c>
      <c r="EZ70" s="20">
        <f>SUM(EZ6:EZ69)</f>
        <v>0</v>
      </c>
      <c r="FA70" s="20">
        <f>SUM(FA6:FA69)</f>
        <v>0</v>
      </c>
      <c r="FB70" s="20">
        <f>EZ70-FA70</f>
        <v>0</v>
      </c>
      <c r="FC70" s="20" t="e">
        <f>SUM(FC6:FC69)</f>
        <v>#DIV/0!</v>
      </c>
      <c r="FD70" s="20">
        <f>SUM(FD6:FD69)</f>
        <v>0</v>
      </c>
      <c r="FE70" s="20">
        <f>SUM(FE6:FE69)</f>
        <v>0</v>
      </c>
      <c r="FF70" s="20">
        <f>SUM(FF6:FF69)</f>
        <v>0</v>
      </c>
      <c r="FG70" s="20">
        <f>FE70-FF70</f>
        <v>0</v>
      </c>
      <c r="FH70" s="20">
        <f>SUM(FH6:FH69)</f>
        <v>0</v>
      </c>
      <c r="FI70" s="20">
        <f>SUM(FI6:FI69)</f>
        <v>0</v>
      </c>
      <c r="FJ70" s="20"/>
      <c r="FK70" s="20">
        <f>SUM(FK6:FK69)</f>
        <v>0</v>
      </c>
      <c r="FL70" s="20">
        <f>SUM(FL6:FL69)</f>
        <v>0</v>
      </c>
      <c r="FM70" s="20">
        <f>SUM(FM6:FM69)</f>
        <v>0</v>
      </c>
      <c r="FN70" s="20">
        <f>SUM(FN6:FN69)</f>
        <v>0</v>
      </c>
      <c r="FO70" s="20">
        <f t="shared" ref="FO70" si="556">FK70-FN70</f>
        <v>0</v>
      </c>
      <c r="FP70" s="21"/>
      <c r="FQ70" s="20">
        <f>SUM(FQ6:FQ69)</f>
        <v>0</v>
      </c>
      <c r="FR70" s="20">
        <f>SUM(FR6:FR69)</f>
        <v>0</v>
      </c>
      <c r="FS70" s="20">
        <f>FQ70-FR70</f>
        <v>0</v>
      </c>
      <c r="FT70" s="20" t="e">
        <f>SUM(FT6:FT69)</f>
        <v>#DIV/0!</v>
      </c>
      <c r="FU70" s="20">
        <f>SUM(FU6:FU69)</f>
        <v>0</v>
      </c>
      <c r="FV70" s="21"/>
      <c r="FW70" s="20">
        <f>SUM(FW6:FW69)</f>
        <v>0</v>
      </c>
      <c r="FX70" s="20">
        <f>SUM(FX6:FX69)</f>
        <v>0</v>
      </c>
      <c r="FY70" s="20">
        <f>FW70-FX70</f>
        <v>0</v>
      </c>
      <c r="FZ70" s="20" t="e">
        <f>SUM(FZ6:FZ69)</f>
        <v>#DIV/0!</v>
      </c>
      <c r="GA70" s="20">
        <f>SUM(GA6:GA69)</f>
        <v>0</v>
      </c>
      <c r="GB70" s="21"/>
      <c r="GC70" s="20">
        <f>SUM(GC6:GC69)</f>
        <v>0</v>
      </c>
      <c r="GD70" s="21"/>
      <c r="GE70" s="20">
        <f>SUM(GE6:GE69)</f>
        <v>0</v>
      </c>
      <c r="GF70" s="20">
        <f>SUM(GF6:GF69)</f>
        <v>0</v>
      </c>
      <c r="GG70" s="20">
        <f>SUM(GG6:GG69)</f>
        <v>0</v>
      </c>
      <c r="GH70" s="20">
        <f>SUM(GH6:GH69)</f>
        <v>0</v>
      </c>
      <c r="GI70" s="20">
        <f>SUM(GI6:GI69)</f>
        <v>0</v>
      </c>
      <c r="GJ70" s="88"/>
      <c r="GK70" s="20">
        <f>SUM(GK6:GK69)</f>
        <v>0</v>
      </c>
      <c r="GL70" s="20">
        <f>SUM(GL6:GL69)</f>
        <v>0</v>
      </c>
      <c r="GM70" s="22">
        <f>GC70-GL70</f>
        <v>0</v>
      </c>
      <c r="GN70" s="20" t="e">
        <f>SUM(GN6:GN69)</f>
        <v>#DIV/0!</v>
      </c>
      <c r="GO70" s="20">
        <f>SUM(GO6:GO69)</f>
        <v>0</v>
      </c>
      <c r="GP70" s="22">
        <f>GE70+GK70-GL70</f>
        <v>0</v>
      </c>
      <c r="GQ70" s="20"/>
      <c r="GR70" s="21"/>
      <c r="GS70" s="22">
        <f>GP70-GM70</f>
        <v>0</v>
      </c>
      <c r="GT70" s="102">
        <f>(GE70+GK70)-J70</f>
        <v>0</v>
      </c>
      <c r="GU70" s="102">
        <f>(GE70+GK70)-FK70</f>
        <v>0</v>
      </c>
      <c r="GV70" s="102">
        <f>J70-FK70</f>
        <v>0</v>
      </c>
    </row>
    <row r="71" spans="1:204" s="7" customFormat="1">
      <c r="A71" s="35" t="s">
        <v>95</v>
      </c>
      <c r="B71" s="30"/>
      <c r="C71" s="31"/>
      <c r="D71" s="36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4" t="e">
        <f>S70/29</f>
        <v>#DIV/0!</v>
      </c>
      <c r="T71" s="33"/>
      <c r="U71" s="33"/>
      <c r="V71" s="33"/>
      <c r="W71" s="33"/>
      <c r="X71" s="34" t="e">
        <f>X70/29</f>
        <v>#DIV/0!</v>
      </c>
      <c r="Y71" s="33"/>
      <c r="Z71" s="33"/>
      <c r="AA71" s="33"/>
      <c r="AB71" s="33"/>
      <c r="AC71" s="34" t="e">
        <f>AC70/29</f>
        <v>#DIV/0!</v>
      </c>
      <c r="AD71" s="33"/>
      <c r="AE71" s="33"/>
      <c r="AF71" s="33"/>
      <c r="AG71" s="33"/>
      <c r="AH71" s="34" t="e">
        <f>AH70/29</f>
        <v>#DIV/0!</v>
      </c>
      <c r="AI71" s="33"/>
      <c r="AJ71" s="33"/>
      <c r="AK71" s="33"/>
      <c r="AL71" s="33"/>
      <c r="AM71" s="34" t="e">
        <f>AM70/29</f>
        <v>#DIV/0!</v>
      </c>
      <c r="AN71" s="33"/>
      <c r="AO71" s="33"/>
      <c r="AP71" s="33"/>
      <c r="AQ71" s="33"/>
      <c r="AR71" s="34" t="e">
        <f>AR70/29</f>
        <v>#DIV/0!</v>
      </c>
      <c r="AS71" s="33"/>
      <c r="AT71" s="33"/>
      <c r="AU71" s="33"/>
      <c r="AV71" s="33"/>
      <c r="AW71" s="34" t="e">
        <f>AW70/29</f>
        <v>#DIV/0!</v>
      </c>
      <c r="AX71" s="33"/>
      <c r="AY71" s="33"/>
      <c r="AZ71" s="33"/>
      <c r="BA71" s="33"/>
      <c r="BB71" s="34" t="e">
        <f>BB70/29</f>
        <v>#DIV/0!</v>
      </c>
      <c r="BC71" s="33"/>
      <c r="BD71" s="33"/>
      <c r="BE71" s="33"/>
      <c r="BF71" s="33"/>
      <c r="BG71" s="34" t="e">
        <f>BG70/29</f>
        <v>#DIV/0!</v>
      </c>
      <c r="BH71" s="33"/>
      <c r="BI71" s="33"/>
      <c r="BJ71" s="33"/>
      <c r="BK71" s="33"/>
      <c r="BL71" s="34" t="e">
        <f>BL70/29</f>
        <v>#DIV/0!</v>
      </c>
      <c r="BM71" s="33"/>
      <c r="BN71" s="33"/>
      <c r="BO71" s="33"/>
      <c r="BP71" s="33"/>
      <c r="BQ71" s="34" t="e">
        <f>BQ70/29</f>
        <v>#DIV/0!</v>
      </c>
      <c r="BR71" s="33"/>
      <c r="BS71" s="33"/>
      <c r="BT71" s="33"/>
      <c r="BU71" s="33"/>
      <c r="BV71" s="34" t="e">
        <f>BV70/29</f>
        <v>#DIV/0!</v>
      </c>
      <c r="BW71" s="33"/>
      <c r="BX71" s="33"/>
      <c r="BY71" s="33"/>
      <c r="BZ71" s="33"/>
      <c r="CA71" s="34" t="e">
        <f>CA70/29</f>
        <v>#DIV/0!</v>
      </c>
      <c r="CB71" s="33"/>
      <c r="CC71" s="33"/>
      <c r="CD71" s="33"/>
      <c r="CE71" s="33"/>
      <c r="CF71" s="34" t="e">
        <f>CF70/29</f>
        <v>#DIV/0!</v>
      </c>
      <c r="CG71" s="33"/>
      <c r="CH71" s="33"/>
      <c r="CI71" s="33"/>
      <c r="CJ71" s="33"/>
      <c r="CK71" s="34" t="e">
        <f>CK70/29</f>
        <v>#DIV/0!</v>
      </c>
      <c r="CL71" s="33"/>
      <c r="CM71" s="33"/>
      <c r="CN71" s="33"/>
      <c r="CO71" s="33"/>
      <c r="CP71" s="34" t="e">
        <f>CP70/29</f>
        <v>#DIV/0!</v>
      </c>
      <c r="CQ71" s="33"/>
      <c r="CR71" s="33"/>
      <c r="CS71" s="33"/>
      <c r="CT71" s="33"/>
      <c r="CU71" s="34" t="e">
        <f>CU70/29</f>
        <v>#DIV/0!</v>
      </c>
      <c r="CV71" s="33"/>
      <c r="CW71" s="33"/>
      <c r="CX71" s="33"/>
      <c r="CY71" s="33"/>
      <c r="CZ71" s="34" t="e">
        <f>CZ70/29</f>
        <v>#DIV/0!</v>
      </c>
      <c r="DA71" s="33"/>
      <c r="DB71" s="33"/>
      <c r="DC71" s="33"/>
      <c r="DD71" s="33"/>
      <c r="DE71" s="34" t="e">
        <f>DE70/29</f>
        <v>#DIV/0!</v>
      </c>
      <c r="DF71" s="33"/>
      <c r="DG71" s="33"/>
      <c r="DH71" s="33"/>
      <c r="DI71" s="33"/>
      <c r="DJ71" s="34" t="e">
        <f>DJ70/29</f>
        <v>#DIV/0!</v>
      </c>
      <c r="DK71" s="33"/>
      <c r="DL71" s="33"/>
      <c r="DM71" s="33"/>
      <c r="DN71" s="33"/>
      <c r="DO71" s="34" t="e">
        <f>DO70/29</f>
        <v>#DIV/0!</v>
      </c>
      <c r="DP71" s="33"/>
      <c r="DQ71" s="33"/>
      <c r="DR71" s="33"/>
      <c r="DS71" s="33"/>
      <c r="DT71" s="34" t="e">
        <f>DT70/29</f>
        <v>#DIV/0!</v>
      </c>
      <c r="DU71" s="33"/>
      <c r="DV71" s="33"/>
      <c r="DW71" s="33"/>
      <c r="DX71" s="33"/>
      <c r="DY71" s="34" t="e">
        <f>DY70/29</f>
        <v>#DIV/0!</v>
      </c>
      <c r="DZ71" s="33"/>
      <c r="EA71" s="33"/>
      <c r="EB71" s="33"/>
      <c r="EC71" s="33"/>
      <c r="ED71" s="34" t="e">
        <f>ED70/29</f>
        <v>#DIV/0!</v>
      </c>
      <c r="EE71" s="33"/>
      <c r="EF71" s="33"/>
      <c r="EG71" s="33"/>
      <c r="EH71" s="33"/>
      <c r="EI71" s="34" t="e">
        <f>EI70/29</f>
        <v>#DIV/0!</v>
      </c>
      <c r="EJ71" s="33"/>
      <c r="EK71" s="33"/>
      <c r="EL71" s="33"/>
      <c r="EM71" s="33"/>
      <c r="EN71" s="34" t="e">
        <f>EN70/29</f>
        <v>#DIV/0!</v>
      </c>
      <c r="EO71" s="33"/>
      <c r="EP71" s="33"/>
      <c r="EQ71" s="33"/>
      <c r="ER71" s="33"/>
      <c r="ES71" s="34" t="e">
        <f>ES70/29</f>
        <v>#DIV/0!</v>
      </c>
      <c r="ET71" s="33"/>
      <c r="EU71" s="33"/>
      <c r="EV71" s="33"/>
      <c r="EW71" s="33"/>
      <c r="EX71" s="34" t="e">
        <f>EX70/29</f>
        <v>#DIV/0!</v>
      </c>
      <c r="EY71" s="33"/>
      <c r="EZ71" s="33"/>
      <c r="FA71" s="33"/>
      <c r="FB71" s="33"/>
      <c r="FC71" s="34" t="e">
        <f>FC70/29</f>
        <v>#DIV/0!</v>
      </c>
      <c r="FD71" s="33"/>
      <c r="FE71" s="33"/>
      <c r="FF71" s="33"/>
      <c r="FG71" s="33"/>
      <c r="FH71" s="34">
        <f>FH70/29</f>
        <v>0</v>
      </c>
      <c r="FI71" s="33"/>
      <c r="FJ71" s="33"/>
      <c r="FK71" s="33"/>
      <c r="FL71" s="33"/>
      <c r="FM71" s="33"/>
      <c r="FN71" s="33"/>
      <c r="FO71" s="33"/>
      <c r="FP71" s="9"/>
      <c r="FQ71" s="33"/>
      <c r="FR71" s="33"/>
      <c r="FS71" s="33"/>
      <c r="FT71" s="34" t="e">
        <f>FT70/29</f>
        <v>#DIV/0!</v>
      </c>
      <c r="FU71" s="33"/>
      <c r="FV71" s="9"/>
      <c r="FW71" s="33"/>
      <c r="FX71" s="33"/>
      <c r="FY71" s="33"/>
      <c r="FZ71" s="34" t="e">
        <f>FZ70/29</f>
        <v>#DIV/0!</v>
      </c>
      <c r="GA71" s="33"/>
      <c r="GB71" s="9"/>
      <c r="GC71" s="33"/>
      <c r="GD71" s="9"/>
      <c r="GE71" s="33"/>
      <c r="GF71" s="33"/>
      <c r="GG71" s="33"/>
      <c r="GH71" s="33"/>
      <c r="GI71" s="33"/>
      <c r="GK71" s="33"/>
      <c r="GL71" s="33"/>
      <c r="GM71" s="33"/>
      <c r="GN71" s="34" t="e">
        <f>GN70/29</f>
        <v>#DIV/0!</v>
      </c>
      <c r="GO71" s="33"/>
      <c r="GP71" s="33"/>
      <c r="GQ71" s="33"/>
      <c r="GR71" s="9"/>
      <c r="GS71" s="33"/>
      <c r="GT71" s="33"/>
      <c r="GU71" s="33"/>
      <c r="GV71" s="33"/>
    </row>
    <row r="72" spans="1:204">
      <c r="E72" s="1"/>
      <c r="I72" s="1"/>
      <c r="O72" s="1"/>
      <c r="Z72" s="7"/>
      <c r="AE72" s="7"/>
      <c r="AJ72" s="7"/>
      <c r="AO72" s="7"/>
      <c r="AT72" s="7"/>
      <c r="AY72" s="7"/>
      <c r="BD72" s="7"/>
      <c r="BI72" s="7"/>
      <c r="BX72" s="7"/>
      <c r="CC72" s="7"/>
      <c r="CH72" s="7"/>
      <c r="CM72" s="7"/>
      <c r="CR72" s="7"/>
      <c r="CW72" s="7"/>
      <c r="DB72" s="7"/>
      <c r="DG72" s="7"/>
      <c r="DV72" s="7"/>
      <c r="EA72" s="7"/>
      <c r="EF72" s="7"/>
      <c r="EK72" s="7"/>
      <c r="EP72" s="7"/>
      <c r="EU72" s="7"/>
      <c r="EZ72" s="7"/>
      <c r="FE72" s="7"/>
      <c r="FJ72" s="1"/>
      <c r="GC72" s="7"/>
    </row>
    <row r="73" spans="1:204">
      <c r="E73" s="1"/>
      <c r="I73" s="1"/>
      <c r="O73" s="1"/>
      <c r="Z73" s="7"/>
      <c r="AE73" s="7"/>
      <c r="AJ73" s="7"/>
      <c r="AO73" s="7"/>
      <c r="AT73" s="7"/>
      <c r="AY73" s="7"/>
      <c r="BD73" s="7"/>
      <c r="BI73" s="7"/>
      <c r="BX73" s="7"/>
      <c r="CC73" s="7"/>
      <c r="CH73" s="7"/>
      <c r="CM73" s="7"/>
      <c r="CR73" s="7"/>
      <c r="CW73" s="7"/>
      <c r="DB73" s="7"/>
      <c r="DG73" s="7"/>
      <c r="DV73" s="7"/>
      <c r="EA73" s="7"/>
      <c r="EF73" s="7"/>
      <c r="EK73" s="7"/>
      <c r="EP73" s="7"/>
      <c r="EU73" s="7"/>
      <c r="EZ73" s="7"/>
      <c r="FE73" s="7"/>
      <c r="FJ73" s="1"/>
      <c r="GC73" s="7"/>
    </row>
    <row r="74" spans="1:204">
      <c r="E74" s="1"/>
      <c r="I74" s="1"/>
      <c r="O74" s="1"/>
      <c r="Z74" s="7"/>
      <c r="AE74" s="7"/>
      <c r="AJ74" s="7"/>
      <c r="AO74" s="7"/>
      <c r="AT74" s="7"/>
      <c r="AY74" s="7"/>
      <c r="BD74" s="7"/>
      <c r="BI74" s="7"/>
      <c r="BX74" s="7"/>
      <c r="CC74" s="7"/>
      <c r="CH74" s="7"/>
      <c r="CM74" s="7"/>
      <c r="CR74" s="7"/>
      <c r="CW74" s="7"/>
      <c r="DB74" s="7"/>
      <c r="DG74" s="7"/>
      <c r="DV74" s="7"/>
      <c r="EA74" s="7"/>
      <c r="EF74" s="7"/>
      <c r="EK74" s="7"/>
      <c r="EP74" s="7"/>
      <c r="EU74" s="7"/>
      <c r="EZ74" s="7"/>
      <c r="FE74" s="7"/>
      <c r="FJ74" s="1"/>
      <c r="GC74" s="7"/>
    </row>
    <row r="75" spans="1:204">
      <c r="E75" s="1"/>
      <c r="I75" s="1"/>
      <c r="O75" s="1"/>
      <c r="Z75" s="7"/>
      <c r="AE75" s="7"/>
      <c r="AJ75" s="7"/>
      <c r="AO75" s="7"/>
      <c r="AT75" s="7"/>
      <c r="AY75" s="7"/>
      <c r="BD75" s="7"/>
      <c r="BI75" s="7"/>
      <c r="BX75" s="7"/>
      <c r="CC75" s="7"/>
      <c r="CH75" s="7"/>
      <c r="CM75" s="7"/>
      <c r="CR75" s="7"/>
      <c r="CW75" s="7"/>
      <c r="DB75" s="7"/>
      <c r="DG75" s="7"/>
      <c r="DV75" s="7"/>
      <c r="EA75" s="7"/>
      <c r="EF75" s="7"/>
      <c r="EK75" s="7"/>
      <c r="EP75" s="7"/>
      <c r="EU75" s="7"/>
      <c r="EZ75" s="7"/>
      <c r="FE75" s="7"/>
      <c r="FJ75" s="1"/>
      <c r="GC75" s="7"/>
    </row>
  </sheetData>
  <dataConsolidate topLabels="1"/>
  <mergeCells count="45">
    <mergeCell ref="GQ4:GQ5"/>
    <mergeCell ref="GS4:GV4"/>
    <mergeCell ref="GC4:GC5"/>
    <mergeCell ref="GK4:GK5"/>
    <mergeCell ref="GL4:GL5"/>
    <mergeCell ref="GM4:GM5"/>
    <mergeCell ref="GN4:GN5"/>
    <mergeCell ref="GO4:GO5"/>
    <mergeCell ref="CH4:CL4"/>
    <mergeCell ref="CM4:CQ4"/>
    <mergeCell ref="CR4:CV4"/>
    <mergeCell ref="DV4:DZ4"/>
    <mergeCell ref="GP4:GP5"/>
    <mergeCell ref="EA4:EE4"/>
    <mergeCell ref="DB4:DF4"/>
    <mergeCell ref="DG4:DK4"/>
    <mergeCell ref="DL4:DP4"/>
    <mergeCell ref="DQ4:DU4"/>
    <mergeCell ref="AT4:AX4"/>
    <mergeCell ref="BI4:BM4"/>
    <mergeCell ref="BX4:CB4"/>
    <mergeCell ref="CC4:CG4"/>
    <mergeCell ref="Z4:AD4"/>
    <mergeCell ref="AE4:AI4"/>
    <mergeCell ref="AJ4:AN4"/>
    <mergeCell ref="AY4:BC4"/>
    <mergeCell ref="BD4:BH4"/>
    <mergeCell ref="BN4:BR4"/>
    <mergeCell ref="BS4:BW4"/>
    <mergeCell ref="A4:D4"/>
    <mergeCell ref="P4:T4"/>
    <mergeCell ref="G4:H4"/>
    <mergeCell ref="FQ4:FU4"/>
    <mergeCell ref="FW4:GA4"/>
    <mergeCell ref="J4:N4"/>
    <mergeCell ref="EP4:ET4"/>
    <mergeCell ref="EU4:EY4"/>
    <mergeCell ref="EZ4:FD4"/>
    <mergeCell ref="FE4:FI4"/>
    <mergeCell ref="FK4:FO4"/>
    <mergeCell ref="EF4:EJ4"/>
    <mergeCell ref="EK4:EO4"/>
    <mergeCell ref="CW4:DA4"/>
    <mergeCell ref="U4:Y4"/>
    <mergeCell ref="AO4:AS4"/>
  </mergeCells>
  <phoneticPr fontId="5" type="noConversion"/>
  <pageMargins left="0.7" right="0.7" top="0.75" bottom="0.75" header="0.3" footer="0.3"/>
  <pageSetup paperSize="9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AT281"/>
  <sheetViews>
    <sheetView zoomScale="75" zoomScaleNormal="75" workbookViewId="0">
      <pane xSplit="3" ySplit="5" topLeftCell="AB60" activePane="bottomRight" state="frozen"/>
      <selection pane="topRight"/>
      <selection pane="bottomLeft"/>
      <selection pane="bottomRight" activeCell="AB4" sqref="AB4:AD4"/>
    </sheetView>
  </sheetViews>
  <sheetFormatPr defaultRowHeight="15"/>
  <cols>
    <col min="1" max="1" width="40.85546875" style="2" bestFit="1" customWidth="1"/>
    <col min="2" max="2" width="9.85546875" style="50" bestFit="1" customWidth="1"/>
    <col min="3" max="3" width="0.42578125" style="1" customWidth="1"/>
    <col min="4" max="4" width="10" style="1" bestFit="1" customWidth="1"/>
    <col min="5" max="5" width="9.5703125" style="1" customWidth="1"/>
    <col min="6" max="6" width="10" style="1" customWidth="1"/>
    <col min="7" max="7" width="10" style="1" bestFit="1" customWidth="1"/>
    <col min="8" max="8" width="9.5703125" style="1" customWidth="1"/>
    <col min="9" max="9" width="10" style="1" customWidth="1"/>
    <col min="10" max="10" width="10" style="1" bestFit="1" customWidth="1"/>
    <col min="11" max="11" width="9.5703125" style="1" customWidth="1"/>
    <col min="12" max="12" width="10" style="1" customWidth="1"/>
    <col min="13" max="13" width="10" style="1" bestFit="1" customWidth="1"/>
    <col min="14" max="14" width="9.5703125" style="1" customWidth="1"/>
    <col min="15" max="15" width="10" style="1" customWidth="1"/>
    <col min="16" max="16" width="10" style="1" bestFit="1" customWidth="1"/>
    <col min="17" max="17" width="9.5703125" style="1" customWidth="1"/>
    <col min="18" max="18" width="10" style="1" customWidth="1"/>
    <col min="19" max="19" width="10" style="1" bestFit="1" customWidth="1"/>
    <col min="20" max="20" width="9.5703125" style="1" customWidth="1"/>
    <col min="21" max="21" width="10" style="1" customWidth="1"/>
    <col min="22" max="22" width="10" style="1" bestFit="1" customWidth="1"/>
    <col min="23" max="23" width="9.5703125" style="1" customWidth="1"/>
    <col min="24" max="24" width="10" style="1" customWidth="1"/>
    <col min="25" max="25" width="10" style="1" bestFit="1" customWidth="1"/>
    <col min="26" max="26" width="9.5703125" style="1" customWidth="1"/>
    <col min="27" max="27" width="10" style="1" customWidth="1"/>
    <col min="28" max="28" width="10" style="1" bestFit="1" customWidth="1"/>
    <col min="29" max="29" width="9.5703125" style="1" customWidth="1"/>
    <col min="30" max="30" width="10" style="1" customWidth="1"/>
    <col min="31" max="31" width="10" style="1" bestFit="1" customWidth="1"/>
    <col min="32" max="32" width="9.5703125" style="1" customWidth="1"/>
    <col min="33" max="33" width="10" style="1" customWidth="1"/>
    <col min="34" max="34" width="10" style="1" bestFit="1" customWidth="1"/>
    <col min="35" max="35" width="9.5703125" style="1" customWidth="1"/>
    <col min="36" max="36" width="10" style="1" customWidth="1"/>
    <col min="37" max="37" width="10" style="1" bestFit="1" customWidth="1"/>
    <col min="38" max="38" width="9.5703125" style="1" customWidth="1"/>
    <col min="39" max="39" width="10" style="1" customWidth="1"/>
    <col min="40" max="40" width="10" style="1" bestFit="1" customWidth="1"/>
    <col min="41" max="41" width="9.5703125" style="1" customWidth="1"/>
    <col min="42" max="42" width="10" style="1" customWidth="1"/>
    <col min="43" max="43" width="0.42578125" style="1" customWidth="1"/>
    <col min="44" max="44" width="10" style="1" bestFit="1" customWidth="1"/>
    <col min="45" max="45" width="9.5703125" style="1" customWidth="1"/>
    <col min="46" max="46" width="10" style="1" bestFit="1" customWidth="1"/>
    <col min="47" max="47" width="0.42578125" style="1" customWidth="1"/>
    <col min="48" max="16384" width="9.140625" style="1"/>
  </cols>
  <sheetData>
    <row r="2" spans="1:46">
      <c r="A2" s="4"/>
    </row>
    <row r="3" spans="1:46" s="3" customFormat="1" ht="15" customHeight="1">
      <c r="A3" s="42">
        <v>41275</v>
      </c>
      <c r="C3" s="1"/>
      <c r="D3" s="1"/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R3" s="1"/>
    </row>
    <row r="4" spans="1:46" s="45" customFormat="1" ht="32.25" customHeight="1">
      <c r="A4" s="180" t="s">
        <v>25</v>
      </c>
      <c r="B4" s="181"/>
      <c r="D4" s="162" t="s">
        <v>132</v>
      </c>
      <c r="E4" s="163"/>
      <c r="F4" s="164"/>
      <c r="G4" s="162" t="s">
        <v>132</v>
      </c>
      <c r="H4" s="163"/>
      <c r="I4" s="164"/>
      <c r="J4" s="162" t="s">
        <v>132</v>
      </c>
      <c r="K4" s="163"/>
      <c r="L4" s="164"/>
      <c r="M4" s="162" t="s">
        <v>132</v>
      </c>
      <c r="N4" s="163"/>
      <c r="O4" s="164"/>
      <c r="P4" s="162" t="s">
        <v>132</v>
      </c>
      <c r="Q4" s="163"/>
      <c r="R4" s="164"/>
      <c r="S4" s="162" t="s">
        <v>132</v>
      </c>
      <c r="T4" s="163"/>
      <c r="U4" s="164"/>
      <c r="V4" s="162" t="s">
        <v>132</v>
      </c>
      <c r="W4" s="163"/>
      <c r="X4" s="164"/>
      <c r="Y4" s="162" t="s">
        <v>132</v>
      </c>
      <c r="Z4" s="163"/>
      <c r="AA4" s="164"/>
      <c r="AB4" s="162" t="s">
        <v>132</v>
      </c>
      <c r="AC4" s="163"/>
      <c r="AD4" s="164"/>
      <c r="AE4" s="162" t="s">
        <v>132</v>
      </c>
      <c r="AF4" s="163"/>
      <c r="AG4" s="164"/>
      <c r="AH4" s="162" t="s">
        <v>132</v>
      </c>
      <c r="AI4" s="163"/>
      <c r="AJ4" s="164"/>
      <c r="AK4" s="162" t="s">
        <v>132</v>
      </c>
      <c r="AL4" s="163"/>
      <c r="AM4" s="164"/>
      <c r="AN4" s="162" t="s">
        <v>132</v>
      </c>
      <c r="AO4" s="163"/>
      <c r="AP4" s="164"/>
      <c r="AR4" s="162" t="s">
        <v>12</v>
      </c>
      <c r="AS4" s="163"/>
      <c r="AT4" s="164"/>
    </row>
    <row r="5" spans="1:46" s="3" customFormat="1" ht="45">
      <c r="A5" s="19" t="s">
        <v>0</v>
      </c>
      <c r="B5" s="68" t="s">
        <v>1</v>
      </c>
      <c r="C5" s="8"/>
      <c r="D5" s="17" t="s">
        <v>96</v>
      </c>
      <c r="E5" s="17" t="s">
        <v>16</v>
      </c>
      <c r="F5" s="17" t="s">
        <v>24</v>
      </c>
      <c r="G5" s="17" t="s">
        <v>96</v>
      </c>
      <c r="H5" s="17" t="s">
        <v>16</v>
      </c>
      <c r="I5" s="17" t="s">
        <v>24</v>
      </c>
      <c r="J5" s="17" t="s">
        <v>96</v>
      </c>
      <c r="K5" s="17" t="s">
        <v>16</v>
      </c>
      <c r="L5" s="17" t="s">
        <v>24</v>
      </c>
      <c r="M5" s="17" t="s">
        <v>96</v>
      </c>
      <c r="N5" s="17" t="s">
        <v>16</v>
      </c>
      <c r="O5" s="17" t="s">
        <v>24</v>
      </c>
      <c r="P5" s="17" t="s">
        <v>96</v>
      </c>
      <c r="Q5" s="17" t="s">
        <v>16</v>
      </c>
      <c r="R5" s="17" t="s">
        <v>24</v>
      </c>
      <c r="S5" s="17" t="s">
        <v>96</v>
      </c>
      <c r="T5" s="17" t="s">
        <v>16</v>
      </c>
      <c r="U5" s="17" t="s">
        <v>24</v>
      </c>
      <c r="V5" s="17" t="s">
        <v>96</v>
      </c>
      <c r="W5" s="17" t="s">
        <v>16</v>
      </c>
      <c r="X5" s="17" t="s">
        <v>24</v>
      </c>
      <c r="Y5" s="17" t="s">
        <v>96</v>
      </c>
      <c r="Z5" s="17" t="s">
        <v>16</v>
      </c>
      <c r="AA5" s="17" t="s">
        <v>24</v>
      </c>
      <c r="AB5" s="17" t="s">
        <v>96</v>
      </c>
      <c r="AC5" s="17" t="s">
        <v>16</v>
      </c>
      <c r="AD5" s="17" t="s">
        <v>24</v>
      </c>
      <c r="AE5" s="17" t="s">
        <v>96</v>
      </c>
      <c r="AF5" s="17" t="s">
        <v>16</v>
      </c>
      <c r="AG5" s="17" t="s">
        <v>24</v>
      </c>
      <c r="AH5" s="17" t="s">
        <v>96</v>
      </c>
      <c r="AI5" s="17" t="s">
        <v>16</v>
      </c>
      <c r="AJ5" s="17" t="s">
        <v>24</v>
      </c>
      <c r="AK5" s="17" t="s">
        <v>96</v>
      </c>
      <c r="AL5" s="17" t="s">
        <v>16</v>
      </c>
      <c r="AM5" s="17" t="s">
        <v>24</v>
      </c>
      <c r="AN5" s="17" t="s">
        <v>96</v>
      </c>
      <c r="AO5" s="17" t="s">
        <v>16</v>
      </c>
      <c r="AP5" s="17" t="s">
        <v>24</v>
      </c>
      <c r="AR5" s="17" t="s">
        <v>26</v>
      </c>
      <c r="AS5" s="17" t="s">
        <v>20</v>
      </c>
      <c r="AT5" s="17" t="s">
        <v>27</v>
      </c>
    </row>
    <row r="6" spans="1:46">
      <c r="A6" s="27" t="s">
        <v>115</v>
      </c>
      <c r="B6" s="58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6"/>
    </row>
    <row r="7" spans="1:46">
      <c r="A7" s="108"/>
      <c r="B7" s="70">
        <f>IF(A7='ESTIMASI FORECAST &amp; ORDER-STOK'!A7,'ESTIMASI FORECAST &amp; ORDER-STOK'!B7,0)</f>
        <v>0</v>
      </c>
      <c r="C7" s="86"/>
      <c r="D7" s="86"/>
      <c r="E7" s="86"/>
      <c r="F7" s="86">
        <f>D7-E7</f>
        <v>0</v>
      </c>
      <c r="G7" s="86"/>
      <c r="H7" s="86"/>
      <c r="I7" s="86">
        <f>G7-H7</f>
        <v>0</v>
      </c>
      <c r="J7" s="86"/>
      <c r="K7" s="86"/>
      <c r="L7" s="86">
        <f>J7-K7</f>
        <v>0</v>
      </c>
      <c r="M7" s="86"/>
      <c r="N7" s="86"/>
      <c r="O7" s="86">
        <f>M7-N7</f>
        <v>0</v>
      </c>
      <c r="P7" s="86"/>
      <c r="Q7" s="86"/>
      <c r="R7" s="86">
        <f>P7-Q7</f>
        <v>0</v>
      </c>
      <c r="S7" s="86"/>
      <c r="T7" s="86"/>
      <c r="U7" s="86">
        <f>S7-T7</f>
        <v>0</v>
      </c>
      <c r="V7" s="86"/>
      <c r="W7" s="86"/>
      <c r="X7" s="86">
        <f>V7-W7</f>
        <v>0</v>
      </c>
      <c r="Y7" s="86"/>
      <c r="Z7" s="86"/>
      <c r="AA7" s="86">
        <f>Y7-Z7</f>
        <v>0</v>
      </c>
      <c r="AB7" s="86"/>
      <c r="AC7" s="86"/>
      <c r="AD7" s="86">
        <f>AB7-AC7</f>
        <v>0</v>
      </c>
      <c r="AE7" s="86"/>
      <c r="AF7" s="86"/>
      <c r="AG7" s="86">
        <f>AE7-AF7</f>
        <v>0</v>
      </c>
      <c r="AH7" s="86"/>
      <c r="AI7" s="86"/>
      <c r="AJ7" s="86">
        <f>AH7-AI7</f>
        <v>0</v>
      </c>
      <c r="AK7" s="86"/>
      <c r="AL7" s="86"/>
      <c r="AM7" s="86">
        <f>AK7-AL7</f>
        <v>0</v>
      </c>
      <c r="AN7" s="86"/>
      <c r="AO7" s="86"/>
      <c r="AP7" s="86">
        <f>AN7-AO7</f>
        <v>0</v>
      </c>
      <c r="AQ7" s="86"/>
      <c r="AR7" s="86">
        <f t="shared" ref="AR7:AR17" si="0">SUMIF($C$5:$AQ$5,$D$5,$C7:$AQ7)</f>
        <v>0</v>
      </c>
      <c r="AS7" s="86">
        <f t="shared" ref="AS7:AS17" si="1">SUMIF($C$5:$AQ$5,$E$5,$C7:$AQ7)</f>
        <v>0</v>
      </c>
      <c r="AT7" s="86">
        <f>AR7-AS7</f>
        <v>0</v>
      </c>
    </row>
    <row r="8" spans="1:46">
      <c r="A8" s="108"/>
      <c r="B8" s="71">
        <f>IF(A8='ESTIMASI FORECAST &amp; ORDER-STOK'!A8,'ESTIMASI FORECAST &amp; ORDER-STOK'!B8,0)</f>
        <v>0</v>
      </c>
      <c r="C8" s="88"/>
      <c r="D8" s="88"/>
      <c r="E8" s="88"/>
      <c r="F8" s="88">
        <f t="shared" ref="F8:F17" si="2">D8-E8</f>
        <v>0</v>
      </c>
      <c r="G8" s="88"/>
      <c r="H8" s="88"/>
      <c r="I8" s="88">
        <f t="shared" ref="I8:I17" si="3">G8-H8</f>
        <v>0</v>
      </c>
      <c r="J8" s="88"/>
      <c r="K8" s="88"/>
      <c r="L8" s="88">
        <f t="shared" ref="L8:L17" si="4">J8-K8</f>
        <v>0</v>
      </c>
      <c r="M8" s="88"/>
      <c r="N8" s="88"/>
      <c r="O8" s="88">
        <f t="shared" ref="O8:O17" si="5">M8-N8</f>
        <v>0</v>
      </c>
      <c r="P8" s="88"/>
      <c r="Q8" s="88"/>
      <c r="R8" s="88">
        <f t="shared" ref="R8:R17" si="6">P8-Q8</f>
        <v>0</v>
      </c>
      <c r="S8" s="88"/>
      <c r="T8" s="88"/>
      <c r="U8" s="88">
        <f t="shared" ref="U8:U17" si="7">S8-T8</f>
        <v>0</v>
      </c>
      <c r="V8" s="88"/>
      <c r="W8" s="88"/>
      <c r="X8" s="88">
        <f t="shared" ref="X8:X17" si="8">V8-W8</f>
        <v>0</v>
      </c>
      <c r="Y8" s="88"/>
      <c r="Z8" s="88"/>
      <c r="AA8" s="88">
        <f t="shared" ref="AA8:AA17" si="9">Y8-Z8</f>
        <v>0</v>
      </c>
      <c r="AB8" s="88"/>
      <c r="AC8" s="88"/>
      <c r="AD8" s="88">
        <f t="shared" ref="AD8:AD17" si="10">AB8-AC8</f>
        <v>0</v>
      </c>
      <c r="AE8" s="88"/>
      <c r="AF8" s="88"/>
      <c r="AG8" s="88">
        <f t="shared" ref="AG8:AG17" si="11">AE8-AF8</f>
        <v>0</v>
      </c>
      <c r="AH8" s="88"/>
      <c r="AI8" s="88"/>
      <c r="AJ8" s="88">
        <f t="shared" ref="AJ8:AJ17" si="12">AH8-AI8</f>
        <v>0</v>
      </c>
      <c r="AK8" s="88"/>
      <c r="AL8" s="88"/>
      <c r="AM8" s="88">
        <f t="shared" ref="AM8:AM17" si="13">AK8-AL8</f>
        <v>0</v>
      </c>
      <c r="AN8" s="88"/>
      <c r="AO8" s="88"/>
      <c r="AP8" s="88">
        <f t="shared" ref="AP8:AP17" si="14">AN8-AO8</f>
        <v>0</v>
      </c>
      <c r="AQ8" s="88"/>
      <c r="AR8" s="88">
        <f t="shared" si="0"/>
        <v>0</v>
      </c>
      <c r="AS8" s="88">
        <f t="shared" si="1"/>
        <v>0</v>
      </c>
      <c r="AT8" s="88">
        <f t="shared" ref="AT8:AT17" si="15">AR8-AS8</f>
        <v>0</v>
      </c>
    </row>
    <row r="9" spans="1:46">
      <c r="A9" s="108"/>
      <c r="B9" s="71">
        <f>IF(A9='ESTIMASI FORECAST &amp; ORDER-STOK'!A9,'ESTIMASI FORECAST &amp; ORDER-STOK'!B9,0)</f>
        <v>0</v>
      </c>
      <c r="C9" s="88"/>
      <c r="D9" s="88"/>
      <c r="E9" s="88"/>
      <c r="F9" s="88">
        <f t="shared" si="2"/>
        <v>0</v>
      </c>
      <c r="G9" s="88"/>
      <c r="H9" s="88"/>
      <c r="I9" s="88">
        <f t="shared" si="3"/>
        <v>0</v>
      </c>
      <c r="J9" s="88"/>
      <c r="K9" s="88"/>
      <c r="L9" s="88">
        <f t="shared" si="4"/>
        <v>0</v>
      </c>
      <c r="M9" s="88"/>
      <c r="N9" s="88"/>
      <c r="O9" s="88">
        <f t="shared" si="5"/>
        <v>0</v>
      </c>
      <c r="P9" s="88"/>
      <c r="Q9" s="88"/>
      <c r="R9" s="88">
        <f t="shared" si="6"/>
        <v>0</v>
      </c>
      <c r="S9" s="88"/>
      <c r="T9" s="88"/>
      <c r="U9" s="88">
        <f t="shared" si="7"/>
        <v>0</v>
      </c>
      <c r="V9" s="88"/>
      <c r="W9" s="88"/>
      <c r="X9" s="88">
        <f t="shared" si="8"/>
        <v>0</v>
      </c>
      <c r="Y9" s="88"/>
      <c r="Z9" s="88"/>
      <c r="AA9" s="88">
        <f t="shared" si="9"/>
        <v>0</v>
      </c>
      <c r="AB9" s="88"/>
      <c r="AC9" s="88"/>
      <c r="AD9" s="88">
        <f t="shared" si="10"/>
        <v>0</v>
      </c>
      <c r="AE9" s="88"/>
      <c r="AF9" s="88"/>
      <c r="AG9" s="88">
        <f t="shared" si="11"/>
        <v>0</v>
      </c>
      <c r="AH9" s="88"/>
      <c r="AI9" s="88"/>
      <c r="AJ9" s="88">
        <f t="shared" si="12"/>
        <v>0</v>
      </c>
      <c r="AK9" s="88"/>
      <c r="AL9" s="88"/>
      <c r="AM9" s="88">
        <f t="shared" si="13"/>
        <v>0</v>
      </c>
      <c r="AN9" s="88"/>
      <c r="AO9" s="88"/>
      <c r="AP9" s="88">
        <f t="shared" si="14"/>
        <v>0</v>
      </c>
      <c r="AQ9" s="88"/>
      <c r="AR9" s="88">
        <f t="shared" si="0"/>
        <v>0</v>
      </c>
      <c r="AS9" s="88">
        <f t="shared" si="1"/>
        <v>0</v>
      </c>
      <c r="AT9" s="88">
        <f t="shared" si="15"/>
        <v>0</v>
      </c>
    </row>
    <row r="10" spans="1:46">
      <c r="A10" s="108"/>
      <c r="B10" s="71">
        <f>IF(A10='ESTIMASI FORECAST &amp; ORDER-STOK'!A10,'ESTIMASI FORECAST &amp; ORDER-STOK'!B10,0)</f>
        <v>0</v>
      </c>
      <c r="C10" s="88"/>
      <c r="D10" s="88"/>
      <c r="E10" s="88"/>
      <c r="F10" s="88">
        <f t="shared" si="2"/>
        <v>0</v>
      </c>
      <c r="G10" s="88"/>
      <c r="H10" s="88"/>
      <c r="I10" s="88">
        <f t="shared" si="3"/>
        <v>0</v>
      </c>
      <c r="J10" s="88"/>
      <c r="K10" s="88"/>
      <c r="L10" s="88">
        <f t="shared" si="4"/>
        <v>0</v>
      </c>
      <c r="M10" s="88"/>
      <c r="N10" s="88"/>
      <c r="O10" s="88">
        <f t="shared" si="5"/>
        <v>0</v>
      </c>
      <c r="P10" s="88"/>
      <c r="Q10" s="88"/>
      <c r="R10" s="88">
        <f t="shared" si="6"/>
        <v>0</v>
      </c>
      <c r="S10" s="88"/>
      <c r="T10" s="88"/>
      <c r="U10" s="88">
        <f t="shared" si="7"/>
        <v>0</v>
      </c>
      <c r="V10" s="88"/>
      <c r="W10" s="88"/>
      <c r="X10" s="88">
        <f t="shared" si="8"/>
        <v>0</v>
      </c>
      <c r="Y10" s="88"/>
      <c r="Z10" s="88"/>
      <c r="AA10" s="88">
        <f t="shared" si="9"/>
        <v>0</v>
      </c>
      <c r="AB10" s="88"/>
      <c r="AC10" s="88"/>
      <c r="AD10" s="88">
        <f t="shared" si="10"/>
        <v>0</v>
      </c>
      <c r="AE10" s="88"/>
      <c r="AF10" s="88"/>
      <c r="AG10" s="88">
        <f t="shared" si="11"/>
        <v>0</v>
      </c>
      <c r="AH10" s="88"/>
      <c r="AI10" s="88"/>
      <c r="AJ10" s="88">
        <f t="shared" si="12"/>
        <v>0</v>
      </c>
      <c r="AK10" s="88"/>
      <c r="AL10" s="88"/>
      <c r="AM10" s="88">
        <f t="shared" si="13"/>
        <v>0</v>
      </c>
      <c r="AN10" s="88"/>
      <c r="AO10" s="88"/>
      <c r="AP10" s="88">
        <f t="shared" si="14"/>
        <v>0</v>
      </c>
      <c r="AQ10" s="88"/>
      <c r="AR10" s="88">
        <f t="shared" si="0"/>
        <v>0</v>
      </c>
      <c r="AS10" s="88">
        <f t="shared" si="1"/>
        <v>0</v>
      </c>
      <c r="AT10" s="88">
        <f t="shared" si="15"/>
        <v>0</v>
      </c>
    </row>
    <row r="11" spans="1:46">
      <c r="A11" s="108"/>
      <c r="B11" s="71">
        <f>IF(A11='ESTIMASI FORECAST &amp; ORDER-STOK'!A11,'ESTIMASI FORECAST &amp; ORDER-STOK'!B11,0)</f>
        <v>0</v>
      </c>
      <c r="C11" s="88"/>
      <c r="D11" s="88"/>
      <c r="E11" s="88"/>
      <c r="F11" s="88">
        <f t="shared" si="2"/>
        <v>0</v>
      </c>
      <c r="G11" s="88"/>
      <c r="H11" s="88"/>
      <c r="I11" s="88">
        <f t="shared" si="3"/>
        <v>0</v>
      </c>
      <c r="J11" s="88"/>
      <c r="K11" s="88"/>
      <c r="L11" s="88">
        <f t="shared" si="4"/>
        <v>0</v>
      </c>
      <c r="M11" s="88"/>
      <c r="N11" s="88"/>
      <c r="O11" s="88">
        <f t="shared" si="5"/>
        <v>0</v>
      </c>
      <c r="P11" s="88"/>
      <c r="Q11" s="88"/>
      <c r="R11" s="88">
        <f t="shared" si="6"/>
        <v>0</v>
      </c>
      <c r="S11" s="88"/>
      <c r="T11" s="88"/>
      <c r="U11" s="88">
        <f t="shared" si="7"/>
        <v>0</v>
      </c>
      <c r="V11" s="88"/>
      <c r="W11" s="88"/>
      <c r="X11" s="88">
        <f t="shared" si="8"/>
        <v>0</v>
      </c>
      <c r="Y11" s="88"/>
      <c r="Z11" s="88"/>
      <c r="AA11" s="88">
        <f t="shared" si="9"/>
        <v>0</v>
      </c>
      <c r="AB11" s="88"/>
      <c r="AC11" s="88"/>
      <c r="AD11" s="88">
        <f t="shared" si="10"/>
        <v>0</v>
      </c>
      <c r="AE11" s="88"/>
      <c r="AF11" s="88"/>
      <c r="AG11" s="88">
        <f t="shared" si="11"/>
        <v>0</v>
      </c>
      <c r="AH11" s="88"/>
      <c r="AI11" s="88"/>
      <c r="AJ11" s="88">
        <f t="shared" si="12"/>
        <v>0</v>
      </c>
      <c r="AK11" s="88"/>
      <c r="AL11" s="88"/>
      <c r="AM11" s="88">
        <f t="shared" si="13"/>
        <v>0</v>
      </c>
      <c r="AN11" s="88"/>
      <c r="AO11" s="88"/>
      <c r="AP11" s="88">
        <f t="shared" si="14"/>
        <v>0</v>
      </c>
      <c r="AQ11" s="88"/>
      <c r="AR11" s="88">
        <f t="shared" si="0"/>
        <v>0</v>
      </c>
      <c r="AS11" s="88">
        <f t="shared" si="1"/>
        <v>0</v>
      </c>
      <c r="AT11" s="88">
        <f t="shared" si="15"/>
        <v>0</v>
      </c>
    </row>
    <row r="12" spans="1:46">
      <c r="A12" s="108"/>
      <c r="B12" s="71">
        <f>IF(A12='ESTIMASI FORECAST &amp; ORDER-STOK'!A12,'ESTIMASI FORECAST &amp; ORDER-STOK'!B12,0)</f>
        <v>0</v>
      </c>
      <c r="C12" s="88"/>
      <c r="D12" s="88"/>
      <c r="E12" s="88"/>
      <c r="F12" s="88">
        <f t="shared" si="2"/>
        <v>0</v>
      </c>
      <c r="G12" s="88"/>
      <c r="H12" s="88"/>
      <c r="I12" s="88">
        <f t="shared" si="3"/>
        <v>0</v>
      </c>
      <c r="J12" s="88"/>
      <c r="K12" s="88"/>
      <c r="L12" s="88">
        <f t="shared" si="4"/>
        <v>0</v>
      </c>
      <c r="M12" s="88"/>
      <c r="N12" s="88"/>
      <c r="O12" s="88">
        <f t="shared" si="5"/>
        <v>0</v>
      </c>
      <c r="P12" s="88"/>
      <c r="Q12" s="88"/>
      <c r="R12" s="88">
        <f t="shared" si="6"/>
        <v>0</v>
      </c>
      <c r="S12" s="88"/>
      <c r="T12" s="88"/>
      <c r="U12" s="88">
        <f t="shared" si="7"/>
        <v>0</v>
      </c>
      <c r="V12" s="88"/>
      <c r="W12" s="88"/>
      <c r="X12" s="88">
        <f t="shared" si="8"/>
        <v>0</v>
      </c>
      <c r="Y12" s="88"/>
      <c r="Z12" s="88"/>
      <c r="AA12" s="88">
        <f t="shared" si="9"/>
        <v>0</v>
      </c>
      <c r="AB12" s="88"/>
      <c r="AC12" s="88"/>
      <c r="AD12" s="88">
        <f t="shared" si="10"/>
        <v>0</v>
      </c>
      <c r="AE12" s="88"/>
      <c r="AF12" s="88"/>
      <c r="AG12" s="88">
        <f t="shared" si="11"/>
        <v>0</v>
      </c>
      <c r="AH12" s="88"/>
      <c r="AI12" s="88"/>
      <c r="AJ12" s="88">
        <f t="shared" si="12"/>
        <v>0</v>
      </c>
      <c r="AK12" s="88"/>
      <c r="AL12" s="88"/>
      <c r="AM12" s="88">
        <f t="shared" si="13"/>
        <v>0</v>
      </c>
      <c r="AN12" s="88"/>
      <c r="AO12" s="88"/>
      <c r="AP12" s="88">
        <f t="shared" si="14"/>
        <v>0</v>
      </c>
      <c r="AQ12" s="88"/>
      <c r="AR12" s="88">
        <f t="shared" si="0"/>
        <v>0</v>
      </c>
      <c r="AS12" s="88">
        <f t="shared" si="1"/>
        <v>0</v>
      </c>
      <c r="AT12" s="88">
        <f t="shared" si="15"/>
        <v>0</v>
      </c>
    </row>
    <row r="13" spans="1:46">
      <c r="A13" s="108"/>
      <c r="B13" s="71">
        <f>IF(A13='ESTIMASI FORECAST &amp; ORDER-STOK'!A13,'ESTIMASI FORECAST &amp; ORDER-STOK'!B13,0)</f>
        <v>0</v>
      </c>
      <c r="C13" s="88"/>
      <c r="D13" s="88"/>
      <c r="E13" s="88"/>
      <c r="F13" s="88">
        <f t="shared" si="2"/>
        <v>0</v>
      </c>
      <c r="G13" s="88"/>
      <c r="H13" s="88"/>
      <c r="I13" s="88">
        <f t="shared" si="3"/>
        <v>0</v>
      </c>
      <c r="J13" s="88"/>
      <c r="K13" s="88"/>
      <c r="L13" s="88">
        <f t="shared" si="4"/>
        <v>0</v>
      </c>
      <c r="M13" s="88"/>
      <c r="N13" s="88"/>
      <c r="O13" s="88">
        <f t="shared" si="5"/>
        <v>0</v>
      </c>
      <c r="P13" s="88"/>
      <c r="Q13" s="88"/>
      <c r="R13" s="88">
        <f t="shared" si="6"/>
        <v>0</v>
      </c>
      <c r="S13" s="88"/>
      <c r="T13" s="88"/>
      <c r="U13" s="88">
        <f t="shared" si="7"/>
        <v>0</v>
      </c>
      <c r="V13" s="88"/>
      <c r="W13" s="88"/>
      <c r="X13" s="88">
        <f t="shared" si="8"/>
        <v>0</v>
      </c>
      <c r="Y13" s="88"/>
      <c r="Z13" s="88"/>
      <c r="AA13" s="88">
        <f t="shared" si="9"/>
        <v>0</v>
      </c>
      <c r="AB13" s="88"/>
      <c r="AC13" s="88"/>
      <c r="AD13" s="88">
        <f t="shared" si="10"/>
        <v>0</v>
      </c>
      <c r="AE13" s="88"/>
      <c r="AF13" s="88"/>
      <c r="AG13" s="88">
        <f t="shared" si="11"/>
        <v>0</v>
      </c>
      <c r="AH13" s="88"/>
      <c r="AI13" s="88"/>
      <c r="AJ13" s="88">
        <f t="shared" si="12"/>
        <v>0</v>
      </c>
      <c r="AK13" s="88"/>
      <c r="AL13" s="88"/>
      <c r="AM13" s="88">
        <f t="shared" si="13"/>
        <v>0</v>
      </c>
      <c r="AN13" s="88"/>
      <c r="AO13" s="88"/>
      <c r="AP13" s="88">
        <f t="shared" si="14"/>
        <v>0</v>
      </c>
      <c r="AQ13" s="88"/>
      <c r="AR13" s="88">
        <f t="shared" si="0"/>
        <v>0</v>
      </c>
      <c r="AS13" s="88">
        <f t="shared" si="1"/>
        <v>0</v>
      </c>
      <c r="AT13" s="88">
        <f t="shared" si="15"/>
        <v>0</v>
      </c>
    </row>
    <row r="14" spans="1:46">
      <c r="A14" s="108"/>
      <c r="B14" s="71">
        <f>IF(A14='ESTIMASI FORECAST &amp; ORDER-STOK'!A14,'ESTIMASI FORECAST &amp; ORDER-STOK'!B14,0)</f>
        <v>0</v>
      </c>
      <c r="C14" s="88"/>
      <c r="D14" s="88"/>
      <c r="E14" s="88"/>
      <c r="F14" s="88">
        <f t="shared" si="2"/>
        <v>0</v>
      </c>
      <c r="G14" s="88"/>
      <c r="H14" s="88"/>
      <c r="I14" s="88">
        <f t="shared" si="3"/>
        <v>0</v>
      </c>
      <c r="J14" s="88"/>
      <c r="K14" s="88"/>
      <c r="L14" s="88">
        <f t="shared" si="4"/>
        <v>0</v>
      </c>
      <c r="M14" s="88"/>
      <c r="N14" s="88"/>
      <c r="O14" s="88">
        <f t="shared" si="5"/>
        <v>0</v>
      </c>
      <c r="P14" s="88"/>
      <c r="Q14" s="88"/>
      <c r="R14" s="88">
        <f t="shared" si="6"/>
        <v>0</v>
      </c>
      <c r="S14" s="88"/>
      <c r="T14" s="88"/>
      <c r="U14" s="88">
        <f t="shared" si="7"/>
        <v>0</v>
      </c>
      <c r="V14" s="88"/>
      <c r="W14" s="88"/>
      <c r="X14" s="88">
        <f t="shared" si="8"/>
        <v>0</v>
      </c>
      <c r="Y14" s="88"/>
      <c r="Z14" s="88"/>
      <c r="AA14" s="88">
        <f t="shared" si="9"/>
        <v>0</v>
      </c>
      <c r="AB14" s="88"/>
      <c r="AC14" s="88"/>
      <c r="AD14" s="88">
        <f t="shared" si="10"/>
        <v>0</v>
      </c>
      <c r="AE14" s="88"/>
      <c r="AF14" s="88"/>
      <c r="AG14" s="88">
        <f t="shared" si="11"/>
        <v>0</v>
      </c>
      <c r="AH14" s="88"/>
      <c r="AI14" s="88"/>
      <c r="AJ14" s="88">
        <f t="shared" si="12"/>
        <v>0</v>
      </c>
      <c r="AK14" s="88"/>
      <c r="AL14" s="88"/>
      <c r="AM14" s="88">
        <f t="shared" si="13"/>
        <v>0</v>
      </c>
      <c r="AN14" s="88"/>
      <c r="AO14" s="88"/>
      <c r="AP14" s="88">
        <f t="shared" si="14"/>
        <v>0</v>
      </c>
      <c r="AQ14" s="88"/>
      <c r="AR14" s="88">
        <f t="shared" si="0"/>
        <v>0</v>
      </c>
      <c r="AS14" s="88">
        <f t="shared" si="1"/>
        <v>0</v>
      </c>
      <c r="AT14" s="88">
        <f t="shared" si="15"/>
        <v>0</v>
      </c>
    </row>
    <row r="15" spans="1:46">
      <c r="A15" s="108"/>
      <c r="B15" s="71">
        <f>IF(A15='ESTIMASI FORECAST &amp; ORDER-STOK'!A15,'ESTIMASI FORECAST &amp; ORDER-STOK'!B15,0)</f>
        <v>0</v>
      </c>
      <c r="C15" s="88"/>
      <c r="D15" s="88"/>
      <c r="E15" s="88"/>
      <c r="F15" s="88">
        <f t="shared" si="2"/>
        <v>0</v>
      </c>
      <c r="G15" s="88"/>
      <c r="H15" s="88"/>
      <c r="I15" s="88">
        <f t="shared" si="3"/>
        <v>0</v>
      </c>
      <c r="J15" s="88"/>
      <c r="K15" s="88"/>
      <c r="L15" s="88">
        <f t="shared" si="4"/>
        <v>0</v>
      </c>
      <c r="M15" s="88"/>
      <c r="N15" s="88"/>
      <c r="O15" s="88">
        <f t="shared" si="5"/>
        <v>0</v>
      </c>
      <c r="P15" s="88"/>
      <c r="Q15" s="88"/>
      <c r="R15" s="88">
        <f t="shared" si="6"/>
        <v>0</v>
      </c>
      <c r="S15" s="88"/>
      <c r="T15" s="88"/>
      <c r="U15" s="88">
        <f t="shared" si="7"/>
        <v>0</v>
      </c>
      <c r="V15" s="88"/>
      <c r="W15" s="88"/>
      <c r="X15" s="88">
        <f t="shared" si="8"/>
        <v>0</v>
      </c>
      <c r="Y15" s="88"/>
      <c r="Z15" s="88"/>
      <c r="AA15" s="88">
        <f t="shared" si="9"/>
        <v>0</v>
      </c>
      <c r="AB15" s="88"/>
      <c r="AC15" s="88"/>
      <c r="AD15" s="88">
        <f t="shared" si="10"/>
        <v>0</v>
      </c>
      <c r="AE15" s="88"/>
      <c r="AF15" s="88"/>
      <c r="AG15" s="88">
        <f t="shared" si="11"/>
        <v>0</v>
      </c>
      <c r="AH15" s="88"/>
      <c r="AI15" s="88"/>
      <c r="AJ15" s="88">
        <f t="shared" si="12"/>
        <v>0</v>
      </c>
      <c r="AK15" s="88"/>
      <c r="AL15" s="88"/>
      <c r="AM15" s="88">
        <f t="shared" si="13"/>
        <v>0</v>
      </c>
      <c r="AN15" s="88"/>
      <c r="AO15" s="88"/>
      <c r="AP15" s="88">
        <f t="shared" si="14"/>
        <v>0</v>
      </c>
      <c r="AQ15" s="88"/>
      <c r="AR15" s="88">
        <f t="shared" si="0"/>
        <v>0</v>
      </c>
      <c r="AS15" s="88">
        <f t="shared" si="1"/>
        <v>0</v>
      </c>
      <c r="AT15" s="88">
        <f t="shared" si="15"/>
        <v>0</v>
      </c>
    </row>
    <row r="16" spans="1:46">
      <c r="A16" s="108"/>
      <c r="B16" s="71">
        <f>IF(A16='ESTIMASI FORECAST &amp; ORDER-STOK'!A16,'ESTIMASI FORECAST &amp; ORDER-STOK'!B16,0)</f>
        <v>0</v>
      </c>
      <c r="C16" s="88"/>
      <c r="D16" s="88"/>
      <c r="E16" s="88"/>
      <c r="F16" s="88">
        <f t="shared" si="2"/>
        <v>0</v>
      </c>
      <c r="G16" s="88"/>
      <c r="H16" s="88"/>
      <c r="I16" s="88">
        <f t="shared" si="3"/>
        <v>0</v>
      </c>
      <c r="J16" s="88"/>
      <c r="K16" s="88"/>
      <c r="L16" s="88">
        <f t="shared" si="4"/>
        <v>0</v>
      </c>
      <c r="M16" s="88"/>
      <c r="N16" s="88"/>
      <c r="O16" s="88">
        <f t="shared" si="5"/>
        <v>0</v>
      </c>
      <c r="P16" s="88"/>
      <c r="Q16" s="88"/>
      <c r="R16" s="88">
        <f t="shared" si="6"/>
        <v>0</v>
      </c>
      <c r="S16" s="88"/>
      <c r="T16" s="88"/>
      <c r="U16" s="88">
        <f t="shared" si="7"/>
        <v>0</v>
      </c>
      <c r="V16" s="88"/>
      <c r="W16" s="88"/>
      <c r="X16" s="88">
        <f t="shared" si="8"/>
        <v>0</v>
      </c>
      <c r="Y16" s="88"/>
      <c r="Z16" s="88"/>
      <c r="AA16" s="88">
        <f t="shared" si="9"/>
        <v>0</v>
      </c>
      <c r="AB16" s="88"/>
      <c r="AC16" s="88"/>
      <c r="AD16" s="88">
        <f t="shared" si="10"/>
        <v>0</v>
      </c>
      <c r="AE16" s="88"/>
      <c r="AF16" s="88"/>
      <c r="AG16" s="88">
        <f t="shared" si="11"/>
        <v>0</v>
      </c>
      <c r="AH16" s="88"/>
      <c r="AI16" s="88"/>
      <c r="AJ16" s="88">
        <f t="shared" si="12"/>
        <v>0</v>
      </c>
      <c r="AK16" s="88"/>
      <c r="AL16" s="88"/>
      <c r="AM16" s="88">
        <f t="shared" si="13"/>
        <v>0</v>
      </c>
      <c r="AN16" s="88"/>
      <c r="AO16" s="88"/>
      <c r="AP16" s="88">
        <f t="shared" si="14"/>
        <v>0</v>
      </c>
      <c r="AQ16" s="88"/>
      <c r="AR16" s="88">
        <f t="shared" si="0"/>
        <v>0</v>
      </c>
      <c r="AS16" s="88">
        <f t="shared" si="1"/>
        <v>0</v>
      </c>
      <c r="AT16" s="88">
        <f t="shared" si="15"/>
        <v>0</v>
      </c>
    </row>
    <row r="17" spans="1:46">
      <c r="A17" s="108"/>
      <c r="B17" s="72">
        <f>IF(A17='ESTIMASI FORECAST &amp; ORDER-STOK'!A17,'ESTIMASI FORECAST &amp; ORDER-STOK'!B17,0)</f>
        <v>0</v>
      </c>
      <c r="C17" s="90"/>
      <c r="D17" s="90"/>
      <c r="E17" s="90"/>
      <c r="F17" s="90">
        <f t="shared" si="2"/>
        <v>0</v>
      </c>
      <c r="G17" s="90"/>
      <c r="H17" s="90"/>
      <c r="I17" s="90">
        <f t="shared" si="3"/>
        <v>0</v>
      </c>
      <c r="J17" s="90"/>
      <c r="K17" s="90"/>
      <c r="L17" s="90">
        <f t="shared" si="4"/>
        <v>0</v>
      </c>
      <c r="M17" s="90"/>
      <c r="N17" s="90"/>
      <c r="O17" s="90">
        <f t="shared" si="5"/>
        <v>0</v>
      </c>
      <c r="P17" s="90"/>
      <c r="Q17" s="90"/>
      <c r="R17" s="90">
        <f t="shared" si="6"/>
        <v>0</v>
      </c>
      <c r="S17" s="90"/>
      <c r="T17" s="90"/>
      <c r="U17" s="90">
        <f t="shared" si="7"/>
        <v>0</v>
      </c>
      <c r="V17" s="90"/>
      <c r="W17" s="90"/>
      <c r="X17" s="90">
        <f t="shared" si="8"/>
        <v>0</v>
      </c>
      <c r="Y17" s="90"/>
      <c r="Z17" s="90"/>
      <c r="AA17" s="90">
        <f t="shared" si="9"/>
        <v>0</v>
      </c>
      <c r="AB17" s="90"/>
      <c r="AC17" s="90"/>
      <c r="AD17" s="90">
        <f t="shared" si="10"/>
        <v>0</v>
      </c>
      <c r="AE17" s="90"/>
      <c r="AF17" s="90"/>
      <c r="AG17" s="90">
        <f t="shared" si="11"/>
        <v>0</v>
      </c>
      <c r="AH17" s="90"/>
      <c r="AI17" s="90"/>
      <c r="AJ17" s="90">
        <f t="shared" si="12"/>
        <v>0</v>
      </c>
      <c r="AK17" s="90"/>
      <c r="AL17" s="90"/>
      <c r="AM17" s="90">
        <f t="shared" si="13"/>
        <v>0</v>
      </c>
      <c r="AN17" s="90"/>
      <c r="AO17" s="90"/>
      <c r="AP17" s="90">
        <f t="shared" si="14"/>
        <v>0</v>
      </c>
      <c r="AQ17" s="90"/>
      <c r="AR17" s="90">
        <f t="shared" si="0"/>
        <v>0</v>
      </c>
      <c r="AS17" s="90">
        <f t="shared" si="1"/>
        <v>0</v>
      </c>
      <c r="AT17" s="90">
        <f t="shared" si="15"/>
        <v>0</v>
      </c>
    </row>
    <row r="18" spans="1:46">
      <c r="A18" s="27" t="s">
        <v>116</v>
      </c>
      <c r="B18" s="58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6"/>
    </row>
    <row r="19" spans="1:46">
      <c r="A19" s="108"/>
      <c r="B19" s="70">
        <f>IF(A19='ESTIMASI FORECAST &amp; ORDER-STOK'!A19,'ESTIMASI FORECAST &amp; ORDER-STOK'!B19,0)</f>
        <v>0</v>
      </c>
      <c r="C19" s="86"/>
      <c r="D19" s="86"/>
      <c r="E19" s="86"/>
      <c r="F19" s="86">
        <f t="shared" ref="F19:F24" si="16">D19-E19</f>
        <v>0</v>
      </c>
      <c r="G19" s="86"/>
      <c r="H19" s="86"/>
      <c r="I19" s="86">
        <f t="shared" ref="I19:I24" si="17">G19-H19</f>
        <v>0</v>
      </c>
      <c r="J19" s="86"/>
      <c r="K19" s="86"/>
      <c r="L19" s="86">
        <f t="shared" ref="L19:L24" si="18">J19-K19</f>
        <v>0</v>
      </c>
      <c r="M19" s="86"/>
      <c r="N19" s="86"/>
      <c r="O19" s="86">
        <f t="shared" ref="O19:O24" si="19">M19-N19</f>
        <v>0</v>
      </c>
      <c r="P19" s="86"/>
      <c r="Q19" s="86"/>
      <c r="R19" s="86">
        <f t="shared" ref="R19:R24" si="20">P19-Q19</f>
        <v>0</v>
      </c>
      <c r="S19" s="86"/>
      <c r="T19" s="86"/>
      <c r="U19" s="86">
        <f t="shared" ref="U19:U24" si="21">S19-T19</f>
        <v>0</v>
      </c>
      <c r="V19" s="86"/>
      <c r="W19" s="86"/>
      <c r="X19" s="86">
        <f t="shared" ref="X19:X24" si="22">V19-W19</f>
        <v>0</v>
      </c>
      <c r="Y19" s="86"/>
      <c r="Z19" s="86"/>
      <c r="AA19" s="86">
        <f t="shared" ref="AA19:AA24" si="23">Y19-Z19</f>
        <v>0</v>
      </c>
      <c r="AB19" s="86"/>
      <c r="AC19" s="86"/>
      <c r="AD19" s="86">
        <f t="shared" ref="AD19:AD24" si="24">AB19-AC19</f>
        <v>0</v>
      </c>
      <c r="AE19" s="86"/>
      <c r="AF19" s="86"/>
      <c r="AG19" s="86">
        <f t="shared" ref="AG19:AG24" si="25">AE19-AF19</f>
        <v>0</v>
      </c>
      <c r="AH19" s="86"/>
      <c r="AI19" s="86"/>
      <c r="AJ19" s="86">
        <f t="shared" ref="AJ19:AJ24" si="26">AH19-AI19</f>
        <v>0</v>
      </c>
      <c r="AK19" s="86"/>
      <c r="AL19" s="86"/>
      <c r="AM19" s="86">
        <f t="shared" ref="AM19:AM24" si="27">AK19-AL19</f>
        <v>0</v>
      </c>
      <c r="AN19" s="86"/>
      <c r="AO19" s="86"/>
      <c r="AP19" s="86">
        <f t="shared" ref="AP19:AP24" si="28">AN19-AO19</f>
        <v>0</v>
      </c>
      <c r="AQ19" s="86"/>
      <c r="AR19" s="86">
        <f t="shared" ref="AR19:AR24" si="29">SUMIF($C$5:$AQ$5,$D$5,$C19:$AQ19)</f>
        <v>0</v>
      </c>
      <c r="AS19" s="86">
        <f t="shared" ref="AS19:AS24" si="30">SUMIF($C$5:$AQ$5,$E$5,$C19:$AQ19)</f>
        <v>0</v>
      </c>
      <c r="AT19" s="86">
        <f t="shared" ref="AT19:AT24" si="31">AR19-AS19</f>
        <v>0</v>
      </c>
    </row>
    <row r="20" spans="1:46">
      <c r="A20" s="108"/>
      <c r="B20" s="71">
        <f>IF(A20='ESTIMASI FORECAST &amp; ORDER-STOK'!A20,'ESTIMASI FORECAST &amp; ORDER-STOK'!B20,0)</f>
        <v>0</v>
      </c>
      <c r="C20" s="88"/>
      <c r="D20" s="88"/>
      <c r="E20" s="88"/>
      <c r="F20" s="88">
        <f t="shared" si="16"/>
        <v>0</v>
      </c>
      <c r="G20" s="88"/>
      <c r="H20" s="88"/>
      <c r="I20" s="88">
        <f t="shared" si="17"/>
        <v>0</v>
      </c>
      <c r="J20" s="88"/>
      <c r="K20" s="88"/>
      <c r="L20" s="88">
        <f t="shared" si="18"/>
        <v>0</v>
      </c>
      <c r="M20" s="88"/>
      <c r="N20" s="88"/>
      <c r="O20" s="88">
        <f t="shared" si="19"/>
        <v>0</v>
      </c>
      <c r="P20" s="88"/>
      <c r="Q20" s="88"/>
      <c r="R20" s="88">
        <f t="shared" si="20"/>
        <v>0</v>
      </c>
      <c r="S20" s="88"/>
      <c r="T20" s="88"/>
      <c r="U20" s="88">
        <f t="shared" si="21"/>
        <v>0</v>
      </c>
      <c r="V20" s="88"/>
      <c r="W20" s="88"/>
      <c r="X20" s="88">
        <f t="shared" si="22"/>
        <v>0</v>
      </c>
      <c r="Y20" s="88"/>
      <c r="Z20" s="88"/>
      <c r="AA20" s="88">
        <f t="shared" si="23"/>
        <v>0</v>
      </c>
      <c r="AB20" s="88"/>
      <c r="AC20" s="88"/>
      <c r="AD20" s="88">
        <f t="shared" si="24"/>
        <v>0</v>
      </c>
      <c r="AE20" s="88"/>
      <c r="AF20" s="88"/>
      <c r="AG20" s="88">
        <f t="shared" si="25"/>
        <v>0</v>
      </c>
      <c r="AH20" s="88"/>
      <c r="AI20" s="88"/>
      <c r="AJ20" s="88">
        <f t="shared" si="26"/>
        <v>0</v>
      </c>
      <c r="AK20" s="88"/>
      <c r="AL20" s="88"/>
      <c r="AM20" s="88">
        <f t="shared" si="27"/>
        <v>0</v>
      </c>
      <c r="AN20" s="88"/>
      <c r="AO20" s="88"/>
      <c r="AP20" s="88">
        <f t="shared" si="28"/>
        <v>0</v>
      </c>
      <c r="AQ20" s="88"/>
      <c r="AR20" s="88">
        <f t="shared" si="29"/>
        <v>0</v>
      </c>
      <c r="AS20" s="88">
        <f t="shared" si="30"/>
        <v>0</v>
      </c>
      <c r="AT20" s="88">
        <f t="shared" si="31"/>
        <v>0</v>
      </c>
    </row>
    <row r="21" spans="1:46">
      <c r="A21" s="108"/>
      <c r="B21" s="71">
        <f>IF(A21='ESTIMASI FORECAST &amp; ORDER-STOK'!A21,'ESTIMASI FORECAST &amp; ORDER-STOK'!B21,0)</f>
        <v>0</v>
      </c>
      <c r="C21" s="88"/>
      <c r="D21" s="88"/>
      <c r="E21" s="88"/>
      <c r="F21" s="88">
        <f t="shared" si="16"/>
        <v>0</v>
      </c>
      <c r="G21" s="88"/>
      <c r="H21" s="88"/>
      <c r="I21" s="88">
        <f t="shared" si="17"/>
        <v>0</v>
      </c>
      <c r="J21" s="88"/>
      <c r="K21" s="88"/>
      <c r="L21" s="88">
        <f t="shared" si="18"/>
        <v>0</v>
      </c>
      <c r="M21" s="88"/>
      <c r="N21" s="88"/>
      <c r="O21" s="88">
        <f t="shared" si="19"/>
        <v>0</v>
      </c>
      <c r="P21" s="88"/>
      <c r="Q21" s="88"/>
      <c r="R21" s="88">
        <f t="shared" si="20"/>
        <v>0</v>
      </c>
      <c r="S21" s="88"/>
      <c r="T21" s="88"/>
      <c r="U21" s="88">
        <f t="shared" si="21"/>
        <v>0</v>
      </c>
      <c r="V21" s="88"/>
      <c r="W21" s="88"/>
      <c r="X21" s="88">
        <f t="shared" si="22"/>
        <v>0</v>
      </c>
      <c r="Y21" s="88"/>
      <c r="Z21" s="88"/>
      <c r="AA21" s="88">
        <f t="shared" si="23"/>
        <v>0</v>
      </c>
      <c r="AB21" s="88"/>
      <c r="AC21" s="88"/>
      <c r="AD21" s="88">
        <f t="shared" si="24"/>
        <v>0</v>
      </c>
      <c r="AE21" s="88"/>
      <c r="AF21" s="88"/>
      <c r="AG21" s="88">
        <f t="shared" si="25"/>
        <v>0</v>
      </c>
      <c r="AH21" s="88"/>
      <c r="AI21" s="88"/>
      <c r="AJ21" s="88">
        <f t="shared" si="26"/>
        <v>0</v>
      </c>
      <c r="AK21" s="88"/>
      <c r="AL21" s="88"/>
      <c r="AM21" s="88">
        <f t="shared" si="27"/>
        <v>0</v>
      </c>
      <c r="AN21" s="88"/>
      <c r="AO21" s="88"/>
      <c r="AP21" s="88">
        <f t="shared" si="28"/>
        <v>0</v>
      </c>
      <c r="AQ21" s="88"/>
      <c r="AR21" s="88">
        <f t="shared" si="29"/>
        <v>0</v>
      </c>
      <c r="AS21" s="88">
        <f t="shared" si="30"/>
        <v>0</v>
      </c>
      <c r="AT21" s="88">
        <f t="shared" si="31"/>
        <v>0</v>
      </c>
    </row>
    <row r="22" spans="1:46">
      <c r="A22" s="108"/>
      <c r="B22" s="71">
        <f>IF(A22='ESTIMASI FORECAST &amp; ORDER-STOK'!A22,'ESTIMASI FORECAST &amp; ORDER-STOK'!B22,0)</f>
        <v>0</v>
      </c>
      <c r="C22" s="88"/>
      <c r="D22" s="88"/>
      <c r="E22" s="88"/>
      <c r="F22" s="88">
        <f t="shared" si="16"/>
        <v>0</v>
      </c>
      <c r="G22" s="88"/>
      <c r="H22" s="88"/>
      <c r="I22" s="88">
        <f t="shared" si="17"/>
        <v>0</v>
      </c>
      <c r="J22" s="88"/>
      <c r="K22" s="88"/>
      <c r="L22" s="88">
        <f t="shared" si="18"/>
        <v>0</v>
      </c>
      <c r="M22" s="88"/>
      <c r="N22" s="88"/>
      <c r="O22" s="88">
        <f t="shared" si="19"/>
        <v>0</v>
      </c>
      <c r="P22" s="88"/>
      <c r="Q22" s="88"/>
      <c r="R22" s="88">
        <f t="shared" si="20"/>
        <v>0</v>
      </c>
      <c r="S22" s="88"/>
      <c r="T22" s="88"/>
      <c r="U22" s="88">
        <f t="shared" si="21"/>
        <v>0</v>
      </c>
      <c r="V22" s="88"/>
      <c r="W22" s="88"/>
      <c r="X22" s="88">
        <f t="shared" si="22"/>
        <v>0</v>
      </c>
      <c r="Y22" s="88"/>
      <c r="Z22" s="88"/>
      <c r="AA22" s="88">
        <f t="shared" si="23"/>
        <v>0</v>
      </c>
      <c r="AB22" s="88"/>
      <c r="AC22" s="88"/>
      <c r="AD22" s="88">
        <f t="shared" si="24"/>
        <v>0</v>
      </c>
      <c r="AE22" s="88"/>
      <c r="AF22" s="88"/>
      <c r="AG22" s="88">
        <f t="shared" si="25"/>
        <v>0</v>
      </c>
      <c r="AH22" s="88"/>
      <c r="AI22" s="88"/>
      <c r="AJ22" s="88">
        <f t="shared" si="26"/>
        <v>0</v>
      </c>
      <c r="AK22" s="88"/>
      <c r="AL22" s="88"/>
      <c r="AM22" s="88">
        <f t="shared" si="27"/>
        <v>0</v>
      </c>
      <c r="AN22" s="88"/>
      <c r="AO22" s="88"/>
      <c r="AP22" s="88">
        <f t="shared" si="28"/>
        <v>0</v>
      </c>
      <c r="AQ22" s="88"/>
      <c r="AR22" s="88">
        <f t="shared" si="29"/>
        <v>0</v>
      </c>
      <c r="AS22" s="88">
        <f t="shared" si="30"/>
        <v>0</v>
      </c>
      <c r="AT22" s="88">
        <f t="shared" si="31"/>
        <v>0</v>
      </c>
    </row>
    <row r="23" spans="1:46">
      <c r="A23" s="108"/>
      <c r="B23" s="71">
        <f>IF(A23='ESTIMASI FORECAST &amp; ORDER-STOK'!A23,'ESTIMASI FORECAST &amp; ORDER-STOK'!B23,0)</f>
        <v>0</v>
      </c>
      <c r="C23" s="88"/>
      <c r="D23" s="88"/>
      <c r="E23" s="88"/>
      <c r="F23" s="88">
        <f t="shared" si="16"/>
        <v>0</v>
      </c>
      <c r="G23" s="88"/>
      <c r="H23" s="88"/>
      <c r="I23" s="88">
        <f t="shared" si="17"/>
        <v>0</v>
      </c>
      <c r="J23" s="88"/>
      <c r="K23" s="88"/>
      <c r="L23" s="88">
        <f t="shared" si="18"/>
        <v>0</v>
      </c>
      <c r="M23" s="88"/>
      <c r="N23" s="88"/>
      <c r="O23" s="88">
        <f t="shared" si="19"/>
        <v>0</v>
      </c>
      <c r="P23" s="88"/>
      <c r="Q23" s="88"/>
      <c r="R23" s="88">
        <f t="shared" si="20"/>
        <v>0</v>
      </c>
      <c r="S23" s="88"/>
      <c r="T23" s="88"/>
      <c r="U23" s="88">
        <f t="shared" si="21"/>
        <v>0</v>
      </c>
      <c r="V23" s="88"/>
      <c r="W23" s="88"/>
      <c r="X23" s="88">
        <f t="shared" si="22"/>
        <v>0</v>
      </c>
      <c r="Y23" s="88"/>
      <c r="Z23" s="88"/>
      <c r="AA23" s="88">
        <f t="shared" si="23"/>
        <v>0</v>
      </c>
      <c r="AB23" s="88"/>
      <c r="AC23" s="88"/>
      <c r="AD23" s="88">
        <f t="shared" si="24"/>
        <v>0</v>
      </c>
      <c r="AE23" s="88"/>
      <c r="AF23" s="88"/>
      <c r="AG23" s="88">
        <f t="shared" si="25"/>
        <v>0</v>
      </c>
      <c r="AH23" s="88"/>
      <c r="AI23" s="88"/>
      <c r="AJ23" s="88">
        <f t="shared" si="26"/>
        <v>0</v>
      </c>
      <c r="AK23" s="88"/>
      <c r="AL23" s="88"/>
      <c r="AM23" s="88">
        <f t="shared" si="27"/>
        <v>0</v>
      </c>
      <c r="AN23" s="88"/>
      <c r="AO23" s="88"/>
      <c r="AP23" s="88">
        <f t="shared" si="28"/>
        <v>0</v>
      </c>
      <c r="AQ23" s="88"/>
      <c r="AR23" s="88">
        <f t="shared" si="29"/>
        <v>0</v>
      </c>
      <c r="AS23" s="88">
        <f t="shared" si="30"/>
        <v>0</v>
      </c>
      <c r="AT23" s="88">
        <f t="shared" si="31"/>
        <v>0</v>
      </c>
    </row>
    <row r="24" spans="1:46">
      <c r="A24" s="108"/>
      <c r="B24" s="72">
        <f>IF(A24='ESTIMASI FORECAST &amp; ORDER-STOK'!A24,'ESTIMASI FORECAST &amp; ORDER-STOK'!B24,0)</f>
        <v>0</v>
      </c>
      <c r="C24" s="90"/>
      <c r="D24" s="90"/>
      <c r="E24" s="90"/>
      <c r="F24" s="90">
        <f t="shared" si="16"/>
        <v>0</v>
      </c>
      <c r="G24" s="90"/>
      <c r="H24" s="90"/>
      <c r="I24" s="90">
        <f t="shared" si="17"/>
        <v>0</v>
      </c>
      <c r="J24" s="90"/>
      <c r="K24" s="90"/>
      <c r="L24" s="90">
        <f t="shared" si="18"/>
        <v>0</v>
      </c>
      <c r="M24" s="90"/>
      <c r="N24" s="90"/>
      <c r="O24" s="90">
        <f t="shared" si="19"/>
        <v>0</v>
      </c>
      <c r="P24" s="90"/>
      <c r="Q24" s="90"/>
      <c r="R24" s="90">
        <f t="shared" si="20"/>
        <v>0</v>
      </c>
      <c r="S24" s="90"/>
      <c r="T24" s="90"/>
      <c r="U24" s="90">
        <f t="shared" si="21"/>
        <v>0</v>
      </c>
      <c r="V24" s="90"/>
      <c r="W24" s="90"/>
      <c r="X24" s="90">
        <f t="shared" si="22"/>
        <v>0</v>
      </c>
      <c r="Y24" s="90"/>
      <c r="Z24" s="90"/>
      <c r="AA24" s="90">
        <f t="shared" si="23"/>
        <v>0</v>
      </c>
      <c r="AB24" s="90"/>
      <c r="AC24" s="90"/>
      <c r="AD24" s="90">
        <f t="shared" si="24"/>
        <v>0</v>
      </c>
      <c r="AE24" s="90"/>
      <c r="AF24" s="90"/>
      <c r="AG24" s="90">
        <f t="shared" si="25"/>
        <v>0</v>
      </c>
      <c r="AH24" s="90"/>
      <c r="AI24" s="90"/>
      <c r="AJ24" s="90">
        <f t="shared" si="26"/>
        <v>0</v>
      </c>
      <c r="AK24" s="90"/>
      <c r="AL24" s="90"/>
      <c r="AM24" s="90">
        <f t="shared" si="27"/>
        <v>0</v>
      </c>
      <c r="AN24" s="90"/>
      <c r="AO24" s="90"/>
      <c r="AP24" s="90">
        <f t="shared" si="28"/>
        <v>0</v>
      </c>
      <c r="AQ24" s="90"/>
      <c r="AR24" s="90">
        <f t="shared" si="29"/>
        <v>0</v>
      </c>
      <c r="AS24" s="90">
        <f t="shared" si="30"/>
        <v>0</v>
      </c>
      <c r="AT24" s="90">
        <f t="shared" si="31"/>
        <v>0</v>
      </c>
    </row>
    <row r="25" spans="1:46">
      <c r="A25" s="27" t="s">
        <v>117</v>
      </c>
      <c r="B25" s="58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6"/>
    </row>
    <row r="26" spans="1:46">
      <c r="A26" s="108"/>
      <c r="B26" s="70">
        <f>IF(A26='ESTIMASI FORECAST &amp; ORDER-STOK'!A26,'ESTIMASI FORECAST &amp; ORDER-STOK'!B26,0)</f>
        <v>0</v>
      </c>
      <c r="C26" s="86"/>
      <c r="D26" s="86"/>
      <c r="E26" s="86"/>
      <c r="F26" s="86">
        <f t="shared" ref="F26:F49" si="32">D26-E26</f>
        <v>0</v>
      </c>
      <c r="G26" s="86"/>
      <c r="H26" s="86"/>
      <c r="I26" s="86">
        <f t="shared" ref="I26:I49" si="33">G26-H26</f>
        <v>0</v>
      </c>
      <c r="J26" s="86"/>
      <c r="K26" s="86"/>
      <c r="L26" s="86">
        <f t="shared" ref="L26:L49" si="34">J26-K26</f>
        <v>0</v>
      </c>
      <c r="M26" s="86"/>
      <c r="N26" s="86"/>
      <c r="O26" s="86">
        <f t="shared" ref="O26:O49" si="35">M26-N26</f>
        <v>0</v>
      </c>
      <c r="P26" s="86"/>
      <c r="Q26" s="86"/>
      <c r="R26" s="86">
        <f t="shared" ref="R26:R49" si="36">P26-Q26</f>
        <v>0</v>
      </c>
      <c r="S26" s="86"/>
      <c r="T26" s="86"/>
      <c r="U26" s="86">
        <f t="shared" ref="U26:U49" si="37">S26-T26</f>
        <v>0</v>
      </c>
      <c r="V26" s="86"/>
      <c r="W26" s="86"/>
      <c r="X26" s="86">
        <f t="shared" ref="X26:X49" si="38">V26-W26</f>
        <v>0</v>
      </c>
      <c r="Y26" s="86"/>
      <c r="Z26" s="86"/>
      <c r="AA26" s="86">
        <f t="shared" ref="AA26:AA49" si="39">Y26-Z26</f>
        <v>0</v>
      </c>
      <c r="AB26" s="86"/>
      <c r="AC26" s="86"/>
      <c r="AD26" s="86">
        <f t="shared" ref="AD26:AD49" si="40">AB26-AC26</f>
        <v>0</v>
      </c>
      <c r="AE26" s="86"/>
      <c r="AF26" s="86"/>
      <c r="AG26" s="86">
        <f t="shared" ref="AG26:AG49" si="41">AE26-AF26</f>
        <v>0</v>
      </c>
      <c r="AH26" s="86"/>
      <c r="AI26" s="86"/>
      <c r="AJ26" s="86">
        <f t="shared" ref="AJ26:AJ49" si="42">AH26-AI26</f>
        <v>0</v>
      </c>
      <c r="AK26" s="86"/>
      <c r="AL26" s="86"/>
      <c r="AM26" s="86">
        <f t="shared" ref="AM26:AM49" si="43">AK26-AL26</f>
        <v>0</v>
      </c>
      <c r="AN26" s="86"/>
      <c r="AO26" s="86"/>
      <c r="AP26" s="86">
        <f t="shared" ref="AP26:AP49" si="44">AN26-AO26</f>
        <v>0</v>
      </c>
      <c r="AQ26" s="86"/>
      <c r="AR26" s="86">
        <f t="shared" ref="AR26:AR49" si="45">SUMIF($C$5:$AQ$5,$D$5,$C26:$AQ26)</f>
        <v>0</v>
      </c>
      <c r="AS26" s="86">
        <f t="shared" ref="AS26:AS49" si="46">SUMIF($C$5:$AQ$5,$E$5,$C26:$AQ26)</f>
        <v>0</v>
      </c>
      <c r="AT26" s="86">
        <f t="shared" ref="AT26:AT49" si="47">AR26-AS26</f>
        <v>0</v>
      </c>
    </row>
    <row r="27" spans="1:46">
      <c r="A27" s="108"/>
      <c r="B27" s="71">
        <f>IF(A27='ESTIMASI FORECAST &amp; ORDER-STOK'!A27,'ESTIMASI FORECAST &amp; ORDER-STOK'!B27,0)</f>
        <v>0</v>
      </c>
      <c r="C27" s="88"/>
      <c r="D27" s="88"/>
      <c r="E27" s="88"/>
      <c r="F27" s="88">
        <f t="shared" si="32"/>
        <v>0</v>
      </c>
      <c r="G27" s="88"/>
      <c r="H27" s="88"/>
      <c r="I27" s="88">
        <f t="shared" si="33"/>
        <v>0</v>
      </c>
      <c r="J27" s="88"/>
      <c r="K27" s="88"/>
      <c r="L27" s="88">
        <f t="shared" si="34"/>
        <v>0</v>
      </c>
      <c r="M27" s="88"/>
      <c r="N27" s="88"/>
      <c r="O27" s="88">
        <f t="shared" si="35"/>
        <v>0</v>
      </c>
      <c r="P27" s="88"/>
      <c r="Q27" s="88"/>
      <c r="R27" s="88">
        <f t="shared" si="36"/>
        <v>0</v>
      </c>
      <c r="S27" s="88"/>
      <c r="T27" s="88"/>
      <c r="U27" s="88">
        <f t="shared" si="37"/>
        <v>0</v>
      </c>
      <c r="V27" s="88"/>
      <c r="W27" s="88"/>
      <c r="X27" s="88">
        <f t="shared" si="38"/>
        <v>0</v>
      </c>
      <c r="Y27" s="88"/>
      <c r="Z27" s="88"/>
      <c r="AA27" s="88">
        <f t="shared" si="39"/>
        <v>0</v>
      </c>
      <c r="AB27" s="88"/>
      <c r="AC27" s="88"/>
      <c r="AD27" s="88">
        <f t="shared" si="40"/>
        <v>0</v>
      </c>
      <c r="AE27" s="88"/>
      <c r="AF27" s="88"/>
      <c r="AG27" s="88">
        <f t="shared" si="41"/>
        <v>0</v>
      </c>
      <c r="AH27" s="88"/>
      <c r="AI27" s="88"/>
      <c r="AJ27" s="88">
        <f t="shared" si="42"/>
        <v>0</v>
      </c>
      <c r="AK27" s="88"/>
      <c r="AL27" s="88"/>
      <c r="AM27" s="88">
        <f t="shared" si="43"/>
        <v>0</v>
      </c>
      <c r="AN27" s="88"/>
      <c r="AO27" s="88"/>
      <c r="AP27" s="88">
        <f t="shared" si="44"/>
        <v>0</v>
      </c>
      <c r="AQ27" s="88"/>
      <c r="AR27" s="88">
        <f t="shared" si="45"/>
        <v>0</v>
      </c>
      <c r="AS27" s="88">
        <f t="shared" si="46"/>
        <v>0</v>
      </c>
      <c r="AT27" s="88">
        <f t="shared" si="47"/>
        <v>0</v>
      </c>
    </row>
    <row r="28" spans="1:46">
      <c r="A28" s="108"/>
      <c r="B28" s="71">
        <f>IF(A28='ESTIMASI FORECAST &amp; ORDER-STOK'!A28,'ESTIMASI FORECAST &amp; ORDER-STOK'!B28,0)</f>
        <v>0</v>
      </c>
      <c r="C28" s="88"/>
      <c r="D28" s="88"/>
      <c r="E28" s="88"/>
      <c r="F28" s="88">
        <f t="shared" si="32"/>
        <v>0</v>
      </c>
      <c r="G28" s="88"/>
      <c r="H28" s="88"/>
      <c r="I28" s="88">
        <f t="shared" si="33"/>
        <v>0</v>
      </c>
      <c r="J28" s="88"/>
      <c r="K28" s="88"/>
      <c r="L28" s="88">
        <f t="shared" si="34"/>
        <v>0</v>
      </c>
      <c r="M28" s="88"/>
      <c r="N28" s="88"/>
      <c r="O28" s="88">
        <f t="shared" si="35"/>
        <v>0</v>
      </c>
      <c r="P28" s="88"/>
      <c r="Q28" s="88"/>
      <c r="R28" s="88">
        <f t="shared" si="36"/>
        <v>0</v>
      </c>
      <c r="S28" s="88"/>
      <c r="T28" s="88"/>
      <c r="U28" s="88">
        <f t="shared" si="37"/>
        <v>0</v>
      </c>
      <c r="V28" s="88"/>
      <c r="W28" s="88"/>
      <c r="X28" s="88">
        <f t="shared" si="38"/>
        <v>0</v>
      </c>
      <c r="Y28" s="88"/>
      <c r="Z28" s="88"/>
      <c r="AA28" s="88">
        <f t="shared" si="39"/>
        <v>0</v>
      </c>
      <c r="AB28" s="88"/>
      <c r="AC28" s="88"/>
      <c r="AD28" s="88">
        <f t="shared" si="40"/>
        <v>0</v>
      </c>
      <c r="AE28" s="88"/>
      <c r="AF28" s="88"/>
      <c r="AG28" s="88">
        <f t="shared" si="41"/>
        <v>0</v>
      </c>
      <c r="AH28" s="88"/>
      <c r="AI28" s="88"/>
      <c r="AJ28" s="88">
        <f t="shared" si="42"/>
        <v>0</v>
      </c>
      <c r="AK28" s="88"/>
      <c r="AL28" s="88"/>
      <c r="AM28" s="88">
        <f t="shared" si="43"/>
        <v>0</v>
      </c>
      <c r="AN28" s="88"/>
      <c r="AO28" s="88"/>
      <c r="AP28" s="88">
        <f t="shared" si="44"/>
        <v>0</v>
      </c>
      <c r="AQ28" s="88"/>
      <c r="AR28" s="88">
        <f t="shared" si="45"/>
        <v>0</v>
      </c>
      <c r="AS28" s="88">
        <f t="shared" si="46"/>
        <v>0</v>
      </c>
      <c r="AT28" s="88">
        <f t="shared" si="47"/>
        <v>0</v>
      </c>
    </row>
    <row r="29" spans="1:46">
      <c r="A29" s="108"/>
      <c r="B29" s="71">
        <f>IF(A29='ESTIMASI FORECAST &amp; ORDER-STOK'!A29,'ESTIMASI FORECAST &amp; ORDER-STOK'!B29,0)</f>
        <v>0</v>
      </c>
      <c r="C29" s="88"/>
      <c r="D29" s="88"/>
      <c r="E29" s="88"/>
      <c r="F29" s="88">
        <f t="shared" si="32"/>
        <v>0</v>
      </c>
      <c r="G29" s="88"/>
      <c r="H29" s="88"/>
      <c r="I29" s="88">
        <f t="shared" si="33"/>
        <v>0</v>
      </c>
      <c r="J29" s="88"/>
      <c r="K29" s="88"/>
      <c r="L29" s="88">
        <f t="shared" si="34"/>
        <v>0</v>
      </c>
      <c r="M29" s="88"/>
      <c r="N29" s="88"/>
      <c r="O29" s="88">
        <f t="shared" si="35"/>
        <v>0</v>
      </c>
      <c r="P29" s="88"/>
      <c r="Q29" s="88"/>
      <c r="R29" s="88">
        <f t="shared" si="36"/>
        <v>0</v>
      </c>
      <c r="S29" s="88"/>
      <c r="T29" s="88"/>
      <c r="U29" s="88">
        <f t="shared" si="37"/>
        <v>0</v>
      </c>
      <c r="V29" s="88"/>
      <c r="W29" s="88"/>
      <c r="X29" s="88">
        <f t="shared" si="38"/>
        <v>0</v>
      </c>
      <c r="Y29" s="88"/>
      <c r="Z29" s="88"/>
      <c r="AA29" s="88">
        <f t="shared" si="39"/>
        <v>0</v>
      </c>
      <c r="AB29" s="88"/>
      <c r="AC29" s="88"/>
      <c r="AD29" s="88">
        <f t="shared" si="40"/>
        <v>0</v>
      </c>
      <c r="AE29" s="88"/>
      <c r="AF29" s="88"/>
      <c r="AG29" s="88">
        <f t="shared" si="41"/>
        <v>0</v>
      </c>
      <c r="AH29" s="88"/>
      <c r="AI29" s="88"/>
      <c r="AJ29" s="88">
        <f t="shared" si="42"/>
        <v>0</v>
      </c>
      <c r="AK29" s="88"/>
      <c r="AL29" s="88"/>
      <c r="AM29" s="88">
        <f t="shared" si="43"/>
        <v>0</v>
      </c>
      <c r="AN29" s="88"/>
      <c r="AO29" s="88"/>
      <c r="AP29" s="88">
        <f t="shared" si="44"/>
        <v>0</v>
      </c>
      <c r="AQ29" s="88"/>
      <c r="AR29" s="88">
        <f t="shared" si="45"/>
        <v>0</v>
      </c>
      <c r="AS29" s="88">
        <f t="shared" si="46"/>
        <v>0</v>
      </c>
      <c r="AT29" s="88">
        <f t="shared" si="47"/>
        <v>0</v>
      </c>
    </row>
    <row r="30" spans="1:46">
      <c r="A30" s="108"/>
      <c r="B30" s="71">
        <f>IF(A30='ESTIMASI FORECAST &amp; ORDER-STOK'!A30,'ESTIMASI FORECAST &amp; ORDER-STOK'!B30,0)</f>
        <v>0</v>
      </c>
      <c r="C30" s="88"/>
      <c r="D30" s="88"/>
      <c r="E30" s="88"/>
      <c r="F30" s="88">
        <f t="shared" si="32"/>
        <v>0</v>
      </c>
      <c r="G30" s="88"/>
      <c r="H30" s="88"/>
      <c r="I30" s="88">
        <f t="shared" si="33"/>
        <v>0</v>
      </c>
      <c r="J30" s="88"/>
      <c r="K30" s="88"/>
      <c r="L30" s="88">
        <f t="shared" si="34"/>
        <v>0</v>
      </c>
      <c r="M30" s="88"/>
      <c r="N30" s="88"/>
      <c r="O30" s="88">
        <f t="shared" si="35"/>
        <v>0</v>
      </c>
      <c r="P30" s="88"/>
      <c r="Q30" s="88"/>
      <c r="R30" s="88">
        <f t="shared" si="36"/>
        <v>0</v>
      </c>
      <c r="S30" s="88"/>
      <c r="T30" s="88"/>
      <c r="U30" s="88">
        <f t="shared" si="37"/>
        <v>0</v>
      </c>
      <c r="V30" s="88"/>
      <c r="W30" s="88"/>
      <c r="X30" s="88">
        <f t="shared" si="38"/>
        <v>0</v>
      </c>
      <c r="Y30" s="88"/>
      <c r="Z30" s="88"/>
      <c r="AA30" s="88">
        <f t="shared" si="39"/>
        <v>0</v>
      </c>
      <c r="AB30" s="88"/>
      <c r="AC30" s="88"/>
      <c r="AD30" s="88">
        <f t="shared" si="40"/>
        <v>0</v>
      </c>
      <c r="AE30" s="88"/>
      <c r="AF30" s="88"/>
      <c r="AG30" s="88">
        <f t="shared" si="41"/>
        <v>0</v>
      </c>
      <c r="AH30" s="88"/>
      <c r="AI30" s="88"/>
      <c r="AJ30" s="88">
        <f t="shared" si="42"/>
        <v>0</v>
      </c>
      <c r="AK30" s="88"/>
      <c r="AL30" s="88"/>
      <c r="AM30" s="88">
        <f t="shared" si="43"/>
        <v>0</v>
      </c>
      <c r="AN30" s="88"/>
      <c r="AO30" s="88"/>
      <c r="AP30" s="88">
        <f t="shared" si="44"/>
        <v>0</v>
      </c>
      <c r="AQ30" s="88"/>
      <c r="AR30" s="88">
        <f t="shared" si="45"/>
        <v>0</v>
      </c>
      <c r="AS30" s="88">
        <f t="shared" si="46"/>
        <v>0</v>
      </c>
      <c r="AT30" s="88">
        <f t="shared" si="47"/>
        <v>0</v>
      </c>
    </row>
    <row r="31" spans="1:46">
      <c r="A31" s="108"/>
      <c r="B31" s="71">
        <f>IF(A31='ESTIMASI FORECAST &amp; ORDER-STOK'!A31,'ESTIMASI FORECAST &amp; ORDER-STOK'!B31,0)</f>
        <v>0</v>
      </c>
      <c r="C31" s="88"/>
      <c r="D31" s="88"/>
      <c r="E31" s="88"/>
      <c r="F31" s="88">
        <f t="shared" si="32"/>
        <v>0</v>
      </c>
      <c r="G31" s="88"/>
      <c r="H31" s="88"/>
      <c r="I31" s="88">
        <f t="shared" si="33"/>
        <v>0</v>
      </c>
      <c r="J31" s="88"/>
      <c r="K31" s="88"/>
      <c r="L31" s="88">
        <f t="shared" si="34"/>
        <v>0</v>
      </c>
      <c r="M31" s="88"/>
      <c r="N31" s="88"/>
      <c r="O31" s="88">
        <f t="shared" si="35"/>
        <v>0</v>
      </c>
      <c r="P31" s="88"/>
      <c r="Q31" s="88"/>
      <c r="R31" s="88">
        <f t="shared" si="36"/>
        <v>0</v>
      </c>
      <c r="S31" s="88"/>
      <c r="T31" s="88"/>
      <c r="U31" s="88">
        <f t="shared" si="37"/>
        <v>0</v>
      </c>
      <c r="V31" s="88"/>
      <c r="W31" s="88"/>
      <c r="X31" s="88">
        <f t="shared" si="38"/>
        <v>0</v>
      </c>
      <c r="Y31" s="88"/>
      <c r="Z31" s="88"/>
      <c r="AA31" s="88">
        <f t="shared" si="39"/>
        <v>0</v>
      </c>
      <c r="AB31" s="88"/>
      <c r="AC31" s="88"/>
      <c r="AD31" s="88">
        <f t="shared" si="40"/>
        <v>0</v>
      </c>
      <c r="AE31" s="88"/>
      <c r="AF31" s="88"/>
      <c r="AG31" s="88">
        <f t="shared" si="41"/>
        <v>0</v>
      </c>
      <c r="AH31" s="88"/>
      <c r="AI31" s="88"/>
      <c r="AJ31" s="88">
        <f t="shared" si="42"/>
        <v>0</v>
      </c>
      <c r="AK31" s="88"/>
      <c r="AL31" s="88"/>
      <c r="AM31" s="88">
        <f t="shared" si="43"/>
        <v>0</v>
      </c>
      <c r="AN31" s="88"/>
      <c r="AO31" s="88"/>
      <c r="AP31" s="88">
        <f t="shared" si="44"/>
        <v>0</v>
      </c>
      <c r="AQ31" s="88"/>
      <c r="AR31" s="88">
        <f t="shared" si="45"/>
        <v>0</v>
      </c>
      <c r="AS31" s="88">
        <f t="shared" si="46"/>
        <v>0</v>
      </c>
      <c r="AT31" s="88">
        <f t="shared" si="47"/>
        <v>0</v>
      </c>
    </row>
    <row r="32" spans="1:46">
      <c r="A32" s="108"/>
      <c r="B32" s="71">
        <f>IF(A32='ESTIMASI FORECAST &amp; ORDER-STOK'!A32,'ESTIMASI FORECAST &amp; ORDER-STOK'!B32,0)</f>
        <v>0</v>
      </c>
      <c r="C32" s="88"/>
      <c r="D32" s="88"/>
      <c r="E32" s="88"/>
      <c r="F32" s="88">
        <f t="shared" si="32"/>
        <v>0</v>
      </c>
      <c r="G32" s="88"/>
      <c r="H32" s="88"/>
      <c r="I32" s="88">
        <f t="shared" si="33"/>
        <v>0</v>
      </c>
      <c r="J32" s="88"/>
      <c r="K32" s="88"/>
      <c r="L32" s="88">
        <f t="shared" si="34"/>
        <v>0</v>
      </c>
      <c r="M32" s="88"/>
      <c r="N32" s="88"/>
      <c r="O32" s="88">
        <f t="shared" si="35"/>
        <v>0</v>
      </c>
      <c r="P32" s="88"/>
      <c r="Q32" s="88"/>
      <c r="R32" s="88">
        <f t="shared" si="36"/>
        <v>0</v>
      </c>
      <c r="S32" s="88"/>
      <c r="T32" s="88"/>
      <c r="U32" s="88">
        <f t="shared" si="37"/>
        <v>0</v>
      </c>
      <c r="V32" s="88"/>
      <c r="W32" s="88"/>
      <c r="X32" s="88">
        <f t="shared" si="38"/>
        <v>0</v>
      </c>
      <c r="Y32" s="88"/>
      <c r="Z32" s="88"/>
      <c r="AA32" s="88">
        <f t="shared" si="39"/>
        <v>0</v>
      </c>
      <c r="AB32" s="88"/>
      <c r="AC32" s="88"/>
      <c r="AD32" s="88">
        <f t="shared" si="40"/>
        <v>0</v>
      </c>
      <c r="AE32" s="88"/>
      <c r="AF32" s="88"/>
      <c r="AG32" s="88">
        <f t="shared" si="41"/>
        <v>0</v>
      </c>
      <c r="AH32" s="88"/>
      <c r="AI32" s="88"/>
      <c r="AJ32" s="88">
        <f t="shared" si="42"/>
        <v>0</v>
      </c>
      <c r="AK32" s="88"/>
      <c r="AL32" s="88"/>
      <c r="AM32" s="88">
        <f t="shared" si="43"/>
        <v>0</v>
      </c>
      <c r="AN32" s="88"/>
      <c r="AO32" s="88"/>
      <c r="AP32" s="88">
        <f t="shared" si="44"/>
        <v>0</v>
      </c>
      <c r="AQ32" s="88"/>
      <c r="AR32" s="88">
        <f t="shared" si="45"/>
        <v>0</v>
      </c>
      <c r="AS32" s="88">
        <f t="shared" si="46"/>
        <v>0</v>
      </c>
      <c r="AT32" s="88">
        <f t="shared" si="47"/>
        <v>0</v>
      </c>
    </row>
    <row r="33" spans="1:46">
      <c r="A33" s="108"/>
      <c r="B33" s="71">
        <f>IF(A33='ESTIMASI FORECAST &amp; ORDER-STOK'!A33,'ESTIMASI FORECAST &amp; ORDER-STOK'!B33,0)</f>
        <v>0</v>
      </c>
      <c r="C33" s="88"/>
      <c r="D33" s="88"/>
      <c r="E33" s="88"/>
      <c r="F33" s="88">
        <f t="shared" si="32"/>
        <v>0</v>
      </c>
      <c r="G33" s="88"/>
      <c r="H33" s="88"/>
      <c r="I33" s="88">
        <f t="shared" si="33"/>
        <v>0</v>
      </c>
      <c r="J33" s="88"/>
      <c r="K33" s="88"/>
      <c r="L33" s="88">
        <f t="shared" si="34"/>
        <v>0</v>
      </c>
      <c r="M33" s="88"/>
      <c r="N33" s="88"/>
      <c r="O33" s="88">
        <f t="shared" si="35"/>
        <v>0</v>
      </c>
      <c r="P33" s="88"/>
      <c r="Q33" s="88"/>
      <c r="R33" s="88">
        <f t="shared" si="36"/>
        <v>0</v>
      </c>
      <c r="S33" s="88"/>
      <c r="T33" s="88"/>
      <c r="U33" s="88">
        <f t="shared" si="37"/>
        <v>0</v>
      </c>
      <c r="V33" s="88"/>
      <c r="W33" s="88"/>
      <c r="X33" s="88">
        <f t="shared" si="38"/>
        <v>0</v>
      </c>
      <c r="Y33" s="88"/>
      <c r="Z33" s="88"/>
      <c r="AA33" s="88">
        <f t="shared" si="39"/>
        <v>0</v>
      </c>
      <c r="AB33" s="88"/>
      <c r="AC33" s="88"/>
      <c r="AD33" s="88">
        <f t="shared" si="40"/>
        <v>0</v>
      </c>
      <c r="AE33" s="88"/>
      <c r="AF33" s="88"/>
      <c r="AG33" s="88">
        <f t="shared" si="41"/>
        <v>0</v>
      </c>
      <c r="AH33" s="88"/>
      <c r="AI33" s="88"/>
      <c r="AJ33" s="88">
        <f t="shared" si="42"/>
        <v>0</v>
      </c>
      <c r="AK33" s="88"/>
      <c r="AL33" s="88"/>
      <c r="AM33" s="88">
        <f t="shared" si="43"/>
        <v>0</v>
      </c>
      <c r="AN33" s="88"/>
      <c r="AO33" s="88"/>
      <c r="AP33" s="88">
        <f t="shared" si="44"/>
        <v>0</v>
      </c>
      <c r="AQ33" s="88"/>
      <c r="AR33" s="88">
        <f t="shared" si="45"/>
        <v>0</v>
      </c>
      <c r="AS33" s="88">
        <f t="shared" si="46"/>
        <v>0</v>
      </c>
      <c r="AT33" s="88">
        <f t="shared" si="47"/>
        <v>0</v>
      </c>
    </row>
    <row r="34" spans="1:46">
      <c r="A34" s="108"/>
      <c r="B34" s="71">
        <f>IF(A34='ESTIMASI FORECAST &amp; ORDER-STOK'!A34,'ESTIMASI FORECAST &amp; ORDER-STOK'!B34,0)</f>
        <v>0</v>
      </c>
      <c r="C34" s="88"/>
      <c r="D34" s="88"/>
      <c r="E34" s="88"/>
      <c r="F34" s="88">
        <f t="shared" si="32"/>
        <v>0</v>
      </c>
      <c r="G34" s="88"/>
      <c r="H34" s="88"/>
      <c r="I34" s="88">
        <f t="shared" si="33"/>
        <v>0</v>
      </c>
      <c r="J34" s="88"/>
      <c r="K34" s="88"/>
      <c r="L34" s="88">
        <f t="shared" si="34"/>
        <v>0</v>
      </c>
      <c r="M34" s="88"/>
      <c r="N34" s="88"/>
      <c r="O34" s="88">
        <f t="shared" si="35"/>
        <v>0</v>
      </c>
      <c r="P34" s="88"/>
      <c r="Q34" s="88"/>
      <c r="R34" s="88">
        <f t="shared" si="36"/>
        <v>0</v>
      </c>
      <c r="S34" s="88"/>
      <c r="T34" s="88"/>
      <c r="U34" s="88">
        <f t="shared" si="37"/>
        <v>0</v>
      </c>
      <c r="V34" s="88"/>
      <c r="W34" s="88"/>
      <c r="X34" s="88">
        <f t="shared" si="38"/>
        <v>0</v>
      </c>
      <c r="Y34" s="88"/>
      <c r="Z34" s="88"/>
      <c r="AA34" s="88">
        <f t="shared" si="39"/>
        <v>0</v>
      </c>
      <c r="AB34" s="88"/>
      <c r="AC34" s="88"/>
      <c r="AD34" s="88">
        <f t="shared" si="40"/>
        <v>0</v>
      </c>
      <c r="AE34" s="88"/>
      <c r="AF34" s="88"/>
      <c r="AG34" s="88">
        <f t="shared" si="41"/>
        <v>0</v>
      </c>
      <c r="AH34" s="88"/>
      <c r="AI34" s="88"/>
      <c r="AJ34" s="88">
        <f t="shared" si="42"/>
        <v>0</v>
      </c>
      <c r="AK34" s="88"/>
      <c r="AL34" s="88"/>
      <c r="AM34" s="88">
        <f t="shared" si="43"/>
        <v>0</v>
      </c>
      <c r="AN34" s="88"/>
      <c r="AO34" s="88"/>
      <c r="AP34" s="88">
        <f t="shared" si="44"/>
        <v>0</v>
      </c>
      <c r="AQ34" s="88"/>
      <c r="AR34" s="88">
        <f t="shared" si="45"/>
        <v>0</v>
      </c>
      <c r="AS34" s="88">
        <f t="shared" si="46"/>
        <v>0</v>
      </c>
      <c r="AT34" s="88">
        <f t="shared" si="47"/>
        <v>0</v>
      </c>
    </row>
    <row r="35" spans="1:46">
      <c r="A35" s="108"/>
      <c r="B35" s="71">
        <f>IF(A35='ESTIMASI FORECAST &amp; ORDER-STOK'!A35,'ESTIMASI FORECAST &amp; ORDER-STOK'!B35,0)</f>
        <v>0</v>
      </c>
      <c r="C35" s="88"/>
      <c r="D35" s="88"/>
      <c r="E35" s="88"/>
      <c r="F35" s="88">
        <f t="shared" si="32"/>
        <v>0</v>
      </c>
      <c r="G35" s="88"/>
      <c r="H35" s="88"/>
      <c r="I35" s="88">
        <f t="shared" si="33"/>
        <v>0</v>
      </c>
      <c r="J35" s="88"/>
      <c r="K35" s="88"/>
      <c r="L35" s="88">
        <f t="shared" si="34"/>
        <v>0</v>
      </c>
      <c r="M35" s="88"/>
      <c r="N35" s="88"/>
      <c r="O35" s="88">
        <f t="shared" si="35"/>
        <v>0</v>
      </c>
      <c r="P35" s="88"/>
      <c r="Q35" s="88"/>
      <c r="R35" s="88">
        <f t="shared" si="36"/>
        <v>0</v>
      </c>
      <c r="S35" s="88"/>
      <c r="T35" s="88"/>
      <c r="U35" s="88">
        <f t="shared" si="37"/>
        <v>0</v>
      </c>
      <c r="V35" s="88"/>
      <c r="W35" s="88"/>
      <c r="X35" s="88">
        <f t="shared" si="38"/>
        <v>0</v>
      </c>
      <c r="Y35" s="88"/>
      <c r="Z35" s="88"/>
      <c r="AA35" s="88">
        <f t="shared" si="39"/>
        <v>0</v>
      </c>
      <c r="AB35" s="88"/>
      <c r="AC35" s="88"/>
      <c r="AD35" s="88">
        <f t="shared" si="40"/>
        <v>0</v>
      </c>
      <c r="AE35" s="88"/>
      <c r="AF35" s="88"/>
      <c r="AG35" s="88">
        <f t="shared" si="41"/>
        <v>0</v>
      </c>
      <c r="AH35" s="88"/>
      <c r="AI35" s="88"/>
      <c r="AJ35" s="88">
        <f t="shared" si="42"/>
        <v>0</v>
      </c>
      <c r="AK35" s="88"/>
      <c r="AL35" s="88"/>
      <c r="AM35" s="88">
        <f t="shared" si="43"/>
        <v>0</v>
      </c>
      <c r="AN35" s="88"/>
      <c r="AO35" s="88"/>
      <c r="AP35" s="88">
        <f t="shared" si="44"/>
        <v>0</v>
      </c>
      <c r="AQ35" s="88"/>
      <c r="AR35" s="88">
        <f t="shared" si="45"/>
        <v>0</v>
      </c>
      <c r="AS35" s="88">
        <f t="shared" si="46"/>
        <v>0</v>
      </c>
      <c r="AT35" s="88">
        <f t="shared" si="47"/>
        <v>0</v>
      </c>
    </row>
    <row r="36" spans="1:46">
      <c r="A36" s="108"/>
      <c r="B36" s="71">
        <f>IF(A36='ESTIMASI FORECAST &amp; ORDER-STOK'!A36,'ESTIMASI FORECAST &amp; ORDER-STOK'!B36,0)</f>
        <v>0</v>
      </c>
      <c r="C36" s="88"/>
      <c r="D36" s="88"/>
      <c r="E36" s="88"/>
      <c r="F36" s="88">
        <f t="shared" si="32"/>
        <v>0</v>
      </c>
      <c r="G36" s="88"/>
      <c r="H36" s="88"/>
      <c r="I36" s="88">
        <f t="shared" si="33"/>
        <v>0</v>
      </c>
      <c r="J36" s="88"/>
      <c r="K36" s="88"/>
      <c r="L36" s="88">
        <f t="shared" si="34"/>
        <v>0</v>
      </c>
      <c r="M36" s="88"/>
      <c r="N36" s="88"/>
      <c r="O36" s="88">
        <f t="shared" si="35"/>
        <v>0</v>
      </c>
      <c r="P36" s="88"/>
      <c r="Q36" s="88"/>
      <c r="R36" s="88">
        <f t="shared" si="36"/>
        <v>0</v>
      </c>
      <c r="S36" s="88"/>
      <c r="T36" s="88"/>
      <c r="U36" s="88">
        <f t="shared" si="37"/>
        <v>0</v>
      </c>
      <c r="V36" s="88"/>
      <c r="W36" s="88"/>
      <c r="X36" s="88">
        <f t="shared" si="38"/>
        <v>0</v>
      </c>
      <c r="Y36" s="88"/>
      <c r="Z36" s="88"/>
      <c r="AA36" s="88">
        <f t="shared" si="39"/>
        <v>0</v>
      </c>
      <c r="AB36" s="88"/>
      <c r="AC36" s="88"/>
      <c r="AD36" s="88">
        <f t="shared" si="40"/>
        <v>0</v>
      </c>
      <c r="AE36" s="88"/>
      <c r="AF36" s="88"/>
      <c r="AG36" s="88">
        <f t="shared" si="41"/>
        <v>0</v>
      </c>
      <c r="AH36" s="88"/>
      <c r="AI36" s="88"/>
      <c r="AJ36" s="88">
        <f t="shared" si="42"/>
        <v>0</v>
      </c>
      <c r="AK36" s="88"/>
      <c r="AL36" s="88"/>
      <c r="AM36" s="88">
        <f t="shared" si="43"/>
        <v>0</v>
      </c>
      <c r="AN36" s="88"/>
      <c r="AO36" s="88"/>
      <c r="AP36" s="88">
        <f t="shared" si="44"/>
        <v>0</v>
      </c>
      <c r="AQ36" s="88"/>
      <c r="AR36" s="88">
        <f t="shared" si="45"/>
        <v>0</v>
      </c>
      <c r="AS36" s="88">
        <f t="shared" si="46"/>
        <v>0</v>
      </c>
      <c r="AT36" s="88">
        <f t="shared" si="47"/>
        <v>0</v>
      </c>
    </row>
    <row r="37" spans="1:46">
      <c r="A37" s="108"/>
      <c r="B37" s="71">
        <f>IF(A37='ESTIMASI FORECAST &amp; ORDER-STOK'!A37,'ESTIMASI FORECAST &amp; ORDER-STOK'!B37,0)</f>
        <v>0</v>
      </c>
      <c r="C37" s="88"/>
      <c r="D37" s="88"/>
      <c r="E37" s="88"/>
      <c r="F37" s="88">
        <f t="shared" si="32"/>
        <v>0</v>
      </c>
      <c r="G37" s="88"/>
      <c r="H37" s="88"/>
      <c r="I37" s="88">
        <f t="shared" si="33"/>
        <v>0</v>
      </c>
      <c r="J37" s="88"/>
      <c r="K37" s="88"/>
      <c r="L37" s="88">
        <f t="shared" si="34"/>
        <v>0</v>
      </c>
      <c r="M37" s="88"/>
      <c r="N37" s="88"/>
      <c r="O37" s="88">
        <f t="shared" si="35"/>
        <v>0</v>
      </c>
      <c r="P37" s="88"/>
      <c r="Q37" s="88"/>
      <c r="R37" s="88">
        <f t="shared" si="36"/>
        <v>0</v>
      </c>
      <c r="S37" s="88"/>
      <c r="T37" s="88"/>
      <c r="U37" s="88">
        <f t="shared" si="37"/>
        <v>0</v>
      </c>
      <c r="V37" s="88"/>
      <c r="W37" s="88"/>
      <c r="X37" s="88">
        <f t="shared" si="38"/>
        <v>0</v>
      </c>
      <c r="Y37" s="88"/>
      <c r="Z37" s="88"/>
      <c r="AA37" s="88">
        <f t="shared" si="39"/>
        <v>0</v>
      </c>
      <c r="AB37" s="88"/>
      <c r="AC37" s="88"/>
      <c r="AD37" s="88">
        <f t="shared" si="40"/>
        <v>0</v>
      </c>
      <c r="AE37" s="88"/>
      <c r="AF37" s="88"/>
      <c r="AG37" s="88">
        <f t="shared" si="41"/>
        <v>0</v>
      </c>
      <c r="AH37" s="88"/>
      <c r="AI37" s="88"/>
      <c r="AJ37" s="88">
        <f t="shared" si="42"/>
        <v>0</v>
      </c>
      <c r="AK37" s="88"/>
      <c r="AL37" s="88"/>
      <c r="AM37" s="88">
        <f t="shared" si="43"/>
        <v>0</v>
      </c>
      <c r="AN37" s="88"/>
      <c r="AO37" s="88"/>
      <c r="AP37" s="88">
        <f t="shared" si="44"/>
        <v>0</v>
      </c>
      <c r="AQ37" s="88"/>
      <c r="AR37" s="88">
        <f t="shared" si="45"/>
        <v>0</v>
      </c>
      <c r="AS37" s="88">
        <f t="shared" si="46"/>
        <v>0</v>
      </c>
      <c r="AT37" s="88">
        <f t="shared" si="47"/>
        <v>0</v>
      </c>
    </row>
    <row r="38" spans="1:46">
      <c r="A38" s="108"/>
      <c r="B38" s="71">
        <f>IF(A38='ESTIMASI FORECAST &amp; ORDER-STOK'!A38,'ESTIMASI FORECAST &amp; ORDER-STOK'!B38,0)</f>
        <v>0</v>
      </c>
      <c r="C38" s="88"/>
      <c r="D38" s="88"/>
      <c r="E38" s="88"/>
      <c r="F38" s="88">
        <f t="shared" si="32"/>
        <v>0</v>
      </c>
      <c r="G38" s="88"/>
      <c r="H38" s="88"/>
      <c r="I38" s="88">
        <f t="shared" si="33"/>
        <v>0</v>
      </c>
      <c r="J38" s="88"/>
      <c r="K38" s="88"/>
      <c r="L38" s="88">
        <f t="shared" si="34"/>
        <v>0</v>
      </c>
      <c r="M38" s="88"/>
      <c r="N38" s="88"/>
      <c r="O38" s="88">
        <f t="shared" si="35"/>
        <v>0</v>
      </c>
      <c r="P38" s="88"/>
      <c r="Q38" s="88"/>
      <c r="R38" s="88">
        <f t="shared" si="36"/>
        <v>0</v>
      </c>
      <c r="S38" s="88"/>
      <c r="T38" s="88"/>
      <c r="U38" s="88">
        <f t="shared" si="37"/>
        <v>0</v>
      </c>
      <c r="V38" s="88"/>
      <c r="W38" s="88"/>
      <c r="X38" s="88">
        <f t="shared" si="38"/>
        <v>0</v>
      </c>
      <c r="Y38" s="88"/>
      <c r="Z38" s="88"/>
      <c r="AA38" s="88">
        <f t="shared" si="39"/>
        <v>0</v>
      </c>
      <c r="AB38" s="88"/>
      <c r="AC38" s="88"/>
      <c r="AD38" s="88">
        <f t="shared" si="40"/>
        <v>0</v>
      </c>
      <c r="AE38" s="88"/>
      <c r="AF38" s="88"/>
      <c r="AG38" s="88">
        <f t="shared" si="41"/>
        <v>0</v>
      </c>
      <c r="AH38" s="88"/>
      <c r="AI38" s="88"/>
      <c r="AJ38" s="88">
        <f t="shared" si="42"/>
        <v>0</v>
      </c>
      <c r="AK38" s="88"/>
      <c r="AL38" s="88"/>
      <c r="AM38" s="88">
        <f t="shared" si="43"/>
        <v>0</v>
      </c>
      <c r="AN38" s="88"/>
      <c r="AO38" s="88"/>
      <c r="AP38" s="88">
        <f t="shared" si="44"/>
        <v>0</v>
      </c>
      <c r="AQ38" s="88"/>
      <c r="AR38" s="88">
        <f t="shared" si="45"/>
        <v>0</v>
      </c>
      <c r="AS38" s="88">
        <f t="shared" si="46"/>
        <v>0</v>
      </c>
      <c r="AT38" s="88">
        <f t="shared" si="47"/>
        <v>0</v>
      </c>
    </row>
    <row r="39" spans="1:46">
      <c r="A39" s="108"/>
      <c r="B39" s="71">
        <f>IF(A39='ESTIMASI FORECAST &amp; ORDER-STOK'!A39,'ESTIMASI FORECAST &amp; ORDER-STOK'!B39,0)</f>
        <v>0</v>
      </c>
      <c r="C39" s="88"/>
      <c r="D39" s="88"/>
      <c r="E39" s="88"/>
      <c r="F39" s="88">
        <f t="shared" si="32"/>
        <v>0</v>
      </c>
      <c r="G39" s="88"/>
      <c r="H39" s="88"/>
      <c r="I39" s="88">
        <f t="shared" si="33"/>
        <v>0</v>
      </c>
      <c r="J39" s="88"/>
      <c r="K39" s="88"/>
      <c r="L39" s="88">
        <f t="shared" si="34"/>
        <v>0</v>
      </c>
      <c r="M39" s="88"/>
      <c r="N39" s="88"/>
      <c r="O39" s="88">
        <f t="shared" si="35"/>
        <v>0</v>
      </c>
      <c r="P39" s="88"/>
      <c r="Q39" s="88"/>
      <c r="R39" s="88">
        <f t="shared" si="36"/>
        <v>0</v>
      </c>
      <c r="S39" s="88"/>
      <c r="T39" s="88"/>
      <c r="U39" s="88">
        <f t="shared" si="37"/>
        <v>0</v>
      </c>
      <c r="V39" s="88"/>
      <c r="W39" s="88"/>
      <c r="X39" s="88">
        <f t="shared" si="38"/>
        <v>0</v>
      </c>
      <c r="Y39" s="88"/>
      <c r="Z39" s="88"/>
      <c r="AA39" s="88">
        <f t="shared" si="39"/>
        <v>0</v>
      </c>
      <c r="AB39" s="88"/>
      <c r="AC39" s="88"/>
      <c r="AD39" s="88">
        <f t="shared" si="40"/>
        <v>0</v>
      </c>
      <c r="AE39" s="88"/>
      <c r="AF39" s="88"/>
      <c r="AG39" s="88">
        <f t="shared" si="41"/>
        <v>0</v>
      </c>
      <c r="AH39" s="88"/>
      <c r="AI39" s="88"/>
      <c r="AJ39" s="88">
        <f t="shared" si="42"/>
        <v>0</v>
      </c>
      <c r="AK39" s="88"/>
      <c r="AL39" s="88"/>
      <c r="AM39" s="88">
        <f t="shared" si="43"/>
        <v>0</v>
      </c>
      <c r="AN39" s="88"/>
      <c r="AO39" s="88"/>
      <c r="AP39" s="88">
        <f t="shared" si="44"/>
        <v>0</v>
      </c>
      <c r="AQ39" s="88"/>
      <c r="AR39" s="88">
        <f t="shared" si="45"/>
        <v>0</v>
      </c>
      <c r="AS39" s="88">
        <f t="shared" si="46"/>
        <v>0</v>
      </c>
      <c r="AT39" s="88">
        <f t="shared" si="47"/>
        <v>0</v>
      </c>
    </row>
    <row r="40" spans="1:46">
      <c r="A40" s="108"/>
      <c r="B40" s="71">
        <f>IF(A40='ESTIMASI FORECAST &amp; ORDER-STOK'!A40,'ESTIMASI FORECAST &amp; ORDER-STOK'!B40,0)</f>
        <v>0</v>
      </c>
      <c r="C40" s="88"/>
      <c r="D40" s="88"/>
      <c r="E40" s="88"/>
      <c r="F40" s="88">
        <f t="shared" si="32"/>
        <v>0</v>
      </c>
      <c r="G40" s="88"/>
      <c r="H40" s="88"/>
      <c r="I40" s="88">
        <f t="shared" si="33"/>
        <v>0</v>
      </c>
      <c r="J40" s="88"/>
      <c r="K40" s="88"/>
      <c r="L40" s="88">
        <f t="shared" si="34"/>
        <v>0</v>
      </c>
      <c r="M40" s="88"/>
      <c r="N40" s="88"/>
      <c r="O40" s="88">
        <f t="shared" si="35"/>
        <v>0</v>
      </c>
      <c r="P40" s="88"/>
      <c r="Q40" s="88"/>
      <c r="R40" s="88">
        <f t="shared" si="36"/>
        <v>0</v>
      </c>
      <c r="S40" s="88"/>
      <c r="T40" s="88"/>
      <c r="U40" s="88">
        <f t="shared" si="37"/>
        <v>0</v>
      </c>
      <c r="V40" s="88"/>
      <c r="W40" s="88"/>
      <c r="X40" s="88">
        <f t="shared" si="38"/>
        <v>0</v>
      </c>
      <c r="Y40" s="88"/>
      <c r="Z40" s="88"/>
      <c r="AA40" s="88">
        <f t="shared" si="39"/>
        <v>0</v>
      </c>
      <c r="AB40" s="88"/>
      <c r="AC40" s="88"/>
      <c r="AD40" s="88">
        <f t="shared" si="40"/>
        <v>0</v>
      </c>
      <c r="AE40" s="88"/>
      <c r="AF40" s="88"/>
      <c r="AG40" s="88">
        <f t="shared" si="41"/>
        <v>0</v>
      </c>
      <c r="AH40" s="88"/>
      <c r="AI40" s="88"/>
      <c r="AJ40" s="88">
        <f t="shared" si="42"/>
        <v>0</v>
      </c>
      <c r="AK40" s="88"/>
      <c r="AL40" s="88"/>
      <c r="AM40" s="88">
        <f t="shared" si="43"/>
        <v>0</v>
      </c>
      <c r="AN40" s="88"/>
      <c r="AO40" s="88"/>
      <c r="AP40" s="88">
        <f t="shared" si="44"/>
        <v>0</v>
      </c>
      <c r="AQ40" s="88"/>
      <c r="AR40" s="88">
        <f t="shared" si="45"/>
        <v>0</v>
      </c>
      <c r="AS40" s="88">
        <f t="shared" si="46"/>
        <v>0</v>
      </c>
      <c r="AT40" s="88">
        <f t="shared" si="47"/>
        <v>0</v>
      </c>
    </row>
    <row r="41" spans="1:46">
      <c r="A41" s="108"/>
      <c r="B41" s="71">
        <f>IF(A41='ESTIMASI FORECAST &amp; ORDER-STOK'!A41,'ESTIMASI FORECAST &amp; ORDER-STOK'!B41,0)</f>
        <v>0</v>
      </c>
      <c r="C41" s="88"/>
      <c r="D41" s="88"/>
      <c r="E41" s="88"/>
      <c r="F41" s="88">
        <f t="shared" si="32"/>
        <v>0</v>
      </c>
      <c r="G41" s="88"/>
      <c r="H41" s="88"/>
      <c r="I41" s="88">
        <f t="shared" si="33"/>
        <v>0</v>
      </c>
      <c r="J41" s="88"/>
      <c r="K41" s="88"/>
      <c r="L41" s="88">
        <f t="shared" si="34"/>
        <v>0</v>
      </c>
      <c r="M41" s="88"/>
      <c r="N41" s="88"/>
      <c r="O41" s="88">
        <f t="shared" si="35"/>
        <v>0</v>
      </c>
      <c r="P41" s="88"/>
      <c r="Q41" s="88"/>
      <c r="R41" s="88">
        <f t="shared" si="36"/>
        <v>0</v>
      </c>
      <c r="S41" s="88"/>
      <c r="T41" s="88"/>
      <c r="U41" s="88">
        <f t="shared" si="37"/>
        <v>0</v>
      </c>
      <c r="V41" s="88"/>
      <c r="W41" s="88"/>
      <c r="X41" s="88">
        <f t="shared" si="38"/>
        <v>0</v>
      </c>
      <c r="Y41" s="88"/>
      <c r="Z41" s="88"/>
      <c r="AA41" s="88">
        <f t="shared" si="39"/>
        <v>0</v>
      </c>
      <c r="AB41" s="88"/>
      <c r="AC41" s="88"/>
      <c r="AD41" s="88">
        <f t="shared" si="40"/>
        <v>0</v>
      </c>
      <c r="AE41" s="88"/>
      <c r="AF41" s="88"/>
      <c r="AG41" s="88">
        <f t="shared" si="41"/>
        <v>0</v>
      </c>
      <c r="AH41" s="88"/>
      <c r="AI41" s="88"/>
      <c r="AJ41" s="88">
        <f t="shared" si="42"/>
        <v>0</v>
      </c>
      <c r="AK41" s="88"/>
      <c r="AL41" s="88"/>
      <c r="AM41" s="88">
        <f t="shared" si="43"/>
        <v>0</v>
      </c>
      <c r="AN41" s="88"/>
      <c r="AO41" s="88"/>
      <c r="AP41" s="88">
        <f t="shared" si="44"/>
        <v>0</v>
      </c>
      <c r="AQ41" s="88"/>
      <c r="AR41" s="88">
        <f t="shared" si="45"/>
        <v>0</v>
      </c>
      <c r="AS41" s="88">
        <f t="shared" si="46"/>
        <v>0</v>
      </c>
      <c r="AT41" s="88">
        <f t="shared" si="47"/>
        <v>0</v>
      </c>
    </row>
    <row r="42" spans="1:46">
      <c r="A42" s="108"/>
      <c r="B42" s="71">
        <f>IF(A42='ESTIMASI FORECAST &amp; ORDER-STOK'!A42,'ESTIMASI FORECAST &amp; ORDER-STOK'!B42,0)</f>
        <v>0</v>
      </c>
      <c r="C42" s="88"/>
      <c r="D42" s="88"/>
      <c r="E42" s="88"/>
      <c r="F42" s="88">
        <f t="shared" si="32"/>
        <v>0</v>
      </c>
      <c r="G42" s="88"/>
      <c r="H42" s="88"/>
      <c r="I42" s="88">
        <f t="shared" si="33"/>
        <v>0</v>
      </c>
      <c r="J42" s="88"/>
      <c r="K42" s="88"/>
      <c r="L42" s="88">
        <f t="shared" si="34"/>
        <v>0</v>
      </c>
      <c r="M42" s="88"/>
      <c r="N42" s="88"/>
      <c r="O42" s="88">
        <f t="shared" si="35"/>
        <v>0</v>
      </c>
      <c r="P42" s="88"/>
      <c r="Q42" s="88"/>
      <c r="R42" s="88">
        <f t="shared" si="36"/>
        <v>0</v>
      </c>
      <c r="S42" s="88"/>
      <c r="T42" s="88"/>
      <c r="U42" s="88">
        <f t="shared" si="37"/>
        <v>0</v>
      </c>
      <c r="V42" s="88"/>
      <c r="W42" s="88"/>
      <c r="X42" s="88">
        <f t="shared" si="38"/>
        <v>0</v>
      </c>
      <c r="Y42" s="88"/>
      <c r="Z42" s="88"/>
      <c r="AA42" s="88">
        <f t="shared" si="39"/>
        <v>0</v>
      </c>
      <c r="AB42" s="88"/>
      <c r="AC42" s="88"/>
      <c r="AD42" s="88">
        <f t="shared" si="40"/>
        <v>0</v>
      </c>
      <c r="AE42" s="88"/>
      <c r="AF42" s="88"/>
      <c r="AG42" s="88">
        <f t="shared" si="41"/>
        <v>0</v>
      </c>
      <c r="AH42" s="88"/>
      <c r="AI42" s="88"/>
      <c r="AJ42" s="88">
        <f t="shared" si="42"/>
        <v>0</v>
      </c>
      <c r="AK42" s="88"/>
      <c r="AL42" s="88"/>
      <c r="AM42" s="88">
        <f t="shared" si="43"/>
        <v>0</v>
      </c>
      <c r="AN42" s="88"/>
      <c r="AO42" s="88"/>
      <c r="AP42" s="88">
        <f t="shared" si="44"/>
        <v>0</v>
      </c>
      <c r="AQ42" s="88"/>
      <c r="AR42" s="88">
        <f t="shared" si="45"/>
        <v>0</v>
      </c>
      <c r="AS42" s="88">
        <f t="shared" si="46"/>
        <v>0</v>
      </c>
      <c r="AT42" s="88">
        <f t="shared" si="47"/>
        <v>0</v>
      </c>
    </row>
    <row r="43" spans="1:46">
      <c r="A43" s="108"/>
      <c r="B43" s="71">
        <f>IF(A43='ESTIMASI FORECAST &amp; ORDER-STOK'!A43,'ESTIMASI FORECAST &amp; ORDER-STOK'!B43,0)</f>
        <v>0</v>
      </c>
      <c r="C43" s="88"/>
      <c r="D43" s="88"/>
      <c r="E43" s="88"/>
      <c r="F43" s="88">
        <f t="shared" si="32"/>
        <v>0</v>
      </c>
      <c r="G43" s="88"/>
      <c r="H43" s="88"/>
      <c r="I43" s="88">
        <f t="shared" si="33"/>
        <v>0</v>
      </c>
      <c r="J43" s="88"/>
      <c r="K43" s="88"/>
      <c r="L43" s="88">
        <f t="shared" si="34"/>
        <v>0</v>
      </c>
      <c r="M43" s="88"/>
      <c r="N43" s="88"/>
      <c r="O43" s="88">
        <f t="shared" si="35"/>
        <v>0</v>
      </c>
      <c r="P43" s="88"/>
      <c r="Q43" s="88"/>
      <c r="R43" s="88">
        <f t="shared" si="36"/>
        <v>0</v>
      </c>
      <c r="S43" s="88"/>
      <c r="T43" s="88"/>
      <c r="U43" s="88">
        <f t="shared" si="37"/>
        <v>0</v>
      </c>
      <c r="V43" s="88"/>
      <c r="W43" s="88"/>
      <c r="X43" s="88">
        <f t="shared" si="38"/>
        <v>0</v>
      </c>
      <c r="Y43" s="88"/>
      <c r="Z43" s="88"/>
      <c r="AA43" s="88">
        <f t="shared" si="39"/>
        <v>0</v>
      </c>
      <c r="AB43" s="88"/>
      <c r="AC43" s="88"/>
      <c r="AD43" s="88">
        <f t="shared" si="40"/>
        <v>0</v>
      </c>
      <c r="AE43" s="88"/>
      <c r="AF43" s="88"/>
      <c r="AG43" s="88">
        <f t="shared" si="41"/>
        <v>0</v>
      </c>
      <c r="AH43" s="88"/>
      <c r="AI43" s="88"/>
      <c r="AJ43" s="88">
        <f t="shared" si="42"/>
        <v>0</v>
      </c>
      <c r="AK43" s="88"/>
      <c r="AL43" s="88"/>
      <c r="AM43" s="88">
        <f t="shared" si="43"/>
        <v>0</v>
      </c>
      <c r="AN43" s="88"/>
      <c r="AO43" s="88"/>
      <c r="AP43" s="88">
        <f t="shared" si="44"/>
        <v>0</v>
      </c>
      <c r="AQ43" s="88"/>
      <c r="AR43" s="88">
        <f t="shared" si="45"/>
        <v>0</v>
      </c>
      <c r="AS43" s="88">
        <f t="shared" si="46"/>
        <v>0</v>
      </c>
      <c r="AT43" s="88">
        <f t="shared" si="47"/>
        <v>0</v>
      </c>
    </row>
    <row r="44" spans="1:46">
      <c r="A44" s="108"/>
      <c r="B44" s="71">
        <f>IF(A44='ESTIMASI FORECAST &amp; ORDER-STOK'!A44,'ESTIMASI FORECAST &amp; ORDER-STOK'!B44,0)</f>
        <v>0</v>
      </c>
      <c r="C44" s="88"/>
      <c r="D44" s="88"/>
      <c r="E44" s="88"/>
      <c r="F44" s="88">
        <f t="shared" si="32"/>
        <v>0</v>
      </c>
      <c r="G44" s="88"/>
      <c r="H44" s="88"/>
      <c r="I44" s="88">
        <f t="shared" si="33"/>
        <v>0</v>
      </c>
      <c r="J44" s="88"/>
      <c r="K44" s="88"/>
      <c r="L44" s="88">
        <f t="shared" si="34"/>
        <v>0</v>
      </c>
      <c r="M44" s="88"/>
      <c r="N44" s="88"/>
      <c r="O44" s="88">
        <f t="shared" si="35"/>
        <v>0</v>
      </c>
      <c r="P44" s="88"/>
      <c r="Q44" s="88"/>
      <c r="R44" s="88">
        <f t="shared" si="36"/>
        <v>0</v>
      </c>
      <c r="S44" s="88"/>
      <c r="T44" s="88"/>
      <c r="U44" s="88">
        <f t="shared" si="37"/>
        <v>0</v>
      </c>
      <c r="V44" s="88"/>
      <c r="W44" s="88"/>
      <c r="X44" s="88">
        <f t="shared" si="38"/>
        <v>0</v>
      </c>
      <c r="Y44" s="88"/>
      <c r="Z44" s="88"/>
      <c r="AA44" s="88">
        <f t="shared" si="39"/>
        <v>0</v>
      </c>
      <c r="AB44" s="88"/>
      <c r="AC44" s="88"/>
      <c r="AD44" s="88">
        <f t="shared" si="40"/>
        <v>0</v>
      </c>
      <c r="AE44" s="88"/>
      <c r="AF44" s="88"/>
      <c r="AG44" s="88">
        <f t="shared" si="41"/>
        <v>0</v>
      </c>
      <c r="AH44" s="88"/>
      <c r="AI44" s="88"/>
      <c r="AJ44" s="88">
        <f t="shared" si="42"/>
        <v>0</v>
      </c>
      <c r="AK44" s="88"/>
      <c r="AL44" s="88"/>
      <c r="AM44" s="88">
        <f t="shared" si="43"/>
        <v>0</v>
      </c>
      <c r="AN44" s="88"/>
      <c r="AO44" s="88"/>
      <c r="AP44" s="88">
        <f t="shared" si="44"/>
        <v>0</v>
      </c>
      <c r="AQ44" s="88"/>
      <c r="AR44" s="88">
        <f t="shared" si="45"/>
        <v>0</v>
      </c>
      <c r="AS44" s="88">
        <f t="shared" si="46"/>
        <v>0</v>
      </c>
      <c r="AT44" s="88">
        <f t="shared" si="47"/>
        <v>0</v>
      </c>
    </row>
    <row r="45" spans="1:46">
      <c r="A45" s="108"/>
      <c r="B45" s="71">
        <f>IF(A45='ESTIMASI FORECAST &amp; ORDER-STOK'!A45,'ESTIMASI FORECAST &amp; ORDER-STOK'!B45,0)</f>
        <v>0</v>
      </c>
      <c r="C45" s="88"/>
      <c r="D45" s="88"/>
      <c r="E45" s="88"/>
      <c r="F45" s="88">
        <f t="shared" si="32"/>
        <v>0</v>
      </c>
      <c r="G45" s="88"/>
      <c r="H45" s="88"/>
      <c r="I45" s="88">
        <f t="shared" si="33"/>
        <v>0</v>
      </c>
      <c r="J45" s="88"/>
      <c r="K45" s="88"/>
      <c r="L45" s="88">
        <f t="shared" si="34"/>
        <v>0</v>
      </c>
      <c r="M45" s="88"/>
      <c r="N45" s="88"/>
      <c r="O45" s="88">
        <f t="shared" si="35"/>
        <v>0</v>
      </c>
      <c r="P45" s="88"/>
      <c r="Q45" s="88"/>
      <c r="R45" s="88">
        <f t="shared" si="36"/>
        <v>0</v>
      </c>
      <c r="S45" s="88"/>
      <c r="T45" s="88"/>
      <c r="U45" s="88">
        <f t="shared" si="37"/>
        <v>0</v>
      </c>
      <c r="V45" s="88"/>
      <c r="W45" s="88"/>
      <c r="X45" s="88">
        <f t="shared" si="38"/>
        <v>0</v>
      </c>
      <c r="Y45" s="88"/>
      <c r="Z45" s="88"/>
      <c r="AA45" s="88">
        <f t="shared" si="39"/>
        <v>0</v>
      </c>
      <c r="AB45" s="88"/>
      <c r="AC45" s="88"/>
      <c r="AD45" s="88">
        <f t="shared" si="40"/>
        <v>0</v>
      </c>
      <c r="AE45" s="88"/>
      <c r="AF45" s="88"/>
      <c r="AG45" s="88">
        <f t="shared" si="41"/>
        <v>0</v>
      </c>
      <c r="AH45" s="88"/>
      <c r="AI45" s="88"/>
      <c r="AJ45" s="88">
        <f t="shared" si="42"/>
        <v>0</v>
      </c>
      <c r="AK45" s="88"/>
      <c r="AL45" s="88"/>
      <c r="AM45" s="88">
        <f t="shared" si="43"/>
        <v>0</v>
      </c>
      <c r="AN45" s="88"/>
      <c r="AO45" s="88"/>
      <c r="AP45" s="88">
        <f t="shared" si="44"/>
        <v>0</v>
      </c>
      <c r="AQ45" s="88"/>
      <c r="AR45" s="88">
        <f t="shared" si="45"/>
        <v>0</v>
      </c>
      <c r="AS45" s="88">
        <f t="shared" si="46"/>
        <v>0</v>
      </c>
      <c r="AT45" s="88">
        <f t="shared" si="47"/>
        <v>0</v>
      </c>
    </row>
    <row r="46" spans="1:46">
      <c r="A46" s="108"/>
      <c r="B46" s="71">
        <f>IF(A46='ESTIMASI FORECAST &amp; ORDER-STOK'!A46,'ESTIMASI FORECAST &amp; ORDER-STOK'!B46,0)</f>
        <v>0</v>
      </c>
      <c r="C46" s="88"/>
      <c r="D46" s="88"/>
      <c r="E46" s="88"/>
      <c r="F46" s="88">
        <f t="shared" si="32"/>
        <v>0</v>
      </c>
      <c r="G46" s="88"/>
      <c r="H46" s="88"/>
      <c r="I46" s="88">
        <f t="shared" si="33"/>
        <v>0</v>
      </c>
      <c r="J46" s="88"/>
      <c r="K46" s="88"/>
      <c r="L46" s="88">
        <f t="shared" si="34"/>
        <v>0</v>
      </c>
      <c r="M46" s="88"/>
      <c r="N46" s="88"/>
      <c r="O46" s="88">
        <f t="shared" si="35"/>
        <v>0</v>
      </c>
      <c r="P46" s="88"/>
      <c r="Q46" s="88"/>
      <c r="R46" s="88">
        <f t="shared" si="36"/>
        <v>0</v>
      </c>
      <c r="S46" s="88"/>
      <c r="T46" s="88"/>
      <c r="U46" s="88">
        <f t="shared" si="37"/>
        <v>0</v>
      </c>
      <c r="V46" s="88"/>
      <c r="W46" s="88"/>
      <c r="X46" s="88">
        <f t="shared" si="38"/>
        <v>0</v>
      </c>
      <c r="Y46" s="88"/>
      <c r="Z46" s="88"/>
      <c r="AA46" s="88">
        <f t="shared" si="39"/>
        <v>0</v>
      </c>
      <c r="AB46" s="88"/>
      <c r="AC46" s="88"/>
      <c r="AD46" s="88">
        <f t="shared" si="40"/>
        <v>0</v>
      </c>
      <c r="AE46" s="88"/>
      <c r="AF46" s="88"/>
      <c r="AG46" s="88">
        <f t="shared" si="41"/>
        <v>0</v>
      </c>
      <c r="AH46" s="88"/>
      <c r="AI46" s="88"/>
      <c r="AJ46" s="88">
        <f t="shared" si="42"/>
        <v>0</v>
      </c>
      <c r="AK46" s="88"/>
      <c r="AL46" s="88"/>
      <c r="AM46" s="88">
        <f t="shared" si="43"/>
        <v>0</v>
      </c>
      <c r="AN46" s="88"/>
      <c r="AO46" s="88"/>
      <c r="AP46" s="88">
        <f t="shared" si="44"/>
        <v>0</v>
      </c>
      <c r="AQ46" s="88"/>
      <c r="AR46" s="88">
        <f t="shared" si="45"/>
        <v>0</v>
      </c>
      <c r="AS46" s="88">
        <f t="shared" si="46"/>
        <v>0</v>
      </c>
      <c r="AT46" s="88">
        <f t="shared" si="47"/>
        <v>0</v>
      </c>
    </row>
    <row r="47" spans="1:46">
      <c r="A47" s="108"/>
      <c r="B47" s="71">
        <f>IF(A47='ESTIMASI FORECAST &amp; ORDER-STOK'!A47,'ESTIMASI FORECAST &amp; ORDER-STOK'!B47,0)</f>
        <v>0</v>
      </c>
      <c r="C47" s="88"/>
      <c r="D47" s="88"/>
      <c r="E47" s="88"/>
      <c r="F47" s="88">
        <f t="shared" si="32"/>
        <v>0</v>
      </c>
      <c r="G47" s="88"/>
      <c r="H47" s="88"/>
      <c r="I47" s="88">
        <f t="shared" si="33"/>
        <v>0</v>
      </c>
      <c r="J47" s="88"/>
      <c r="K47" s="88"/>
      <c r="L47" s="88">
        <f t="shared" si="34"/>
        <v>0</v>
      </c>
      <c r="M47" s="88"/>
      <c r="N47" s="88"/>
      <c r="O47" s="88">
        <f t="shared" si="35"/>
        <v>0</v>
      </c>
      <c r="P47" s="88"/>
      <c r="Q47" s="88"/>
      <c r="R47" s="88">
        <f t="shared" si="36"/>
        <v>0</v>
      </c>
      <c r="S47" s="88"/>
      <c r="T47" s="88"/>
      <c r="U47" s="88">
        <f t="shared" si="37"/>
        <v>0</v>
      </c>
      <c r="V47" s="88"/>
      <c r="W47" s="88"/>
      <c r="X47" s="88">
        <f t="shared" si="38"/>
        <v>0</v>
      </c>
      <c r="Y47" s="88"/>
      <c r="Z47" s="88"/>
      <c r="AA47" s="88">
        <f t="shared" si="39"/>
        <v>0</v>
      </c>
      <c r="AB47" s="88"/>
      <c r="AC47" s="88"/>
      <c r="AD47" s="88">
        <f t="shared" si="40"/>
        <v>0</v>
      </c>
      <c r="AE47" s="88"/>
      <c r="AF47" s="88"/>
      <c r="AG47" s="88">
        <f t="shared" si="41"/>
        <v>0</v>
      </c>
      <c r="AH47" s="88"/>
      <c r="AI47" s="88"/>
      <c r="AJ47" s="88">
        <f t="shared" si="42"/>
        <v>0</v>
      </c>
      <c r="AK47" s="88"/>
      <c r="AL47" s="88"/>
      <c r="AM47" s="88">
        <f t="shared" si="43"/>
        <v>0</v>
      </c>
      <c r="AN47" s="88"/>
      <c r="AO47" s="88"/>
      <c r="AP47" s="88">
        <f t="shared" si="44"/>
        <v>0</v>
      </c>
      <c r="AQ47" s="88"/>
      <c r="AR47" s="88">
        <f t="shared" si="45"/>
        <v>0</v>
      </c>
      <c r="AS47" s="88">
        <f t="shared" si="46"/>
        <v>0</v>
      </c>
      <c r="AT47" s="88">
        <f t="shared" si="47"/>
        <v>0</v>
      </c>
    </row>
    <row r="48" spans="1:46">
      <c r="A48" s="108"/>
      <c r="B48" s="71">
        <f>IF(A48='ESTIMASI FORECAST &amp; ORDER-STOK'!A48,'ESTIMASI FORECAST &amp; ORDER-STOK'!B48,0)</f>
        <v>0</v>
      </c>
      <c r="C48" s="88"/>
      <c r="D48" s="88"/>
      <c r="E48" s="88"/>
      <c r="F48" s="88">
        <f t="shared" si="32"/>
        <v>0</v>
      </c>
      <c r="G48" s="88"/>
      <c r="H48" s="88"/>
      <c r="I48" s="88">
        <f t="shared" si="33"/>
        <v>0</v>
      </c>
      <c r="J48" s="88"/>
      <c r="K48" s="88"/>
      <c r="L48" s="88">
        <f t="shared" si="34"/>
        <v>0</v>
      </c>
      <c r="M48" s="88"/>
      <c r="N48" s="88"/>
      <c r="O48" s="88">
        <f t="shared" si="35"/>
        <v>0</v>
      </c>
      <c r="P48" s="88"/>
      <c r="Q48" s="88"/>
      <c r="R48" s="88">
        <f t="shared" si="36"/>
        <v>0</v>
      </c>
      <c r="S48" s="88"/>
      <c r="T48" s="88"/>
      <c r="U48" s="88">
        <f t="shared" si="37"/>
        <v>0</v>
      </c>
      <c r="V48" s="88"/>
      <c r="W48" s="88"/>
      <c r="X48" s="88">
        <f t="shared" si="38"/>
        <v>0</v>
      </c>
      <c r="Y48" s="88"/>
      <c r="Z48" s="88"/>
      <c r="AA48" s="88">
        <f t="shared" si="39"/>
        <v>0</v>
      </c>
      <c r="AB48" s="88"/>
      <c r="AC48" s="88"/>
      <c r="AD48" s="88">
        <f t="shared" si="40"/>
        <v>0</v>
      </c>
      <c r="AE48" s="88"/>
      <c r="AF48" s="88"/>
      <c r="AG48" s="88">
        <f t="shared" si="41"/>
        <v>0</v>
      </c>
      <c r="AH48" s="88"/>
      <c r="AI48" s="88"/>
      <c r="AJ48" s="88">
        <f t="shared" si="42"/>
        <v>0</v>
      </c>
      <c r="AK48" s="88"/>
      <c r="AL48" s="88"/>
      <c r="AM48" s="88">
        <f t="shared" si="43"/>
        <v>0</v>
      </c>
      <c r="AN48" s="88"/>
      <c r="AO48" s="88"/>
      <c r="AP48" s="88">
        <f t="shared" si="44"/>
        <v>0</v>
      </c>
      <c r="AQ48" s="88"/>
      <c r="AR48" s="88">
        <f t="shared" si="45"/>
        <v>0</v>
      </c>
      <c r="AS48" s="88">
        <f t="shared" si="46"/>
        <v>0</v>
      </c>
      <c r="AT48" s="88">
        <f t="shared" si="47"/>
        <v>0</v>
      </c>
    </row>
    <row r="49" spans="1:46">
      <c r="A49" s="108"/>
      <c r="B49" s="72">
        <f>IF(A49='ESTIMASI FORECAST &amp; ORDER-STOK'!A49,'ESTIMASI FORECAST &amp; ORDER-STOK'!B49,0)</f>
        <v>0</v>
      </c>
      <c r="C49" s="90"/>
      <c r="D49" s="90"/>
      <c r="E49" s="90"/>
      <c r="F49" s="90">
        <f t="shared" si="32"/>
        <v>0</v>
      </c>
      <c r="G49" s="90"/>
      <c r="H49" s="90"/>
      <c r="I49" s="90">
        <f t="shared" si="33"/>
        <v>0</v>
      </c>
      <c r="J49" s="90"/>
      <c r="K49" s="90"/>
      <c r="L49" s="90">
        <f t="shared" si="34"/>
        <v>0</v>
      </c>
      <c r="M49" s="90"/>
      <c r="N49" s="90"/>
      <c r="O49" s="90">
        <f t="shared" si="35"/>
        <v>0</v>
      </c>
      <c r="P49" s="90"/>
      <c r="Q49" s="90"/>
      <c r="R49" s="90">
        <f t="shared" si="36"/>
        <v>0</v>
      </c>
      <c r="S49" s="90"/>
      <c r="T49" s="90"/>
      <c r="U49" s="90">
        <f t="shared" si="37"/>
        <v>0</v>
      </c>
      <c r="V49" s="90"/>
      <c r="W49" s="90"/>
      <c r="X49" s="90">
        <f t="shared" si="38"/>
        <v>0</v>
      </c>
      <c r="Y49" s="90"/>
      <c r="Z49" s="90"/>
      <c r="AA49" s="90">
        <f t="shared" si="39"/>
        <v>0</v>
      </c>
      <c r="AB49" s="90"/>
      <c r="AC49" s="90"/>
      <c r="AD49" s="90">
        <f t="shared" si="40"/>
        <v>0</v>
      </c>
      <c r="AE49" s="90"/>
      <c r="AF49" s="90"/>
      <c r="AG49" s="90">
        <f t="shared" si="41"/>
        <v>0</v>
      </c>
      <c r="AH49" s="90"/>
      <c r="AI49" s="90"/>
      <c r="AJ49" s="90">
        <f t="shared" si="42"/>
        <v>0</v>
      </c>
      <c r="AK49" s="90"/>
      <c r="AL49" s="90"/>
      <c r="AM49" s="90">
        <f t="shared" si="43"/>
        <v>0</v>
      </c>
      <c r="AN49" s="90"/>
      <c r="AO49" s="90"/>
      <c r="AP49" s="90">
        <f t="shared" si="44"/>
        <v>0</v>
      </c>
      <c r="AQ49" s="90"/>
      <c r="AR49" s="90">
        <f t="shared" si="45"/>
        <v>0</v>
      </c>
      <c r="AS49" s="90">
        <f t="shared" si="46"/>
        <v>0</v>
      </c>
      <c r="AT49" s="90">
        <f t="shared" si="47"/>
        <v>0</v>
      </c>
    </row>
    <row r="50" spans="1:46">
      <c r="A50" s="27" t="s">
        <v>118</v>
      </c>
      <c r="B50" s="58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6"/>
    </row>
    <row r="51" spans="1:46">
      <c r="A51" s="108"/>
      <c r="B51" s="70">
        <f>IF(A51='ESTIMASI FORECAST &amp; ORDER-STOK'!A51,'ESTIMASI FORECAST &amp; ORDER-STOK'!B51,0)</f>
        <v>0</v>
      </c>
      <c r="C51" s="86"/>
      <c r="D51" s="86"/>
      <c r="E51" s="86"/>
      <c r="F51" s="86">
        <f t="shared" ref="F51:F62" si="48">D51-E51</f>
        <v>0</v>
      </c>
      <c r="G51" s="86"/>
      <c r="H51" s="86"/>
      <c r="I51" s="86">
        <f t="shared" ref="I51:I62" si="49">G51-H51</f>
        <v>0</v>
      </c>
      <c r="J51" s="86"/>
      <c r="K51" s="86"/>
      <c r="L51" s="86">
        <f t="shared" ref="L51:L62" si="50">J51-K51</f>
        <v>0</v>
      </c>
      <c r="M51" s="86"/>
      <c r="N51" s="86"/>
      <c r="O51" s="86">
        <f t="shared" ref="O51:O62" si="51">M51-N51</f>
        <v>0</v>
      </c>
      <c r="P51" s="86"/>
      <c r="Q51" s="86"/>
      <c r="R51" s="86">
        <f t="shared" ref="R51:R62" si="52">P51-Q51</f>
        <v>0</v>
      </c>
      <c r="S51" s="86"/>
      <c r="T51" s="86"/>
      <c r="U51" s="86">
        <f t="shared" ref="U51:U62" si="53">S51-T51</f>
        <v>0</v>
      </c>
      <c r="V51" s="86"/>
      <c r="W51" s="86"/>
      <c r="X51" s="86">
        <f t="shared" ref="X51:X62" si="54">V51-W51</f>
        <v>0</v>
      </c>
      <c r="Y51" s="86"/>
      <c r="Z51" s="86"/>
      <c r="AA51" s="86">
        <f t="shared" ref="AA51:AA62" si="55">Y51-Z51</f>
        <v>0</v>
      </c>
      <c r="AB51" s="86"/>
      <c r="AC51" s="86"/>
      <c r="AD51" s="86">
        <f t="shared" ref="AD51:AD62" si="56">AB51-AC51</f>
        <v>0</v>
      </c>
      <c r="AE51" s="86"/>
      <c r="AF51" s="86"/>
      <c r="AG51" s="86">
        <f t="shared" ref="AG51:AG62" si="57">AE51-AF51</f>
        <v>0</v>
      </c>
      <c r="AH51" s="86"/>
      <c r="AI51" s="86"/>
      <c r="AJ51" s="86">
        <f t="shared" ref="AJ51:AJ62" si="58">AH51-AI51</f>
        <v>0</v>
      </c>
      <c r="AK51" s="86"/>
      <c r="AL51" s="86"/>
      <c r="AM51" s="86">
        <f t="shared" ref="AM51:AM62" si="59">AK51-AL51</f>
        <v>0</v>
      </c>
      <c r="AN51" s="86"/>
      <c r="AO51" s="86"/>
      <c r="AP51" s="86">
        <f t="shared" ref="AP51:AP62" si="60">AN51-AO51</f>
        <v>0</v>
      </c>
      <c r="AQ51" s="86"/>
      <c r="AR51" s="86">
        <f t="shared" ref="AR51:AR62" si="61">SUMIF($C$5:$AQ$5,$D$5,$C51:$AQ51)</f>
        <v>0</v>
      </c>
      <c r="AS51" s="86">
        <f t="shared" ref="AS51:AS62" si="62">SUMIF($C$5:$AQ$5,$E$5,$C51:$AQ51)</f>
        <v>0</v>
      </c>
      <c r="AT51" s="86">
        <f t="shared" ref="AT51:AT62" si="63">AR51-AS51</f>
        <v>0</v>
      </c>
    </row>
    <row r="52" spans="1:46">
      <c r="A52" s="108"/>
      <c r="B52" s="71">
        <f>IF(A52='ESTIMASI FORECAST &amp; ORDER-STOK'!A52,'ESTIMASI FORECAST &amp; ORDER-STOK'!B52,0)</f>
        <v>0</v>
      </c>
      <c r="C52" s="88"/>
      <c r="D52" s="88"/>
      <c r="E52" s="88"/>
      <c r="F52" s="88">
        <f t="shared" si="48"/>
        <v>0</v>
      </c>
      <c r="G52" s="88"/>
      <c r="H52" s="88"/>
      <c r="I52" s="88">
        <f t="shared" si="49"/>
        <v>0</v>
      </c>
      <c r="J52" s="88"/>
      <c r="K52" s="88"/>
      <c r="L52" s="88">
        <f t="shared" si="50"/>
        <v>0</v>
      </c>
      <c r="M52" s="88"/>
      <c r="N52" s="88"/>
      <c r="O52" s="88">
        <f t="shared" si="51"/>
        <v>0</v>
      </c>
      <c r="P52" s="88"/>
      <c r="Q52" s="88"/>
      <c r="R52" s="88">
        <f t="shared" si="52"/>
        <v>0</v>
      </c>
      <c r="S52" s="88"/>
      <c r="T52" s="88"/>
      <c r="U52" s="88">
        <f t="shared" si="53"/>
        <v>0</v>
      </c>
      <c r="V52" s="88"/>
      <c r="W52" s="88"/>
      <c r="X52" s="88">
        <f t="shared" si="54"/>
        <v>0</v>
      </c>
      <c r="Y52" s="88"/>
      <c r="Z52" s="88"/>
      <c r="AA52" s="88">
        <f t="shared" si="55"/>
        <v>0</v>
      </c>
      <c r="AB52" s="88"/>
      <c r="AC52" s="88"/>
      <c r="AD52" s="88">
        <f t="shared" si="56"/>
        <v>0</v>
      </c>
      <c r="AE52" s="88"/>
      <c r="AF52" s="88"/>
      <c r="AG52" s="88">
        <f t="shared" si="57"/>
        <v>0</v>
      </c>
      <c r="AH52" s="88"/>
      <c r="AI52" s="88"/>
      <c r="AJ52" s="88">
        <f t="shared" si="58"/>
        <v>0</v>
      </c>
      <c r="AK52" s="88"/>
      <c r="AL52" s="88"/>
      <c r="AM52" s="88">
        <f t="shared" si="59"/>
        <v>0</v>
      </c>
      <c r="AN52" s="88"/>
      <c r="AO52" s="88"/>
      <c r="AP52" s="88">
        <f t="shared" si="60"/>
        <v>0</v>
      </c>
      <c r="AQ52" s="88"/>
      <c r="AR52" s="88">
        <f t="shared" si="61"/>
        <v>0</v>
      </c>
      <c r="AS52" s="88">
        <f t="shared" si="62"/>
        <v>0</v>
      </c>
      <c r="AT52" s="88">
        <f t="shared" si="63"/>
        <v>0</v>
      </c>
    </row>
    <row r="53" spans="1:46">
      <c r="A53" s="108"/>
      <c r="B53" s="71">
        <f>IF(A53='ESTIMASI FORECAST &amp; ORDER-STOK'!A53,'ESTIMASI FORECAST &amp; ORDER-STOK'!B53,0)</f>
        <v>0</v>
      </c>
      <c r="C53" s="88"/>
      <c r="D53" s="88"/>
      <c r="E53" s="88"/>
      <c r="F53" s="88">
        <f t="shared" si="48"/>
        <v>0</v>
      </c>
      <c r="G53" s="88"/>
      <c r="H53" s="88"/>
      <c r="I53" s="88">
        <f t="shared" si="49"/>
        <v>0</v>
      </c>
      <c r="J53" s="88"/>
      <c r="K53" s="88"/>
      <c r="L53" s="88">
        <f t="shared" si="50"/>
        <v>0</v>
      </c>
      <c r="M53" s="88"/>
      <c r="N53" s="88"/>
      <c r="O53" s="88">
        <f t="shared" si="51"/>
        <v>0</v>
      </c>
      <c r="P53" s="88"/>
      <c r="Q53" s="88"/>
      <c r="R53" s="88">
        <f t="shared" si="52"/>
        <v>0</v>
      </c>
      <c r="S53" s="88"/>
      <c r="T53" s="88"/>
      <c r="U53" s="88">
        <f t="shared" si="53"/>
        <v>0</v>
      </c>
      <c r="V53" s="88"/>
      <c r="W53" s="88"/>
      <c r="X53" s="88">
        <f t="shared" si="54"/>
        <v>0</v>
      </c>
      <c r="Y53" s="88"/>
      <c r="Z53" s="88"/>
      <c r="AA53" s="88">
        <f t="shared" si="55"/>
        <v>0</v>
      </c>
      <c r="AB53" s="88"/>
      <c r="AC53" s="88"/>
      <c r="AD53" s="88">
        <f t="shared" si="56"/>
        <v>0</v>
      </c>
      <c r="AE53" s="88"/>
      <c r="AF53" s="88"/>
      <c r="AG53" s="88">
        <f t="shared" si="57"/>
        <v>0</v>
      </c>
      <c r="AH53" s="88"/>
      <c r="AI53" s="88"/>
      <c r="AJ53" s="88">
        <f t="shared" si="58"/>
        <v>0</v>
      </c>
      <c r="AK53" s="88"/>
      <c r="AL53" s="88"/>
      <c r="AM53" s="88">
        <f t="shared" si="59"/>
        <v>0</v>
      </c>
      <c r="AN53" s="88"/>
      <c r="AO53" s="88"/>
      <c r="AP53" s="88">
        <f t="shared" si="60"/>
        <v>0</v>
      </c>
      <c r="AQ53" s="88"/>
      <c r="AR53" s="88">
        <f t="shared" si="61"/>
        <v>0</v>
      </c>
      <c r="AS53" s="88">
        <f t="shared" si="62"/>
        <v>0</v>
      </c>
      <c r="AT53" s="88">
        <f t="shared" si="63"/>
        <v>0</v>
      </c>
    </row>
    <row r="54" spans="1:46">
      <c r="A54" s="108"/>
      <c r="B54" s="71">
        <f>IF(A54='ESTIMASI FORECAST &amp; ORDER-STOK'!A54,'ESTIMASI FORECAST &amp; ORDER-STOK'!B54,0)</f>
        <v>0</v>
      </c>
      <c r="C54" s="88"/>
      <c r="D54" s="88"/>
      <c r="E54" s="88"/>
      <c r="F54" s="88">
        <f t="shared" si="48"/>
        <v>0</v>
      </c>
      <c r="G54" s="88"/>
      <c r="H54" s="88"/>
      <c r="I54" s="88">
        <f t="shared" si="49"/>
        <v>0</v>
      </c>
      <c r="J54" s="88"/>
      <c r="K54" s="88"/>
      <c r="L54" s="88">
        <f t="shared" si="50"/>
        <v>0</v>
      </c>
      <c r="M54" s="88"/>
      <c r="N54" s="88"/>
      <c r="O54" s="88">
        <f t="shared" si="51"/>
        <v>0</v>
      </c>
      <c r="P54" s="88"/>
      <c r="Q54" s="88"/>
      <c r="R54" s="88">
        <f t="shared" si="52"/>
        <v>0</v>
      </c>
      <c r="S54" s="88"/>
      <c r="T54" s="88"/>
      <c r="U54" s="88">
        <f t="shared" si="53"/>
        <v>0</v>
      </c>
      <c r="V54" s="88"/>
      <c r="W54" s="88"/>
      <c r="X54" s="88">
        <f t="shared" si="54"/>
        <v>0</v>
      </c>
      <c r="Y54" s="88"/>
      <c r="Z54" s="88"/>
      <c r="AA54" s="88">
        <f t="shared" si="55"/>
        <v>0</v>
      </c>
      <c r="AB54" s="88"/>
      <c r="AC54" s="88"/>
      <c r="AD54" s="88">
        <f t="shared" si="56"/>
        <v>0</v>
      </c>
      <c r="AE54" s="88"/>
      <c r="AF54" s="88"/>
      <c r="AG54" s="88">
        <f t="shared" si="57"/>
        <v>0</v>
      </c>
      <c r="AH54" s="88"/>
      <c r="AI54" s="88"/>
      <c r="AJ54" s="88">
        <f t="shared" si="58"/>
        <v>0</v>
      </c>
      <c r="AK54" s="88"/>
      <c r="AL54" s="88"/>
      <c r="AM54" s="88">
        <f t="shared" si="59"/>
        <v>0</v>
      </c>
      <c r="AN54" s="88"/>
      <c r="AO54" s="88"/>
      <c r="AP54" s="88">
        <f t="shared" si="60"/>
        <v>0</v>
      </c>
      <c r="AQ54" s="88"/>
      <c r="AR54" s="88">
        <f t="shared" si="61"/>
        <v>0</v>
      </c>
      <c r="AS54" s="88">
        <f t="shared" si="62"/>
        <v>0</v>
      </c>
      <c r="AT54" s="88">
        <f t="shared" si="63"/>
        <v>0</v>
      </c>
    </row>
    <row r="55" spans="1:46">
      <c r="A55" s="108"/>
      <c r="B55" s="71">
        <f>IF(A55='ESTIMASI FORECAST &amp; ORDER-STOK'!A55,'ESTIMASI FORECAST &amp; ORDER-STOK'!B55,0)</f>
        <v>0</v>
      </c>
      <c r="C55" s="88"/>
      <c r="D55" s="88"/>
      <c r="E55" s="88"/>
      <c r="F55" s="88">
        <f t="shared" si="48"/>
        <v>0</v>
      </c>
      <c r="G55" s="88"/>
      <c r="H55" s="88"/>
      <c r="I55" s="88">
        <f t="shared" si="49"/>
        <v>0</v>
      </c>
      <c r="J55" s="88"/>
      <c r="K55" s="88"/>
      <c r="L55" s="88">
        <f t="shared" si="50"/>
        <v>0</v>
      </c>
      <c r="M55" s="88"/>
      <c r="N55" s="88"/>
      <c r="O55" s="88">
        <f t="shared" si="51"/>
        <v>0</v>
      </c>
      <c r="P55" s="88"/>
      <c r="Q55" s="88"/>
      <c r="R55" s="88">
        <f t="shared" si="52"/>
        <v>0</v>
      </c>
      <c r="S55" s="88"/>
      <c r="T55" s="88"/>
      <c r="U55" s="88">
        <f t="shared" si="53"/>
        <v>0</v>
      </c>
      <c r="V55" s="88"/>
      <c r="W55" s="88"/>
      <c r="X55" s="88">
        <f t="shared" si="54"/>
        <v>0</v>
      </c>
      <c r="Y55" s="88"/>
      <c r="Z55" s="88"/>
      <c r="AA55" s="88">
        <f t="shared" si="55"/>
        <v>0</v>
      </c>
      <c r="AB55" s="88"/>
      <c r="AC55" s="88"/>
      <c r="AD55" s="88">
        <f t="shared" si="56"/>
        <v>0</v>
      </c>
      <c r="AE55" s="88"/>
      <c r="AF55" s="88"/>
      <c r="AG55" s="88">
        <f t="shared" si="57"/>
        <v>0</v>
      </c>
      <c r="AH55" s="88"/>
      <c r="AI55" s="88"/>
      <c r="AJ55" s="88">
        <f t="shared" si="58"/>
        <v>0</v>
      </c>
      <c r="AK55" s="88"/>
      <c r="AL55" s="88"/>
      <c r="AM55" s="88">
        <f t="shared" si="59"/>
        <v>0</v>
      </c>
      <c r="AN55" s="88"/>
      <c r="AO55" s="88"/>
      <c r="AP55" s="88">
        <f t="shared" si="60"/>
        <v>0</v>
      </c>
      <c r="AQ55" s="88"/>
      <c r="AR55" s="88">
        <f t="shared" si="61"/>
        <v>0</v>
      </c>
      <c r="AS55" s="88">
        <f t="shared" si="62"/>
        <v>0</v>
      </c>
      <c r="AT55" s="88">
        <f t="shared" si="63"/>
        <v>0</v>
      </c>
    </row>
    <row r="56" spans="1:46">
      <c r="A56" s="108"/>
      <c r="B56" s="71">
        <f>IF(A56='ESTIMASI FORECAST &amp; ORDER-STOK'!A56,'ESTIMASI FORECAST &amp; ORDER-STOK'!B56,0)</f>
        <v>0</v>
      </c>
      <c r="C56" s="88"/>
      <c r="D56" s="88"/>
      <c r="E56" s="88"/>
      <c r="F56" s="88">
        <f t="shared" si="48"/>
        <v>0</v>
      </c>
      <c r="G56" s="88"/>
      <c r="H56" s="88"/>
      <c r="I56" s="88">
        <f t="shared" si="49"/>
        <v>0</v>
      </c>
      <c r="J56" s="88"/>
      <c r="K56" s="88"/>
      <c r="L56" s="88">
        <f t="shared" si="50"/>
        <v>0</v>
      </c>
      <c r="M56" s="88"/>
      <c r="N56" s="88"/>
      <c r="O56" s="88">
        <f t="shared" si="51"/>
        <v>0</v>
      </c>
      <c r="P56" s="88"/>
      <c r="Q56" s="88"/>
      <c r="R56" s="88">
        <f t="shared" si="52"/>
        <v>0</v>
      </c>
      <c r="S56" s="88"/>
      <c r="T56" s="88"/>
      <c r="U56" s="88">
        <f t="shared" si="53"/>
        <v>0</v>
      </c>
      <c r="V56" s="88"/>
      <c r="W56" s="88"/>
      <c r="X56" s="88">
        <f t="shared" si="54"/>
        <v>0</v>
      </c>
      <c r="Y56" s="88"/>
      <c r="Z56" s="88"/>
      <c r="AA56" s="88">
        <f t="shared" si="55"/>
        <v>0</v>
      </c>
      <c r="AB56" s="88"/>
      <c r="AC56" s="88"/>
      <c r="AD56" s="88">
        <f t="shared" si="56"/>
        <v>0</v>
      </c>
      <c r="AE56" s="88"/>
      <c r="AF56" s="88"/>
      <c r="AG56" s="88">
        <f t="shared" si="57"/>
        <v>0</v>
      </c>
      <c r="AH56" s="88"/>
      <c r="AI56" s="88"/>
      <c r="AJ56" s="88">
        <f t="shared" si="58"/>
        <v>0</v>
      </c>
      <c r="AK56" s="88"/>
      <c r="AL56" s="88"/>
      <c r="AM56" s="88">
        <f t="shared" si="59"/>
        <v>0</v>
      </c>
      <c r="AN56" s="88"/>
      <c r="AO56" s="88"/>
      <c r="AP56" s="88">
        <f t="shared" si="60"/>
        <v>0</v>
      </c>
      <c r="AQ56" s="88"/>
      <c r="AR56" s="88">
        <f t="shared" si="61"/>
        <v>0</v>
      </c>
      <c r="AS56" s="88">
        <f t="shared" si="62"/>
        <v>0</v>
      </c>
      <c r="AT56" s="88">
        <f t="shared" si="63"/>
        <v>0</v>
      </c>
    </row>
    <row r="57" spans="1:46">
      <c r="A57" s="108"/>
      <c r="B57" s="71">
        <f>IF(A57='ESTIMASI FORECAST &amp; ORDER-STOK'!A57,'ESTIMASI FORECAST &amp; ORDER-STOK'!B57,0)</f>
        <v>0</v>
      </c>
      <c r="C57" s="88"/>
      <c r="D57" s="88"/>
      <c r="E57" s="88"/>
      <c r="F57" s="88">
        <f t="shared" si="48"/>
        <v>0</v>
      </c>
      <c r="G57" s="88"/>
      <c r="H57" s="88"/>
      <c r="I57" s="88">
        <f t="shared" si="49"/>
        <v>0</v>
      </c>
      <c r="J57" s="88"/>
      <c r="K57" s="88"/>
      <c r="L57" s="88">
        <f t="shared" si="50"/>
        <v>0</v>
      </c>
      <c r="M57" s="88"/>
      <c r="N57" s="88"/>
      <c r="O57" s="88">
        <f t="shared" si="51"/>
        <v>0</v>
      </c>
      <c r="P57" s="88"/>
      <c r="Q57" s="88"/>
      <c r="R57" s="88">
        <f t="shared" si="52"/>
        <v>0</v>
      </c>
      <c r="S57" s="88"/>
      <c r="T57" s="88"/>
      <c r="U57" s="88">
        <f t="shared" si="53"/>
        <v>0</v>
      </c>
      <c r="V57" s="88"/>
      <c r="W57" s="88"/>
      <c r="X57" s="88">
        <f t="shared" si="54"/>
        <v>0</v>
      </c>
      <c r="Y57" s="88"/>
      <c r="Z57" s="88"/>
      <c r="AA57" s="88">
        <f t="shared" si="55"/>
        <v>0</v>
      </c>
      <c r="AB57" s="88"/>
      <c r="AC57" s="88"/>
      <c r="AD57" s="88">
        <f t="shared" si="56"/>
        <v>0</v>
      </c>
      <c r="AE57" s="88"/>
      <c r="AF57" s="88"/>
      <c r="AG57" s="88">
        <f t="shared" si="57"/>
        <v>0</v>
      </c>
      <c r="AH57" s="88"/>
      <c r="AI57" s="88"/>
      <c r="AJ57" s="88">
        <f t="shared" si="58"/>
        <v>0</v>
      </c>
      <c r="AK57" s="88"/>
      <c r="AL57" s="88"/>
      <c r="AM57" s="88">
        <f t="shared" si="59"/>
        <v>0</v>
      </c>
      <c r="AN57" s="88"/>
      <c r="AO57" s="88"/>
      <c r="AP57" s="88">
        <f t="shared" si="60"/>
        <v>0</v>
      </c>
      <c r="AQ57" s="88"/>
      <c r="AR57" s="88">
        <f t="shared" si="61"/>
        <v>0</v>
      </c>
      <c r="AS57" s="88">
        <f t="shared" si="62"/>
        <v>0</v>
      </c>
      <c r="AT57" s="88">
        <f t="shared" si="63"/>
        <v>0</v>
      </c>
    </row>
    <row r="58" spans="1:46">
      <c r="A58" s="108"/>
      <c r="B58" s="71">
        <f>IF(A58='ESTIMASI FORECAST &amp; ORDER-STOK'!A58,'ESTIMASI FORECAST &amp; ORDER-STOK'!B58,0)</f>
        <v>0</v>
      </c>
      <c r="C58" s="88"/>
      <c r="D58" s="88"/>
      <c r="E58" s="88"/>
      <c r="F58" s="88">
        <f t="shared" si="48"/>
        <v>0</v>
      </c>
      <c r="G58" s="88"/>
      <c r="H58" s="88"/>
      <c r="I58" s="88">
        <f t="shared" si="49"/>
        <v>0</v>
      </c>
      <c r="J58" s="88"/>
      <c r="K58" s="88"/>
      <c r="L58" s="88">
        <f t="shared" si="50"/>
        <v>0</v>
      </c>
      <c r="M58" s="88"/>
      <c r="N58" s="88"/>
      <c r="O58" s="88">
        <f t="shared" si="51"/>
        <v>0</v>
      </c>
      <c r="P58" s="88"/>
      <c r="Q58" s="88"/>
      <c r="R58" s="88">
        <f t="shared" si="52"/>
        <v>0</v>
      </c>
      <c r="S58" s="88"/>
      <c r="T58" s="88"/>
      <c r="U58" s="88">
        <f t="shared" si="53"/>
        <v>0</v>
      </c>
      <c r="V58" s="88"/>
      <c r="W58" s="88"/>
      <c r="X58" s="88">
        <f t="shared" si="54"/>
        <v>0</v>
      </c>
      <c r="Y58" s="88"/>
      <c r="Z58" s="88"/>
      <c r="AA58" s="88">
        <f t="shared" si="55"/>
        <v>0</v>
      </c>
      <c r="AB58" s="88"/>
      <c r="AC58" s="88"/>
      <c r="AD58" s="88">
        <f t="shared" si="56"/>
        <v>0</v>
      </c>
      <c r="AE58" s="88"/>
      <c r="AF58" s="88"/>
      <c r="AG58" s="88">
        <f t="shared" si="57"/>
        <v>0</v>
      </c>
      <c r="AH58" s="88"/>
      <c r="AI58" s="88"/>
      <c r="AJ58" s="88">
        <f t="shared" si="58"/>
        <v>0</v>
      </c>
      <c r="AK58" s="88"/>
      <c r="AL58" s="88"/>
      <c r="AM58" s="88">
        <f t="shared" si="59"/>
        <v>0</v>
      </c>
      <c r="AN58" s="88"/>
      <c r="AO58" s="88"/>
      <c r="AP58" s="88">
        <f t="shared" si="60"/>
        <v>0</v>
      </c>
      <c r="AQ58" s="88"/>
      <c r="AR58" s="88">
        <f t="shared" si="61"/>
        <v>0</v>
      </c>
      <c r="AS58" s="88">
        <f t="shared" si="62"/>
        <v>0</v>
      </c>
      <c r="AT58" s="88">
        <f t="shared" si="63"/>
        <v>0</v>
      </c>
    </row>
    <row r="59" spans="1:46">
      <c r="A59" s="108"/>
      <c r="B59" s="71">
        <f>IF(A59='ESTIMASI FORECAST &amp; ORDER-STOK'!A59,'ESTIMASI FORECAST &amp; ORDER-STOK'!B59,0)</f>
        <v>0</v>
      </c>
      <c r="C59" s="88"/>
      <c r="D59" s="88"/>
      <c r="E59" s="88"/>
      <c r="F59" s="88">
        <f t="shared" si="48"/>
        <v>0</v>
      </c>
      <c r="G59" s="88"/>
      <c r="H59" s="88"/>
      <c r="I59" s="88">
        <f t="shared" si="49"/>
        <v>0</v>
      </c>
      <c r="J59" s="88"/>
      <c r="K59" s="88"/>
      <c r="L59" s="88">
        <f t="shared" si="50"/>
        <v>0</v>
      </c>
      <c r="M59" s="88"/>
      <c r="N59" s="88"/>
      <c r="O59" s="88">
        <f t="shared" si="51"/>
        <v>0</v>
      </c>
      <c r="P59" s="88"/>
      <c r="Q59" s="88"/>
      <c r="R59" s="88">
        <f t="shared" si="52"/>
        <v>0</v>
      </c>
      <c r="S59" s="88"/>
      <c r="T59" s="88"/>
      <c r="U59" s="88">
        <f t="shared" si="53"/>
        <v>0</v>
      </c>
      <c r="V59" s="88"/>
      <c r="W59" s="88"/>
      <c r="X59" s="88">
        <f t="shared" si="54"/>
        <v>0</v>
      </c>
      <c r="Y59" s="88"/>
      <c r="Z59" s="88"/>
      <c r="AA59" s="88">
        <f t="shared" si="55"/>
        <v>0</v>
      </c>
      <c r="AB59" s="88"/>
      <c r="AC59" s="88"/>
      <c r="AD59" s="88">
        <f t="shared" si="56"/>
        <v>0</v>
      </c>
      <c r="AE59" s="88"/>
      <c r="AF59" s="88"/>
      <c r="AG59" s="88">
        <f t="shared" si="57"/>
        <v>0</v>
      </c>
      <c r="AH59" s="88"/>
      <c r="AI59" s="88"/>
      <c r="AJ59" s="88">
        <f t="shared" si="58"/>
        <v>0</v>
      </c>
      <c r="AK59" s="88"/>
      <c r="AL59" s="88"/>
      <c r="AM59" s="88">
        <f t="shared" si="59"/>
        <v>0</v>
      </c>
      <c r="AN59" s="88"/>
      <c r="AO59" s="88"/>
      <c r="AP59" s="88">
        <f t="shared" si="60"/>
        <v>0</v>
      </c>
      <c r="AQ59" s="88"/>
      <c r="AR59" s="88">
        <f t="shared" si="61"/>
        <v>0</v>
      </c>
      <c r="AS59" s="88">
        <f t="shared" si="62"/>
        <v>0</v>
      </c>
      <c r="AT59" s="88">
        <f t="shared" si="63"/>
        <v>0</v>
      </c>
    </row>
    <row r="60" spans="1:46">
      <c r="A60" s="108"/>
      <c r="B60" s="71">
        <f>IF(A60='ESTIMASI FORECAST &amp; ORDER-STOK'!A60,'ESTIMASI FORECAST &amp; ORDER-STOK'!B60,0)</f>
        <v>0</v>
      </c>
      <c r="C60" s="88"/>
      <c r="D60" s="88"/>
      <c r="E60" s="88"/>
      <c r="F60" s="88">
        <f t="shared" si="48"/>
        <v>0</v>
      </c>
      <c r="G60" s="88"/>
      <c r="H60" s="88"/>
      <c r="I60" s="88">
        <f t="shared" si="49"/>
        <v>0</v>
      </c>
      <c r="J60" s="88"/>
      <c r="K60" s="88"/>
      <c r="L60" s="88">
        <f t="shared" si="50"/>
        <v>0</v>
      </c>
      <c r="M60" s="88"/>
      <c r="N60" s="88"/>
      <c r="O60" s="88">
        <f t="shared" si="51"/>
        <v>0</v>
      </c>
      <c r="P60" s="88"/>
      <c r="Q60" s="88"/>
      <c r="R60" s="88">
        <f t="shared" si="52"/>
        <v>0</v>
      </c>
      <c r="S60" s="88"/>
      <c r="T60" s="88"/>
      <c r="U60" s="88">
        <f t="shared" si="53"/>
        <v>0</v>
      </c>
      <c r="V60" s="88"/>
      <c r="W60" s="88"/>
      <c r="X60" s="88">
        <f t="shared" si="54"/>
        <v>0</v>
      </c>
      <c r="Y60" s="88"/>
      <c r="Z60" s="88"/>
      <c r="AA60" s="88">
        <f t="shared" si="55"/>
        <v>0</v>
      </c>
      <c r="AB60" s="88"/>
      <c r="AC60" s="88"/>
      <c r="AD60" s="88">
        <f t="shared" si="56"/>
        <v>0</v>
      </c>
      <c r="AE60" s="88"/>
      <c r="AF60" s="88"/>
      <c r="AG60" s="88">
        <f t="shared" si="57"/>
        <v>0</v>
      </c>
      <c r="AH60" s="88"/>
      <c r="AI60" s="88"/>
      <c r="AJ60" s="88">
        <f t="shared" si="58"/>
        <v>0</v>
      </c>
      <c r="AK60" s="88"/>
      <c r="AL60" s="88"/>
      <c r="AM60" s="88">
        <f t="shared" si="59"/>
        <v>0</v>
      </c>
      <c r="AN60" s="88"/>
      <c r="AO60" s="88"/>
      <c r="AP60" s="88">
        <f t="shared" si="60"/>
        <v>0</v>
      </c>
      <c r="AQ60" s="88"/>
      <c r="AR60" s="88">
        <f t="shared" si="61"/>
        <v>0</v>
      </c>
      <c r="AS60" s="88">
        <f t="shared" si="62"/>
        <v>0</v>
      </c>
      <c r="AT60" s="88">
        <f t="shared" si="63"/>
        <v>0</v>
      </c>
    </row>
    <row r="61" spans="1:46">
      <c r="A61" s="108"/>
      <c r="B61" s="71">
        <f>IF(A61='ESTIMASI FORECAST &amp; ORDER-STOK'!A61,'ESTIMASI FORECAST &amp; ORDER-STOK'!B61,0)</f>
        <v>0</v>
      </c>
      <c r="C61" s="88"/>
      <c r="D61" s="88"/>
      <c r="E61" s="88"/>
      <c r="F61" s="88">
        <f t="shared" si="48"/>
        <v>0</v>
      </c>
      <c r="G61" s="88"/>
      <c r="H61" s="88"/>
      <c r="I61" s="88">
        <f t="shared" si="49"/>
        <v>0</v>
      </c>
      <c r="J61" s="88"/>
      <c r="K61" s="88"/>
      <c r="L61" s="88">
        <f t="shared" si="50"/>
        <v>0</v>
      </c>
      <c r="M61" s="88"/>
      <c r="N61" s="88"/>
      <c r="O61" s="88">
        <f t="shared" si="51"/>
        <v>0</v>
      </c>
      <c r="P61" s="88"/>
      <c r="Q61" s="88"/>
      <c r="R61" s="88">
        <f t="shared" si="52"/>
        <v>0</v>
      </c>
      <c r="S61" s="88"/>
      <c r="T61" s="88"/>
      <c r="U61" s="88">
        <f t="shared" si="53"/>
        <v>0</v>
      </c>
      <c r="V61" s="88"/>
      <c r="W61" s="88"/>
      <c r="X61" s="88">
        <f t="shared" si="54"/>
        <v>0</v>
      </c>
      <c r="Y61" s="88"/>
      <c r="Z61" s="88"/>
      <c r="AA61" s="88">
        <f t="shared" si="55"/>
        <v>0</v>
      </c>
      <c r="AB61" s="88"/>
      <c r="AC61" s="88"/>
      <c r="AD61" s="88">
        <f t="shared" si="56"/>
        <v>0</v>
      </c>
      <c r="AE61" s="88"/>
      <c r="AF61" s="88"/>
      <c r="AG61" s="88">
        <f t="shared" si="57"/>
        <v>0</v>
      </c>
      <c r="AH61" s="88"/>
      <c r="AI61" s="88"/>
      <c r="AJ61" s="88">
        <f t="shared" si="58"/>
        <v>0</v>
      </c>
      <c r="AK61" s="88"/>
      <c r="AL61" s="88"/>
      <c r="AM61" s="88">
        <f t="shared" si="59"/>
        <v>0</v>
      </c>
      <c r="AN61" s="88"/>
      <c r="AO61" s="88"/>
      <c r="AP61" s="88">
        <f t="shared" si="60"/>
        <v>0</v>
      </c>
      <c r="AQ61" s="88"/>
      <c r="AR61" s="88">
        <f t="shared" si="61"/>
        <v>0</v>
      </c>
      <c r="AS61" s="88">
        <f t="shared" si="62"/>
        <v>0</v>
      </c>
      <c r="AT61" s="88">
        <f t="shared" si="63"/>
        <v>0</v>
      </c>
    </row>
    <row r="62" spans="1:46">
      <c r="A62" s="108"/>
      <c r="B62" s="72">
        <f>IF(A62='ESTIMASI FORECAST &amp; ORDER-STOK'!A62,'ESTIMASI FORECAST &amp; ORDER-STOK'!B62,0)</f>
        <v>0</v>
      </c>
      <c r="C62" s="90"/>
      <c r="D62" s="90"/>
      <c r="E62" s="90"/>
      <c r="F62" s="90">
        <f t="shared" si="48"/>
        <v>0</v>
      </c>
      <c r="G62" s="90"/>
      <c r="H62" s="90"/>
      <c r="I62" s="90">
        <f t="shared" si="49"/>
        <v>0</v>
      </c>
      <c r="J62" s="90"/>
      <c r="K62" s="90"/>
      <c r="L62" s="90">
        <f t="shared" si="50"/>
        <v>0</v>
      </c>
      <c r="M62" s="90"/>
      <c r="N62" s="90"/>
      <c r="O62" s="90">
        <f t="shared" si="51"/>
        <v>0</v>
      </c>
      <c r="P62" s="90"/>
      <c r="Q62" s="90"/>
      <c r="R62" s="90">
        <f t="shared" si="52"/>
        <v>0</v>
      </c>
      <c r="S62" s="90"/>
      <c r="T62" s="90"/>
      <c r="U62" s="90">
        <f t="shared" si="53"/>
        <v>0</v>
      </c>
      <c r="V62" s="90"/>
      <c r="W62" s="90"/>
      <c r="X62" s="90">
        <f t="shared" si="54"/>
        <v>0</v>
      </c>
      <c r="Y62" s="90"/>
      <c r="Z62" s="90"/>
      <c r="AA62" s="90">
        <f t="shared" si="55"/>
        <v>0</v>
      </c>
      <c r="AB62" s="90"/>
      <c r="AC62" s="90"/>
      <c r="AD62" s="90">
        <f t="shared" si="56"/>
        <v>0</v>
      </c>
      <c r="AE62" s="90"/>
      <c r="AF62" s="90"/>
      <c r="AG62" s="90">
        <f t="shared" si="57"/>
        <v>0</v>
      </c>
      <c r="AH62" s="90"/>
      <c r="AI62" s="90"/>
      <c r="AJ62" s="90">
        <f t="shared" si="58"/>
        <v>0</v>
      </c>
      <c r="AK62" s="90"/>
      <c r="AL62" s="90"/>
      <c r="AM62" s="90">
        <f t="shared" si="59"/>
        <v>0</v>
      </c>
      <c r="AN62" s="90"/>
      <c r="AO62" s="90"/>
      <c r="AP62" s="90">
        <f t="shared" si="60"/>
        <v>0</v>
      </c>
      <c r="AQ62" s="90"/>
      <c r="AR62" s="90">
        <f t="shared" si="61"/>
        <v>0</v>
      </c>
      <c r="AS62" s="90">
        <f t="shared" si="62"/>
        <v>0</v>
      </c>
      <c r="AT62" s="90">
        <f t="shared" si="63"/>
        <v>0</v>
      </c>
    </row>
    <row r="63" spans="1:46">
      <c r="A63" s="27" t="s">
        <v>119</v>
      </c>
      <c r="B63" s="58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6"/>
    </row>
    <row r="64" spans="1:46">
      <c r="A64" s="108"/>
      <c r="B64" s="70">
        <f>IF(A64='ESTIMASI FORECAST &amp; ORDER-STOK'!A64,'ESTIMASI FORECAST &amp; ORDER-STOK'!B64,0)</f>
        <v>0</v>
      </c>
      <c r="C64" s="86"/>
      <c r="D64" s="86"/>
      <c r="E64" s="86"/>
      <c r="F64" s="86">
        <f t="shared" ref="F64:F69" si="64">D64-E64</f>
        <v>0</v>
      </c>
      <c r="G64" s="86"/>
      <c r="H64" s="86"/>
      <c r="I64" s="86">
        <f t="shared" ref="I64:I69" si="65">G64-H64</f>
        <v>0</v>
      </c>
      <c r="J64" s="86"/>
      <c r="K64" s="86"/>
      <c r="L64" s="86">
        <f t="shared" ref="L64:L69" si="66">J64-K64</f>
        <v>0</v>
      </c>
      <c r="M64" s="86"/>
      <c r="N64" s="86"/>
      <c r="O64" s="86">
        <f t="shared" ref="O64:O69" si="67">M64-N64</f>
        <v>0</v>
      </c>
      <c r="P64" s="86"/>
      <c r="Q64" s="86"/>
      <c r="R64" s="86">
        <f t="shared" ref="R64:R69" si="68">P64-Q64</f>
        <v>0</v>
      </c>
      <c r="S64" s="86"/>
      <c r="T64" s="86"/>
      <c r="U64" s="86">
        <f t="shared" ref="U64:U69" si="69">S64-T64</f>
        <v>0</v>
      </c>
      <c r="V64" s="86"/>
      <c r="W64" s="86"/>
      <c r="X64" s="86">
        <f t="shared" ref="X64:X69" si="70">V64-W64</f>
        <v>0</v>
      </c>
      <c r="Y64" s="86"/>
      <c r="Z64" s="86"/>
      <c r="AA64" s="86">
        <f t="shared" ref="AA64:AA69" si="71">Y64-Z64</f>
        <v>0</v>
      </c>
      <c r="AB64" s="86"/>
      <c r="AC64" s="86"/>
      <c r="AD64" s="86">
        <f t="shared" ref="AD64:AD69" si="72">AB64-AC64</f>
        <v>0</v>
      </c>
      <c r="AE64" s="86"/>
      <c r="AF64" s="86"/>
      <c r="AG64" s="86">
        <f t="shared" ref="AG64:AG69" si="73">AE64-AF64</f>
        <v>0</v>
      </c>
      <c r="AH64" s="86"/>
      <c r="AI64" s="86"/>
      <c r="AJ64" s="86">
        <f t="shared" ref="AJ64:AJ69" si="74">AH64-AI64</f>
        <v>0</v>
      </c>
      <c r="AK64" s="86"/>
      <c r="AL64" s="86"/>
      <c r="AM64" s="86">
        <f t="shared" ref="AM64:AM69" si="75">AK64-AL64</f>
        <v>0</v>
      </c>
      <c r="AN64" s="86"/>
      <c r="AO64" s="86"/>
      <c r="AP64" s="86">
        <f t="shared" ref="AP64:AP69" si="76">AN64-AO64</f>
        <v>0</v>
      </c>
      <c r="AQ64" s="86"/>
      <c r="AR64" s="86">
        <f t="shared" ref="AR64:AR69" si="77">SUMIF($C$5:$AQ$5,$D$5,$C64:$AQ64)</f>
        <v>0</v>
      </c>
      <c r="AS64" s="86">
        <f t="shared" ref="AS64:AS69" si="78">SUMIF($C$5:$AQ$5,$E$5,$C64:$AQ64)</f>
        <v>0</v>
      </c>
      <c r="AT64" s="86">
        <f t="shared" ref="AT64:AT69" si="79">AR64-AS64</f>
        <v>0</v>
      </c>
    </row>
    <row r="65" spans="1:46">
      <c r="A65" s="108"/>
      <c r="B65" s="71">
        <f>IF(A65='ESTIMASI FORECAST &amp; ORDER-STOK'!A65,'ESTIMASI FORECAST &amp; ORDER-STOK'!B65,0)</f>
        <v>0</v>
      </c>
      <c r="C65" s="88"/>
      <c r="D65" s="88"/>
      <c r="E65" s="88"/>
      <c r="F65" s="88">
        <f t="shared" si="64"/>
        <v>0</v>
      </c>
      <c r="G65" s="88"/>
      <c r="H65" s="88"/>
      <c r="I65" s="88">
        <f t="shared" si="65"/>
        <v>0</v>
      </c>
      <c r="J65" s="88"/>
      <c r="K65" s="88"/>
      <c r="L65" s="88">
        <f t="shared" si="66"/>
        <v>0</v>
      </c>
      <c r="M65" s="88"/>
      <c r="N65" s="88"/>
      <c r="O65" s="88">
        <f t="shared" si="67"/>
        <v>0</v>
      </c>
      <c r="P65" s="88"/>
      <c r="Q65" s="88"/>
      <c r="R65" s="88">
        <f t="shared" si="68"/>
        <v>0</v>
      </c>
      <c r="S65" s="88"/>
      <c r="T65" s="88"/>
      <c r="U65" s="88">
        <f t="shared" si="69"/>
        <v>0</v>
      </c>
      <c r="V65" s="88"/>
      <c r="W65" s="88"/>
      <c r="X65" s="88">
        <f t="shared" si="70"/>
        <v>0</v>
      </c>
      <c r="Y65" s="88"/>
      <c r="Z65" s="88"/>
      <c r="AA65" s="88">
        <f t="shared" si="71"/>
        <v>0</v>
      </c>
      <c r="AB65" s="88"/>
      <c r="AC65" s="88"/>
      <c r="AD65" s="88">
        <f t="shared" si="72"/>
        <v>0</v>
      </c>
      <c r="AE65" s="88"/>
      <c r="AF65" s="88"/>
      <c r="AG65" s="88">
        <f t="shared" si="73"/>
        <v>0</v>
      </c>
      <c r="AH65" s="88"/>
      <c r="AI65" s="88"/>
      <c r="AJ65" s="88">
        <f t="shared" si="74"/>
        <v>0</v>
      </c>
      <c r="AK65" s="88"/>
      <c r="AL65" s="88"/>
      <c r="AM65" s="88">
        <f t="shared" si="75"/>
        <v>0</v>
      </c>
      <c r="AN65" s="88"/>
      <c r="AO65" s="88"/>
      <c r="AP65" s="88">
        <f t="shared" si="76"/>
        <v>0</v>
      </c>
      <c r="AQ65" s="88"/>
      <c r="AR65" s="88">
        <f t="shared" si="77"/>
        <v>0</v>
      </c>
      <c r="AS65" s="88">
        <f t="shared" si="78"/>
        <v>0</v>
      </c>
      <c r="AT65" s="88">
        <f t="shared" si="79"/>
        <v>0</v>
      </c>
    </row>
    <row r="66" spans="1:46">
      <c r="A66" s="108"/>
      <c r="B66" s="71">
        <f>IF(A66='ESTIMASI FORECAST &amp; ORDER-STOK'!A66,'ESTIMASI FORECAST &amp; ORDER-STOK'!B66,0)</f>
        <v>0</v>
      </c>
      <c r="C66" s="88"/>
      <c r="D66" s="88"/>
      <c r="E66" s="88"/>
      <c r="F66" s="88">
        <f t="shared" si="64"/>
        <v>0</v>
      </c>
      <c r="G66" s="88"/>
      <c r="H66" s="88"/>
      <c r="I66" s="88">
        <f t="shared" si="65"/>
        <v>0</v>
      </c>
      <c r="J66" s="88"/>
      <c r="K66" s="88"/>
      <c r="L66" s="88">
        <f t="shared" si="66"/>
        <v>0</v>
      </c>
      <c r="M66" s="88"/>
      <c r="N66" s="88"/>
      <c r="O66" s="88">
        <f t="shared" si="67"/>
        <v>0</v>
      </c>
      <c r="P66" s="88"/>
      <c r="Q66" s="88"/>
      <c r="R66" s="88">
        <f t="shared" si="68"/>
        <v>0</v>
      </c>
      <c r="S66" s="88"/>
      <c r="T66" s="88"/>
      <c r="U66" s="88">
        <f t="shared" si="69"/>
        <v>0</v>
      </c>
      <c r="V66" s="88"/>
      <c r="W66" s="88"/>
      <c r="X66" s="88">
        <f t="shared" si="70"/>
        <v>0</v>
      </c>
      <c r="Y66" s="88"/>
      <c r="Z66" s="88"/>
      <c r="AA66" s="88">
        <f t="shared" si="71"/>
        <v>0</v>
      </c>
      <c r="AB66" s="88"/>
      <c r="AC66" s="88"/>
      <c r="AD66" s="88">
        <f t="shared" si="72"/>
        <v>0</v>
      </c>
      <c r="AE66" s="88"/>
      <c r="AF66" s="88"/>
      <c r="AG66" s="88">
        <f t="shared" si="73"/>
        <v>0</v>
      </c>
      <c r="AH66" s="88"/>
      <c r="AI66" s="88"/>
      <c r="AJ66" s="88">
        <f t="shared" si="74"/>
        <v>0</v>
      </c>
      <c r="AK66" s="88"/>
      <c r="AL66" s="88"/>
      <c r="AM66" s="88">
        <f t="shared" si="75"/>
        <v>0</v>
      </c>
      <c r="AN66" s="88"/>
      <c r="AO66" s="88"/>
      <c r="AP66" s="88">
        <f t="shared" si="76"/>
        <v>0</v>
      </c>
      <c r="AQ66" s="88"/>
      <c r="AR66" s="88">
        <f t="shared" si="77"/>
        <v>0</v>
      </c>
      <c r="AS66" s="88">
        <f t="shared" si="78"/>
        <v>0</v>
      </c>
      <c r="AT66" s="88">
        <f t="shared" si="79"/>
        <v>0</v>
      </c>
    </row>
    <row r="67" spans="1:46">
      <c r="A67" s="108"/>
      <c r="B67" s="71">
        <f>IF(A67='ESTIMASI FORECAST &amp; ORDER-STOK'!A67,'ESTIMASI FORECAST &amp; ORDER-STOK'!B67,0)</f>
        <v>0</v>
      </c>
      <c r="C67" s="88"/>
      <c r="D67" s="88"/>
      <c r="E67" s="88"/>
      <c r="F67" s="88">
        <f t="shared" si="64"/>
        <v>0</v>
      </c>
      <c r="G67" s="88"/>
      <c r="H67" s="88"/>
      <c r="I67" s="88">
        <f t="shared" si="65"/>
        <v>0</v>
      </c>
      <c r="J67" s="88"/>
      <c r="K67" s="88"/>
      <c r="L67" s="88">
        <f t="shared" si="66"/>
        <v>0</v>
      </c>
      <c r="M67" s="88"/>
      <c r="N67" s="88"/>
      <c r="O67" s="88">
        <f t="shared" si="67"/>
        <v>0</v>
      </c>
      <c r="P67" s="88"/>
      <c r="Q67" s="88"/>
      <c r="R67" s="88">
        <f t="shared" si="68"/>
        <v>0</v>
      </c>
      <c r="S67" s="88"/>
      <c r="T67" s="88"/>
      <c r="U67" s="88">
        <f t="shared" si="69"/>
        <v>0</v>
      </c>
      <c r="V67" s="88"/>
      <c r="W67" s="88"/>
      <c r="X67" s="88">
        <f t="shared" si="70"/>
        <v>0</v>
      </c>
      <c r="Y67" s="88"/>
      <c r="Z67" s="88"/>
      <c r="AA67" s="88">
        <f t="shared" si="71"/>
        <v>0</v>
      </c>
      <c r="AB67" s="88"/>
      <c r="AC67" s="88"/>
      <c r="AD67" s="88">
        <f t="shared" si="72"/>
        <v>0</v>
      </c>
      <c r="AE67" s="88"/>
      <c r="AF67" s="88"/>
      <c r="AG67" s="88">
        <f t="shared" si="73"/>
        <v>0</v>
      </c>
      <c r="AH67" s="88"/>
      <c r="AI67" s="88"/>
      <c r="AJ67" s="88">
        <f t="shared" si="74"/>
        <v>0</v>
      </c>
      <c r="AK67" s="88"/>
      <c r="AL67" s="88"/>
      <c r="AM67" s="88">
        <f t="shared" si="75"/>
        <v>0</v>
      </c>
      <c r="AN67" s="88"/>
      <c r="AO67" s="88"/>
      <c r="AP67" s="88">
        <f t="shared" si="76"/>
        <v>0</v>
      </c>
      <c r="AQ67" s="88"/>
      <c r="AR67" s="88">
        <f t="shared" si="77"/>
        <v>0</v>
      </c>
      <c r="AS67" s="88">
        <f t="shared" si="78"/>
        <v>0</v>
      </c>
      <c r="AT67" s="88">
        <f t="shared" si="79"/>
        <v>0</v>
      </c>
    </row>
    <row r="68" spans="1:46">
      <c r="A68" s="108"/>
      <c r="B68" s="71">
        <f>IF(A68='ESTIMASI FORECAST &amp; ORDER-STOK'!A68,'ESTIMASI FORECAST &amp; ORDER-STOK'!B68,0)</f>
        <v>0</v>
      </c>
      <c r="C68" s="88"/>
      <c r="D68" s="88"/>
      <c r="E68" s="88"/>
      <c r="F68" s="88">
        <f t="shared" si="64"/>
        <v>0</v>
      </c>
      <c r="G68" s="88"/>
      <c r="H68" s="88"/>
      <c r="I68" s="88">
        <f t="shared" si="65"/>
        <v>0</v>
      </c>
      <c r="J68" s="88"/>
      <c r="K68" s="88"/>
      <c r="L68" s="88">
        <f t="shared" si="66"/>
        <v>0</v>
      </c>
      <c r="M68" s="88"/>
      <c r="N68" s="88"/>
      <c r="O68" s="88">
        <f t="shared" si="67"/>
        <v>0</v>
      </c>
      <c r="P68" s="88"/>
      <c r="Q68" s="88"/>
      <c r="R68" s="88">
        <f t="shared" si="68"/>
        <v>0</v>
      </c>
      <c r="S68" s="88"/>
      <c r="T68" s="88"/>
      <c r="U68" s="88">
        <f t="shared" si="69"/>
        <v>0</v>
      </c>
      <c r="V68" s="88"/>
      <c r="W68" s="88"/>
      <c r="X68" s="88">
        <f t="shared" si="70"/>
        <v>0</v>
      </c>
      <c r="Y68" s="88"/>
      <c r="Z68" s="88"/>
      <c r="AA68" s="88">
        <f t="shared" si="71"/>
        <v>0</v>
      </c>
      <c r="AB68" s="88"/>
      <c r="AC68" s="88"/>
      <c r="AD68" s="88">
        <f t="shared" si="72"/>
        <v>0</v>
      </c>
      <c r="AE68" s="88"/>
      <c r="AF68" s="88"/>
      <c r="AG68" s="88">
        <f t="shared" si="73"/>
        <v>0</v>
      </c>
      <c r="AH68" s="88"/>
      <c r="AI68" s="88"/>
      <c r="AJ68" s="88">
        <f t="shared" si="74"/>
        <v>0</v>
      </c>
      <c r="AK68" s="88"/>
      <c r="AL68" s="88"/>
      <c r="AM68" s="88">
        <f t="shared" si="75"/>
        <v>0</v>
      </c>
      <c r="AN68" s="88"/>
      <c r="AO68" s="88"/>
      <c r="AP68" s="88">
        <f t="shared" si="76"/>
        <v>0</v>
      </c>
      <c r="AQ68" s="88"/>
      <c r="AR68" s="88">
        <f t="shared" si="77"/>
        <v>0</v>
      </c>
      <c r="AS68" s="88">
        <f t="shared" si="78"/>
        <v>0</v>
      </c>
      <c r="AT68" s="88">
        <f t="shared" si="79"/>
        <v>0</v>
      </c>
    </row>
    <row r="69" spans="1:46">
      <c r="A69" s="108"/>
      <c r="B69" s="72">
        <f>IF(A69='ESTIMASI FORECAST &amp; ORDER-STOK'!A69,'ESTIMASI FORECAST &amp; ORDER-STOK'!B69,0)</f>
        <v>0</v>
      </c>
      <c r="C69" s="90"/>
      <c r="D69" s="90"/>
      <c r="E69" s="90"/>
      <c r="F69" s="90">
        <f t="shared" si="64"/>
        <v>0</v>
      </c>
      <c r="G69" s="90"/>
      <c r="H69" s="90"/>
      <c r="I69" s="90">
        <f t="shared" si="65"/>
        <v>0</v>
      </c>
      <c r="J69" s="90"/>
      <c r="K69" s="90"/>
      <c r="L69" s="90">
        <f t="shared" si="66"/>
        <v>0</v>
      </c>
      <c r="M69" s="90"/>
      <c r="N69" s="90"/>
      <c r="O69" s="90">
        <f t="shared" si="67"/>
        <v>0</v>
      </c>
      <c r="P69" s="90"/>
      <c r="Q69" s="90"/>
      <c r="R69" s="90">
        <f t="shared" si="68"/>
        <v>0</v>
      </c>
      <c r="S69" s="90"/>
      <c r="T69" s="90"/>
      <c r="U69" s="90">
        <f t="shared" si="69"/>
        <v>0</v>
      </c>
      <c r="V69" s="90"/>
      <c r="W69" s="90"/>
      <c r="X69" s="90">
        <f t="shared" si="70"/>
        <v>0</v>
      </c>
      <c r="Y69" s="90"/>
      <c r="Z69" s="90"/>
      <c r="AA69" s="90">
        <f t="shared" si="71"/>
        <v>0</v>
      </c>
      <c r="AB69" s="90"/>
      <c r="AC69" s="90"/>
      <c r="AD69" s="90">
        <f t="shared" si="72"/>
        <v>0</v>
      </c>
      <c r="AE69" s="90"/>
      <c r="AF69" s="90"/>
      <c r="AG69" s="90">
        <f t="shared" si="73"/>
        <v>0</v>
      </c>
      <c r="AH69" s="90"/>
      <c r="AI69" s="90"/>
      <c r="AJ69" s="90">
        <f t="shared" si="74"/>
        <v>0</v>
      </c>
      <c r="AK69" s="90"/>
      <c r="AL69" s="90"/>
      <c r="AM69" s="90">
        <f t="shared" si="75"/>
        <v>0</v>
      </c>
      <c r="AN69" s="90"/>
      <c r="AO69" s="90"/>
      <c r="AP69" s="90">
        <f t="shared" si="76"/>
        <v>0</v>
      </c>
      <c r="AQ69" s="90"/>
      <c r="AR69" s="90">
        <f t="shared" si="77"/>
        <v>0</v>
      </c>
      <c r="AS69" s="90">
        <f t="shared" si="78"/>
        <v>0</v>
      </c>
      <c r="AT69" s="90">
        <f t="shared" si="79"/>
        <v>0</v>
      </c>
    </row>
    <row r="70" spans="1:46" ht="2.25" customHeight="1">
      <c r="A70" s="35"/>
      <c r="B70" s="6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6"/>
    </row>
    <row r="71" spans="1:46">
      <c r="B71" s="109"/>
    </row>
    <row r="72" spans="1:46">
      <c r="B72" s="109"/>
    </row>
    <row r="73" spans="1:46" s="3" customFormat="1" ht="15" customHeight="1">
      <c r="A73" s="42">
        <f>31+A3</f>
        <v>41306</v>
      </c>
      <c r="C73" s="1"/>
      <c r="D73" s="1"/>
      <c r="G73" s="1"/>
      <c r="J73" s="1"/>
      <c r="M73" s="1"/>
      <c r="P73" s="1"/>
      <c r="S73" s="1"/>
      <c r="V73" s="1"/>
      <c r="Y73" s="1"/>
      <c r="AB73" s="1"/>
      <c r="AE73" s="1"/>
      <c r="AH73" s="1"/>
      <c r="AK73" s="1"/>
      <c r="AN73" s="1"/>
      <c r="AR73" s="1"/>
    </row>
    <row r="74" spans="1:46" s="46" customFormat="1" ht="30.75" customHeight="1">
      <c r="A74" s="178" t="s">
        <v>25</v>
      </c>
      <c r="B74" s="179"/>
      <c r="D74" s="175" t="str">
        <f>D$4</f>
        <v>nama pelanggan - kota</v>
      </c>
      <c r="E74" s="176"/>
      <c r="F74" s="177"/>
      <c r="G74" s="175" t="str">
        <f>G$4</f>
        <v>nama pelanggan - kota</v>
      </c>
      <c r="H74" s="176"/>
      <c r="I74" s="177"/>
      <c r="J74" s="175" t="str">
        <f>J$4</f>
        <v>nama pelanggan - kota</v>
      </c>
      <c r="K74" s="176"/>
      <c r="L74" s="177"/>
      <c r="M74" s="175" t="str">
        <f>M$4</f>
        <v>nama pelanggan - kota</v>
      </c>
      <c r="N74" s="176"/>
      <c r="O74" s="177"/>
      <c r="P74" s="175" t="str">
        <f>P$4</f>
        <v>nama pelanggan - kota</v>
      </c>
      <c r="Q74" s="176"/>
      <c r="R74" s="177"/>
      <c r="S74" s="175" t="str">
        <f>S$4</f>
        <v>nama pelanggan - kota</v>
      </c>
      <c r="T74" s="176"/>
      <c r="U74" s="177"/>
      <c r="V74" s="175" t="str">
        <f>V$4</f>
        <v>nama pelanggan - kota</v>
      </c>
      <c r="W74" s="176"/>
      <c r="X74" s="177"/>
      <c r="Y74" s="175" t="str">
        <f>Y$4</f>
        <v>nama pelanggan - kota</v>
      </c>
      <c r="Z74" s="176"/>
      <c r="AA74" s="177"/>
      <c r="AB74" s="175" t="str">
        <f>AB$4</f>
        <v>nama pelanggan - kota</v>
      </c>
      <c r="AC74" s="176"/>
      <c r="AD74" s="177"/>
      <c r="AE74" s="175" t="str">
        <f>AE$4</f>
        <v>nama pelanggan - kota</v>
      </c>
      <c r="AF74" s="176"/>
      <c r="AG74" s="177"/>
      <c r="AH74" s="175" t="str">
        <f>AH$4</f>
        <v>nama pelanggan - kota</v>
      </c>
      <c r="AI74" s="176"/>
      <c r="AJ74" s="177"/>
      <c r="AK74" s="175" t="str">
        <f>AK$4</f>
        <v>nama pelanggan - kota</v>
      </c>
      <c r="AL74" s="176"/>
      <c r="AM74" s="177"/>
      <c r="AN74" s="175" t="str">
        <f>AN$4</f>
        <v>nama pelanggan - kota</v>
      </c>
      <c r="AO74" s="176"/>
      <c r="AP74" s="177"/>
      <c r="AR74" s="175" t="s">
        <v>12</v>
      </c>
      <c r="AS74" s="176"/>
      <c r="AT74" s="177"/>
    </row>
    <row r="75" spans="1:46" s="3" customFormat="1" ht="45">
      <c r="A75" s="19" t="s">
        <v>0</v>
      </c>
      <c r="B75" s="55" t="str">
        <f>$B$5</f>
        <v>KEMASAN</v>
      </c>
      <c r="C75" s="8"/>
      <c r="D75" s="146" t="s">
        <v>96</v>
      </c>
      <c r="E75" s="146" t="s">
        <v>16</v>
      </c>
      <c r="F75" s="146" t="s">
        <v>24</v>
      </c>
      <c r="G75" s="146" t="s">
        <v>96</v>
      </c>
      <c r="H75" s="146" t="s">
        <v>16</v>
      </c>
      <c r="I75" s="146" t="s">
        <v>24</v>
      </c>
      <c r="J75" s="146" t="s">
        <v>96</v>
      </c>
      <c r="K75" s="146" t="s">
        <v>16</v>
      </c>
      <c r="L75" s="146" t="s">
        <v>24</v>
      </c>
      <c r="M75" s="146" t="s">
        <v>96</v>
      </c>
      <c r="N75" s="146" t="s">
        <v>16</v>
      </c>
      <c r="O75" s="146" t="s">
        <v>24</v>
      </c>
      <c r="P75" s="146" t="s">
        <v>96</v>
      </c>
      <c r="Q75" s="146" t="s">
        <v>16</v>
      </c>
      <c r="R75" s="146" t="s">
        <v>24</v>
      </c>
      <c r="S75" s="146" t="s">
        <v>96</v>
      </c>
      <c r="T75" s="146" t="s">
        <v>16</v>
      </c>
      <c r="U75" s="146" t="s">
        <v>24</v>
      </c>
      <c r="V75" s="146" t="s">
        <v>96</v>
      </c>
      <c r="W75" s="146" t="s">
        <v>16</v>
      </c>
      <c r="X75" s="146" t="s">
        <v>24</v>
      </c>
      <c r="Y75" s="146" t="s">
        <v>96</v>
      </c>
      <c r="Z75" s="146" t="s">
        <v>16</v>
      </c>
      <c r="AA75" s="146" t="s">
        <v>24</v>
      </c>
      <c r="AB75" s="146" t="s">
        <v>96</v>
      </c>
      <c r="AC75" s="146" t="s">
        <v>16</v>
      </c>
      <c r="AD75" s="146" t="s">
        <v>24</v>
      </c>
      <c r="AE75" s="146" t="s">
        <v>96</v>
      </c>
      <c r="AF75" s="146" t="s">
        <v>16</v>
      </c>
      <c r="AG75" s="146" t="s">
        <v>24</v>
      </c>
      <c r="AH75" s="146" t="s">
        <v>96</v>
      </c>
      <c r="AI75" s="146" t="s">
        <v>16</v>
      </c>
      <c r="AJ75" s="146" t="s">
        <v>24</v>
      </c>
      <c r="AK75" s="146" t="s">
        <v>96</v>
      </c>
      <c r="AL75" s="146" t="s">
        <v>16</v>
      </c>
      <c r="AM75" s="146" t="s">
        <v>24</v>
      </c>
      <c r="AN75" s="146" t="s">
        <v>96</v>
      </c>
      <c r="AO75" s="146" t="s">
        <v>16</v>
      </c>
      <c r="AP75" s="146" t="s">
        <v>24</v>
      </c>
      <c r="AR75" s="146" t="s">
        <v>26</v>
      </c>
      <c r="AS75" s="146" t="s">
        <v>20</v>
      </c>
      <c r="AT75" s="146" t="s">
        <v>27</v>
      </c>
    </row>
    <row r="76" spans="1:46">
      <c r="A76" s="27" t="s">
        <v>115</v>
      </c>
      <c r="B76" s="58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6"/>
    </row>
    <row r="77" spans="1:46">
      <c r="A77" s="108"/>
      <c r="B77" s="70">
        <f>IF(A77='ESTIMASI FORECAST &amp; ORDER-STOK'!A7,'ESTIMASI FORECAST &amp; ORDER-STOK'!B7,0)</f>
        <v>0</v>
      </c>
      <c r="C77" s="86"/>
      <c r="D77" s="86"/>
      <c r="E77" s="86"/>
      <c r="F77" s="86">
        <f>D77-E77</f>
        <v>0</v>
      </c>
      <c r="G77" s="86"/>
      <c r="H77" s="86"/>
      <c r="I77" s="86">
        <f>G77-H77</f>
        <v>0</v>
      </c>
      <c r="J77" s="86"/>
      <c r="K77" s="86"/>
      <c r="L77" s="86">
        <f>J77-K77</f>
        <v>0</v>
      </c>
      <c r="M77" s="86"/>
      <c r="N77" s="86"/>
      <c r="O77" s="86">
        <f>M77-N77</f>
        <v>0</v>
      </c>
      <c r="P77" s="86"/>
      <c r="Q77" s="86"/>
      <c r="R77" s="86">
        <f>P77-Q77</f>
        <v>0</v>
      </c>
      <c r="S77" s="86"/>
      <c r="T77" s="86"/>
      <c r="U77" s="86">
        <f>S77-T77</f>
        <v>0</v>
      </c>
      <c r="V77" s="86"/>
      <c r="W77" s="86"/>
      <c r="X77" s="86">
        <f>V77-W77</f>
        <v>0</v>
      </c>
      <c r="Y77" s="86"/>
      <c r="Z77" s="86"/>
      <c r="AA77" s="86">
        <f>Y77-Z77</f>
        <v>0</v>
      </c>
      <c r="AB77" s="86"/>
      <c r="AC77" s="86"/>
      <c r="AD77" s="86">
        <f>AB77-AC77</f>
        <v>0</v>
      </c>
      <c r="AE77" s="86"/>
      <c r="AF77" s="86"/>
      <c r="AG77" s="86">
        <f>AE77-AF77</f>
        <v>0</v>
      </c>
      <c r="AH77" s="86"/>
      <c r="AI77" s="86"/>
      <c r="AJ77" s="86">
        <f>AH77-AI77</f>
        <v>0</v>
      </c>
      <c r="AK77" s="86"/>
      <c r="AL77" s="86"/>
      <c r="AM77" s="86">
        <f>AK77-AL77</f>
        <v>0</v>
      </c>
      <c r="AN77" s="86"/>
      <c r="AO77" s="86"/>
      <c r="AP77" s="86">
        <f>AN77-AO77</f>
        <v>0</v>
      </c>
      <c r="AQ77" s="86"/>
      <c r="AR77" s="86">
        <f t="shared" ref="AR77:AR87" si="80">SUMIF($C$5:$AQ$5,$D$5,$C77:$AQ77)</f>
        <v>0</v>
      </c>
      <c r="AS77" s="86">
        <f t="shared" ref="AS77:AS87" si="81">SUMIF($C$5:$AQ$5,$E$5,$C77:$AQ77)</f>
        <v>0</v>
      </c>
      <c r="AT77" s="86">
        <f>AR77-AS77</f>
        <v>0</v>
      </c>
    </row>
    <row r="78" spans="1:46">
      <c r="A78" s="108"/>
      <c r="B78" s="71">
        <f>IF(A78='ESTIMASI FORECAST &amp; ORDER-STOK'!A8,'ESTIMASI FORECAST &amp; ORDER-STOK'!B8,0)</f>
        <v>0</v>
      </c>
      <c r="C78" s="88"/>
      <c r="D78" s="88"/>
      <c r="E78" s="88"/>
      <c r="F78" s="88">
        <f t="shared" ref="F78:F87" si="82">D78-E78</f>
        <v>0</v>
      </c>
      <c r="G78" s="88"/>
      <c r="H78" s="88"/>
      <c r="I78" s="88">
        <f t="shared" ref="I78:I87" si="83">G78-H78</f>
        <v>0</v>
      </c>
      <c r="J78" s="88"/>
      <c r="K78" s="88"/>
      <c r="L78" s="88">
        <f t="shared" ref="L78:L87" si="84">J78-K78</f>
        <v>0</v>
      </c>
      <c r="M78" s="88"/>
      <c r="N78" s="88"/>
      <c r="O78" s="88">
        <f t="shared" ref="O78:O87" si="85">M78-N78</f>
        <v>0</v>
      </c>
      <c r="P78" s="88"/>
      <c r="Q78" s="88"/>
      <c r="R78" s="88">
        <f t="shared" ref="R78:R87" si="86">P78-Q78</f>
        <v>0</v>
      </c>
      <c r="S78" s="88"/>
      <c r="T78" s="88"/>
      <c r="U78" s="88">
        <f t="shared" ref="U78:U87" si="87">S78-T78</f>
        <v>0</v>
      </c>
      <c r="V78" s="88"/>
      <c r="W78" s="88"/>
      <c r="X78" s="88">
        <f t="shared" ref="X78:X87" si="88">V78-W78</f>
        <v>0</v>
      </c>
      <c r="Y78" s="88"/>
      <c r="Z78" s="88"/>
      <c r="AA78" s="88">
        <f t="shared" ref="AA78:AA87" si="89">Y78-Z78</f>
        <v>0</v>
      </c>
      <c r="AB78" s="88"/>
      <c r="AC78" s="88"/>
      <c r="AD78" s="88">
        <f t="shared" ref="AD78:AD87" si="90">AB78-AC78</f>
        <v>0</v>
      </c>
      <c r="AE78" s="88"/>
      <c r="AF78" s="88"/>
      <c r="AG78" s="88">
        <f t="shared" ref="AG78:AG87" si="91">AE78-AF78</f>
        <v>0</v>
      </c>
      <c r="AH78" s="88"/>
      <c r="AI78" s="88"/>
      <c r="AJ78" s="88">
        <f t="shared" ref="AJ78:AJ87" si="92">AH78-AI78</f>
        <v>0</v>
      </c>
      <c r="AK78" s="88"/>
      <c r="AL78" s="88"/>
      <c r="AM78" s="88">
        <f t="shared" ref="AM78:AM87" si="93">AK78-AL78</f>
        <v>0</v>
      </c>
      <c r="AN78" s="88"/>
      <c r="AO78" s="88"/>
      <c r="AP78" s="88">
        <f t="shared" ref="AP78:AP87" si="94">AN78-AO78</f>
        <v>0</v>
      </c>
      <c r="AQ78" s="88"/>
      <c r="AR78" s="88">
        <f t="shared" si="80"/>
        <v>0</v>
      </c>
      <c r="AS78" s="88">
        <f t="shared" si="81"/>
        <v>0</v>
      </c>
      <c r="AT78" s="88">
        <f t="shared" ref="AT78:AT87" si="95">AR78-AS78</f>
        <v>0</v>
      </c>
    </row>
    <row r="79" spans="1:46">
      <c r="A79" s="108"/>
      <c r="B79" s="71">
        <f>IF(A79='ESTIMASI FORECAST &amp; ORDER-STOK'!A9,'ESTIMASI FORECAST &amp; ORDER-STOK'!B9,0)</f>
        <v>0</v>
      </c>
      <c r="C79" s="88"/>
      <c r="D79" s="88"/>
      <c r="E79" s="88"/>
      <c r="F79" s="88">
        <f t="shared" si="82"/>
        <v>0</v>
      </c>
      <c r="G79" s="88"/>
      <c r="H79" s="88"/>
      <c r="I79" s="88">
        <f t="shared" si="83"/>
        <v>0</v>
      </c>
      <c r="J79" s="88"/>
      <c r="K79" s="88"/>
      <c r="L79" s="88">
        <f t="shared" si="84"/>
        <v>0</v>
      </c>
      <c r="M79" s="88"/>
      <c r="N79" s="88"/>
      <c r="O79" s="88">
        <f t="shared" si="85"/>
        <v>0</v>
      </c>
      <c r="P79" s="88"/>
      <c r="Q79" s="88"/>
      <c r="R79" s="88">
        <f t="shared" si="86"/>
        <v>0</v>
      </c>
      <c r="S79" s="88"/>
      <c r="T79" s="88"/>
      <c r="U79" s="88">
        <f t="shared" si="87"/>
        <v>0</v>
      </c>
      <c r="V79" s="88"/>
      <c r="W79" s="88"/>
      <c r="X79" s="88">
        <f t="shared" si="88"/>
        <v>0</v>
      </c>
      <c r="Y79" s="88"/>
      <c r="Z79" s="88"/>
      <c r="AA79" s="88">
        <f t="shared" si="89"/>
        <v>0</v>
      </c>
      <c r="AB79" s="88"/>
      <c r="AC79" s="88"/>
      <c r="AD79" s="88">
        <f t="shared" si="90"/>
        <v>0</v>
      </c>
      <c r="AE79" s="88"/>
      <c r="AF79" s="88"/>
      <c r="AG79" s="88">
        <f t="shared" si="91"/>
        <v>0</v>
      </c>
      <c r="AH79" s="88"/>
      <c r="AI79" s="88"/>
      <c r="AJ79" s="88">
        <f t="shared" si="92"/>
        <v>0</v>
      </c>
      <c r="AK79" s="88"/>
      <c r="AL79" s="88"/>
      <c r="AM79" s="88">
        <f t="shared" si="93"/>
        <v>0</v>
      </c>
      <c r="AN79" s="88"/>
      <c r="AO79" s="88"/>
      <c r="AP79" s="88">
        <f t="shared" si="94"/>
        <v>0</v>
      </c>
      <c r="AQ79" s="88"/>
      <c r="AR79" s="88">
        <f t="shared" si="80"/>
        <v>0</v>
      </c>
      <c r="AS79" s="88">
        <f t="shared" si="81"/>
        <v>0</v>
      </c>
      <c r="AT79" s="88">
        <f t="shared" si="95"/>
        <v>0</v>
      </c>
    </row>
    <row r="80" spans="1:46">
      <c r="A80" s="108"/>
      <c r="B80" s="71">
        <f>IF(A80='ESTIMASI FORECAST &amp; ORDER-STOK'!A10,'ESTIMASI FORECAST &amp; ORDER-STOK'!B10,0)</f>
        <v>0</v>
      </c>
      <c r="C80" s="88"/>
      <c r="D80" s="88"/>
      <c r="E80" s="88"/>
      <c r="F80" s="88">
        <f t="shared" si="82"/>
        <v>0</v>
      </c>
      <c r="G80" s="88"/>
      <c r="H80" s="88"/>
      <c r="I80" s="88">
        <f t="shared" si="83"/>
        <v>0</v>
      </c>
      <c r="J80" s="88"/>
      <c r="K80" s="88"/>
      <c r="L80" s="88">
        <f t="shared" si="84"/>
        <v>0</v>
      </c>
      <c r="M80" s="88"/>
      <c r="N80" s="88"/>
      <c r="O80" s="88">
        <f t="shared" si="85"/>
        <v>0</v>
      </c>
      <c r="P80" s="88"/>
      <c r="Q80" s="88"/>
      <c r="R80" s="88">
        <f t="shared" si="86"/>
        <v>0</v>
      </c>
      <c r="S80" s="88"/>
      <c r="T80" s="88"/>
      <c r="U80" s="88">
        <f t="shared" si="87"/>
        <v>0</v>
      </c>
      <c r="V80" s="88"/>
      <c r="W80" s="88"/>
      <c r="X80" s="88">
        <f t="shared" si="88"/>
        <v>0</v>
      </c>
      <c r="Y80" s="88"/>
      <c r="Z80" s="88"/>
      <c r="AA80" s="88">
        <f t="shared" si="89"/>
        <v>0</v>
      </c>
      <c r="AB80" s="88"/>
      <c r="AC80" s="88"/>
      <c r="AD80" s="88">
        <f t="shared" si="90"/>
        <v>0</v>
      </c>
      <c r="AE80" s="88"/>
      <c r="AF80" s="88"/>
      <c r="AG80" s="88">
        <f t="shared" si="91"/>
        <v>0</v>
      </c>
      <c r="AH80" s="88"/>
      <c r="AI80" s="88"/>
      <c r="AJ80" s="88">
        <f t="shared" si="92"/>
        <v>0</v>
      </c>
      <c r="AK80" s="88"/>
      <c r="AL80" s="88"/>
      <c r="AM80" s="88">
        <f t="shared" si="93"/>
        <v>0</v>
      </c>
      <c r="AN80" s="88"/>
      <c r="AO80" s="88"/>
      <c r="AP80" s="88">
        <f t="shared" si="94"/>
        <v>0</v>
      </c>
      <c r="AQ80" s="88"/>
      <c r="AR80" s="88">
        <f t="shared" si="80"/>
        <v>0</v>
      </c>
      <c r="AS80" s="88">
        <f t="shared" si="81"/>
        <v>0</v>
      </c>
      <c r="AT80" s="88">
        <f t="shared" si="95"/>
        <v>0</v>
      </c>
    </row>
    <row r="81" spans="1:46">
      <c r="A81" s="108"/>
      <c r="B81" s="71">
        <f>IF(A81='ESTIMASI FORECAST &amp; ORDER-STOK'!A11,'ESTIMASI FORECAST &amp; ORDER-STOK'!B11,0)</f>
        <v>0</v>
      </c>
      <c r="C81" s="88"/>
      <c r="D81" s="88"/>
      <c r="E81" s="88"/>
      <c r="F81" s="88">
        <f t="shared" si="82"/>
        <v>0</v>
      </c>
      <c r="G81" s="88"/>
      <c r="H81" s="88"/>
      <c r="I81" s="88">
        <f t="shared" si="83"/>
        <v>0</v>
      </c>
      <c r="J81" s="88"/>
      <c r="K81" s="88"/>
      <c r="L81" s="88">
        <f t="shared" si="84"/>
        <v>0</v>
      </c>
      <c r="M81" s="88"/>
      <c r="N81" s="88"/>
      <c r="O81" s="88">
        <f t="shared" si="85"/>
        <v>0</v>
      </c>
      <c r="P81" s="88"/>
      <c r="Q81" s="88"/>
      <c r="R81" s="88">
        <f t="shared" si="86"/>
        <v>0</v>
      </c>
      <c r="S81" s="88"/>
      <c r="T81" s="88"/>
      <c r="U81" s="88">
        <f t="shared" si="87"/>
        <v>0</v>
      </c>
      <c r="V81" s="88"/>
      <c r="W81" s="88"/>
      <c r="X81" s="88">
        <f t="shared" si="88"/>
        <v>0</v>
      </c>
      <c r="Y81" s="88"/>
      <c r="Z81" s="88"/>
      <c r="AA81" s="88">
        <f t="shared" si="89"/>
        <v>0</v>
      </c>
      <c r="AB81" s="88"/>
      <c r="AC81" s="88"/>
      <c r="AD81" s="88">
        <f t="shared" si="90"/>
        <v>0</v>
      </c>
      <c r="AE81" s="88"/>
      <c r="AF81" s="88"/>
      <c r="AG81" s="88">
        <f t="shared" si="91"/>
        <v>0</v>
      </c>
      <c r="AH81" s="88"/>
      <c r="AI81" s="88"/>
      <c r="AJ81" s="88">
        <f t="shared" si="92"/>
        <v>0</v>
      </c>
      <c r="AK81" s="88"/>
      <c r="AL81" s="88"/>
      <c r="AM81" s="88">
        <f t="shared" si="93"/>
        <v>0</v>
      </c>
      <c r="AN81" s="88"/>
      <c r="AO81" s="88"/>
      <c r="AP81" s="88">
        <f t="shared" si="94"/>
        <v>0</v>
      </c>
      <c r="AQ81" s="88"/>
      <c r="AR81" s="88">
        <f t="shared" si="80"/>
        <v>0</v>
      </c>
      <c r="AS81" s="88">
        <f t="shared" si="81"/>
        <v>0</v>
      </c>
      <c r="AT81" s="88">
        <f t="shared" si="95"/>
        <v>0</v>
      </c>
    </row>
    <row r="82" spans="1:46">
      <c r="A82" s="108"/>
      <c r="B82" s="71">
        <f>IF(A82='ESTIMASI FORECAST &amp; ORDER-STOK'!A12,'ESTIMASI FORECAST &amp; ORDER-STOK'!B12,0)</f>
        <v>0</v>
      </c>
      <c r="C82" s="88"/>
      <c r="D82" s="88"/>
      <c r="E82" s="88"/>
      <c r="F82" s="88">
        <f t="shared" si="82"/>
        <v>0</v>
      </c>
      <c r="G82" s="88"/>
      <c r="H82" s="88"/>
      <c r="I82" s="88">
        <f t="shared" si="83"/>
        <v>0</v>
      </c>
      <c r="J82" s="88"/>
      <c r="K82" s="88"/>
      <c r="L82" s="88">
        <f t="shared" si="84"/>
        <v>0</v>
      </c>
      <c r="M82" s="88"/>
      <c r="N82" s="88"/>
      <c r="O82" s="88">
        <f t="shared" si="85"/>
        <v>0</v>
      </c>
      <c r="P82" s="88"/>
      <c r="Q82" s="88"/>
      <c r="R82" s="88">
        <f t="shared" si="86"/>
        <v>0</v>
      </c>
      <c r="S82" s="88"/>
      <c r="T82" s="88"/>
      <c r="U82" s="88">
        <f t="shared" si="87"/>
        <v>0</v>
      </c>
      <c r="V82" s="88"/>
      <c r="W82" s="88"/>
      <c r="X82" s="88">
        <f t="shared" si="88"/>
        <v>0</v>
      </c>
      <c r="Y82" s="88"/>
      <c r="Z82" s="88"/>
      <c r="AA82" s="88">
        <f t="shared" si="89"/>
        <v>0</v>
      </c>
      <c r="AB82" s="88"/>
      <c r="AC82" s="88"/>
      <c r="AD82" s="88">
        <f t="shared" si="90"/>
        <v>0</v>
      </c>
      <c r="AE82" s="88"/>
      <c r="AF82" s="88"/>
      <c r="AG82" s="88">
        <f t="shared" si="91"/>
        <v>0</v>
      </c>
      <c r="AH82" s="88"/>
      <c r="AI82" s="88"/>
      <c r="AJ82" s="88">
        <f t="shared" si="92"/>
        <v>0</v>
      </c>
      <c r="AK82" s="88"/>
      <c r="AL82" s="88"/>
      <c r="AM82" s="88">
        <f t="shared" si="93"/>
        <v>0</v>
      </c>
      <c r="AN82" s="88"/>
      <c r="AO82" s="88"/>
      <c r="AP82" s="88">
        <f t="shared" si="94"/>
        <v>0</v>
      </c>
      <c r="AQ82" s="88"/>
      <c r="AR82" s="88">
        <f t="shared" si="80"/>
        <v>0</v>
      </c>
      <c r="AS82" s="88">
        <f t="shared" si="81"/>
        <v>0</v>
      </c>
      <c r="AT82" s="88">
        <f t="shared" si="95"/>
        <v>0</v>
      </c>
    </row>
    <row r="83" spans="1:46">
      <c r="A83" s="108"/>
      <c r="B83" s="71">
        <f>IF(A83='ESTIMASI FORECAST &amp; ORDER-STOK'!A13,'ESTIMASI FORECAST &amp; ORDER-STOK'!B13,0)</f>
        <v>0</v>
      </c>
      <c r="C83" s="88"/>
      <c r="D83" s="88"/>
      <c r="E83" s="88"/>
      <c r="F83" s="88">
        <f t="shared" si="82"/>
        <v>0</v>
      </c>
      <c r="G83" s="88"/>
      <c r="H83" s="88"/>
      <c r="I83" s="88">
        <f t="shared" si="83"/>
        <v>0</v>
      </c>
      <c r="J83" s="88"/>
      <c r="K83" s="88"/>
      <c r="L83" s="88">
        <f t="shared" si="84"/>
        <v>0</v>
      </c>
      <c r="M83" s="88"/>
      <c r="N83" s="88"/>
      <c r="O83" s="88">
        <f t="shared" si="85"/>
        <v>0</v>
      </c>
      <c r="P83" s="88"/>
      <c r="Q83" s="88"/>
      <c r="R83" s="88">
        <f t="shared" si="86"/>
        <v>0</v>
      </c>
      <c r="S83" s="88"/>
      <c r="T83" s="88"/>
      <c r="U83" s="88">
        <f t="shared" si="87"/>
        <v>0</v>
      </c>
      <c r="V83" s="88"/>
      <c r="W83" s="88"/>
      <c r="X83" s="88">
        <f t="shared" si="88"/>
        <v>0</v>
      </c>
      <c r="Y83" s="88"/>
      <c r="Z83" s="88"/>
      <c r="AA83" s="88">
        <f t="shared" si="89"/>
        <v>0</v>
      </c>
      <c r="AB83" s="88"/>
      <c r="AC83" s="88"/>
      <c r="AD83" s="88">
        <f t="shared" si="90"/>
        <v>0</v>
      </c>
      <c r="AE83" s="88"/>
      <c r="AF83" s="88"/>
      <c r="AG83" s="88">
        <f t="shared" si="91"/>
        <v>0</v>
      </c>
      <c r="AH83" s="88"/>
      <c r="AI83" s="88"/>
      <c r="AJ83" s="88">
        <f t="shared" si="92"/>
        <v>0</v>
      </c>
      <c r="AK83" s="88"/>
      <c r="AL83" s="88"/>
      <c r="AM83" s="88">
        <f t="shared" si="93"/>
        <v>0</v>
      </c>
      <c r="AN83" s="88"/>
      <c r="AO83" s="88"/>
      <c r="AP83" s="88">
        <f t="shared" si="94"/>
        <v>0</v>
      </c>
      <c r="AQ83" s="88"/>
      <c r="AR83" s="88">
        <f t="shared" si="80"/>
        <v>0</v>
      </c>
      <c r="AS83" s="88">
        <f t="shared" si="81"/>
        <v>0</v>
      </c>
      <c r="AT83" s="88">
        <f t="shared" si="95"/>
        <v>0</v>
      </c>
    </row>
    <row r="84" spans="1:46">
      <c r="A84" s="108"/>
      <c r="B84" s="71">
        <f>IF(A84='ESTIMASI FORECAST &amp; ORDER-STOK'!A14,'ESTIMASI FORECAST &amp; ORDER-STOK'!B14,0)</f>
        <v>0</v>
      </c>
      <c r="C84" s="88"/>
      <c r="D84" s="88"/>
      <c r="E84" s="88"/>
      <c r="F84" s="88">
        <f t="shared" si="82"/>
        <v>0</v>
      </c>
      <c r="G84" s="88"/>
      <c r="H84" s="88"/>
      <c r="I84" s="88">
        <f t="shared" si="83"/>
        <v>0</v>
      </c>
      <c r="J84" s="88"/>
      <c r="K84" s="88"/>
      <c r="L84" s="88">
        <f t="shared" si="84"/>
        <v>0</v>
      </c>
      <c r="M84" s="88"/>
      <c r="N84" s="88"/>
      <c r="O84" s="88">
        <f t="shared" si="85"/>
        <v>0</v>
      </c>
      <c r="P84" s="88"/>
      <c r="Q84" s="88"/>
      <c r="R84" s="88">
        <f t="shared" si="86"/>
        <v>0</v>
      </c>
      <c r="S84" s="88"/>
      <c r="T84" s="88"/>
      <c r="U84" s="88">
        <f t="shared" si="87"/>
        <v>0</v>
      </c>
      <c r="V84" s="88"/>
      <c r="W84" s="88"/>
      <c r="X84" s="88">
        <f t="shared" si="88"/>
        <v>0</v>
      </c>
      <c r="Y84" s="88"/>
      <c r="Z84" s="88"/>
      <c r="AA84" s="88">
        <f t="shared" si="89"/>
        <v>0</v>
      </c>
      <c r="AB84" s="88"/>
      <c r="AC84" s="88"/>
      <c r="AD84" s="88">
        <f t="shared" si="90"/>
        <v>0</v>
      </c>
      <c r="AE84" s="88"/>
      <c r="AF84" s="88"/>
      <c r="AG84" s="88">
        <f t="shared" si="91"/>
        <v>0</v>
      </c>
      <c r="AH84" s="88"/>
      <c r="AI84" s="88"/>
      <c r="AJ84" s="88">
        <f t="shared" si="92"/>
        <v>0</v>
      </c>
      <c r="AK84" s="88"/>
      <c r="AL84" s="88"/>
      <c r="AM84" s="88">
        <f t="shared" si="93"/>
        <v>0</v>
      </c>
      <c r="AN84" s="88"/>
      <c r="AO84" s="88"/>
      <c r="AP84" s="88">
        <f t="shared" si="94"/>
        <v>0</v>
      </c>
      <c r="AQ84" s="88"/>
      <c r="AR84" s="88">
        <f t="shared" si="80"/>
        <v>0</v>
      </c>
      <c r="AS84" s="88">
        <f t="shared" si="81"/>
        <v>0</v>
      </c>
      <c r="AT84" s="88">
        <f t="shared" si="95"/>
        <v>0</v>
      </c>
    </row>
    <row r="85" spans="1:46">
      <c r="A85" s="108"/>
      <c r="B85" s="71">
        <f>IF(A85='ESTIMASI FORECAST &amp; ORDER-STOK'!A15,'ESTIMASI FORECAST &amp; ORDER-STOK'!B15,0)</f>
        <v>0</v>
      </c>
      <c r="C85" s="88"/>
      <c r="D85" s="88"/>
      <c r="E85" s="88"/>
      <c r="F85" s="88">
        <f t="shared" si="82"/>
        <v>0</v>
      </c>
      <c r="G85" s="88"/>
      <c r="H85" s="88"/>
      <c r="I85" s="88">
        <f t="shared" si="83"/>
        <v>0</v>
      </c>
      <c r="J85" s="88"/>
      <c r="K85" s="88"/>
      <c r="L85" s="88">
        <f t="shared" si="84"/>
        <v>0</v>
      </c>
      <c r="M85" s="88"/>
      <c r="N85" s="88"/>
      <c r="O85" s="88">
        <f t="shared" si="85"/>
        <v>0</v>
      </c>
      <c r="P85" s="88"/>
      <c r="Q85" s="88"/>
      <c r="R85" s="88">
        <f t="shared" si="86"/>
        <v>0</v>
      </c>
      <c r="S85" s="88"/>
      <c r="T85" s="88"/>
      <c r="U85" s="88">
        <f t="shared" si="87"/>
        <v>0</v>
      </c>
      <c r="V85" s="88"/>
      <c r="W85" s="88"/>
      <c r="X85" s="88">
        <f t="shared" si="88"/>
        <v>0</v>
      </c>
      <c r="Y85" s="88"/>
      <c r="Z85" s="88"/>
      <c r="AA85" s="88">
        <f t="shared" si="89"/>
        <v>0</v>
      </c>
      <c r="AB85" s="88"/>
      <c r="AC85" s="88"/>
      <c r="AD85" s="88">
        <f t="shared" si="90"/>
        <v>0</v>
      </c>
      <c r="AE85" s="88"/>
      <c r="AF85" s="88"/>
      <c r="AG85" s="88">
        <f t="shared" si="91"/>
        <v>0</v>
      </c>
      <c r="AH85" s="88"/>
      <c r="AI85" s="88"/>
      <c r="AJ85" s="88">
        <f t="shared" si="92"/>
        <v>0</v>
      </c>
      <c r="AK85" s="88"/>
      <c r="AL85" s="88"/>
      <c r="AM85" s="88">
        <f t="shared" si="93"/>
        <v>0</v>
      </c>
      <c r="AN85" s="88"/>
      <c r="AO85" s="88"/>
      <c r="AP85" s="88">
        <f t="shared" si="94"/>
        <v>0</v>
      </c>
      <c r="AQ85" s="88"/>
      <c r="AR85" s="88">
        <f t="shared" si="80"/>
        <v>0</v>
      </c>
      <c r="AS85" s="88">
        <f t="shared" si="81"/>
        <v>0</v>
      </c>
      <c r="AT85" s="88">
        <f t="shared" si="95"/>
        <v>0</v>
      </c>
    </row>
    <row r="86" spans="1:46">
      <c r="A86" s="108"/>
      <c r="B86" s="71">
        <f>IF(A86='ESTIMASI FORECAST &amp; ORDER-STOK'!A16,'ESTIMASI FORECAST &amp; ORDER-STOK'!B16,0)</f>
        <v>0</v>
      </c>
      <c r="C86" s="88"/>
      <c r="D86" s="88"/>
      <c r="E86" s="88"/>
      <c r="F86" s="88">
        <f t="shared" si="82"/>
        <v>0</v>
      </c>
      <c r="G86" s="88"/>
      <c r="H86" s="88"/>
      <c r="I86" s="88">
        <f t="shared" si="83"/>
        <v>0</v>
      </c>
      <c r="J86" s="88"/>
      <c r="K86" s="88"/>
      <c r="L86" s="88">
        <f t="shared" si="84"/>
        <v>0</v>
      </c>
      <c r="M86" s="88"/>
      <c r="N86" s="88"/>
      <c r="O86" s="88">
        <f t="shared" si="85"/>
        <v>0</v>
      </c>
      <c r="P86" s="88"/>
      <c r="Q86" s="88"/>
      <c r="R86" s="88">
        <f t="shared" si="86"/>
        <v>0</v>
      </c>
      <c r="S86" s="88"/>
      <c r="T86" s="88"/>
      <c r="U86" s="88">
        <f t="shared" si="87"/>
        <v>0</v>
      </c>
      <c r="V86" s="88"/>
      <c r="W86" s="88"/>
      <c r="X86" s="88">
        <f t="shared" si="88"/>
        <v>0</v>
      </c>
      <c r="Y86" s="88"/>
      <c r="Z86" s="88"/>
      <c r="AA86" s="88">
        <f t="shared" si="89"/>
        <v>0</v>
      </c>
      <c r="AB86" s="88"/>
      <c r="AC86" s="88"/>
      <c r="AD86" s="88">
        <f t="shared" si="90"/>
        <v>0</v>
      </c>
      <c r="AE86" s="88"/>
      <c r="AF86" s="88"/>
      <c r="AG86" s="88">
        <f t="shared" si="91"/>
        <v>0</v>
      </c>
      <c r="AH86" s="88"/>
      <c r="AI86" s="88"/>
      <c r="AJ86" s="88">
        <f t="shared" si="92"/>
        <v>0</v>
      </c>
      <c r="AK86" s="88"/>
      <c r="AL86" s="88"/>
      <c r="AM86" s="88">
        <f t="shared" si="93"/>
        <v>0</v>
      </c>
      <c r="AN86" s="88"/>
      <c r="AO86" s="88"/>
      <c r="AP86" s="88">
        <f t="shared" si="94"/>
        <v>0</v>
      </c>
      <c r="AQ86" s="88"/>
      <c r="AR86" s="88">
        <f t="shared" si="80"/>
        <v>0</v>
      </c>
      <c r="AS86" s="88">
        <f t="shared" si="81"/>
        <v>0</v>
      </c>
      <c r="AT86" s="88">
        <f t="shared" si="95"/>
        <v>0</v>
      </c>
    </row>
    <row r="87" spans="1:46">
      <c r="A87" s="108"/>
      <c r="B87" s="72">
        <f>IF(A87='ESTIMASI FORECAST &amp; ORDER-STOK'!A17,'ESTIMASI FORECAST &amp; ORDER-STOK'!B17,0)</f>
        <v>0</v>
      </c>
      <c r="C87" s="90"/>
      <c r="D87" s="90"/>
      <c r="E87" s="90"/>
      <c r="F87" s="90">
        <f t="shared" si="82"/>
        <v>0</v>
      </c>
      <c r="G87" s="90"/>
      <c r="H87" s="90"/>
      <c r="I87" s="90">
        <f t="shared" si="83"/>
        <v>0</v>
      </c>
      <c r="J87" s="90"/>
      <c r="K87" s="90"/>
      <c r="L87" s="90">
        <f t="shared" si="84"/>
        <v>0</v>
      </c>
      <c r="M87" s="90"/>
      <c r="N87" s="90"/>
      <c r="O87" s="90">
        <f t="shared" si="85"/>
        <v>0</v>
      </c>
      <c r="P87" s="90"/>
      <c r="Q87" s="90"/>
      <c r="R87" s="90">
        <f t="shared" si="86"/>
        <v>0</v>
      </c>
      <c r="S87" s="90"/>
      <c r="T87" s="90"/>
      <c r="U87" s="90">
        <f t="shared" si="87"/>
        <v>0</v>
      </c>
      <c r="V87" s="90"/>
      <c r="W87" s="90"/>
      <c r="X87" s="90">
        <f t="shared" si="88"/>
        <v>0</v>
      </c>
      <c r="Y87" s="90"/>
      <c r="Z87" s="90"/>
      <c r="AA87" s="90">
        <f t="shared" si="89"/>
        <v>0</v>
      </c>
      <c r="AB87" s="90"/>
      <c r="AC87" s="90"/>
      <c r="AD87" s="90">
        <f t="shared" si="90"/>
        <v>0</v>
      </c>
      <c r="AE87" s="90"/>
      <c r="AF87" s="90"/>
      <c r="AG87" s="90">
        <f t="shared" si="91"/>
        <v>0</v>
      </c>
      <c r="AH87" s="90"/>
      <c r="AI87" s="90"/>
      <c r="AJ87" s="90">
        <f t="shared" si="92"/>
        <v>0</v>
      </c>
      <c r="AK87" s="90"/>
      <c r="AL87" s="90"/>
      <c r="AM87" s="90">
        <f t="shared" si="93"/>
        <v>0</v>
      </c>
      <c r="AN87" s="90"/>
      <c r="AO87" s="90"/>
      <c r="AP87" s="90">
        <f t="shared" si="94"/>
        <v>0</v>
      </c>
      <c r="AQ87" s="90"/>
      <c r="AR87" s="90">
        <f t="shared" si="80"/>
        <v>0</v>
      </c>
      <c r="AS87" s="90">
        <f t="shared" si="81"/>
        <v>0</v>
      </c>
      <c r="AT87" s="90">
        <f t="shared" si="95"/>
        <v>0</v>
      </c>
    </row>
    <row r="88" spans="1:46">
      <c r="A88" s="27" t="s">
        <v>116</v>
      </c>
      <c r="B88" s="58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6"/>
    </row>
    <row r="89" spans="1:46">
      <c r="A89" s="108"/>
      <c r="B89" s="70">
        <f>IF(A89='ESTIMASI FORECAST &amp; ORDER-STOK'!A19,'ESTIMASI FORECAST &amp; ORDER-STOK'!B19,0)</f>
        <v>0</v>
      </c>
      <c r="C89" s="86"/>
      <c r="D89" s="86"/>
      <c r="E89" s="86"/>
      <c r="F89" s="86">
        <f t="shared" ref="F89:F94" si="96">D89-E89</f>
        <v>0</v>
      </c>
      <c r="G89" s="86"/>
      <c r="H89" s="86"/>
      <c r="I89" s="86">
        <f t="shared" ref="I89:I94" si="97">G89-H89</f>
        <v>0</v>
      </c>
      <c r="J89" s="86"/>
      <c r="K89" s="86"/>
      <c r="L89" s="86">
        <f t="shared" ref="L89:L94" si="98">J89-K89</f>
        <v>0</v>
      </c>
      <c r="M89" s="86"/>
      <c r="N89" s="86"/>
      <c r="O89" s="86">
        <f t="shared" ref="O89:O94" si="99">M89-N89</f>
        <v>0</v>
      </c>
      <c r="P89" s="86"/>
      <c r="Q89" s="86"/>
      <c r="R89" s="86">
        <f t="shared" ref="R89:R94" si="100">P89-Q89</f>
        <v>0</v>
      </c>
      <c r="S89" s="86"/>
      <c r="T89" s="86"/>
      <c r="U89" s="86">
        <f t="shared" ref="U89:U94" si="101">S89-T89</f>
        <v>0</v>
      </c>
      <c r="V89" s="86"/>
      <c r="W89" s="86"/>
      <c r="X89" s="86">
        <f t="shared" ref="X89:X94" si="102">V89-W89</f>
        <v>0</v>
      </c>
      <c r="Y89" s="86"/>
      <c r="Z89" s="86"/>
      <c r="AA89" s="86">
        <f t="shared" ref="AA89:AA94" si="103">Y89-Z89</f>
        <v>0</v>
      </c>
      <c r="AB89" s="86"/>
      <c r="AC89" s="86"/>
      <c r="AD89" s="86">
        <f t="shared" ref="AD89:AD94" si="104">AB89-AC89</f>
        <v>0</v>
      </c>
      <c r="AE89" s="86"/>
      <c r="AF89" s="86"/>
      <c r="AG89" s="86">
        <f t="shared" ref="AG89:AG94" si="105">AE89-AF89</f>
        <v>0</v>
      </c>
      <c r="AH89" s="86"/>
      <c r="AI89" s="86"/>
      <c r="AJ89" s="86">
        <f t="shared" ref="AJ89:AJ94" si="106">AH89-AI89</f>
        <v>0</v>
      </c>
      <c r="AK89" s="86"/>
      <c r="AL89" s="86"/>
      <c r="AM89" s="86">
        <f t="shared" ref="AM89:AM94" si="107">AK89-AL89</f>
        <v>0</v>
      </c>
      <c r="AN89" s="86"/>
      <c r="AO89" s="86"/>
      <c r="AP89" s="86">
        <f t="shared" ref="AP89:AP94" si="108">AN89-AO89</f>
        <v>0</v>
      </c>
      <c r="AQ89" s="86"/>
      <c r="AR89" s="86">
        <f t="shared" ref="AR89:AR94" si="109">SUMIF($C$5:$AQ$5,$D$5,$C89:$AQ89)</f>
        <v>0</v>
      </c>
      <c r="AS89" s="86">
        <f t="shared" ref="AS89:AS94" si="110">SUMIF($C$5:$AQ$5,$E$5,$C89:$AQ89)</f>
        <v>0</v>
      </c>
      <c r="AT89" s="86">
        <f t="shared" ref="AT89:AT94" si="111">AR89-AS89</f>
        <v>0</v>
      </c>
    </row>
    <row r="90" spans="1:46">
      <c r="A90" s="108"/>
      <c r="B90" s="71">
        <f>IF(A90='ESTIMASI FORECAST &amp; ORDER-STOK'!A20,'ESTIMASI FORECAST &amp; ORDER-STOK'!B20,0)</f>
        <v>0</v>
      </c>
      <c r="C90" s="88"/>
      <c r="D90" s="88"/>
      <c r="E90" s="88"/>
      <c r="F90" s="88">
        <f t="shared" si="96"/>
        <v>0</v>
      </c>
      <c r="G90" s="88"/>
      <c r="H90" s="88"/>
      <c r="I90" s="88">
        <f t="shared" si="97"/>
        <v>0</v>
      </c>
      <c r="J90" s="88"/>
      <c r="K90" s="88"/>
      <c r="L90" s="88">
        <f t="shared" si="98"/>
        <v>0</v>
      </c>
      <c r="M90" s="88"/>
      <c r="N90" s="88"/>
      <c r="O90" s="88">
        <f t="shared" si="99"/>
        <v>0</v>
      </c>
      <c r="P90" s="88"/>
      <c r="Q90" s="88"/>
      <c r="R90" s="88">
        <f t="shared" si="100"/>
        <v>0</v>
      </c>
      <c r="S90" s="88"/>
      <c r="T90" s="88"/>
      <c r="U90" s="88">
        <f t="shared" si="101"/>
        <v>0</v>
      </c>
      <c r="V90" s="88"/>
      <c r="W90" s="88"/>
      <c r="X90" s="88">
        <f t="shared" si="102"/>
        <v>0</v>
      </c>
      <c r="Y90" s="88"/>
      <c r="Z90" s="88"/>
      <c r="AA90" s="88">
        <f t="shared" si="103"/>
        <v>0</v>
      </c>
      <c r="AB90" s="88"/>
      <c r="AC90" s="88"/>
      <c r="AD90" s="88">
        <f t="shared" si="104"/>
        <v>0</v>
      </c>
      <c r="AE90" s="88"/>
      <c r="AF90" s="88"/>
      <c r="AG90" s="88">
        <f t="shared" si="105"/>
        <v>0</v>
      </c>
      <c r="AH90" s="88"/>
      <c r="AI90" s="88"/>
      <c r="AJ90" s="88">
        <f t="shared" si="106"/>
        <v>0</v>
      </c>
      <c r="AK90" s="88"/>
      <c r="AL90" s="88"/>
      <c r="AM90" s="88">
        <f t="shared" si="107"/>
        <v>0</v>
      </c>
      <c r="AN90" s="88"/>
      <c r="AO90" s="88"/>
      <c r="AP90" s="88">
        <f t="shared" si="108"/>
        <v>0</v>
      </c>
      <c r="AQ90" s="88"/>
      <c r="AR90" s="88">
        <f t="shared" si="109"/>
        <v>0</v>
      </c>
      <c r="AS90" s="88">
        <f t="shared" si="110"/>
        <v>0</v>
      </c>
      <c r="AT90" s="88">
        <f t="shared" si="111"/>
        <v>0</v>
      </c>
    </row>
    <row r="91" spans="1:46">
      <c r="A91" s="108"/>
      <c r="B91" s="71">
        <f>IF(A91='ESTIMASI FORECAST &amp; ORDER-STOK'!A21,'ESTIMASI FORECAST &amp; ORDER-STOK'!B21,0)</f>
        <v>0</v>
      </c>
      <c r="C91" s="88"/>
      <c r="D91" s="88"/>
      <c r="E91" s="88"/>
      <c r="F91" s="88">
        <f t="shared" si="96"/>
        <v>0</v>
      </c>
      <c r="G91" s="88"/>
      <c r="H91" s="88"/>
      <c r="I91" s="88">
        <f t="shared" si="97"/>
        <v>0</v>
      </c>
      <c r="J91" s="88"/>
      <c r="K91" s="88"/>
      <c r="L91" s="88">
        <f t="shared" si="98"/>
        <v>0</v>
      </c>
      <c r="M91" s="88"/>
      <c r="N91" s="88"/>
      <c r="O91" s="88">
        <f t="shared" si="99"/>
        <v>0</v>
      </c>
      <c r="P91" s="88"/>
      <c r="Q91" s="88"/>
      <c r="R91" s="88">
        <f t="shared" si="100"/>
        <v>0</v>
      </c>
      <c r="S91" s="88"/>
      <c r="T91" s="88"/>
      <c r="U91" s="88">
        <f t="shared" si="101"/>
        <v>0</v>
      </c>
      <c r="V91" s="88"/>
      <c r="W91" s="88"/>
      <c r="X91" s="88">
        <f t="shared" si="102"/>
        <v>0</v>
      </c>
      <c r="Y91" s="88"/>
      <c r="Z91" s="88"/>
      <c r="AA91" s="88">
        <f t="shared" si="103"/>
        <v>0</v>
      </c>
      <c r="AB91" s="88"/>
      <c r="AC91" s="88"/>
      <c r="AD91" s="88">
        <f t="shared" si="104"/>
        <v>0</v>
      </c>
      <c r="AE91" s="88"/>
      <c r="AF91" s="88"/>
      <c r="AG91" s="88">
        <f t="shared" si="105"/>
        <v>0</v>
      </c>
      <c r="AH91" s="88"/>
      <c r="AI91" s="88"/>
      <c r="AJ91" s="88">
        <f t="shared" si="106"/>
        <v>0</v>
      </c>
      <c r="AK91" s="88"/>
      <c r="AL91" s="88"/>
      <c r="AM91" s="88">
        <f t="shared" si="107"/>
        <v>0</v>
      </c>
      <c r="AN91" s="88"/>
      <c r="AO91" s="88"/>
      <c r="AP91" s="88">
        <f t="shared" si="108"/>
        <v>0</v>
      </c>
      <c r="AQ91" s="88"/>
      <c r="AR91" s="88">
        <f t="shared" si="109"/>
        <v>0</v>
      </c>
      <c r="AS91" s="88">
        <f t="shared" si="110"/>
        <v>0</v>
      </c>
      <c r="AT91" s="88">
        <f t="shared" si="111"/>
        <v>0</v>
      </c>
    </row>
    <row r="92" spans="1:46">
      <c r="A92" s="108"/>
      <c r="B92" s="71">
        <f>IF(A92='ESTIMASI FORECAST &amp; ORDER-STOK'!A22,'ESTIMASI FORECAST &amp; ORDER-STOK'!B22,0)</f>
        <v>0</v>
      </c>
      <c r="C92" s="88"/>
      <c r="D92" s="88"/>
      <c r="E92" s="88"/>
      <c r="F92" s="88">
        <f t="shared" si="96"/>
        <v>0</v>
      </c>
      <c r="G92" s="88"/>
      <c r="H92" s="88"/>
      <c r="I92" s="88">
        <f t="shared" si="97"/>
        <v>0</v>
      </c>
      <c r="J92" s="88"/>
      <c r="K92" s="88"/>
      <c r="L92" s="88">
        <f t="shared" si="98"/>
        <v>0</v>
      </c>
      <c r="M92" s="88"/>
      <c r="N92" s="88"/>
      <c r="O92" s="88">
        <f t="shared" si="99"/>
        <v>0</v>
      </c>
      <c r="P92" s="88"/>
      <c r="Q92" s="88"/>
      <c r="R92" s="88">
        <f t="shared" si="100"/>
        <v>0</v>
      </c>
      <c r="S92" s="88"/>
      <c r="T92" s="88"/>
      <c r="U92" s="88">
        <f t="shared" si="101"/>
        <v>0</v>
      </c>
      <c r="V92" s="88"/>
      <c r="W92" s="88"/>
      <c r="X92" s="88">
        <f t="shared" si="102"/>
        <v>0</v>
      </c>
      <c r="Y92" s="88"/>
      <c r="Z92" s="88"/>
      <c r="AA92" s="88">
        <f t="shared" si="103"/>
        <v>0</v>
      </c>
      <c r="AB92" s="88"/>
      <c r="AC92" s="88"/>
      <c r="AD92" s="88">
        <f t="shared" si="104"/>
        <v>0</v>
      </c>
      <c r="AE92" s="88"/>
      <c r="AF92" s="88"/>
      <c r="AG92" s="88">
        <f t="shared" si="105"/>
        <v>0</v>
      </c>
      <c r="AH92" s="88"/>
      <c r="AI92" s="88"/>
      <c r="AJ92" s="88">
        <f t="shared" si="106"/>
        <v>0</v>
      </c>
      <c r="AK92" s="88"/>
      <c r="AL92" s="88"/>
      <c r="AM92" s="88">
        <f t="shared" si="107"/>
        <v>0</v>
      </c>
      <c r="AN92" s="88"/>
      <c r="AO92" s="88"/>
      <c r="AP92" s="88">
        <f t="shared" si="108"/>
        <v>0</v>
      </c>
      <c r="AQ92" s="88"/>
      <c r="AR92" s="88">
        <f t="shared" si="109"/>
        <v>0</v>
      </c>
      <c r="AS92" s="88">
        <f t="shared" si="110"/>
        <v>0</v>
      </c>
      <c r="AT92" s="88">
        <f t="shared" si="111"/>
        <v>0</v>
      </c>
    </row>
    <row r="93" spans="1:46">
      <c r="A93" s="108"/>
      <c r="B93" s="71">
        <f>IF(A93='ESTIMASI FORECAST &amp; ORDER-STOK'!A23,'ESTIMASI FORECAST &amp; ORDER-STOK'!B23,0)</f>
        <v>0</v>
      </c>
      <c r="C93" s="88"/>
      <c r="D93" s="88"/>
      <c r="E93" s="88"/>
      <c r="F93" s="88">
        <f t="shared" si="96"/>
        <v>0</v>
      </c>
      <c r="G93" s="88"/>
      <c r="H93" s="88"/>
      <c r="I93" s="88">
        <f t="shared" si="97"/>
        <v>0</v>
      </c>
      <c r="J93" s="88"/>
      <c r="K93" s="88"/>
      <c r="L93" s="88">
        <f t="shared" si="98"/>
        <v>0</v>
      </c>
      <c r="M93" s="88"/>
      <c r="N93" s="88"/>
      <c r="O93" s="88">
        <f t="shared" si="99"/>
        <v>0</v>
      </c>
      <c r="P93" s="88"/>
      <c r="Q93" s="88"/>
      <c r="R93" s="88">
        <f t="shared" si="100"/>
        <v>0</v>
      </c>
      <c r="S93" s="88"/>
      <c r="T93" s="88"/>
      <c r="U93" s="88">
        <f t="shared" si="101"/>
        <v>0</v>
      </c>
      <c r="V93" s="88"/>
      <c r="W93" s="88"/>
      <c r="X93" s="88">
        <f t="shared" si="102"/>
        <v>0</v>
      </c>
      <c r="Y93" s="88"/>
      <c r="Z93" s="88"/>
      <c r="AA93" s="88">
        <f t="shared" si="103"/>
        <v>0</v>
      </c>
      <c r="AB93" s="88"/>
      <c r="AC93" s="88"/>
      <c r="AD93" s="88">
        <f t="shared" si="104"/>
        <v>0</v>
      </c>
      <c r="AE93" s="88"/>
      <c r="AF93" s="88"/>
      <c r="AG93" s="88">
        <f t="shared" si="105"/>
        <v>0</v>
      </c>
      <c r="AH93" s="88"/>
      <c r="AI93" s="88"/>
      <c r="AJ93" s="88">
        <f t="shared" si="106"/>
        <v>0</v>
      </c>
      <c r="AK93" s="88"/>
      <c r="AL93" s="88"/>
      <c r="AM93" s="88">
        <f t="shared" si="107"/>
        <v>0</v>
      </c>
      <c r="AN93" s="88"/>
      <c r="AO93" s="88"/>
      <c r="AP93" s="88">
        <f t="shared" si="108"/>
        <v>0</v>
      </c>
      <c r="AQ93" s="88"/>
      <c r="AR93" s="88">
        <f t="shared" si="109"/>
        <v>0</v>
      </c>
      <c r="AS93" s="88">
        <f t="shared" si="110"/>
        <v>0</v>
      </c>
      <c r="AT93" s="88">
        <f t="shared" si="111"/>
        <v>0</v>
      </c>
    </row>
    <row r="94" spans="1:46">
      <c r="A94" s="108"/>
      <c r="B94" s="72">
        <f>IF(A94='ESTIMASI FORECAST &amp; ORDER-STOK'!A24,'ESTIMASI FORECAST &amp; ORDER-STOK'!B24,0)</f>
        <v>0</v>
      </c>
      <c r="C94" s="90"/>
      <c r="D94" s="90"/>
      <c r="E94" s="90"/>
      <c r="F94" s="90">
        <f t="shared" si="96"/>
        <v>0</v>
      </c>
      <c r="G94" s="90"/>
      <c r="H94" s="90"/>
      <c r="I94" s="90">
        <f t="shared" si="97"/>
        <v>0</v>
      </c>
      <c r="J94" s="90"/>
      <c r="K94" s="90"/>
      <c r="L94" s="90">
        <f t="shared" si="98"/>
        <v>0</v>
      </c>
      <c r="M94" s="90"/>
      <c r="N94" s="90"/>
      <c r="O94" s="90">
        <f t="shared" si="99"/>
        <v>0</v>
      </c>
      <c r="P94" s="90"/>
      <c r="Q94" s="90"/>
      <c r="R94" s="90">
        <f t="shared" si="100"/>
        <v>0</v>
      </c>
      <c r="S94" s="90"/>
      <c r="T94" s="90"/>
      <c r="U94" s="90">
        <f t="shared" si="101"/>
        <v>0</v>
      </c>
      <c r="V94" s="90"/>
      <c r="W94" s="90"/>
      <c r="X94" s="90">
        <f t="shared" si="102"/>
        <v>0</v>
      </c>
      <c r="Y94" s="90"/>
      <c r="Z94" s="90"/>
      <c r="AA94" s="90">
        <f t="shared" si="103"/>
        <v>0</v>
      </c>
      <c r="AB94" s="90"/>
      <c r="AC94" s="90"/>
      <c r="AD94" s="90">
        <f t="shared" si="104"/>
        <v>0</v>
      </c>
      <c r="AE94" s="90"/>
      <c r="AF94" s="90"/>
      <c r="AG94" s="90">
        <f t="shared" si="105"/>
        <v>0</v>
      </c>
      <c r="AH94" s="90"/>
      <c r="AI94" s="90"/>
      <c r="AJ94" s="90">
        <f t="shared" si="106"/>
        <v>0</v>
      </c>
      <c r="AK94" s="90"/>
      <c r="AL94" s="90"/>
      <c r="AM94" s="90">
        <f t="shared" si="107"/>
        <v>0</v>
      </c>
      <c r="AN94" s="90"/>
      <c r="AO94" s="90"/>
      <c r="AP94" s="90">
        <f t="shared" si="108"/>
        <v>0</v>
      </c>
      <c r="AQ94" s="90"/>
      <c r="AR94" s="90">
        <f t="shared" si="109"/>
        <v>0</v>
      </c>
      <c r="AS94" s="90">
        <f t="shared" si="110"/>
        <v>0</v>
      </c>
      <c r="AT94" s="90">
        <f t="shared" si="111"/>
        <v>0</v>
      </c>
    </row>
    <row r="95" spans="1:46">
      <c r="A95" s="27" t="s">
        <v>117</v>
      </c>
      <c r="B95" s="58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6"/>
    </row>
    <row r="96" spans="1:46">
      <c r="A96" s="108"/>
      <c r="B96" s="70">
        <f>IF(A96='ESTIMASI FORECAST &amp; ORDER-STOK'!A26,'ESTIMASI FORECAST &amp; ORDER-STOK'!B26,0)</f>
        <v>0</v>
      </c>
      <c r="C96" s="86"/>
      <c r="D96" s="86"/>
      <c r="E96" s="86"/>
      <c r="F96" s="86">
        <f t="shared" ref="F96:F119" si="112">D96-E96</f>
        <v>0</v>
      </c>
      <c r="G96" s="86"/>
      <c r="H96" s="86"/>
      <c r="I96" s="86">
        <f t="shared" ref="I96:I119" si="113">G96-H96</f>
        <v>0</v>
      </c>
      <c r="J96" s="86"/>
      <c r="K96" s="86"/>
      <c r="L96" s="86">
        <f t="shared" ref="L96:L119" si="114">J96-K96</f>
        <v>0</v>
      </c>
      <c r="M96" s="86"/>
      <c r="N96" s="86"/>
      <c r="O96" s="86">
        <f t="shared" ref="O96:O119" si="115">M96-N96</f>
        <v>0</v>
      </c>
      <c r="P96" s="86"/>
      <c r="Q96" s="86"/>
      <c r="R96" s="86">
        <f t="shared" ref="R96:R119" si="116">P96-Q96</f>
        <v>0</v>
      </c>
      <c r="S96" s="86"/>
      <c r="T96" s="86"/>
      <c r="U96" s="86">
        <f t="shared" ref="U96:U119" si="117">S96-T96</f>
        <v>0</v>
      </c>
      <c r="V96" s="86"/>
      <c r="W96" s="86"/>
      <c r="X96" s="86">
        <f t="shared" ref="X96:X119" si="118">V96-W96</f>
        <v>0</v>
      </c>
      <c r="Y96" s="86"/>
      <c r="Z96" s="86"/>
      <c r="AA96" s="86">
        <f t="shared" ref="AA96:AA119" si="119">Y96-Z96</f>
        <v>0</v>
      </c>
      <c r="AB96" s="86"/>
      <c r="AC96" s="86"/>
      <c r="AD96" s="86">
        <f t="shared" ref="AD96:AD119" si="120">AB96-AC96</f>
        <v>0</v>
      </c>
      <c r="AE96" s="86"/>
      <c r="AF96" s="86"/>
      <c r="AG96" s="86">
        <f t="shared" ref="AG96:AG119" si="121">AE96-AF96</f>
        <v>0</v>
      </c>
      <c r="AH96" s="86"/>
      <c r="AI96" s="86"/>
      <c r="AJ96" s="86">
        <f t="shared" ref="AJ96:AJ119" si="122">AH96-AI96</f>
        <v>0</v>
      </c>
      <c r="AK96" s="86"/>
      <c r="AL96" s="86"/>
      <c r="AM96" s="86">
        <f t="shared" ref="AM96:AM119" si="123">AK96-AL96</f>
        <v>0</v>
      </c>
      <c r="AN96" s="86"/>
      <c r="AO96" s="86"/>
      <c r="AP96" s="86">
        <f t="shared" ref="AP96:AP119" si="124">AN96-AO96</f>
        <v>0</v>
      </c>
      <c r="AQ96" s="86"/>
      <c r="AR96" s="86">
        <f t="shared" ref="AR96:AR119" si="125">SUMIF($C$5:$AQ$5,$D$5,$C96:$AQ96)</f>
        <v>0</v>
      </c>
      <c r="AS96" s="86">
        <f t="shared" ref="AS96:AS119" si="126">SUMIF($C$5:$AQ$5,$E$5,$C96:$AQ96)</f>
        <v>0</v>
      </c>
      <c r="AT96" s="86">
        <f t="shared" ref="AT96:AT119" si="127">AR96-AS96</f>
        <v>0</v>
      </c>
    </row>
    <row r="97" spans="1:46">
      <c r="A97" s="108"/>
      <c r="B97" s="71">
        <f>IF(A97='ESTIMASI FORECAST &amp; ORDER-STOK'!A27,'ESTIMASI FORECAST &amp; ORDER-STOK'!B27,0)</f>
        <v>0</v>
      </c>
      <c r="C97" s="88"/>
      <c r="D97" s="88"/>
      <c r="E97" s="88"/>
      <c r="F97" s="88">
        <f t="shared" si="112"/>
        <v>0</v>
      </c>
      <c r="G97" s="88"/>
      <c r="H97" s="88"/>
      <c r="I97" s="88">
        <f t="shared" si="113"/>
        <v>0</v>
      </c>
      <c r="J97" s="88"/>
      <c r="K97" s="88"/>
      <c r="L97" s="88">
        <f t="shared" si="114"/>
        <v>0</v>
      </c>
      <c r="M97" s="88"/>
      <c r="N97" s="88"/>
      <c r="O97" s="88">
        <f t="shared" si="115"/>
        <v>0</v>
      </c>
      <c r="P97" s="88"/>
      <c r="Q97" s="88"/>
      <c r="R97" s="88">
        <f t="shared" si="116"/>
        <v>0</v>
      </c>
      <c r="S97" s="88"/>
      <c r="T97" s="88"/>
      <c r="U97" s="88">
        <f t="shared" si="117"/>
        <v>0</v>
      </c>
      <c r="V97" s="88"/>
      <c r="W97" s="88"/>
      <c r="X97" s="88">
        <f t="shared" si="118"/>
        <v>0</v>
      </c>
      <c r="Y97" s="88"/>
      <c r="Z97" s="88"/>
      <c r="AA97" s="88">
        <f t="shared" si="119"/>
        <v>0</v>
      </c>
      <c r="AB97" s="88"/>
      <c r="AC97" s="88"/>
      <c r="AD97" s="88">
        <f t="shared" si="120"/>
        <v>0</v>
      </c>
      <c r="AE97" s="88"/>
      <c r="AF97" s="88"/>
      <c r="AG97" s="88">
        <f t="shared" si="121"/>
        <v>0</v>
      </c>
      <c r="AH97" s="88"/>
      <c r="AI97" s="88"/>
      <c r="AJ97" s="88">
        <f t="shared" si="122"/>
        <v>0</v>
      </c>
      <c r="AK97" s="88"/>
      <c r="AL97" s="88"/>
      <c r="AM97" s="88">
        <f t="shared" si="123"/>
        <v>0</v>
      </c>
      <c r="AN97" s="88"/>
      <c r="AO97" s="88"/>
      <c r="AP97" s="88">
        <f t="shared" si="124"/>
        <v>0</v>
      </c>
      <c r="AQ97" s="88"/>
      <c r="AR97" s="88">
        <f t="shared" si="125"/>
        <v>0</v>
      </c>
      <c r="AS97" s="88">
        <f t="shared" si="126"/>
        <v>0</v>
      </c>
      <c r="AT97" s="88">
        <f t="shared" si="127"/>
        <v>0</v>
      </c>
    </row>
    <row r="98" spans="1:46">
      <c r="A98" s="108"/>
      <c r="B98" s="71">
        <f>IF(A98='ESTIMASI FORECAST &amp; ORDER-STOK'!A28,'ESTIMASI FORECAST &amp; ORDER-STOK'!B28,0)</f>
        <v>0</v>
      </c>
      <c r="C98" s="88"/>
      <c r="D98" s="88"/>
      <c r="E98" s="88"/>
      <c r="F98" s="88">
        <f t="shared" si="112"/>
        <v>0</v>
      </c>
      <c r="G98" s="88"/>
      <c r="H98" s="88"/>
      <c r="I98" s="88">
        <f t="shared" si="113"/>
        <v>0</v>
      </c>
      <c r="J98" s="88"/>
      <c r="K98" s="88"/>
      <c r="L98" s="88">
        <f t="shared" si="114"/>
        <v>0</v>
      </c>
      <c r="M98" s="88"/>
      <c r="N98" s="88"/>
      <c r="O98" s="88">
        <f t="shared" si="115"/>
        <v>0</v>
      </c>
      <c r="P98" s="88"/>
      <c r="Q98" s="88"/>
      <c r="R98" s="88">
        <f t="shared" si="116"/>
        <v>0</v>
      </c>
      <c r="S98" s="88"/>
      <c r="T98" s="88"/>
      <c r="U98" s="88">
        <f t="shared" si="117"/>
        <v>0</v>
      </c>
      <c r="V98" s="88"/>
      <c r="W98" s="88"/>
      <c r="X98" s="88">
        <f t="shared" si="118"/>
        <v>0</v>
      </c>
      <c r="Y98" s="88"/>
      <c r="Z98" s="88"/>
      <c r="AA98" s="88">
        <f t="shared" si="119"/>
        <v>0</v>
      </c>
      <c r="AB98" s="88"/>
      <c r="AC98" s="88"/>
      <c r="AD98" s="88">
        <f t="shared" si="120"/>
        <v>0</v>
      </c>
      <c r="AE98" s="88"/>
      <c r="AF98" s="88"/>
      <c r="AG98" s="88">
        <f t="shared" si="121"/>
        <v>0</v>
      </c>
      <c r="AH98" s="88"/>
      <c r="AI98" s="88"/>
      <c r="AJ98" s="88">
        <f t="shared" si="122"/>
        <v>0</v>
      </c>
      <c r="AK98" s="88"/>
      <c r="AL98" s="88"/>
      <c r="AM98" s="88">
        <f t="shared" si="123"/>
        <v>0</v>
      </c>
      <c r="AN98" s="88"/>
      <c r="AO98" s="88"/>
      <c r="AP98" s="88">
        <f t="shared" si="124"/>
        <v>0</v>
      </c>
      <c r="AQ98" s="88"/>
      <c r="AR98" s="88">
        <f t="shared" si="125"/>
        <v>0</v>
      </c>
      <c r="AS98" s="88">
        <f t="shared" si="126"/>
        <v>0</v>
      </c>
      <c r="AT98" s="88">
        <f t="shared" si="127"/>
        <v>0</v>
      </c>
    </row>
    <row r="99" spans="1:46">
      <c r="A99" s="108"/>
      <c r="B99" s="71">
        <f>IF(A99='ESTIMASI FORECAST &amp; ORDER-STOK'!A29,'ESTIMASI FORECAST &amp; ORDER-STOK'!B29,0)</f>
        <v>0</v>
      </c>
      <c r="C99" s="88"/>
      <c r="D99" s="88"/>
      <c r="E99" s="88"/>
      <c r="F99" s="88">
        <f t="shared" si="112"/>
        <v>0</v>
      </c>
      <c r="G99" s="88"/>
      <c r="H99" s="88"/>
      <c r="I99" s="88">
        <f t="shared" si="113"/>
        <v>0</v>
      </c>
      <c r="J99" s="88"/>
      <c r="K99" s="88"/>
      <c r="L99" s="88">
        <f t="shared" si="114"/>
        <v>0</v>
      </c>
      <c r="M99" s="88"/>
      <c r="N99" s="88"/>
      <c r="O99" s="88">
        <f t="shared" si="115"/>
        <v>0</v>
      </c>
      <c r="P99" s="88"/>
      <c r="Q99" s="88"/>
      <c r="R99" s="88">
        <f t="shared" si="116"/>
        <v>0</v>
      </c>
      <c r="S99" s="88"/>
      <c r="T99" s="88"/>
      <c r="U99" s="88">
        <f t="shared" si="117"/>
        <v>0</v>
      </c>
      <c r="V99" s="88"/>
      <c r="W99" s="88"/>
      <c r="X99" s="88">
        <f t="shared" si="118"/>
        <v>0</v>
      </c>
      <c r="Y99" s="88"/>
      <c r="Z99" s="88"/>
      <c r="AA99" s="88">
        <f t="shared" si="119"/>
        <v>0</v>
      </c>
      <c r="AB99" s="88"/>
      <c r="AC99" s="88"/>
      <c r="AD99" s="88">
        <f t="shared" si="120"/>
        <v>0</v>
      </c>
      <c r="AE99" s="88"/>
      <c r="AF99" s="88"/>
      <c r="AG99" s="88">
        <f t="shared" si="121"/>
        <v>0</v>
      </c>
      <c r="AH99" s="88"/>
      <c r="AI99" s="88"/>
      <c r="AJ99" s="88">
        <f t="shared" si="122"/>
        <v>0</v>
      </c>
      <c r="AK99" s="88"/>
      <c r="AL99" s="88"/>
      <c r="AM99" s="88">
        <f t="shared" si="123"/>
        <v>0</v>
      </c>
      <c r="AN99" s="88"/>
      <c r="AO99" s="88"/>
      <c r="AP99" s="88">
        <f t="shared" si="124"/>
        <v>0</v>
      </c>
      <c r="AQ99" s="88"/>
      <c r="AR99" s="88">
        <f t="shared" si="125"/>
        <v>0</v>
      </c>
      <c r="AS99" s="88">
        <f t="shared" si="126"/>
        <v>0</v>
      </c>
      <c r="AT99" s="88">
        <f t="shared" si="127"/>
        <v>0</v>
      </c>
    </row>
    <row r="100" spans="1:46">
      <c r="A100" s="108"/>
      <c r="B100" s="71">
        <f>IF(A100='ESTIMASI FORECAST &amp; ORDER-STOK'!A30,'ESTIMASI FORECAST &amp; ORDER-STOK'!B30,0)</f>
        <v>0</v>
      </c>
      <c r="C100" s="88"/>
      <c r="D100" s="88"/>
      <c r="E100" s="88"/>
      <c r="F100" s="88">
        <f t="shared" si="112"/>
        <v>0</v>
      </c>
      <c r="G100" s="88"/>
      <c r="H100" s="88"/>
      <c r="I100" s="88">
        <f t="shared" si="113"/>
        <v>0</v>
      </c>
      <c r="J100" s="88"/>
      <c r="K100" s="88"/>
      <c r="L100" s="88">
        <f t="shared" si="114"/>
        <v>0</v>
      </c>
      <c r="M100" s="88"/>
      <c r="N100" s="88"/>
      <c r="O100" s="88">
        <f t="shared" si="115"/>
        <v>0</v>
      </c>
      <c r="P100" s="88"/>
      <c r="Q100" s="88"/>
      <c r="R100" s="88">
        <f t="shared" si="116"/>
        <v>0</v>
      </c>
      <c r="S100" s="88"/>
      <c r="T100" s="88"/>
      <c r="U100" s="88">
        <f t="shared" si="117"/>
        <v>0</v>
      </c>
      <c r="V100" s="88"/>
      <c r="W100" s="88"/>
      <c r="X100" s="88">
        <f t="shared" si="118"/>
        <v>0</v>
      </c>
      <c r="Y100" s="88"/>
      <c r="Z100" s="88"/>
      <c r="AA100" s="88">
        <f t="shared" si="119"/>
        <v>0</v>
      </c>
      <c r="AB100" s="88"/>
      <c r="AC100" s="88"/>
      <c r="AD100" s="88">
        <f t="shared" si="120"/>
        <v>0</v>
      </c>
      <c r="AE100" s="88"/>
      <c r="AF100" s="88"/>
      <c r="AG100" s="88">
        <f t="shared" si="121"/>
        <v>0</v>
      </c>
      <c r="AH100" s="88"/>
      <c r="AI100" s="88"/>
      <c r="AJ100" s="88">
        <f t="shared" si="122"/>
        <v>0</v>
      </c>
      <c r="AK100" s="88"/>
      <c r="AL100" s="88"/>
      <c r="AM100" s="88">
        <f t="shared" si="123"/>
        <v>0</v>
      </c>
      <c r="AN100" s="88"/>
      <c r="AO100" s="88"/>
      <c r="AP100" s="88">
        <f t="shared" si="124"/>
        <v>0</v>
      </c>
      <c r="AQ100" s="88"/>
      <c r="AR100" s="88">
        <f t="shared" si="125"/>
        <v>0</v>
      </c>
      <c r="AS100" s="88">
        <f t="shared" si="126"/>
        <v>0</v>
      </c>
      <c r="AT100" s="88">
        <f t="shared" si="127"/>
        <v>0</v>
      </c>
    </row>
    <row r="101" spans="1:46">
      <c r="A101" s="108"/>
      <c r="B101" s="71">
        <f>IF(A101='ESTIMASI FORECAST &amp; ORDER-STOK'!A31,'ESTIMASI FORECAST &amp; ORDER-STOK'!B31,0)</f>
        <v>0</v>
      </c>
      <c r="C101" s="88"/>
      <c r="D101" s="88"/>
      <c r="E101" s="88"/>
      <c r="F101" s="88">
        <f t="shared" si="112"/>
        <v>0</v>
      </c>
      <c r="G101" s="88"/>
      <c r="H101" s="88"/>
      <c r="I101" s="88">
        <f t="shared" si="113"/>
        <v>0</v>
      </c>
      <c r="J101" s="88"/>
      <c r="K101" s="88"/>
      <c r="L101" s="88">
        <f t="shared" si="114"/>
        <v>0</v>
      </c>
      <c r="M101" s="88"/>
      <c r="N101" s="88"/>
      <c r="O101" s="88">
        <f t="shared" si="115"/>
        <v>0</v>
      </c>
      <c r="P101" s="88"/>
      <c r="Q101" s="88"/>
      <c r="R101" s="88">
        <f t="shared" si="116"/>
        <v>0</v>
      </c>
      <c r="S101" s="88"/>
      <c r="T101" s="88"/>
      <c r="U101" s="88">
        <f t="shared" si="117"/>
        <v>0</v>
      </c>
      <c r="V101" s="88"/>
      <c r="W101" s="88"/>
      <c r="X101" s="88">
        <f t="shared" si="118"/>
        <v>0</v>
      </c>
      <c r="Y101" s="88"/>
      <c r="Z101" s="88"/>
      <c r="AA101" s="88">
        <f t="shared" si="119"/>
        <v>0</v>
      </c>
      <c r="AB101" s="88"/>
      <c r="AC101" s="88"/>
      <c r="AD101" s="88">
        <f t="shared" si="120"/>
        <v>0</v>
      </c>
      <c r="AE101" s="88"/>
      <c r="AF101" s="88"/>
      <c r="AG101" s="88">
        <f t="shared" si="121"/>
        <v>0</v>
      </c>
      <c r="AH101" s="88"/>
      <c r="AI101" s="88"/>
      <c r="AJ101" s="88">
        <f t="shared" si="122"/>
        <v>0</v>
      </c>
      <c r="AK101" s="88"/>
      <c r="AL101" s="88"/>
      <c r="AM101" s="88">
        <f t="shared" si="123"/>
        <v>0</v>
      </c>
      <c r="AN101" s="88"/>
      <c r="AO101" s="88"/>
      <c r="AP101" s="88">
        <f t="shared" si="124"/>
        <v>0</v>
      </c>
      <c r="AQ101" s="88"/>
      <c r="AR101" s="88">
        <f t="shared" si="125"/>
        <v>0</v>
      </c>
      <c r="AS101" s="88">
        <f t="shared" si="126"/>
        <v>0</v>
      </c>
      <c r="AT101" s="88">
        <f t="shared" si="127"/>
        <v>0</v>
      </c>
    </row>
    <row r="102" spans="1:46">
      <c r="A102" s="108"/>
      <c r="B102" s="71">
        <f>IF(A102='ESTIMASI FORECAST &amp; ORDER-STOK'!A32,'ESTIMASI FORECAST &amp; ORDER-STOK'!B32,0)</f>
        <v>0</v>
      </c>
      <c r="C102" s="88"/>
      <c r="D102" s="88"/>
      <c r="E102" s="88"/>
      <c r="F102" s="88">
        <f t="shared" si="112"/>
        <v>0</v>
      </c>
      <c r="G102" s="88"/>
      <c r="H102" s="88"/>
      <c r="I102" s="88">
        <f t="shared" si="113"/>
        <v>0</v>
      </c>
      <c r="J102" s="88"/>
      <c r="K102" s="88"/>
      <c r="L102" s="88">
        <f t="shared" si="114"/>
        <v>0</v>
      </c>
      <c r="M102" s="88"/>
      <c r="N102" s="88"/>
      <c r="O102" s="88">
        <f t="shared" si="115"/>
        <v>0</v>
      </c>
      <c r="P102" s="88"/>
      <c r="Q102" s="88"/>
      <c r="R102" s="88">
        <f t="shared" si="116"/>
        <v>0</v>
      </c>
      <c r="S102" s="88"/>
      <c r="T102" s="88"/>
      <c r="U102" s="88">
        <f t="shared" si="117"/>
        <v>0</v>
      </c>
      <c r="V102" s="88"/>
      <c r="W102" s="88"/>
      <c r="X102" s="88">
        <f t="shared" si="118"/>
        <v>0</v>
      </c>
      <c r="Y102" s="88"/>
      <c r="Z102" s="88"/>
      <c r="AA102" s="88">
        <f t="shared" si="119"/>
        <v>0</v>
      </c>
      <c r="AB102" s="88"/>
      <c r="AC102" s="88"/>
      <c r="AD102" s="88">
        <f t="shared" si="120"/>
        <v>0</v>
      </c>
      <c r="AE102" s="88"/>
      <c r="AF102" s="88"/>
      <c r="AG102" s="88">
        <f t="shared" si="121"/>
        <v>0</v>
      </c>
      <c r="AH102" s="88"/>
      <c r="AI102" s="88"/>
      <c r="AJ102" s="88">
        <f t="shared" si="122"/>
        <v>0</v>
      </c>
      <c r="AK102" s="88"/>
      <c r="AL102" s="88"/>
      <c r="AM102" s="88">
        <f t="shared" si="123"/>
        <v>0</v>
      </c>
      <c r="AN102" s="88"/>
      <c r="AO102" s="88"/>
      <c r="AP102" s="88">
        <f t="shared" si="124"/>
        <v>0</v>
      </c>
      <c r="AQ102" s="88"/>
      <c r="AR102" s="88">
        <f t="shared" si="125"/>
        <v>0</v>
      </c>
      <c r="AS102" s="88">
        <f t="shared" si="126"/>
        <v>0</v>
      </c>
      <c r="AT102" s="88">
        <f t="shared" si="127"/>
        <v>0</v>
      </c>
    </row>
    <row r="103" spans="1:46">
      <c r="A103" s="108"/>
      <c r="B103" s="71">
        <f>IF(A103='ESTIMASI FORECAST &amp; ORDER-STOK'!A33,'ESTIMASI FORECAST &amp; ORDER-STOK'!B33,0)</f>
        <v>0</v>
      </c>
      <c r="C103" s="88"/>
      <c r="D103" s="88"/>
      <c r="E103" s="88"/>
      <c r="F103" s="88">
        <f t="shared" si="112"/>
        <v>0</v>
      </c>
      <c r="G103" s="88"/>
      <c r="H103" s="88"/>
      <c r="I103" s="88">
        <f t="shared" si="113"/>
        <v>0</v>
      </c>
      <c r="J103" s="88"/>
      <c r="K103" s="88"/>
      <c r="L103" s="88">
        <f t="shared" si="114"/>
        <v>0</v>
      </c>
      <c r="M103" s="88"/>
      <c r="N103" s="88"/>
      <c r="O103" s="88">
        <f t="shared" si="115"/>
        <v>0</v>
      </c>
      <c r="P103" s="88"/>
      <c r="Q103" s="88"/>
      <c r="R103" s="88">
        <f t="shared" si="116"/>
        <v>0</v>
      </c>
      <c r="S103" s="88"/>
      <c r="T103" s="88"/>
      <c r="U103" s="88">
        <f t="shared" si="117"/>
        <v>0</v>
      </c>
      <c r="V103" s="88"/>
      <c r="W103" s="88"/>
      <c r="X103" s="88">
        <f t="shared" si="118"/>
        <v>0</v>
      </c>
      <c r="Y103" s="88"/>
      <c r="Z103" s="88"/>
      <c r="AA103" s="88">
        <f t="shared" si="119"/>
        <v>0</v>
      </c>
      <c r="AB103" s="88"/>
      <c r="AC103" s="88"/>
      <c r="AD103" s="88">
        <f t="shared" si="120"/>
        <v>0</v>
      </c>
      <c r="AE103" s="88"/>
      <c r="AF103" s="88"/>
      <c r="AG103" s="88">
        <f t="shared" si="121"/>
        <v>0</v>
      </c>
      <c r="AH103" s="88"/>
      <c r="AI103" s="88"/>
      <c r="AJ103" s="88">
        <f t="shared" si="122"/>
        <v>0</v>
      </c>
      <c r="AK103" s="88"/>
      <c r="AL103" s="88"/>
      <c r="AM103" s="88">
        <f t="shared" si="123"/>
        <v>0</v>
      </c>
      <c r="AN103" s="88"/>
      <c r="AO103" s="88"/>
      <c r="AP103" s="88">
        <f t="shared" si="124"/>
        <v>0</v>
      </c>
      <c r="AQ103" s="88"/>
      <c r="AR103" s="88">
        <f t="shared" si="125"/>
        <v>0</v>
      </c>
      <c r="AS103" s="88">
        <f t="shared" si="126"/>
        <v>0</v>
      </c>
      <c r="AT103" s="88">
        <f t="shared" si="127"/>
        <v>0</v>
      </c>
    </row>
    <row r="104" spans="1:46">
      <c r="A104" s="108"/>
      <c r="B104" s="71">
        <f>IF(A104='ESTIMASI FORECAST &amp; ORDER-STOK'!A34,'ESTIMASI FORECAST &amp; ORDER-STOK'!B34,0)</f>
        <v>0</v>
      </c>
      <c r="C104" s="88"/>
      <c r="D104" s="88"/>
      <c r="E104" s="88"/>
      <c r="F104" s="88">
        <f t="shared" si="112"/>
        <v>0</v>
      </c>
      <c r="G104" s="88"/>
      <c r="H104" s="88"/>
      <c r="I104" s="88">
        <f t="shared" si="113"/>
        <v>0</v>
      </c>
      <c r="J104" s="88"/>
      <c r="K104" s="88"/>
      <c r="L104" s="88">
        <f t="shared" si="114"/>
        <v>0</v>
      </c>
      <c r="M104" s="88"/>
      <c r="N104" s="88"/>
      <c r="O104" s="88">
        <f t="shared" si="115"/>
        <v>0</v>
      </c>
      <c r="P104" s="88"/>
      <c r="Q104" s="88"/>
      <c r="R104" s="88">
        <f t="shared" si="116"/>
        <v>0</v>
      </c>
      <c r="S104" s="88"/>
      <c r="T104" s="88"/>
      <c r="U104" s="88">
        <f t="shared" si="117"/>
        <v>0</v>
      </c>
      <c r="V104" s="88"/>
      <c r="W104" s="88"/>
      <c r="X104" s="88">
        <f t="shared" si="118"/>
        <v>0</v>
      </c>
      <c r="Y104" s="88"/>
      <c r="Z104" s="88"/>
      <c r="AA104" s="88">
        <f t="shared" si="119"/>
        <v>0</v>
      </c>
      <c r="AB104" s="88"/>
      <c r="AC104" s="88"/>
      <c r="AD104" s="88">
        <f t="shared" si="120"/>
        <v>0</v>
      </c>
      <c r="AE104" s="88"/>
      <c r="AF104" s="88"/>
      <c r="AG104" s="88">
        <f t="shared" si="121"/>
        <v>0</v>
      </c>
      <c r="AH104" s="88"/>
      <c r="AI104" s="88"/>
      <c r="AJ104" s="88">
        <f t="shared" si="122"/>
        <v>0</v>
      </c>
      <c r="AK104" s="88"/>
      <c r="AL104" s="88"/>
      <c r="AM104" s="88">
        <f t="shared" si="123"/>
        <v>0</v>
      </c>
      <c r="AN104" s="88"/>
      <c r="AO104" s="88"/>
      <c r="AP104" s="88">
        <f t="shared" si="124"/>
        <v>0</v>
      </c>
      <c r="AQ104" s="88"/>
      <c r="AR104" s="88">
        <f t="shared" si="125"/>
        <v>0</v>
      </c>
      <c r="AS104" s="88">
        <f t="shared" si="126"/>
        <v>0</v>
      </c>
      <c r="AT104" s="88">
        <f t="shared" si="127"/>
        <v>0</v>
      </c>
    </row>
    <row r="105" spans="1:46">
      <c r="A105" s="108"/>
      <c r="B105" s="71">
        <f>IF(A105='ESTIMASI FORECAST &amp; ORDER-STOK'!A35,'ESTIMASI FORECAST &amp; ORDER-STOK'!B35,0)</f>
        <v>0</v>
      </c>
      <c r="C105" s="88"/>
      <c r="D105" s="88"/>
      <c r="E105" s="88"/>
      <c r="F105" s="88">
        <f t="shared" si="112"/>
        <v>0</v>
      </c>
      <c r="G105" s="88"/>
      <c r="H105" s="88"/>
      <c r="I105" s="88">
        <f t="shared" si="113"/>
        <v>0</v>
      </c>
      <c r="J105" s="88"/>
      <c r="K105" s="88"/>
      <c r="L105" s="88">
        <f t="shared" si="114"/>
        <v>0</v>
      </c>
      <c r="M105" s="88"/>
      <c r="N105" s="88"/>
      <c r="O105" s="88">
        <f t="shared" si="115"/>
        <v>0</v>
      </c>
      <c r="P105" s="88"/>
      <c r="Q105" s="88"/>
      <c r="R105" s="88">
        <f t="shared" si="116"/>
        <v>0</v>
      </c>
      <c r="S105" s="88"/>
      <c r="T105" s="88"/>
      <c r="U105" s="88">
        <f t="shared" si="117"/>
        <v>0</v>
      </c>
      <c r="V105" s="88"/>
      <c r="W105" s="88"/>
      <c r="X105" s="88">
        <f t="shared" si="118"/>
        <v>0</v>
      </c>
      <c r="Y105" s="88"/>
      <c r="Z105" s="88"/>
      <c r="AA105" s="88">
        <f t="shared" si="119"/>
        <v>0</v>
      </c>
      <c r="AB105" s="88"/>
      <c r="AC105" s="88"/>
      <c r="AD105" s="88">
        <f t="shared" si="120"/>
        <v>0</v>
      </c>
      <c r="AE105" s="88"/>
      <c r="AF105" s="88"/>
      <c r="AG105" s="88">
        <f t="shared" si="121"/>
        <v>0</v>
      </c>
      <c r="AH105" s="88"/>
      <c r="AI105" s="88"/>
      <c r="AJ105" s="88">
        <f t="shared" si="122"/>
        <v>0</v>
      </c>
      <c r="AK105" s="88"/>
      <c r="AL105" s="88"/>
      <c r="AM105" s="88">
        <f t="shared" si="123"/>
        <v>0</v>
      </c>
      <c r="AN105" s="88"/>
      <c r="AO105" s="88"/>
      <c r="AP105" s="88">
        <f t="shared" si="124"/>
        <v>0</v>
      </c>
      <c r="AQ105" s="88"/>
      <c r="AR105" s="88">
        <f t="shared" si="125"/>
        <v>0</v>
      </c>
      <c r="AS105" s="88">
        <f t="shared" si="126"/>
        <v>0</v>
      </c>
      <c r="AT105" s="88">
        <f t="shared" si="127"/>
        <v>0</v>
      </c>
    </row>
    <row r="106" spans="1:46">
      <c r="A106" s="108"/>
      <c r="B106" s="71">
        <f>IF(A106='ESTIMASI FORECAST &amp; ORDER-STOK'!A36,'ESTIMASI FORECAST &amp; ORDER-STOK'!B36,0)</f>
        <v>0</v>
      </c>
      <c r="C106" s="88"/>
      <c r="D106" s="88"/>
      <c r="E106" s="88"/>
      <c r="F106" s="88">
        <f t="shared" si="112"/>
        <v>0</v>
      </c>
      <c r="G106" s="88"/>
      <c r="H106" s="88"/>
      <c r="I106" s="88">
        <f t="shared" si="113"/>
        <v>0</v>
      </c>
      <c r="J106" s="88"/>
      <c r="K106" s="88"/>
      <c r="L106" s="88">
        <f t="shared" si="114"/>
        <v>0</v>
      </c>
      <c r="M106" s="88"/>
      <c r="N106" s="88"/>
      <c r="O106" s="88">
        <f t="shared" si="115"/>
        <v>0</v>
      </c>
      <c r="P106" s="88"/>
      <c r="Q106" s="88"/>
      <c r="R106" s="88">
        <f t="shared" si="116"/>
        <v>0</v>
      </c>
      <c r="S106" s="88"/>
      <c r="T106" s="88"/>
      <c r="U106" s="88">
        <f t="shared" si="117"/>
        <v>0</v>
      </c>
      <c r="V106" s="88"/>
      <c r="W106" s="88"/>
      <c r="X106" s="88">
        <f t="shared" si="118"/>
        <v>0</v>
      </c>
      <c r="Y106" s="88"/>
      <c r="Z106" s="88"/>
      <c r="AA106" s="88">
        <f t="shared" si="119"/>
        <v>0</v>
      </c>
      <c r="AB106" s="88"/>
      <c r="AC106" s="88"/>
      <c r="AD106" s="88">
        <f t="shared" si="120"/>
        <v>0</v>
      </c>
      <c r="AE106" s="88"/>
      <c r="AF106" s="88"/>
      <c r="AG106" s="88">
        <f t="shared" si="121"/>
        <v>0</v>
      </c>
      <c r="AH106" s="88"/>
      <c r="AI106" s="88"/>
      <c r="AJ106" s="88">
        <f t="shared" si="122"/>
        <v>0</v>
      </c>
      <c r="AK106" s="88"/>
      <c r="AL106" s="88"/>
      <c r="AM106" s="88">
        <f t="shared" si="123"/>
        <v>0</v>
      </c>
      <c r="AN106" s="88"/>
      <c r="AO106" s="88"/>
      <c r="AP106" s="88">
        <f t="shared" si="124"/>
        <v>0</v>
      </c>
      <c r="AQ106" s="88"/>
      <c r="AR106" s="88">
        <f t="shared" si="125"/>
        <v>0</v>
      </c>
      <c r="AS106" s="88">
        <f t="shared" si="126"/>
        <v>0</v>
      </c>
      <c r="AT106" s="88">
        <f t="shared" si="127"/>
        <v>0</v>
      </c>
    </row>
    <row r="107" spans="1:46">
      <c r="A107" s="108"/>
      <c r="B107" s="71">
        <f>IF(A107='ESTIMASI FORECAST &amp; ORDER-STOK'!A37,'ESTIMASI FORECAST &amp; ORDER-STOK'!B37,0)</f>
        <v>0</v>
      </c>
      <c r="C107" s="88"/>
      <c r="D107" s="88"/>
      <c r="E107" s="88"/>
      <c r="F107" s="88">
        <f t="shared" si="112"/>
        <v>0</v>
      </c>
      <c r="G107" s="88"/>
      <c r="H107" s="88"/>
      <c r="I107" s="88">
        <f t="shared" si="113"/>
        <v>0</v>
      </c>
      <c r="J107" s="88"/>
      <c r="K107" s="88"/>
      <c r="L107" s="88">
        <f t="shared" si="114"/>
        <v>0</v>
      </c>
      <c r="M107" s="88"/>
      <c r="N107" s="88"/>
      <c r="O107" s="88">
        <f t="shared" si="115"/>
        <v>0</v>
      </c>
      <c r="P107" s="88"/>
      <c r="Q107" s="88"/>
      <c r="R107" s="88">
        <f t="shared" si="116"/>
        <v>0</v>
      </c>
      <c r="S107" s="88"/>
      <c r="T107" s="88"/>
      <c r="U107" s="88">
        <f t="shared" si="117"/>
        <v>0</v>
      </c>
      <c r="V107" s="88"/>
      <c r="W107" s="88"/>
      <c r="X107" s="88">
        <f t="shared" si="118"/>
        <v>0</v>
      </c>
      <c r="Y107" s="88"/>
      <c r="Z107" s="88"/>
      <c r="AA107" s="88">
        <f t="shared" si="119"/>
        <v>0</v>
      </c>
      <c r="AB107" s="88"/>
      <c r="AC107" s="88"/>
      <c r="AD107" s="88">
        <f t="shared" si="120"/>
        <v>0</v>
      </c>
      <c r="AE107" s="88"/>
      <c r="AF107" s="88"/>
      <c r="AG107" s="88">
        <f t="shared" si="121"/>
        <v>0</v>
      </c>
      <c r="AH107" s="88"/>
      <c r="AI107" s="88"/>
      <c r="AJ107" s="88">
        <f t="shared" si="122"/>
        <v>0</v>
      </c>
      <c r="AK107" s="88"/>
      <c r="AL107" s="88"/>
      <c r="AM107" s="88">
        <f t="shared" si="123"/>
        <v>0</v>
      </c>
      <c r="AN107" s="88"/>
      <c r="AO107" s="88"/>
      <c r="AP107" s="88">
        <f t="shared" si="124"/>
        <v>0</v>
      </c>
      <c r="AQ107" s="88"/>
      <c r="AR107" s="88">
        <f t="shared" si="125"/>
        <v>0</v>
      </c>
      <c r="AS107" s="88">
        <f t="shared" si="126"/>
        <v>0</v>
      </c>
      <c r="AT107" s="88">
        <f t="shared" si="127"/>
        <v>0</v>
      </c>
    </row>
    <row r="108" spans="1:46">
      <c r="A108" s="108"/>
      <c r="B108" s="71">
        <f>IF(A108='ESTIMASI FORECAST &amp; ORDER-STOK'!A38,'ESTIMASI FORECAST &amp; ORDER-STOK'!B38,0)</f>
        <v>0</v>
      </c>
      <c r="C108" s="88"/>
      <c r="D108" s="88"/>
      <c r="E108" s="88"/>
      <c r="F108" s="88">
        <f t="shared" si="112"/>
        <v>0</v>
      </c>
      <c r="G108" s="88"/>
      <c r="H108" s="88"/>
      <c r="I108" s="88">
        <f t="shared" si="113"/>
        <v>0</v>
      </c>
      <c r="J108" s="88"/>
      <c r="K108" s="88"/>
      <c r="L108" s="88">
        <f t="shared" si="114"/>
        <v>0</v>
      </c>
      <c r="M108" s="88"/>
      <c r="N108" s="88"/>
      <c r="O108" s="88">
        <f t="shared" si="115"/>
        <v>0</v>
      </c>
      <c r="P108" s="88"/>
      <c r="Q108" s="88"/>
      <c r="R108" s="88">
        <f t="shared" si="116"/>
        <v>0</v>
      </c>
      <c r="S108" s="88"/>
      <c r="T108" s="88"/>
      <c r="U108" s="88">
        <f t="shared" si="117"/>
        <v>0</v>
      </c>
      <c r="V108" s="88"/>
      <c r="W108" s="88"/>
      <c r="X108" s="88">
        <f t="shared" si="118"/>
        <v>0</v>
      </c>
      <c r="Y108" s="88"/>
      <c r="Z108" s="88"/>
      <c r="AA108" s="88">
        <f t="shared" si="119"/>
        <v>0</v>
      </c>
      <c r="AB108" s="88"/>
      <c r="AC108" s="88"/>
      <c r="AD108" s="88">
        <f t="shared" si="120"/>
        <v>0</v>
      </c>
      <c r="AE108" s="88"/>
      <c r="AF108" s="88"/>
      <c r="AG108" s="88">
        <f t="shared" si="121"/>
        <v>0</v>
      </c>
      <c r="AH108" s="88"/>
      <c r="AI108" s="88"/>
      <c r="AJ108" s="88">
        <f t="shared" si="122"/>
        <v>0</v>
      </c>
      <c r="AK108" s="88"/>
      <c r="AL108" s="88"/>
      <c r="AM108" s="88">
        <f t="shared" si="123"/>
        <v>0</v>
      </c>
      <c r="AN108" s="88"/>
      <c r="AO108" s="88"/>
      <c r="AP108" s="88">
        <f t="shared" si="124"/>
        <v>0</v>
      </c>
      <c r="AQ108" s="88"/>
      <c r="AR108" s="88">
        <f t="shared" si="125"/>
        <v>0</v>
      </c>
      <c r="AS108" s="88">
        <f t="shared" si="126"/>
        <v>0</v>
      </c>
      <c r="AT108" s="88">
        <f t="shared" si="127"/>
        <v>0</v>
      </c>
    </row>
    <row r="109" spans="1:46">
      <c r="A109" s="108"/>
      <c r="B109" s="71">
        <f>IF(A109='ESTIMASI FORECAST &amp; ORDER-STOK'!A39,'ESTIMASI FORECAST &amp; ORDER-STOK'!B39,0)</f>
        <v>0</v>
      </c>
      <c r="C109" s="88"/>
      <c r="D109" s="88"/>
      <c r="E109" s="88"/>
      <c r="F109" s="88">
        <f t="shared" si="112"/>
        <v>0</v>
      </c>
      <c r="G109" s="88"/>
      <c r="H109" s="88"/>
      <c r="I109" s="88">
        <f t="shared" si="113"/>
        <v>0</v>
      </c>
      <c r="J109" s="88"/>
      <c r="K109" s="88"/>
      <c r="L109" s="88">
        <f t="shared" si="114"/>
        <v>0</v>
      </c>
      <c r="M109" s="88"/>
      <c r="N109" s="88"/>
      <c r="O109" s="88">
        <f t="shared" si="115"/>
        <v>0</v>
      </c>
      <c r="P109" s="88"/>
      <c r="Q109" s="88"/>
      <c r="R109" s="88">
        <f t="shared" si="116"/>
        <v>0</v>
      </c>
      <c r="S109" s="88"/>
      <c r="T109" s="88"/>
      <c r="U109" s="88">
        <f t="shared" si="117"/>
        <v>0</v>
      </c>
      <c r="V109" s="88"/>
      <c r="W109" s="88"/>
      <c r="X109" s="88">
        <f t="shared" si="118"/>
        <v>0</v>
      </c>
      <c r="Y109" s="88"/>
      <c r="Z109" s="88"/>
      <c r="AA109" s="88">
        <f t="shared" si="119"/>
        <v>0</v>
      </c>
      <c r="AB109" s="88"/>
      <c r="AC109" s="88"/>
      <c r="AD109" s="88">
        <f t="shared" si="120"/>
        <v>0</v>
      </c>
      <c r="AE109" s="88"/>
      <c r="AF109" s="88"/>
      <c r="AG109" s="88">
        <f t="shared" si="121"/>
        <v>0</v>
      </c>
      <c r="AH109" s="88"/>
      <c r="AI109" s="88"/>
      <c r="AJ109" s="88">
        <f t="shared" si="122"/>
        <v>0</v>
      </c>
      <c r="AK109" s="88"/>
      <c r="AL109" s="88"/>
      <c r="AM109" s="88">
        <f t="shared" si="123"/>
        <v>0</v>
      </c>
      <c r="AN109" s="88"/>
      <c r="AO109" s="88"/>
      <c r="AP109" s="88">
        <f t="shared" si="124"/>
        <v>0</v>
      </c>
      <c r="AQ109" s="88"/>
      <c r="AR109" s="88">
        <f t="shared" si="125"/>
        <v>0</v>
      </c>
      <c r="AS109" s="88">
        <f t="shared" si="126"/>
        <v>0</v>
      </c>
      <c r="AT109" s="88">
        <f t="shared" si="127"/>
        <v>0</v>
      </c>
    </row>
    <row r="110" spans="1:46">
      <c r="A110" s="108"/>
      <c r="B110" s="71">
        <f>IF(A110='ESTIMASI FORECAST &amp; ORDER-STOK'!A40,'ESTIMASI FORECAST &amp; ORDER-STOK'!B40,0)</f>
        <v>0</v>
      </c>
      <c r="C110" s="88"/>
      <c r="D110" s="88"/>
      <c r="E110" s="88"/>
      <c r="F110" s="88">
        <f t="shared" si="112"/>
        <v>0</v>
      </c>
      <c r="G110" s="88"/>
      <c r="H110" s="88"/>
      <c r="I110" s="88">
        <f t="shared" si="113"/>
        <v>0</v>
      </c>
      <c r="J110" s="88"/>
      <c r="K110" s="88"/>
      <c r="L110" s="88">
        <f t="shared" si="114"/>
        <v>0</v>
      </c>
      <c r="M110" s="88"/>
      <c r="N110" s="88"/>
      <c r="O110" s="88">
        <f t="shared" si="115"/>
        <v>0</v>
      </c>
      <c r="P110" s="88"/>
      <c r="Q110" s="88"/>
      <c r="R110" s="88">
        <f t="shared" si="116"/>
        <v>0</v>
      </c>
      <c r="S110" s="88"/>
      <c r="T110" s="88"/>
      <c r="U110" s="88">
        <f t="shared" si="117"/>
        <v>0</v>
      </c>
      <c r="V110" s="88"/>
      <c r="W110" s="88"/>
      <c r="X110" s="88">
        <f t="shared" si="118"/>
        <v>0</v>
      </c>
      <c r="Y110" s="88"/>
      <c r="Z110" s="88"/>
      <c r="AA110" s="88">
        <f t="shared" si="119"/>
        <v>0</v>
      </c>
      <c r="AB110" s="88"/>
      <c r="AC110" s="88"/>
      <c r="AD110" s="88">
        <f t="shared" si="120"/>
        <v>0</v>
      </c>
      <c r="AE110" s="88"/>
      <c r="AF110" s="88"/>
      <c r="AG110" s="88">
        <f t="shared" si="121"/>
        <v>0</v>
      </c>
      <c r="AH110" s="88"/>
      <c r="AI110" s="88"/>
      <c r="AJ110" s="88">
        <f t="shared" si="122"/>
        <v>0</v>
      </c>
      <c r="AK110" s="88"/>
      <c r="AL110" s="88"/>
      <c r="AM110" s="88">
        <f t="shared" si="123"/>
        <v>0</v>
      </c>
      <c r="AN110" s="88"/>
      <c r="AO110" s="88"/>
      <c r="AP110" s="88">
        <f t="shared" si="124"/>
        <v>0</v>
      </c>
      <c r="AQ110" s="88"/>
      <c r="AR110" s="88">
        <f t="shared" si="125"/>
        <v>0</v>
      </c>
      <c r="AS110" s="88">
        <f t="shared" si="126"/>
        <v>0</v>
      </c>
      <c r="AT110" s="88">
        <f t="shared" si="127"/>
        <v>0</v>
      </c>
    </row>
    <row r="111" spans="1:46">
      <c r="A111" s="108"/>
      <c r="B111" s="71">
        <f>IF(A111='ESTIMASI FORECAST &amp; ORDER-STOK'!A41,'ESTIMASI FORECAST &amp; ORDER-STOK'!B41,0)</f>
        <v>0</v>
      </c>
      <c r="C111" s="88"/>
      <c r="D111" s="88"/>
      <c r="E111" s="88"/>
      <c r="F111" s="88">
        <f t="shared" si="112"/>
        <v>0</v>
      </c>
      <c r="G111" s="88"/>
      <c r="H111" s="88"/>
      <c r="I111" s="88">
        <f t="shared" si="113"/>
        <v>0</v>
      </c>
      <c r="J111" s="88"/>
      <c r="K111" s="88"/>
      <c r="L111" s="88">
        <f t="shared" si="114"/>
        <v>0</v>
      </c>
      <c r="M111" s="88"/>
      <c r="N111" s="88"/>
      <c r="O111" s="88">
        <f t="shared" si="115"/>
        <v>0</v>
      </c>
      <c r="P111" s="88"/>
      <c r="Q111" s="88"/>
      <c r="R111" s="88">
        <f t="shared" si="116"/>
        <v>0</v>
      </c>
      <c r="S111" s="88"/>
      <c r="T111" s="88"/>
      <c r="U111" s="88">
        <f t="shared" si="117"/>
        <v>0</v>
      </c>
      <c r="V111" s="88"/>
      <c r="W111" s="88"/>
      <c r="X111" s="88">
        <f t="shared" si="118"/>
        <v>0</v>
      </c>
      <c r="Y111" s="88"/>
      <c r="Z111" s="88"/>
      <c r="AA111" s="88">
        <f t="shared" si="119"/>
        <v>0</v>
      </c>
      <c r="AB111" s="88"/>
      <c r="AC111" s="88"/>
      <c r="AD111" s="88">
        <f t="shared" si="120"/>
        <v>0</v>
      </c>
      <c r="AE111" s="88"/>
      <c r="AF111" s="88"/>
      <c r="AG111" s="88">
        <f t="shared" si="121"/>
        <v>0</v>
      </c>
      <c r="AH111" s="88"/>
      <c r="AI111" s="88"/>
      <c r="AJ111" s="88">
        <f t="shared" si="122"/>
        <v>0</v>
      </c>
      <c r="AK111" s="88"/>
      <c r="AL111" s="88"/>
      <c r="AM111" s="88">
        <f t="shared" si="123"/>
        <v>0</v>
      </c>
      <c r="AN111" s="88"/>
      <c r="AO111" s="88"/>
      <c r="AP111" s="88">
        <f t="shared" si="124"/>
        <v>0</v>
      </c>
      <c r="AQ111" s="88"/>
      <c r="AR111" s="88">
        <f t="shared" si="125"/>
        <v>0</v>
      </c>
      <c r="AS111" s="88">
        <f t="shared" si="126"/>
        <v>0</v>
      </c>
      <c r="AT111" s="88">
        <f t="shared" si="127"/>
        <v>0</v>
      </c>
    </row>
    <row r="112" spans="1:46">
      <c r="A112" s="108"/>
      <c r="B112" s="71">
        <f>IF(A112='ESTIMASI FORECAST &amp; ORDER-STOK'!A42,'ESTIMASI FORECAST &amp; ORDER-STOK'!B42,0)</f>
        <v>0</v>
      </c>
      <c r="C112" s="88"/>
      <c r="D112" s="88"/>
      <c r="E112" s="88"/>
      <c r="F112" s="88">
        <f t="shared" si="112"/>
        <v>0</v>
      </c>
      <c r="G112" s="88"/>
      <c r="H112" s="88"/>
      <c r="I112" s="88">
        <f t="shared" si="113"/>
        <v>0</v>
      </c>
      <c r="J112" s="88"/>
      <c r="K112" s="88"/>
      <c r="L112" s="88">
        <f t="shared" si="114"/>
        <v>0</v>
      </c>
      <c r="M112" s="88"/>
      <c r="N112" s="88"/>
      <c r="O112" s="88">
        <f t="shared" si="115"/>
        <v>0</v>
      </c>
      <c r="P112" s="88"/>
      <c r="Q112" s="88"/>
      <c r="R112" s="88">
        <f t="shared" si="116"/>
        <v>0</v>
      </c>
      <c r="S112" s="88"/>
      <c r="T112" s="88"/>
      <c r="U112" s="88">
        <f t="shared" si="117"/>
        <v>0</v>
      </c>
      <c r="V112" s="88"/>
      <c r="W112" s="88"/>
      <c r="X112" s="88">
        <f t="shared" si="118"/>
        <v>0</v>
      </c>
      <c r="Y112" s="88"/>
      <c r="Z112" s="88"/>
      <c r="AA112" s="88">
        <f t="shared" si="119"/>
        <v>0</v>
      </c>
      <c r="AB112" s="88"/>
      <c r="AC112" s="88"/>
      <c r="AD112" s="88">
        <f t="shared" si="120"/>
        <v>0</v>
      </c>
      <c r="AE112" s="88"/>
      <c r="AF112" s="88"/>
      <c r="AG112" s="88">
        <f t="shared" si="121"/>
        <v>0</v>
      </c>
      <c r="AH112" s="88"/>
      <c r="AI112" s="88"/>
      <c r="AJ112" s="88">
        <f t="shared" si="122"/>
        <v>0</v>
      </c>
      <c r="AK112" s="88"/>
      <c r="AL112" s="88"/>
      <c r="AM112" s="88">
        <f t="shared" si="123"/>
        <v>0</v>
      </c>
      <c r="AN112" s="88"/>
      <c r="AO112" s="88"/>
      <c r="AP112" s="88">
        <f t="shared" si="124"/>
        <v>0</v>
      </c>
      <c r="AQ112" s="88"/>
      <c r="AR112" s="88">
        <f t="shared" si="125"/>
        <v>0</v>
      </c>
      <c r="AS112" s="88">
        <f t="shared" si="126"/>
        <v>0</v>
      </c>
      <c r="AT112" s="88">
        <f t="shared" si="127"/>
        <v>0</v>
      </c>
    </row>
    <row r="113" spans="1:46">
      <c r="A113" s="108"/>
      <c r="B113" s="71">
        <f>IF(A113='ESTIMASI FORECAST &amp; ORDER-STOK'!A43,'ESTIMASI FORECAST &amp; ORDER-STOK'!B43,0)</f>
        <v>0</v>
      </c>
      <c r="C113" s="88"/>
      <c r="D113" s="88"/>
      <c r="E113" s="88"/>
      <c r="F113" s="88">
        <f t="shared" si="112"/>
        <v>0</v>
      </c>
      <c r="G113" s="88"/>
      <c r="H113" s="88"/>
      <c r="I113" s="88">
        <f t="shared" si="113"/>
        <v>0</v>
      </c>
      <c r="J113" s="88"/>
      <c r="K113" s="88"/>
      <c r="L113" s="88">
        <f t="shared" si="114"/>
        <v>0</v>
      </c>
      <c r="M113" s="88"/>
      <c r="N113" s="88"/>
      <c r="O113" s="88">
        <f t="shared" si="115"/>
        <v>0</v>
      </c>
      <c r="P113" s="88"/>
      <c r="Q113" s="88"/>
      <c r="R113" s="88">
        <f t="shared" si="116"/>
        <v>0</v>
      </c>
      <c r="S113" s="88"/>
      <c r="T113" s="88"/>
      <c r="U113" s="88">
        <f t="shared" si="117"/>
        <v>0</v>
      </c>
      <c r="V113" s="88"/>
      <c r="W113" s="88"/>
      <c r="X113" s="88">
        <f t="shared" si="118"/>
        <v>0</v>
      </c>
      <c r="Y113" s="88"/>
      <c r="Z113" s="88"/>
      <c r="AA113" s="88">
        <f t="shared" si="119"/>
        <v>0</v>
      </c>
      <c r="AB113" s="88"/>
      <c r="AC113" s="88"/>
      <c r="AD113" s="88">
        <f t="shared" si="120"/>
        <v>0</v>
      </c>
      <c r="AE113" s="88"/>
      <c r="AF113" s="88"/>
      <c r="AG113" s="88">
        <f t="shared" si="121"/>
        <v>0</v>
      </c>
      <c r="AH113" s="88"/>
      <c r="AI113" s="88"/>
      <c r="AJ113" s="88">
        <f t="shared" si="122"/>
        <v>0</v>
      </c>
      <c r="AK113" s="88"/>
      <c r="AL113" s="88"/>
      <c r="AM113" s="88">
        <f t="shared" si="123"/>
        <v>0</v>
      </c>
      <c r="AN113" s="88"/>
      <c r="AO113" s="88"/>
      <c r="AP113" s="88">
        <f t="shared" si="124"/>
        <v>0</v>
      </c>
      <c r="AQ113" s="88"/>
      <c r="AR113" s="88">
        <f t="shared" si="125"/>
        <v>0</v>
      </c>
      <c r="AS113" s="88">
        <f t="shared" si="126"/>
        <v>0</v>
      </c>
      <c r="AT113" s="88">
        <f t="shared" si="127"/>
        <v>0</v>
      </c>
    </row>
    <row r="114" spans="1:46">
      <c r="A114" s="108"/>
      <c r="B114" s="71">
        <f>IF(A114='ESTIMASI FORECAST &amp; ORDER-STOK'!A44,'ESTIMASI FORECAST &amp; ORDER-STOK'!B44,0)</f>
        <v>0</v>
      </c>
      <c r="C114" s="88"/>
      <c r="D114" s="88"/>
      <c r="E114" s="88"/>
      <c r="F114" s="88">
        <f t="shared" si="112"/>
        <v>0</v>
      </c>
      <c r="G114" s="88"/>
      <c r="H114" s="88"/>
      <c r="I114" s="88">
        <f t="shared" si="113"/>
        <v>0</v>
      </c>
      <c r="J114" s="88"/>
      <c r="K114" s="88"/>
      <c r="L114" s="88">
        <f t="shared" si="114"/>
        <v>0</v>
      </c>
      <c r="M114" s="88"/>
      <c r="N114" s="88"/>
      <c r="O114" s="88">
        <f t="shared" si="115"/>
        <v>0</v>
      </c>
      <c r="P114" s="88"/>
      <c r="Q114" s="88"/>
      <c r="R114" s="88">
        <f t="shared" si="116"/>
        <v>0</v>
      </c>
      <c r="S114" s="88"/>
      <c r="T114" s="88"/>
      <c r="U114" s="88">
        <f t="shared" si="117"/>
        <v>0</v>
      </c>
      <c r="V114" s="88"/>
      <c r="W114" s="88"/>
      <c r="X114" s="88">
        <f t="shared" si="118"/>
        <v>0</v>
      </c>
      <c r="Y114" s="88"/>
      <c r="Z114" s="88"/>
      <c r="AA114" s="88">
        <f t="shared" si="119"/>
        <v>0</v>
      </c>
      <c r="AB114" s="88"/>
      <c r="AC114" s="88"/>
      <c r="AD114" s="88">
        <f t="shared" si="120"/>
        <v>0</v>
      </c>
      <c r="AE114" s="88"/>
      <c r="AF114" s="88"/>
      <c r="AG114" s="88">
        <f t="shared" si="121"/>
        <v>0</v>
      </c>
      <c r="AH114" s="88"/>
      <c r="AI114" s="88"/>
      <c r="AJ114" s="88">
        <f t="shared" si="122"/>
        <v>0</v>
      </c>
      <c r="AK114" s="88"/>
      <c r="AL114" s="88"/>
      <c r="AM114" s="88">
        <f t="shared" si="123"/>
        <v>0</v>
      </c>
      <c r="AN114" s="88"/>
      <c r="AO114" s="88"/>
      <c r="AP114" s="88">
        <f t="shared" si="124"/>
        <v>0</v>
      </c>
      <c r="AQ114" s="88"/>
      <c r="AR114" s="88">
        <f t="shared" si="125"/>
        <v>0</v>
      </c>
      <c r="AS114" s="88">
        <f t="shared" si="126"/>
        <v>0</v>
      </c>
      <c r="AT114" s="88">
        <f t="shared" si="127"/>
        <v>0</v>
      </c>
    </row>
    <row r="115" spans="1:46">
      <c r="A115" s="108"/>
      <c r="B115" s="71">
        <f>IF(A115='ESTIMASI FORECAST &amp; ORDER-STOK'!A45,'ESTIMASI FORECAST &amp; ORDER-STOK'!B45,0)</f>
        <v>0</v>
      </c>
      <c r="C115" s="88"/>
      <c r="D115" s="88"/>
      <c r="E115" s="88"/>
      <c r="F115" s="88">
        <f t="shared" si="112"/>
        <v>0</v>
      </c>
      <c r="G115" s="88"/>
      <c r="H115" s="88"/>
      <c r="I115" s="88">
        <f t="shared" si="113"/>
        <v>0</v>
      </c>
      <c r="J115" s="88"/>
      <c r="K115" s="88"/>
      <c r="L115" s="88">
        <f t="shared" si="114"/>
        <v>0</v>
      </c>
      <c r="M115" s="88"/>
      <c r="N115" s="88"/>
      <c r="O115" s="88">
        <f t="shared" si="115"/>
        <v>0</v>
      </c>
      <c r="P115" s="88"/>
      <c r="Q115" s="88"/>
      <c r="R115" s="88">
        <f t="shared" si="116"/>
        <v>0</v>
      </c>
      <c r="S115" s="88"/>
      <c r="T115" s="88"/>
      <c r="U115" s="88">
        <f t="shared" si="117"/>
        <v>0</v>
      </c>
      <c r="V115" s="88"/>
      <c r="W115" s="88"/>
      <c r="X115" s="88">
        <f t="shared" si="118"/>
        <v>0</v>
      </c>
      <c r="Y115" s="88"/>
      <c r="Z115" s="88"/>
      <c r="AA115" s="88">
        <f t="shared" si="119"/>
        <v>0</v>
      </c>
      <c r="AB115" s="88"/>
      <c r="AC115" s="88"/>
      <c r="AD115" s="88">
        <f t="shared" si="120"/>
        <v>0</v>
      </c>
      <c r="AE115" s="88"/>
      <c r="AF115" s="88"/>
      <c r="AG115" s="88">
        <f t="shared" si="121"/>
        <v>0</v>
      </c>
      <c r="AH115" s="88"/>
      <c r="AI115" s="88"/>
      <c r="AJ115" s="88">
        <f t="shared" si="122"/>
        <v>0</v>
      </c>
      <c r="AK115" s="88"/>
      <c r="AL115" s="88"/>
      <c r="AM115" s="88">
        <f t="shared" si="123"/>
        <v>0</v>
      </c>
      <c r="AN115" s="88"/>
      <c r="AO115" s="88"/>
      <c r="AP115" s="88">
        <f t="shared" si="124"/>
        <v>0</v>
      </c>
      <c r="AQ115" s="88"/>
      <c r="AR115" s="88">
        <f t="shared" si="125"/>
        <v>0</v>
      </c>
      <c r="AS115" s="88">
        <f t="shared" si="126"/>
        <v>0</v>
      </c>
      <c r="AT115" s="88">
        <f t="shared" si="127"/>
        <v>0</v>
      </c>
    </row>
    <row r="116" spans="1:46">
      <c r="A116" s="108"/>
      <c r="B116" s="71">
        <f>IF(A116='ESTIMASI FORECAST &amp; ORDER-STOK'!A46,'ESTIMASI FORECAST &amp; ORDER-STOK'!B46,0)</f>
        <v>0</v>
      </c>
      <c r="C116" s="88"/>
      <c r="D116" s="88"/>
      <c r="E116" s="88"/>
      <c r="F116" s="88">
        <f t="shared" si="112"/>
        <v>0</v>
      </c>
      <c r="G116" s="88"/>
      <c r="H116" s="88"/>
      <c r="I116" s="88">
        <f t="shared" si="113"/>
        <v>0</v>
      </c>
      <c r="J116" s="88"/>
      <c r="K116" s="88"/>
      <c r="L116" s="88">
        <f t="shared" si="114"/>
        <v>0</v>
      </c>
      <c r="M116" s="88"/>
      <c r="N116" s="88"/>
      <c r="O116" s="88">
        <f t="shared" si="115"/>
        <v>0</v>
      </c>
      <c r="P116" s="88"/>
      <c r="Q116" s="88"/>
      <c r="R116" s="88">
        <f t="shared" si="116"/>
        <v>0</v>
      </c>
      <c r="S116" s="88"/>
      <c r="T116" s="88"/>
      <c r="U116" s="88">
        <f t="shared" si="117"/>
        <v>0</v>
      </c>
      <c r="V116" s="88"/>
      <c r="W116" s="88"/>
      <c r="X116" s="88">
        <f t="shared" si="118"/>
        <v>0</v>
      </c>
      <c r="Y116" s="88"/>
      <c r="Z116" s="88"/>
      <c r="AA116" s="88">
        <f t="shared" si="119"/>
        <v>0</v>
      </c>
      <c r="AB116" s="88"/>
      <c r="AC116" s="88"/>
      <c r="AD116" s="88">
        <f t="shared" si="120"/>
        <v>0</v>
      </c>
      <c r="AE116" s="88"/>
      <c r="AF116" s="88"/>
      <c r="AG116" s="88">
        <f t="shared" si="121"/>
        <v>0</v>
      </c>
      <c r="AH116" s="88"/>
      <c r="AI116" s="88"/>
      <c r="AJ116" s="88">
        <f t="shared" si="122"/>
        <v>0</v>
      </c>
      <c r="AK116" s="88"/>
      <c r="AL116" s="88"/>
      <c r="AM116" s="88">
        <f t="shared" si="123"/>
        <v>0</v>
      </c>
      <c r="AN116" s="88"/>
      <c r="AO116" s="88"/>
      <c r="AP116" s="88">
        <f t="shared" si="124"/>
        <v>0</v>
      </c>
      <c r="AQ116" s="88"/>
      <c r="AR116" s="88">
        <f t="shared" si="125"/>
        <v>0</v>
      </c>
      <c r="AS116" s="88">
        <f t="shared" si="126"/>
        <v>0</v>
      </c>
      <c r="AT116" s="88">
        <f t="shared" si="127"/>
        <v>0</v>
      </c>
    </row>
    <row r="117" spans="1:46">
      <c r="A117" s="108"/>
      <c r="B117" s="71">
        <f>IF(A117='ESTIMASI FORECAST &amp; ORDER-STOK'!A47,'ESTIMASI FORECAST &amp; ORDER-STOK'!B47,0)</f>
        <v>0</v>
      </c>
      <c r="C117" s="88"/>
      <c r="D117" s="88"/>
      <c r="E117" s="88"/>
      <c r="F117" s="88">
        <f t="shared" si="112"/>
        <v>0</v>
      </c>
      <c r="G117" s="88"/>
      <c r="H117" s="88"/>
      <c r="I117" s="88">
        <f t="shared" si="113"/>
        <v>0</v>
      </c>
      <c r="J117" s="88"/>
      <c r="K117" s="88"/>
      <c r="L117" s="88">
        <f t="shared" si="114"/>
        <v>0</v>
      </c>
      <c r="M117" s="88"/>
      <c r="N117" s="88"/>
      <c r="O117" s="88">
        <f t="shared" si="115"/>
        <v>0</v>
      </c>
      <c r="P117" s="88"/>
      <c r="Q117" s="88"/>
      <c r="R117" s="88">
        <f t="shared" si="116"/>
        <v>0</v>
      </c>
      <c r="S117" s="88"/>
      <c r="T117" s="88"/>
      <c r="U117" s="88">
        <f t="shared" si="117"/>
        <v>0</v>
      </c>
      <c r="V117" s="88"/>
      <c r="W117" s="88"/>
      <c r="X117" s="88">
        <f t="shared" si="118"/>
        <v>0</v>
      </c>
      <c r="Y117" s="88"/>
      <c r="Z117" s="88"/>
      <c r="AA117" s="88">
        <f t="shared" si="119"/>
        <v>0</v>
      </c>
      <c r="AB117" s="88"/>
      <c r="AC117" s="88"/>
      <c r="AD117" s="88">
        <f t="shared" si="120"/>
        <v>0</v>
      </c>
      <c r="AE117" s="88"/>
      <c r="AF117" s="88"/>
      <c r="AG117" s="88">
        <f t="shared" si="121"/>
        <v>0</v>
      </c>
      <c r="AH117" s="88"/>
      <c r="AI117" s="88"/>
      <c r="AJ117" s="88">
        <f t="shared" si="122"/>
        <v>0</v>
      </c>
      <c r="AK117" s="88"/>
      <c r="AL117" s="88"/>
      <c r="AM117" s="88">
        <f t="shared" si="123"/>
        <v>0</v>
      </c>
      <c r="AN117" s="88"/>
      <c r="AO117" s="88"/>
      <c r="AP117" s="88">
        <f t="shared" si="124"/>
        <v>0</v>
      </c>
      <c r="AQ117" s="88"/>
      <c r="AR117" s="88">
        <f t="shared" si="125"/>
        <v>0</v>
      </c>
      <c r="AS117" s="88">
        <f t="shared" si="126"/>
        <v>0</v>
      </c>
      <c r="AT117" s="88">
        <f t="shared" si="127"/>
        <v>0</v>
      </c>
    </row>
    <row r="118" spans="1:46">
      <c r="A118" s="108"/>
      <c r="B118" s="71">
        <f>IF(A118='ESTIMASI FORECAST &amp; ORDER-STOK'!A48,'ESTIMASI FORECAST &amp; ORDER-STOK'!B48,0)</f>
        <v>0</v>
      </c>
      <c r="C118" s="88"/>
      <c r="D118" s="88"/>
      <c r="E118" s="88"/>
      <c r="F118" s="88">
        <f t="shared" si="112"/>
        <v>0</v>
      </c>
      <c r="G118" s="88"/>
      <c r="H118" s="88"/>
      <c r="I118" s="88">
        <f t="shared" si="113"/>
        <v>0</v>
      </c>
      <c r="J118" s="88"/>
      <c r="K118" s="88"/>
      <c r="L118" s="88">
        <f t="shared" si="114"/>
        <v>0</v>
      </c>
      <c r="M118" s="88"/>
      <c r="N118" s="88"/>
      <c r="O118" s="88">
        <f t="shared" si="115"/>
        <v>0</v>
      </c>
      <c r="P118" s="88"/>
      <c r="Q118" s="88"/>
      <c r="R118" s="88">
        <f t="shared" si="116"/>
        <v>0</v>
      </c>
      <c r="S118" s="88"/>
      <c r="T118" s="88"/>
      <c r="U118" s="88">
        <f t="shared" si="117"/>
        <v>0</v>
      </c>
      <c r="V118" s="88"/>
      <c r="W118" s="88"/>
      <c r="X118" s="88">
        <f t="shared" si="118"/>
        <v>0</v>
      </c>
      <c r="Y118" s="88"/>
      <c r="Z118" s="88"/>
      <c r="AA118" s="88">
        <f t="shared" si="119"/>
        <v>0</v>
      </c>
      <c r="AB118" s="88"/>
      <c r="AC118" s="88"/>
      <c r="AD118" s="88">
        <f t="shared" si="120"/>
        <v>0</v>
      </c>
      <c r="AE118" s="88"/>
      <c r="AF118" s="88"/>
      <c r="AG118" s="88">
        <f t="shared" si="121"/>
        <v>0</v>
      </c>
      <c r="AH118" s="88"/>
      <c r="AI118" s="88"/>
      <c r="AJ118" s="88">
        <f t="shared" si="122"/>
        <v>0</v>
      </c>
      <c r="AK118" s="88"/>
      <c r="AL118" s="88"/>
      <c r="AM118" s="88">
        <f t="shared" si="123"/>
        <v>0</v>
      </c>
      <c r="AN118" s="88"/>
      <c r="AO118" s="88"/>
      <c r="AP118" s="88">
        <f t="shared" si="124"/>
        <v>0</v>
      </c>
      <c r="AQ118" s="88"/>
      <c r="AR118" s="88">
        <f t="shared" si="125"/>
        <v>0</v>
      </c>
      <c r="AS118" s="88">
        <f t="shared" si="126"/>
        <v>0</v>
      </c>
      <c r="AT118" s="88">
        <f t="shared" si="127"/>
        <v>0</v>
      </c>
    </row>
    <row r="119" spans="1:46">
      <c r="A119" s="108"/>
      <c r="B119" s="72">
        <f>IF(A119='ESTIMASI FORECAST &amp; ORDER-STOK'!A49,'ESTIMASI FORECAST &amp; ORDER-STOK'!B49,0)</f>
        <v>0</v>
      </c>
      <c r="C119" s="90"/>
      <c r="D119" s="90"/>
      <c r="E119" s="90"/>
      <c r="F119" s="90">
        <f t="shared" si="112"/>
        <v>0</v>
      </c>
      <c r="G119" s="90"/>
      <c r="H119" s="90"/>
      <c r="I119" s="90">
        <f t="shared" si="113"/>
        <v>0</v>
      </c>
      <c r="J119" s="90"/>
      <c r="K119" s="90"/>
      <c r="L119" s="90">
        <f t="shared" si="114"/>
        <v>0</v>
      </c>
      <c r="M119" s="90"/>
      <c r="N119" s="90"/>
      <c r="O119" s="90">
        <f t="shared" si="115"/>
        <v>0</v>
      </c>
      <c r="P119" s="90"/>
      <c r="Q119" s="90"/>
      <c r="R119" s="90">
        <f t="shared" si="116"/>
        <v>0</v>
      </c>
      <c r="S119" s="90"/>
      <c r="T119" s="90"/>
      <c r="U119" s="90">
        <f t="shared" si="117"/>
        <v>0</v>
      </c>
      <c r="V119" s="90"/>
      <c r="W119" s="90"/>
      <c r="X119" s="90">
        <f t="shared" si="118"/>
        <v>0</v>
      </c>
      <c r="Y119" s="90"/>
      <c r="Z119" s="90"/>
      <c r="AA119" s="90">
        <f t="shared" si="119"/>
        <v>0</v>
      </c>
      <c r="AB119" s="90"/>
      <c r="AC119" s="90"/>
      <c r="AD119" s="90">
        <f t="shared" si="120"/>
        <v>0</v>
      </c>
      <c r="AE119" s="90"/>
      <c r="AF119" s="90"/>
      <c r="AG119" s="90">
        <f t="shared" si="121"/>
        <v>0</v>
      </c>
      <c r="AH119" s="90"/>
      <c r="AI119" s="90"/>
      <c r="AJ119" s="90">
        <f t="shared" si="122"/>
        <v>0</v>
      </c>
      <c r="AK119" s="90"/>
      <c r="AL119" s="90"/>
      <c r="AM119" s="90">
        <f t="shared" si="123"/>
        <v>0</v>
      </c>
      <c r="AN119" s="90"/>
      <c r="AO119" s="90"/>
      <c r="AP119" s="90">
        <f t="shared" si="124"/>
        <v>0</v>
      </c>
      <c r="AQ119" s="90"/>
      <c r="AR119" s="90">
        <f t="shared" si="125"/>
        <v>0</v>
      </c>
      <c r="AS119" s="90">
        <f t="shared" si="126"/>
        <v>0</v>
      </c>
      <c r="AT119" s="90">
        <f t="shared" si="127"/>
        <v>0</v>
      </c>
    </row>
    <row r="120" spans="1:46">
      <c r="A120" s="27" t="s">
        <v>118</v>
      </c>
      <c r="B120" s="58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6"/>
    </row>
    <row r="121" spans="1:46">
      <c r="A121" s="108"/>
      <c r="B121" s="70">
        <f>IF(A121='ESTIMASI FORECAST &amp; ORDER-STOK'!A51,'ESTIMASI FORECAST &amp; ORDER-STOK'!B51,0)</f>
        <v>0</v>
      </c>
      <c r="C121" s="86"/>
      <c r="D121" s="86"/>
      <c r="E121" s="86"/>
      <c r="F121" s="86">
        <f t="shared" ref="F121:F132" si="128">D121-E121</f>
        <v>0</v>
      </c>
      <c r="G121" s="86"/>
      <c r="H121" s="86"/>
      <c r="I121" s="86">
        <f t="shared" ref="I121:I132" si="129">G121-H121</f>
        <v>0</v>
      </c>
      <c r="J121" s="86"/>
      <c r="K121" s="86"/>
      <c r="L121" s="86">
        <f t="shared" ref="L121:L132" si="130">J121-K121</f>
        <v>0</v>
      </c>
      <c r="M121" s="86"/>
      <c r="N121" s="86"/>
      <c r="O121" s="86">
        <f t="shared" ref="O121:O132" si="131">M121-N121</f>
        <v>0</v>
      </c>
      <c r="P121" s="86"/>
      <c r="Q121" s="86"/>
      <c r="R121" s="86">
        <f t="shared" ref="R121:R132" si="132">P121-Q121</f>
        <v>0</v>
      </c>
      <c r="S121" s="86"/>
      <c r="T121" s="86"/>
      <c r="U121" s="86">
        <f t="shared" ref="U121:U132" si="133">S121-T121</f>
        <v>0</v>
      </c>
      <c r="V121" s="86"/>
      <c r="W121" s="86"/>
      <c r="X121" s="86">
        <f t="shared" ref="X121:X132" si="134">V121-W121</f>
        <v>0</v>
      </c>
      <c r="Y121" s="86"/>
      <c r="Z121" s="86"/>
      <c r="AA121" s="86">
        <f t="shared" ref="AA121:AA132" si="135">Y121-Z121</f>
        <v>0</v>
      </c>
      <c r="AB121" s="86"/>
      <c r="AC121" s="86"/>
      <c r="AD121" s="86">
        <f t="shared" ref="AD121:AD132" si="136">AB121-AC121</f>
        <v>0</v>
      </c>
      <c r="AE121" s="86"/>
      <c r="AF121" s="86"/>
      <c r="AG121" s="86">
        <f t="shared" ref="AG121:AG132" si="137">AE121-AF121</f>
        <v>0</v>
      </c>
      <c r="AH121" s="86"/>
      <c r="AI121" s="86"/>
      <c r="AJ121" s="86">
        <f t="shared" ref="AJ121:AJ132" si="138">AH121-AI121</f>
        <v>0</v>
      </c>
      <c r="AK121" s="86"/>
      <c r="AL121" s="86"/>
      <c r="AM121" s="86">
        <f t="shared" ref="AM121:AM132" si="139">AK121-AL121</f>
        <v>0</v>
      </c>
      <c r="AN121" s="86"/>
      <c r="AO121" s="86"/>
      <c r="AP121" s="86">
        <f t="shared" ref="AP121:AP132" si="140">AN121-AO121</f>
        <v>0</v>
      </c>
      <c r="AQ121" s="86"/>
      <c r="AR121" s="86">
        <f t="shared" ref="AR121:AR132" si="141">SUMIF($C$5:$AQ$5,$D$5,$C121:$AQ121)</f>
        <v>0</v>
      </c>
      <c r="AS121" s="86">
        <f t="shared" ref="AS121:AS132" si="142">SUMIF($C$5:$AQ$5,$E$5,$C121:$AQ121)</f>
        <v>0</v>
      </c>
      <c r="AT121" s="86">
        <f t="shared" ref="AT121:AT132" si="143">AR121-AS121</f>
        <v>0</v>
      </c>
    </row>
    <row r="122" spans="1:46">
      <c r="A122" s="108"/>
      <c r="B122" s="71">
        <f>IF(A122='ESTIMASI FORECAST &amp; ORDER-STOK'!A52,'ESTIMASI FORECAST &amp; ORDER-STOK'!B52,0)</f>
        <v>0</v>
      </c>
      <c r="C122" s="88"/>
      <c r="D122" s="88"/>
      <c r="E122" s="88"/>
      <c r="F122" s="88">
        <f t="shared" si="128"/>
        <v>0</v>
      </c>
      <c r="G122" s="88"/>
      <c r="H122" s="88"/>
      <c r="I122" s="88">
        <f t="shared" si="129"/>
        <v>0</v>
      </c>
      <c r="J122" s="88"/>
      <c r="K122" s="88"/>
      <c r="L122" s="88">
        <f t="shared" si="130"/>
        <v>0</v>
      </c>
      <c r="M122" s="88"/>
      <c r="N122" s="88"/>
      <c r="O122" s="88">
        <f t="shared" si="131"/>
        <v>0</v>
      </c>
      <c r="P122" s="88"/>
      <c r="Q122" s="88"/>
      <c r="R122" s="88">
        <f t="shared" si="132"/>
        <v>0</v>
      </c>
      <c r="S122" s="88"/>
      <c r="T122" s="88"/>
      <c r="U122" s="88">
        <f t="shared" si="133"/>
        <v>0</v>
      </c>
      <c r="V122" s="88"/>
      <c r="W122" s="88"/>
      <c r="X122" s="88">
        <f t="shared" si="134"/>
        <v>0</v>
      </c>
      <c r="Y122" s="88"/>
      <c r="Z122" s="88"/>
      <c r="AA122" s="88">
        <f t="shared" si="135"/>
        <v>0</v>
      </c>
      <c r="AB122" s="88"/>
      <c r="AC122" s="88"/>
      <c r="AD122" s="88">
        <f t="shared" si="136"/>
        <v>0</v>
      </c>
      <c r="AE122" s="88"/>
      <c r="AF122" s="88"/>
      <c r="AG122" s="88">
        <f t="shared" si="137"/>
        <v>0</v>
      </c>
      <c r="AH122" s="88"/>
      <c r="AI122" s="88"/>
      <c r="AJ122" s="88">
        <f t="shared" si="138"/>
        <v>0</v>
      </c>
      <c r="AK122" s="88"/>
      <c r="AL122" s="88"/>
      <c r="AM122" s="88">
        <f t="shared" si="139"/>
        <v>0</v>
      </c>
      <c r="AN122" s="88"/>
      <c r="AO122" s="88"/>
      <c r="AP122" s="88">
        <f t="shared" si="140"/>
        <v>0</v>
      </c>
      <c r="AQ122" s="88"/>
      <c r="AR122" s="88">
        <f t="shared" si="141"/>
        <v>0</v>
      </c>
      <c r="AS122" s="88">
        <f t="shared" si="142"/>
        <v>0</v>
      </c>
      <c r="AT122" s="88">
        <f t="shared" si="143"/>
        <v>0</v>
      </c>
    </row>
    <row r="123" spans="1:46">
      <c r="A123" s="108"/>
      <c r="B123" s="71">
        <f>IF(A123='ESTIMASI FORECAST &amp; ORDER-STOK'!A53,'ESTIMASI FORECAST &amp; ORDER-STOK'!B53,0)</f>
        <v>0</v>
      </c>
      <c r="C123" s="88"/>
      <c r="D123" s="88"/>
      <c r="E123" s="88"/>
      <c r="F123" s="88">
        <f t="shared" si="128"/>
        <v>0</v>
      </c>
      <c r="G123" s="88"/>
      <c r="H123" s="88"/>
      <c r="I123" s="88">
        <f t="shared" si="129"/>
        <v>0</v>
      </c>
      <c r="J123" s="88"/>
      <c r="K123" s="88"/>
      <c r="L123" s="88">
        <f t="shared" si="130"/>
        <v>0</v>
      </c>
      <c r="M123" s="88"/>
      <c r="N123" s="88"/>
      <c r="O123" s="88">
        <f t="shared" si="131"/>
        <v>0</v>
      </c>
      <c r="P123" s="88"/>
      <c r="Q123" s="88"/>
      <c r="R123" s="88">
        <f t="shared" si="132"/>
        <v>0</v>
      </c>
      <c r="S123" s="88"/>
      <c r="T123" s="88"/>
      <c r="U123" s="88">
        <f t="shared" si="133"/>
        <v>0</v>
      </c>
      <c r="V123" s="88"/>
      <c r="W123" s="88"/>
      <c r="X123" s="88">
        <f t="shared" si="134"/>
        <v>0</v>
      </c>
      <c r="Y123" s="88"/>
      <c r="Z123" s="88"/>
      <c r="AA123" s="88">
        <f t="shared" si="135"/>
        <v>0</v>
      </c>
      <c r="AB123" s="88"/>
      <c r="AC123" s="88"/>
      <c r="AD123" s="88">
        <f t="shared" si="136"/>
        <v>0</v>
      </c>
      <c r="AE123" s="88"/>
      <c r="AF123" s="88"/>
      <c r="AG123" s="88">
        <f t="shared" si="137"/>
        <v>0</v>
      </c>
      <c r="AH123" s="88"/>
      <c r="AI123" s="88"/>
      <c r="AJ123" s="88">
        <f t="shared" si="138"/>
        <v>0</v>
      </c>
      <c r="AK123" s="88"/>
      <c r="AL123" s="88"/>
      <c r="AM123" s="88">
        <f t="shared" si="139"/>
        <v>0</v>
      </c>
      <c r="AN123" s="88"/>
      <c r="AO123" s="88"/>
      <c r="AP123" s="88">
        <f t="shared" si="140"/>
        <v>0</v>
      </c>
      <c r="AQ123" s="88"/>
      <c r="AR123" s="88">
        <f t="shared" si="141"/>
        <v>0</v>
      </c>
      <c r="AS123" s="88">
        <f t="shared" si="142"/>
        <v>0</v>
      </c>
      <c r="AT123" s="88">
        <f t="shared" si="143"/>
        <v>0</v>
      </c>
    </row>
    <row r="124" spans="1:46">
      <c r="A124" s="108"/>
      <c r="B124" s="71">
        <f>IF(A124='ESTIMASI FORECAST &amp; ORDER-STOK'!A54,'ESTIMASI FORECAST &amp; ORDER-STOK'!B54,0)</f>
        <v>0</v>
      </c>
      <c r="C124" s="88"/>
      <c r="D124" s="88"/>
      <c r="E124" s="88"/>
      <c r="F124" s="88">
        <f t="shared" si="128"/>
        <v>0</v>
      </c>
      <c r="G124" s="88"/>
      <c r="H124" s="88"/>
      <c r="I124" s="88">
        <f t="shared" si="129"/>
        <v>0</v>
      </c>
      <c r="J124" s="88"/>
      <c r="K124" s="88"/>
      <c r="L124" s="88">
        <f t="shared" si="130"/>
        <v>0</v>
      </c>
      <c r="M124" s="88"/>
      <c r="N124" s="88"/>
      <c r="O124" s="88">
        <f t="shared" si="131"/>
        <v>0</v>
      </c>
      <c r="P124" s="88"/>
      <c r="Q124" s="88"/>
      <c r="R124" s="88">
        <f t="shared" si="132"/>
        <v>0</v>
      </c>
      <c r="S124" s="88"/>
      <c r="T124" s="88"/>
      <c r="U124" s="88">
        <f t="shared" si="133"/>
        <v>0</v>
      </c>
      <c r="V124" s="88"/>
      <c r="W124" s="88"/>
      <c r="X124" s="88">
        <f t="shared" si="134"/>
        <v>0</v>
      </c>
      <c r="Y124" s="88"/>
      <c r="Z124" s="88"/>
      <c r="AA124" s="88">
        <f t="shared" si="135"/>
        <v>0</v>
      </c>
      <c r="AB124" s="88"/>
      <c r="AC124" s="88"/>
      <c r="AD124" s="88">
        <f t="shared" si="136"/>
        <v>0</v>
      </c>
      <c r="AE124" s="88"/>
      <c r="AF124" s="88"/>
      <c r="AG124" s="88">
        <f t="shared" si="137"/>
        <v>0</v>
      </c>
      <c r="AH124" s="88"/>
      <c r="AI124" s="88"/>
      <c r="AJ124" s="88">
        <f t="shared" si="138"/>
        <v>0</v>
      </c>
      <c r="AK124" s="88"/>
      <c r="AL124" s="88"/>
      <c r="AM124" s="88">
        <f t="shared" si="139"/>
        <v>0</v>
      </c>
      <c r="AN124" s="88"/>
      <c r="AO124" s="88"/>
      <c r="AP124" s="88">
        <f t="shared" si="140"/>
        <v>0</v>
      </c>
      <c r="AQ124" s="88"/>
      <c r="AR124" s="88">
        <f t="shared" si="141"/>
        <v>0</v>
      </c>
      <c r="AS124" s="88">
        <f t="shared" si="142"/>
        <v>0</v>
      </c>
      <c r="AT124" s="88">
        <f t="shared" si="143"/>
        <v>0</v>
      </c>
    </row>
    <row r="125" spans="1:46">
      <c r="A125" s="108"/>
      <c r="B125" s="71">
        <f>IF(A125='ESTIMASI FORECAST &amp; ORDER-STOK'!A55,'ESTIMASI FORECAST &amp; ORDER-STOK'!B55,0)</f>
        <v>0</v>
      </c>
      <c r="C125" s="88"/>
      <c r="D125" s="88"/>
      <c r="E125" s="88"/>
      <c r="F125" s="88">
        <f t="shared" si="128"/>
        <v>0</v>
      </c>
      <c r="G125" s="88"/>
      <c r="H125" s="88"/>
      <c r="I125" s="88">
        <f t="shared" si="129"/>
        <v>0</v>
      </c>
      <c r="J125" s="88"/>
      <c r="K125" s="88"/>
      <c r="L125" s="88">
        <f t="shared" si="130"/>
        <v>0</v>
      </c>
      <c r="M125" s="88"/>
      <c r="N125" s="88"/>
      <c r="O125" s="88">
        <f t="shared" si="131"/>
        <v>0</v>
      </c>
      <c r="P125" s="88"/>
      <c r="Q125" s="88"/>
      <c r="R125" s="88">
        <f t="shared" si="132"/>
        <v>0</v>
      </c>
      <c r="S125" s="88"/>
      <c r="T125" s="88"/>
      <c r="U125" s="88">
        <f t="shared" si="133"/>
        <v>0</v>
      </c>
      <c r="V125" s="88"/>
      <c r="W125" s="88"/>
      <c r="X125" s="88">
        <f t="shared" si="134"/>
        <v>0</v>
      </c>
      <c r="Y125" s="88"/>
      <c r="Z125" s="88"/>
      <c r="AA125" s="88">
        <f t="shared" si="135"/>
        <v>0</v>
      </c>
      <c r="AB125" s="88"/>
      <c r="AC125" s="88"/>
      <c r="AD125" s="88">
        <f t="shared" si="136"/>
        <v>0</v>
      </c>
      <c r="AE125" s="88"/>
      <c r="AF125" s="88"/>
      <c r="AG125" s="88">
        <f t="shared" si="137"/>
        <v>0</v>
      </c>
      <c r="AH125" s="88"/>
      <c r="AI125" s="88"/>
      <c r="AJ125" s="88">
        <f t="shared" si="138"/>
        <v>0</v>
      </c>
      <c r="AK125" s="88"/>
      <c r="AL125" s="88"/>
      <c r="AM125" s="88">
        <f t="shared" si="139"/>
        <v>0</v>
      </c>
      <c r="AN125" s="88"/>
      <c r="AO125" s="88"/>
      <c r="AP125" s="88">
        <f t="shared" si="140"/>
        <v>0</v>
      </c>
      <c r="AQ125" s="88"/>
      <c r="AR125" s="88">
        <f t="shared" si="141"/>
        <v>0</v>
      </c>
      <c r="AS125" s="88">
        <f t="shared" si="142"/>
        <v>0</v>
      </c>
      <c r="AT125" s="88">
        <f t="shared" si="143"/>
        <v>0</v>
      </c>
    </row>
    <row r="126" spans="1:46">
      <c r="A126" s="108"/>
      <c r="B126" s="71">
        <f>IF(A126='ESTIMASI FORECAST &amp; ORDER-STOK'!A56,'ESTIMASI FORECAST &amp; ORDER-STOK'!B56,0)</f>
        <v>0</v>
      </c>
      <c r="C126" s="88"/>
      <c r="D126" s="88"/>
      <c r="E126" s="88"/>
      <c r="F126" s="88">
        <f t="shared" si="128"/>
        <v>0</v>
      </c>
      <c r="G126" s="88"/>
      <c r="H126" s="88"/>
      <c r="I126" s="88">
        <f t="shared" si="129"/>
        <v>0</v>
      </c>
      <c r="J126" s="88"/>
      <c r="K126" s="88"/>
      <c r="L126" s="88">
        <f t="shared" si="130"/>
        <v>0</v>
      </c>
      <c r="M126" s="88"/>
      <c r="N126" s="88"/>
      <c r="O126" s="88">
        <f t="shared" si="131"/>
        <v>0</v>
      </c>
      <c r="P126" s="88"/>
      <c r="Q126" s="88"/>
      <c r="R126" s="88">
        <f t="shared" si="132"/>
        <v>0</v>
      </c>
      <c r="S126" s="88"/>
      <c r="T126" s="88"/>
      <c r="U126" s="88">
        <f t="shared" si="133"/>
        <v>0</v>
      </c>
      <c r="V126" s="88"/>
      <c r="W126" s="88"/>
      <c r="X126" s="88">
        <f t="shared" si="134"/>
        <v>0</v>
      </c>
      <c r="Y126" s="88"/>
      <c r="Z126" s="88"/>
      <c r="AA126" s="88">
        <f t="shared" si="135"/>
        <v>0</v>
      </c>
      <c r="AB126" s="88"/>
      <c r="AC126" s="88"/>
      <c r="AD126" s="88">
        <f t="shared" si="136"/>
        <v>0</v>
      </c>
      <c r="AE126" s="88"/>
      <c r="AF126" s="88"/>
      <c r="AG126" s="88">
        <f t="shared" si="137"/>
        <v>0</v>
      </c>
      <c r="AH126" s="88"/>
      <c r="AI126" s="88"/>
      <c r="AJ126" s="88">
        <f t="shared" si="138"/>
        <v>0</v>
      </c>
      <c r="AK126" s="88"/>
      <c r="AL126" s="88"/>
      <c r="AM126" s="88">
        <f t="shared" si="139"/>
        <v>0</v>
      </c>
      <c r="AN126" s="88"/>
      <c r="AO126" s="88"/>
      <c r="AP126" s="88">
        <f t="shared" si="140"/>
        <v>0</v>
      </c>
      <c r="AQ126" s="88"/>
      <c r="AR126" s="88">
        <f t="shared" si="141"/>
        <v>0</v>
      </c>
      <c r="AS126" s="88">
        <f t="shared" si="142"/>
        <v>0</v>
      </c>
      <c r="AT126" s="88">
        <f t="shared" si="143"/>
        <v>0</v>
      </c>
    </row>
    <row r="127" spans="1:46">
      <c r="A127" s="108"/>
      <c r="B127" s="71">
        <f>IF(A127='ESTIMASI FORECAST &amp; ORDER-STOK'!A57,'ESTIMASI FORECAST &amp; ORDER-STOK'!B57,0)</f>
        <v>0</v>
      </c>
      <c r="C127" s="88"/>
      <c r="D127" s="88"/>
      <c r="E127" s="88"/>
      <c r="F127" s="88">
        <f t="shared" si="128"/>
        <v>0</v>
      </c>
      <c r="G127" s="88"/>
      <c r="H127" s="88"/>
      <c r="I127" s="88">
        <f t="shared" si="129"/>
        <v>0</v>
      </c>
      <c r="J127" s="88"/>
      <c r="K127" s="88"/>
      <c r="L127" s="88">
        <f t="shared" si="130"/>
        <v>0</v>
      </c>
      <c r="M127" s="88"/>
      <c r="N127" s="88"/>
      <c r="O127" s="88">
        <f t="shared" si="131"/>
        <v>0</v>
      </c>
      <c r="P127" s="88"/>
      <c r="Q127" s="88"/>
      <c r="R127" s="88">
        <f t="shared" si="132"/>
        <v>0</v>
      </c>
      <c r="S127" s="88"/>
      <c r="T127" s="88"/>
      <c r="U127" s="88">
        <f t="shared" si="133"/>
        <v>0</v>
      </c>
      <c r="V127" s="88"/>
      <c r="W127" s="88"/>
      <c r="X127" s="88">
        <f t="shared" si="134"/>
        <v>0</v>
      </c>
      <c r="Y127" s="88"/>
      <c r="Z127" s="88"/>
      <c r="AA127" s="88">
        <f t="shared" si="135"/>
        <v>0</v>
      </c>
      <c r="AB127" s="88"/>
      <c r="AC127" s="88"/>
      <c r="AD127" s="88">
        <f t="shared" si="136"/>
        <v>0</v>
      </c>
      <c r="AE127" s="88"/>
      <c r="AF127" s="88"/>
      <c r="AG127" s="88">
        <f t="shared" si="137"/>
        <v>0</v>
      </c>
      <c r="AH127" s="88"/>
      <c r="AI127" s="88"/>
      <c r="AJ127" s="88">
        <f t="shared" si="138"/>
        <v>0</v>
      </c>
      <c r="AK127" s="88"/>
      <c r="AL127" s="88"/>
      <c r="AM127" s="88">
        <f t="shared" si="139"/>
        <v>0</v>
      </c>
      <c r="AN127" s="88"/>
      <c r="AO127" s="88"/>
      <c r="AP127" s="88">
        <f t="shared" si="140"/>
        <v>0</v>
      </c>
      <c r="AQ127" s="88"/>
      <c r="AR127" s="88">
        <f t="shared" si="141"/>
        <v>0</v>
      </c>
      <c r="AS127" s="88">
        <f t="shared" si="142"/>
        <v>0</v>
      </c>
      <c r="AT127" s="88">
        <f t="shared" si="143"/>
        <v>0</v>
      </c>
    </row>
    <row r="128" spans="1:46">
      <c r="A128" s="108"/>
      <c r="B128" s="71">
        <f>IF(A128='ESTIMASI FORECAST &amp; ORDER-STOK'!A58,'ESTIMASI FORECAST &amp; ORDER-STOK'!B58,0)</f>
        <v>0</v>
      </c>
      <c r="C128" s="88"/>
      <c r="D128" s="88"/>
      <c r="E128" s="88"/>
      <c r="F128" s="88">
        <f t="shared" si="128"/>
        <v>0</v>
      </c>
      <c r="G128" s="88"/>
      <c r="H128" s="88"/>
      <c r="I128" s="88">
        <f t="shared" si="129"/>
        <v>0</v>
      </c>
      <c r="J128" s="88"/>
      <c r="K128" s="88"/>
      <c r="L128" s="88">
        <f t="shared" si="130"/>
        <v>0</v>
      </c>
      <c r="M128" s="88"/>
      <c r="N128" s="88"/>
      <c r="O128" s="88">
        <f t="shared" si="131"/>
        <v>0</v>
      </c>
      <c r="P128" s="88"/>
      <c r="Q128" s="88"/>
      <c r="R128" s="88">
        <f t="shared" si="132"/>
        <v>0</v>
      </c>
      <c r="S128" s="88"/>
      <c r="T128" s="88"/>
      <c r="U128" s="88">
        <f t="shared" si="133"/>
        <v>0</v>
      </c>
      <c r="V128" s="88"/>
      <c r="W128" s="88"/>
      <c r="X128" s="88">
        <f t="shared" si="134"/>
        <v>0</v>
      </c>
      <c r="Y128" s="88"/>
      <c r="Z128" s="88"/>
      <c r="AA128" s="88">
        <f t="shared" si="135"/>
        <v>0</v>
      </c>
      <c r="AB128" s="88"/>
      <c r="AC128" s="88"/>
      <c r="AD128" s="88">
        <f t="shared" si="136"/>
        <v>0</v>
      </c>
      <c r="AE128" s="88"/>
      <c r="AF128" s="88"/>
      <c r="AG128" s="88">
        <f t="shared" si="137"/>
        <v>0</v>
      </c>
      <c r="AH128" s="88"/>
      <c r="AI128" s="88"/>
      <c r="AJ128" s="88">
        <f t="shared" si="138"/>
        <v>0</v>
      </c>
      <c r="AK128" s="88"/>
      <c r="AL128" s="88"/>
      <c r="AM128" s="88">
        <f t="shared" si="139"/>
        <v>0</v>
      </c>
      <c r="AN128" s="88"/>
      <c r="AO128" s="88"/>
      <c r="AP128" s="88">
        <f t="shared" si="140"/>
        <v>0</v>
      </c>
      <c r="AQ128" s="88"/>
      <c r="AR128" s="88">
        <f t="shared" si="141"/>
        <v>0</v>
      </c>
      <c r="AS128" s="88">
        <f t="shared" si="142"/>
        <v>0</v>
      </c>
      <c r="AT128" s="88">
        <f t="shared" si="143"/>
        <v>0</v>
      </c>
    </row>
    <row r="129" spans="1:46">
      <c r="A129" s="108"/>
      <c r="B129" s="71">
        <f>IF(A129='ESTIMASI FORECAST &amp; ORDER-STOK'!A59,'ESTIMASI FORECAST &amp; ORDER-STOK'!B59,0)</f>
        <v>0</v>
      </c>
      <c r="C129" s="88"/>
      <c r="D129" s="88"/>
      <c r="E129" s="88"/>
      <c r="F129" s="88">
        <f t="shared" si="128"/>
        <v>0</v>
      </c>
      <c r="G129" s="88"/>
      <c r="H129" s="88"/>
      <c r="I129" s="88">
        <f t="shared" si="129"/>
        <v>0</v>
      </c>
      <c r="J129" s="88"/>
      <c r="K129" s="88"/>
      <c r="L129" s="88">
        <f t="shared" si="130"/>
        <v>0</v>
      </c>
      <c r="M129" s="88"/>
      <c r="N129" s="88"/>
      <c r="O129" s="88">
        <f t="shared" si="131"/>
        <v>0</v>
      </c>
      <c r="P129" s="88"/>
      <c r="Q129" s="88"/>
      <c r="R129" s="88">
        <f t="shared" si="132"/>
        <v>0</v>
      </c>
      <c r="S129" s="88"/>
      <c r="T129" s="88"/>
      <c r="U129" s="88">
        <f t="shared" si="133"/>
        <v>0</v>
      </c>
      <c r="V129" s="88"/>
      <c r="W129" s="88"/>
      <c r="X129" s="88">
        <f t="shared" si="134"/>
        <v>0</v>
      </c>
      <c r="Y129" s="88"/>
      <c r="Z129" s="88"/>
      <c r="AA129" s="88">
        <f t="shared" si="135"/>
        <v>0</v>
      </c>
      <c r="AB129" s="88"/>
      <c r="AC129" s="88"/>
      <c r="AD129" s="88">
        <f t="shared" si="136"/>
        <v>0</v>
      </c>
      <c r="AE129" s="88"/>
      <c r="AF129" s="88"/>
      <c r="AG129" s="88">
        <f t="shared" si="137"/>
        <v>0</v>
      </c>
      <c r="AH129" s="88"/>
      <c r="AI129" s="88"/>
      <c r="AJ129" s="88">
        <f t="shared" si="138"/>
        <v>0</v>
      </c>
      <c r="AK129" s="88"/>
      <c r="AL129" s="88"/>
      <c r="AM129" s="88">
        <f t="shared" si="139"/>
        <v>0</v>
      </c>
      <c r="AN129" s="88"/>
      <c r="AO129" s="88"/>
      <c r="AP129" s="88">
        <f t="shared" si="140"/>
        <v>0</v>
      </c>
      <c r="AQ129" s="88"/>
      <c r="AR129" s="88">
        <f t="shared" si="141"/>
        <v>0</v>
      </c>
      <c r="AS129" s="88">
        <f t="shared" si="142"/>
        <v>0</v>
      </c>
      <c r="AT129" s="88">
        <f t="shared" si="143"/>
        <v>0</v>
      </c>
    </row>
    <row r="130" spans="1:46">
      <c r="A130" s="108"/>
      <c r="B130" s="71">
        <f>IF(A130='ESTIMASI FORECAST &amp; ORDER-STOK'!A60,'ESTIMASI FORECAST &amp; ORDER-STOK'!B60,0)</f>
        <v>0</v>
      </c>
      <c r="C130" s="88"/>
      <c r="D130" s="88"/>
      <c r="E130" s="88"/>
      <c r="F130" s="88">
        <f t="shared" si="128"/>
        <v>0</v>
      </c>
      <c r="G130" s="88"/>
      <c r="H130" s="88"/>
      <c r="I130" s="88">
        <f t="shared" si="129"/>
        <v>0</v>
      </c>
      <c r="J130" s="88"/>
      <c r="K130" s="88"/>
      <c r="L130" s="88">
        <f t="shared" si="130"/>
        <v>0</v>
      </c>
      <c r="M130" s="88"/>
      <c r="N130" s="88"/>
      <c r="O130" s="88">
        <f t="shared" si="131"/>
        <v>0</v>
      </c>
      <c r="P130" s="88"/>
      <c r="Q130" s="88"/>
      <c r="R130" s="88">
        <f t="shared" si="132"/>
        <v>0</v>
      </c>
      <c r="S130" s="88"/>
      <c r="T130" s="88"/>
      <c r="U130" s="88">
        <f t="shared" si="133"/>
        <v>0</v>
      </c>
      <c r="V130" s="88"/>
      <c r="W130" s="88"/>
      <c r="X130" s="88">
        <f t="shared" si="134"/>
        <v>0</v>
      </c>
      <c r="Y130" s="88"/>
      <c r="Z130" s="88"/>
      <c r="AA130" s="88">
        <f t="shared" si="135"/>
        <v>0</v>
      </c>
      <c r="AB130" s="88"/>
      <c r="AC130" s="88"/>
      <c r="AD130" s="88">
        <f t="shared" si="136"/>
        <v>0</v>
      </c>
      <c r="AE130" s="88"/>
      <c r="AF130" s="88"/>
      <c r="AG130" s="88">
        <f t="shared" si="137"/>
        <v>0</v>
      </c>
      <c r="AH130" s="88"/>
      <c r="AI130" s="88"/>
      <c r="AJ130" s="88">
        <f t="shared" si="138"/>
        <v>0</v>
      </c>
      <c r="AK130" s="88"/>
      <c r="AL130" s="88"/>
      <c r="AM130" s="88">
        <f t="shared" si="139"/>
        <v>0</v>
      </c>
      <c r="AN130" s="88"/>
      <c r="AO130" s="88"/>
      <c r="AP130" s="88">
        <f t="shared" si="140"/>
        <v>0</v>
      </c>
      <c r="AQ130" s="88"/>
      <c r="AR130" s="88">
        <f t="shared" si="141"/>
        <v>0</v>
      </c>
      <c r="AS130" s="88">
        <f t="shared" si="142"/>
        <v>0</v>
      </c>
      <c r="AT130" s="88">
        <f t="shared" si="143"/>
        <v>0</v>
      </c>
    </row>
    <row r="131" spans="1:46">
      <c r="A131" s="108"/>
      <c r="B131" s="71">
        <f>IF(A131='ESTIMASI FORECAST &amp; ORDER-STOK'!A61,'ESTIMASI FORECAST &amp; ORDER-STOK'!B61,0)</f>
        <v>0</v>
      </c>
      <c r="C131" s="88"/>
      <c r="D131" s="88"/>
      <c r="E131" s="88"/>
      <c r="F131" s="88">
        <f t="shared" si="128"/>
        <v>0</v>
      </c>
      <c r="G131" s="88"/>
      <c r="H131" s="88"/>
      <c r="I131" s="88">
        <f t="shared" si="129"/>
        <v>0</v>
      </c>
      <c r="J131" s="88"/>
      <c r="K131" s="88"/>
      <c r="L131" s="88">
        <f t="shared" si="130"/>
        <v>0</v>
      </c>
      <c r="M131" s="88"/>
      <c r="N131" s="88"/>
      <c r="O131" s="88">
        <f t="shared" si="131"/>
        <v>0</v>
      </c>
      <c r="P131" s="88"/>
      <c r="Q131" s="88"/>
      <c r="R131" s="88">
        <f t="shared" si="132"/>
        <v>0</v>
      </c>
      <c r="S131" s="88"/>
      <c r="T131" s="88"/>
      <c r="U131" s="88">
        <f t="shared" si="133"/>
        <v>0</v>
      </c>
      <c r="V131" s="88"/>
      <c r="W131" s="88"/>
      <c r="X131" s="88">
        <f t="shared" si="134"/>
        <v>0</v>
      </c>
      <c r="Y131" s="88"/>
      <c r="Z131" s="88"/>
      <c r="AA131" s="88">
        <f t="shared" si="135"/>
        <v>0</v>
      </c>
      <c r="AB131" s="88"/>
      <c r="AC131" s="88"/>
      <c r="AD131" s="88">
        <f t="shared" si="136"/>
        <v>0</v>
      </c>
      <c r="AE131" s="88"/>
      <c r="AF131" s="88"/>
      <c r="AG131" s="88">
        <f t="shared" si="137"/>
        <v>0</v>
      </c>
      <c r="AH131" s="88"/>
      <c r="AI131" s="88"/>
      <c r="AJ131" s="88">
        <f t="shared" si="138"/>
        <v>0</v>
      </c>
      <c r="AK131" s="88"/>
      <c r="AL131" s="88"/>
      <c r="AM131" s="88">
        <f t="shared" si="139"/>
        <v>0</v>
      </c>
      <c r="AN131" s="88"/>
      <c r="AO131" s="88"/>
      <c r="AP131" s="88">
        <f t="shared" si="140"/>
        <v>0</v>
      </c>
      <c r="AQ131" s="88"/>
      <c r="AR131" s="88">
        <f t="shared" si="141"/>
        <v>0</v>
      </c>
      <c r="AS131" s="88">
        <f t="shared" si="142"/>
        <v>0</v>
      </c>
      <c r="AT131" s="88">
        <f t="shared" si="143"/>
        <v>0</v>
      </c>
    </row>
    <row r="132" spans="1:46">
      <c r="A132" s="108"/>
      <c r="B132" s="72">
        <f>IF(A132='ESTIMASI FORECAST &amp; ORDER-STOK'!A62,'ESTIMASI FORECAST &amp; ORDER-STOK'!B62,0)</f>
        <v>0</v>
      </c>
      <c r="C132" s="90"/>
      <c r="D132" s="90"/>
      <c r="E132" s="90"/>
      <c r="F132" s="90">
        <f t="shared" si="128"/>
        <v>0</v>
      </c>
      <c r="G132" s="90"/>
      <c r="H132" s="90"/>
      <c r="I132" s="90">
        <f t="shared" si="129"/>
        <v>0</v>
      </c>
      <c r="J132" s="90"/>
      <c r="K132" s="90"/>
      <c r="L132" s="90">
        <f t="shared" si="130"/>
        <v>0</v>
      </c>
      <c r="M132" s="90"/>
      <c r="N132" s="90"/>
      <c r="O132" s="90">
        <f t="shared" si="131"/>
        <v>0</v>
      </c>
      <c r="P132" s="90"/>
      <c r="Q132" s="90"/>
      <c r="R132" s="90">
        <f t="shared" si="132"/>
        <v>0</v>
      </c>
      <c r="S132" s="90"/>
      <c r="T132" s="90"/>
      <c r="U132" s="90">
        <f t="shared" si="133"/>
        <v>0</v>
      </c>
      <c r="V132" s="90"/>
      <c r="W132" s="90"/>
      <c r="X132" s="90">
        <f t="shared" si="134"/>
        <v>0</v>
      </c>
      <c r="Y132" s="90"/>
      <c r="Z132" s="90"/>
      <c r="AA132" s="90">
        <f t="shared" si="135"/>
        <v>0</v>
      </c>
      <c r="AB132" s="90"/>
      <c r="AC132" s="90"/>
      <c r="AD132" s="90">
        <f t="shared" si="136"/>
        <v>0</v>
      </c>
      <c r="AE132" s="90"/>
      <c r="AF132" s="90"/>
      <c r="AG132" s="90">
        <f t="shared" si="137"/>
        <v>0</v>
      </c>
      <c r="AH132" s="90"/>
      <c r="AI132" s="90"/>
      <c r="AJ132" s="90">
        <f t="shared" si="138"/>
        <v>0</v>
      </c>
      <c r="AK132" s="90"/>
      <c r="AL132" s="90"/>
      <c r="AM132" s="90">
        <f t="shared" si="139"/>
        <v>0</v>
      </c>
      <c r="AN132" s="90"/>
      <c r="AO132" s="90"/>
      <c r="AP132" s="90">
        <f t="shared" si="140"/>
        <v>0</v>
      </c>
      <c r="AQ132" s="90"/>
      <c r="AR132" s="90">
        <f t="shared" si="141"/>
        <v>0</v>
      </c>
      <c r="AS132" s="90">
        <f t="shared" si="142"/>
        <v>0</v>
      </c>
      <c r="AT132" s="90">
        <f t="shared" si="143"/>
        <v>0</v>
      </c>
    </row>
    <row r="133" spans="1:46">
      <c r="A133" s="27" t="s">
        <v>119</v>
      </c>
      <c r="B133" s="58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6"/>
    </row>
    <row r="134" spans="1:46">
      <c r="A134" s="108"/>
      <c r="B134" s="70">
        <f>IF(A134='ESTIMASI FORECAST &amp; ORDER-STOK'!A64,'ESTIMASI FORECAST &amp; ORDER-STOK'!B64,0)</f>
        <v>0</v>
      </c>
      <c r="C134" s="86"/>
      <c r="D134" s="86"/>
      <c r="E134" s="86"/>
      <c r="F134" s="86">
        <f t="shared" ref="F134:F139" si="144">D134-E134</f>
        <v>0</v>
      </c>
      <c r="G134" s="86"/>
      <c r="H134" s="86"/>
      <c r="I134" s="86">
        <f t="shared" ref="I134:I139" si="145">G134-H134</f>
        <v>0</v>
      </c>
      <c r="J134" s="86"/>
      <c r="K134" s="86"/>
      <c r="L134" s="86">
        <f t="shared" ref="L134:L139" si="146">J134-K134</f>
        <v>0</v>
      </c>
      <c r="M134" s="86"/>
      <c r="N134" s="86"/>
      <c r="O134" s="86">
        <f t="shared" ref="O134:O139" si="147">M134-N134</f>
        <v>0</v>
      </c>
      <c r="P134" s="86"/>
      <c r="Q134" s="86"/>
      <c r="R134" s="86">
        <f t="shared" ref="R134:R139" si="148">P134-Q134</f>
        <v>0</v>
      </c>
      <c r="S134" s="86"/>
      <c r="T134" s="86"/>
      <c r="U134" s="86">
        <f t="shared" ref="U134:U139" si="149">S134-T134</f>
        <v>0</v>
      </c>
      <c r="V134" s="86"/>
      <c r="W134" s="86"/>
      <c r="X134" s="86">
        <f t="shared" ref="X134:X139" si="150">V134-W134</f>
        <v>0</v>
      </c>
      <c r="Y134" s="86"/>
      <c r="Z134" s="86"/>
      <c r="AA134" s="86">
        <f t="shared" ref="AA134:AA139" si="151">Y134-Z134</f>
        <v>0</v>
      </c>
      <c r="AB134" s="86"/>
      <c r="AC134" s="86"/>
      <c r="AD134" s="86">
        <f t="shared" ref="AD134:AD139" si="152">AB134-AC134</f>
        <v>0</v>
      </c>
      <c r="AE134" s="86"/>
      <c r="AF134" s="86"/>
      <c r="AG134" s="86">
        <f t="shared" ref="AG134:AG139" si="153">AE134-AF134</f>
        <v>0</v>
      </c>
      <c r="AH134" s="86"/>
      <c r="AI134" s="86"/>
      <c r="AJ134" s="86">
        <f t="shared" ref="AJ134:AJ139" si="154">AH134-AI134</f>
        <v>0</v>
      </c>
      <c r="AK134" s="86"/>
      <c r="AL134" s="86"/>
      <c r="AM134" s="86">
        <f t="shared" ref="AM134:AM139" si="155">AK134-AL134</f>
        <v>0</v>
      </c>
      <c r="AN134" s="86"/>
      <c r="AO134" s="86"/>
      <c r="AP134" s="86">
        <f t="shared" ref="AP134:AP139" si="156">AN134-AO134</f>
        <v>0</v>
      </c>
      <c r="AQ134" s="86"/>
      <c r="AR134" s="86">
        <f t="shared" ref="AR134:AR139" si="157">SUMIF($C$5:$AQ$5,$D$5,$C134:$AQ134)</f>
        <v>0</v>
      </c>
      <c r="AS134" s="86">
        <f t="shared" ref="AS134:AS139" si="158">SUMIF($C$5:$AQ$5,$E$5,$C134:$AQ134)</f>
        <v>0</v>
      </c>
      <c r="AT134" s="86">
        <f t="shared" ref="AT134:AT139" si="159">AR134-AS134</f>
        <v>0</v>
      </c>
    </row>
    <row r="135" spans="1:46">
      <c r="A135" s="108"/>
      <c r="B135" s="71">
        <f>IF(A135='ESTIMASI FORECAST &amp; ORDER-STOK'!A65,'ESTIMASI FORECAST &amp; ORDER-STOK'!B65,0)</f>
        <v>0</v>
      </c>
      <c r="C135" s="88"/>
      <c r="D135" s="88"/>
      <c r="E135" s="88"/>
      <c r="F135" s="88">
        <f t="shared" si="144"/>
        <v>0</v>
      </c>
      <c r="G135" s="88"/>
      <c r="H135" s="88"/>
      <c r="I135" s="88">
        <f t="shared" si="145"/>
        <v>0</v>
      </c>
      <c r="J135" s="88"/>
      <c r="K135" s="88"/>
      <c r="L135" s="88">
        <f t="shared" si="146"/>
        <v>0</v>
      </c>
      <c r="M135" s="88"/>
      <c r="N135" s="88"/>
      <c r="O135" s="88">
        <f t="shared" si="147"/>
        <v>0</v>
      </c>
      <c r="P135" s="88"/>
      <c r="Q135" s="88"/>
      <c r="R135" s="88">
        <f t="shared" si="148"/>
        <v>0</v>
      </c>
      <c r="S135" s="88"/>
      <c r="T135" s="88"/>
      <c r="U135" s="88">
        <f t="shared" si="149"/>
        <v>0</v>
      </c>
      <c r="V135" s="88"/>
      <c r="W135" s="88"/>
      <c r="X135" s="88">
        <f t="shared" si="150"/>
        <v>0</v>
      </c>
      <c r="Y135" s="88"/>
      <c r="Z135" s="88"/>
      <c r="AA135" s="88">
        <f t="shared" si="151"/>
        <v>0</v>
      </c>
      <c r="AB135" s="88"/>
      <c r="AC135" s="88"/>
      <c r="AD135" s="88">
        <f t="shared" si="152"/>
        <v>0</v>
      </c>
      <c r="AE135" s="88"/>
      <c r="AF135" s="88"/>
      <c r="AG135" s="88">
        <f t="shared" si="153"/>
        <v>0</v>
      </c>
      <c r="AH135" s="88"/>
      <c r="AI135" s="88"/>
      <c r="AJ135" s="88">
        <f t="shared" si="154"/>
        <v>0</v>
      </c>
      <c r="AK135" s="88"/>
      <c r="AL135" s="88"/>
      <c r="AM135" s="88">
        <f t="shared" si="155"/>
        <v>0</v>
      </c>
      <c r="AN135" s="88"/>
      <c r="AO135" s="88"/>
      <c r="AP135" s="88">
        <f t="shared" si="156"/>
        <v>0</v>
      </c>
      <c r="AQ135" s="88"/>
      <c r="AR135" s="88">
        <f t="shared" si="157"/>
        <v>0</v>
      </c>
      <c r="AS135" s="88">
        <f t="shared" si="158"/>
        <v>0</v>
      </c>
      <c r="AT135" s="88">
        <f t="shared" si="159"/>
        <v>0</v>
      </c>
    </row>
    <row r="136" spans="1:46">
      <c r="A136" s="108"/>
      <c r="B136" s="71">
        <f>IF(A136='ESTIMASI FORECAST &amp; ORDER-STOK'!A66,'ESTIMASI FORECAST &amp; ORDER-STOK'!B66,0)</f>
        <v>0</v>
      </c>
      <c r="C136" s="88"/>
      <c r="D136" s="88"/>
      <c r="E136" s="88"/>
      <c r="F136" s="88">
        <f t="shared" si="144"/>
        <v>0</v>
      </c>
      <c r="G136" s="88"/>
      <c r="H136" s="88"/>
      <c r="I136" s="88">
        <f t="shared" si="145"/>
        <v>0</v>
      </c>
      <c r="J136" s="88"/>
      <c r="K136" s="88"/>
      <c r="L136" s="88">
        <f t="shared" si="146"/>
        <v>0</v>
      </c>
      <c r="M136" s="88"/>
      <c r="N136" s="88"/>
      <c r="O136" s="88">
        <f t="shared" si="147"/>
        <v>0</v>
      </c>
      <c r="P136" s="88"/>
      <c r="Q136" s="88"/>
      <c r="R136" s="88">
        <f t="shared" si="148"/>
        <v>0</v>
      </c>
      <c r="S136" s="88"/>
      <c r="T136" s="88"/>
      <c r="U136" s="88">
        <f t="shared" si="149"/>
        <v>0</v>
      </c>
      <c r="V136" s="88"/>
      <c r="W136" s="88"/>
      <c r="X136" s="88">
        <f t="shared" si="150"/>
        <v>0</v>
      </c>
      <c r="Y136" s="88"/>
      <c r="Z136" s="88"/>
      <c r="AA136" s="88">
        <f t="shared" si="151"/>
        <v>0</v>
      </c>
      <c r="AB136" s="88"/>
      <c r="AC136" s="88"/>
      <c r="AD136" s="88">
        <f t="shared" si="152"/>
        <v>0</v>
      </c>
      <c r="AE136" s="88"/>
      <c r="AF136" s="88"/>
      <c r="AG136" s="88">
        <f t="shared" si="153"/>
        <v>0</v>
      </c>
      <c r="AH136" s="88"/>
      <c r="AI136" s="88"/>
      <c r="AJ136" s="88">
        <f t="shared" si="154"/>
        <v>0</v>
      </c>
      <c r="AK136" s="88"/>
      <c r="AL136" s="88"/>
      <c r="AM136" s="88">
        <f t="shared" si="155"/>
        <v>0</v>
      </c>
      <c r="AN136" s="88"/>
      <c r="AO136" s="88"/>
      <c r="AP136" s="88">
        <f t="shared" si="156"/>
        <v>0</v>
      </c>
      <c r="AQ136" s="88"/>
      <c r="AR136" s="88">
        <f t="shared" si="157"/>
        <v>0</v>
      </c>
      <c r="AS136" s="88">
        <f t="shared" si="158"/>
        <v>0</v>
      </c>
      <c r="AT136" s="88">
        <f t="shared" si="159"/>
        <v>0</v>
      </c>
    </row>
    <row r="137" spans="1:46">
      <c r="A137" s="108"/>
      <c r="B137" s="71">
        <f>IF(A137='ESTIMASI FORECAST &amp; ORDER-STOK'!A67,'ESTIMASI FORECAST &amp; ORDER-STOK'!B67,0)</f>
        <v>0</v>
      </c>
      <c r="C137" s="88"/>
      <c r="D137" s="88"/>
      <c r="E137" s="88"/>
      <c r="F137" s="88">
        <f t="shared" si="144"/>
        <v>0</v>
      </c>
      <c r="G137" s="88"/>
      <c r="H137" s="88"/>
      <c r="I137" s="88">
        <f t="shared" si="145"/>
        <v>0</v>
      </c>
      <c r="J137" s="88"/>
      <c r="K137" s="88"/>
      <c r="L137" s="88">
        <f t="shared" si="146"/>
        <v>0</v>
      </c>
      <c r="M137" s="88"/>
      <c r="N137" s="88"/>
      <c r="O137" s="88">
        <f t="shared" si="147"/>
        <v>0</v>
      </c>
      <c r="P137" s="88"/>
      <c r="Q137" s="88"/>
      <c r="R137" s="88">
        <f t="shared" si="148"/>
        <v>0</v>
      </c>
      <c r="S137" s="88"/>
      <c r="T137" s="88"/>
      <c r="U137" s="88">
        <f t="shared" si="149"/>
        <v>0</v>
      </c>
      <c r="V137" s="88"/>
      <c r="W137" s="88"/>
      <c r="X137" s="88">
        <f t="shared" si="150"/>
        <v>0</v>
      </c>
      <c r="Y137" s="88"/>
      <c r="Z137" s="88"/>
      <c r="AA137" s="88">
        <f t="shared" si="151"/>
        <v>0</v>
      </c>
      <c r="AB137" s="88"/>
      <c r="AC137" s="88"/>
      <c r="AD137" s="88">
        <f t="shared" si="152"/>
        <v>0</v>
      </c>
      <c r="AE137" s="88"/>
      <c r="AF137" s="88"/>
      <c r="AG137" s="88">
        <f t="shared" si="153"/>
        <v>0</v>
      </c>
      <c r="AH137" s="88"/>
      <c r="AI137" s="88"/>
      <c r="AJ137" s="88">
        <f t="shared" si="154"/>
        <v>0</v>
      </c>
      <c r="AK137" s="88"/>
      <c r="AL137" s="88"/>
      <c r="AM137" s="88">
        <f t="shared" si="155"/>
        <v>0</v>
      </c>
      <c r="AN137" s="88"/>
      <c r="AO137" s="88"/>
      <c r="AP137" s="88">
        <f t="shared" si="156"/>
        <v>0</v>
      </c>
      <c r="AQ137" s="88"/>
      <c r="AR137" s="88">
        <f t="shared" si="157"/>
        <v>0</v>
      </c>
      <c r="AS137" s="88">
        <f t="shared" si="158"/>
        <v>0</v>
      </c>
      <c r="AT137" s="88">
        <f t="shared" si="159"/>
        <v>0</v>
      </c>
    </row>
    <row r="138" spans="1:46">
      <c r="A138" s="108"/>
      <c r="B138" s="71">
        <f>IF(A138='ESTIMASI FORECAST &amp; ORDER-STOK'!A68,'ESTIMASI FORECAST &amp; ORDER-STOK'!B68,0)</f>
        <v>0</v>
      </c>
      <c r="C138" s="88"/>
      <c r="D138" s="88"/>
      <c r="E138" s="88"/>
      <c r="F138" s="88">
        <f t="shared" si="144"/>
        <v>0</v>
      </c>
      <c r="G138" s="88"/>
      <c r="H138" s="88"/>
      <c r="I138" s="88">
        <f t="shared" si="145"/>
        <v>0</v>
      </c>
      <c r="J138" s="88"/>
      <c r="K138" s="88"/>
      <c r="L138" s="88">
        <f t="shared" si="146"/>
        <v>0</v>
      </c>
      <c r="M138" s="88"/>
      <c r="N138" s="88"/>
      <c r="O138" s="88">
        <f t="shared" si="147"/>
        <v>0</v>
      </c>
      <c r="P138" s="88"/>
      <c r="Q138" s="88"/>
      <c r="R138" s="88">
        <f t="shared" si="148"/>
        <v>0</v>
      </c>
      <c r="S138" s="88"/>
      <c r="T138" s="88"/>
      <c r="U138" s="88">
        <f t="shared" si="149"/>
        <v>0</v>
      </c>
      <c r="V138" s="88"/>
      <c r="W138" s="88"/>
      <c r="X138" s="88">
        <f t="shared" si="150"/>
        <v>0</v>
      </c>
      <c r="Y138" s="88"/>
      <c r="Z138" s="88"/>
      <c r="AA138" s="88">
        <f t="shared" si="151"/>
        <v>0</v>
      </c>
      <c r="AB138" s="88"/>
      <c r="AC138" s="88"/>
      <c r="AD138" s="88">
        <f t="shared" si="152"/>
        <v>0</v>
      </c>
      <c r="AE138" s="88"/>
      <c r="AF138" s="88"/>
      <c r="AG138" s="88">
        <f t="shared" si="153"/>
        <v>0</v>
      </c>
      <c r="AH138" s="88"/>
      <c r="AI138" s="88"/>
      <c r="AJ138" s="88">
        <f t="shared" si="154"/>
        <v>0</v>
      </c>
      <c r="AK138" s="88"/>
      <c r="AL138" s="88"/>
      <c r="AM138" s="88">
        <f t="shared" si="155"/>
        <v>0</v>
      </c>
      <c r="AN138" s="88"/>
      <c r="AO138" s="88"/>
      <c r="AP138" s="88">
        <f t="shared" si="156"/>
        <v>0</v>
      </c>
      <c r="AQ138" s="88"/>
      <c r="AR138" s="88">
        <f t="shared" si="157"/>
        <v>0</v>
      </c>
      <c r="AS138" s="88">
        <f t="shared" si="158"/>
        <v>0</v>
      </c>
      <c r="AT138" s="88">
        <f t="shared" si="159"/>
        <v>0</v>
      </c>
    </row>
    <row r="139" spans="1:46">
      <c r="A139" s="108"/>
      <c r="B139" s="72">
        <f>IF(A139='ESTIMASI FORECAST &amp; ORDER-STOK'!A69,'ESTIMASI FORECAST &amp; ORDER-STOK'!B69,0)</f>
        <v>0</v>
      </c>
      <c r="C139" s="90"/>
      <c r="D139" s="90"/>
      <c r="E139" s="90"/>
      <c r="F139" s="90">
        <f t="shared" si="144"/>
        <v>0</v>
      </c>
      <c r="G139" s="90"/>
      <c r="H139" s="90"/>
      <c r="I139" s="90">
        <f t="shared" si="145"/>
        <v>0</v>
      </c>
      <c r="J139" s="90"/>
      <c r="K139" s="90"/>
      <c r="L139" s="90">
        <f t="shared" si="146"/>
        <v>0</v>
      </c>
      <c r="M139" s="90"/>
      <c r="N139" s="90"/>
      <c r="O139" s="90">
        <f t="shared" si="147"/>
        <v>0</v>
      </c>
      <c r="P139" s="90"/>
      <c r="Q139" s="90"/>
      <c r="R139" s="90">
        <f t="shared" si="148"/>
        <v>0</v>
      </c>
      <c r="S139" s="90"/>
      <c r="T139" s="90"/>
      <c r="U139" s="90">
        <f t="shared" si="149"/>
        <v>0</v>
      </c>
      <c r="V139" s="90"/>
      <c r="W139" s="90"/>
      <c r="X139" s="90">
        <f t="shared" si="150"/>
        <v>0</v>
      </c>
      <c r="Y139" s="90"/>
      <c r="Z139" s="90"/>
      <c r="AA139" s="90">
        <f t="shared" si="151"/>
        <v>0</v>
      </c>
      <c r="AB139" s="90"/>
      <c r="AC139" s="90"/>
      <c r="AD139" s="90">
        <f t="shared" si="152"/>
        <v>0</v>
      </c>
      <c r="AE139" s="90"/>
      <c r="AF139" s="90"/>
      <c r="AG139" s="90">
        <f t="shared" si="153"/>
        <v>0</v>
      </c>
      <c r="AH139" s="90"/>
      <c r="AI139" s="90"/>
      <c r="AJ139" s="90">
        <f t="shared" si="154"/>
        <v>0</v>
      </c>
      <c r="AK139" s="90"/>
      <c r="AL139" s="90"/>
      <c r="AM139" s="90">
        <f t="shared" si="155"/>
        <v>0</v>
      </c>
      <c r="AN139" s="90"/>
      <c r="AO139" s="90"/>
      <c r="AP139" s="90">
        <f t="shared" si="156"/>
        <v>0</v>
      </c>
      <c r="AQ139" s="90"/>
      <c r="AR139" s="90">
        <f t="shared" si="157"/>
        <v>0</v>
      </c>
      <c r="AS139" s="90">
        <f t="shared" si="158"/>
        <v>0</v>
      </c>
      <c r="AT139" s="90">
        <f t="shared" si="159"/>
        <v>0</v>
      </c>
    </row>
    <row r="140" spans="1:46" ht="2.25" customHeight="1">
      <c r="A140" s="35"/>
      <c r="B140" s="6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6"/>
    </row>
    <row r="141" spans="1:46">
      <c r="A141" s="48"/>
      <c r="B141" s="10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</row>
    <row r="142" spans="1:46">
      <c r="A142" s="48"/>
      <c r="B142" s="10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</row>
    <row r="143" spans="1:46" s="3" customFormat="1" ht="15" customHeight="1">
      <c r="A143" s="42">
        <f>31+A73</f>
        <v>41337</v>
      </c>
      <c r="C143" s="1"/>
      <c r="D143" s="1"/>
      <c r="G143" s="1"/>
      <c r="J143" s="1"/>
      <c r="M143" s="1"/>
      <c r="P143" s="1"/>
      <c r="S143" s="1"/>
      <c r="V143" s="1"/>
      <c r="Y143" s="1"/>
      <c r="AB143" s="1"/>
      <c r="AE143" s="1"/>
      <c r="AH143" s="1"/>
      <c r="AK143" s="1"/>
      <c r="AN143" s="1"/>
      <c r="AR143" s="1"/>
    </row>
    <row r="144" spans="1:46" s="46" customFormat="1" ht="30.75" customHeight="1">
      <c r="A144" s="178" t="s">
        <v>25</v>
      </c>
      <c r="B144" s="179"/>
      <c r="D144" s="175" t="str">
        <f>D$4</f>
        <v>nama pelanggan - kota</v>
      </c>
      <c r="E144" s="176"/>
      <c r="F144" s="177"/>
      <c r="G144" s="175" t="str">
        <f>G$4</f>
        <v>nama pelanggan - kota</v>
      </c>
      <c r="H144" s="176"/>
      <c r="I144" s="177"/>
      <c r="J144" s="175" t="str">
        <f>J$4</f>
        <v>nama pelanggan - kota</v>
      </c>
      <c r="K144" s="176"/>
      <c r="L144" s="177"/>
      <c r="M144" s="175" t="str">
        <f>M$4</f>
        <v>nama pelanggan - kota</v>
      </c>
      <c r="N144" s="176"/>
      <c r="O144" s="177"/>
      <c r="P144" s="175" t="str">
        <f>P$4</f>
        <v>nama pelanggan - kota</v>
      </c>
      <c r="Q144" s="176"/>
      <c r="R144" s="177"/>
      <c r="S144" s="175" t="str">
        <f>S$4</f>
        <v>nama pelanggan - kota</v>
      </c>
      <c r="T144" s="176"/>
      <c r="U144" s="177"/>
      <c r="V144" s="175" t="str">
        <f>V$4</f>
        <v>nama pelanggan - kota</v>
      </c>
      <c r="W144" s="176"/>
      <c r="X144" s="177"/>
      <c r="Y144" s="175" t="str">
        <f>Y$4</f>
        <v>nama pelanggan - kota</v>
      </c>
      <c r="Z144" s="176"/>
      <c r="AA144" s="177"/>
      <c r="AB144" s="175" t="str">
        <f>AB$4</f>
        <v>nama pelanggan - kota</v>
      </c>
      <c r="AC144" s="176"/>
      <c r="AD144" s="177"/>
      <c r="AE144" s="175" t="str">
        <f>AE$4</f>
        <v>nama pelanggan - kota</v>
      </c>
      <c r="AF144" s="176"/>
      <c r="AG144" s="177"/>
      <c r="AH144" s="175" t="str">
        <f>AH$4</f>
        <v>nama pelanggan - kota</v>
      </c>
      <c r="AI144" s="176"/>
      <c r="AJ144" s="177"/>
      <c r="AK144" s="175" t="str">
        <f>AK$4</f>
        <v>nama pelanggan - kota</v>
      </c>
      <c r="AL144" s="176"/>
      <c r="AM144" s="177"/>
      <c r="AN144" s="175" t="str">
        <f>AN$4</f>
        <v>nama pelanggan - kota</v>
      </c>
      <c r="AO144" s="176"/>
      <c r="AP144" s="177"/>
      <c r="AR144" s="175" t="s">
        <v>12</v>
      </c>
      <c r="AS144" s="176"/>
      <c r="AT144" s="177"/>
    </row>
    <row r="145" spans="1:46" s="3" customFormat="1" ht="45">
      <c r="A145" s="19" t="s">
        <v>0</v>
      </c>
      <c r="B145" s="55" t="str">
        <f>$B$5</f>
        <v>KEMASAN</v>
      </c>
      <c r="C145" s="8"/>
      <c r="D145" s="17" t="s">
        <v>96</v>
      </c>
      <c r="E145" s="17" t="s">
        <v>16</v>
      </c>
      <c r="F145" s="17" t="s">
        <v>24</v>
      </c>
      <c r="G145" s="17" t="s">
        <v>96</v>
      </c>
      <c r="H145" s="17" t="s">
        <v>16</v>
      </c>
      <c r="I145" s="17" t="s">
        <v>24</v>
      </c>
      <c r="J145" s="17" t="s">
        <v>96</v>
      </c>
      <c r="K145" s="17" t="s">
        <v>16</v>
      </c>
      <c r="L145" s="17" t="s">
        <v>24</v>
      </c>
      <c r="M145" s="17" t="s">
        <v>96</v>
      </c>
      <c r="N145" s="17" t="s">
        <v>16</v>
      </c>
      <c r="O145" s="17" t="s">
        <v>24</v>
      </c>
      <c r="P145" s="17" t="s">
        <v>96</v>
      </c>
      <c r="Q145" s="17" t="s">
        <v>16</v>
      </c>
      <c r="R145" s="17" t="s">
        <v>24</v>
      </c>
      <c r="S145" s="17" t="s">
        <v>96</v>
      </c>
      <c r="T145" s="17" t="s">
        <v>16</v>
      </c>
      <c r="U145" s="17" t="s">
        <v>24</v>
      </c>
      <c r="V145" s="17" t="s">
        <v>96</v>
      </c>
      <c r="W145" s="17" t="s">
        <v>16</v>
      </c>
      <c r="X145" s="17" t="s">
        <v>24</v>
      </c>
      <c r="Y145" s="17" t="s">
        <v>96</v>
      </c>
      <c r="Z145" s="17" t="s">
        <v>16</v>
      </c>
      <c r="AA145" s="17" t="s">
        <v>24</v>
      </c>
      <c r="AB145" s="17" t="s">
        <v>96</v>
      </c>
      <c r="AC145" s="17" t="s">
        <v>16</v>
      </c>
      <c r="AD145" s="17" t="s">
        <v>24</v>
      </c>
      <c r="AE145" s="17" t="s">
        <v>96</v>
      </c>
      <c r="AF145" s="17" t="s">
        <v>16</v>
      </c>
      <c r="AG145" s="17" t="s">
        <v>24</v>
      </c>
      <c r="AH145" s="17" t="s">
        <v>96</v>
      </c>
      <c r="AI145" s="17" t="s">
        <v>16</v>
      </c>
      <c r="AJ145" s="17" t="s">
        <v>24</v>
      </c>
      <c r="AK145" s="17" t="s">
        <v>96</v>
      </c>
      <c r="AL145" s="17" t="s">
        <v>16</v>
      </c>
      <c r="AM145" s="17" t="s">
        <v>24</v>
      </c>
      <c r="AN145" s="17" t="s">
        <v>96</v>
      </c>
      <c r="AO145" s="17" t="s">
        <v>16</v>
      </c>
      <c r="AP145" s="17" t="s">
        <v>24</v>
      </c>
      <c r="AR145" s="17" t="s">
        <v>26</v>
      </c>
      <c r="AS145" s="17" t="s">
        <v>20</v>
      </c>
      <c r="AT145" s="17" t="s">
        <v>27</v>
      </c>
    </row>
    <row r="146" spans="1:46">
      <c r="A146" s="27" t="s">
        <v>115</v>
      </c>
      <c r="B146" s="58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6"/>
    </row>
    <row r="147" spans="1:46">
      <c r="A147" s="108"/>
      <c r="B147" s="70">
        <f>IF(A147='ESTIMASI FORECAST &amp; ORDER-STOK'!A7,'ESTIMASI FORECAST &amp; ORDER-STOK'!B7,0)</f>
        <v>0</v>
      </c>
      <c r="C147" s="86"/>
      <c r="D147" s="86"/>
      <c r="E147" s="86"/>
      <c r="F147" s="86">
        <f>D147-E147</f>
        <v>0</v>
      </c>
      <c r="G147" s="86"/>
      <c r="H147" s="86"/>
      <c r="I147" s="86">
        <f>G147-H147</f>
        <v>0</v>
      </c>
      <c r="J147" s="86"/>
      <c r="K147" s="86"/>
      <c r="L147" s="86">
        <f>J147-K147</f>
        <v>0</v>
      </c>
      <c r="M147" s="86"/>
      <c r="N147" s="86"/>
      <c r="O147" s="86">
        <f>M147-N147</f>
        <v>0</v>
      </c>
      <c r="P147" s="86"/>
      <c r="Q147" s="86"/>
      <c r="R147" s="86">
        <f>P147-Q147</f>
        <v>0</v>
      </c>
      <c r="S147" s="86"/>
      <c r="T147" s="86"/>
      <c r="U147" s="86">
        <f>S147-T147</f>
        <v>0</v>
      </c>
      <c r="V147" s="86"/>
      <c r="W147" s="86"/>
      <c r="X147" s="86">
        <f>V147-W147</f>
        <v>0</v>
      </c>
      <c r="Y147" s="86"/>
      <c r="Z147" s="86"/>
      <c r="AA147" s="86">
        <f>Y147-Z147</f>
        <v>0</v>
      </c>
      <c r="AB147" s="86"/>
      <c r="AC147" s="86"/>
      <c r="AD147" s="86">
        <f>AB147-AC147</f>
        <v>0</v>
      </c>
      <c r="AE147" s="86"/>
      <c r="AF147" s="86"/>
      <c r="AG147" s="86">
        <f>AE147-AF147</f>
        <v>0</v>
      </c>
      <c r="AH147" s="86"/>
      <c r="AI147" s="86"/>
      <c r="AJ147" s="86">
        <f>AH147-AI147</f>
        <v>0</v>
      </c>
      <c r="AK147" s="86"/>
      <c r="AL147" s="86"/>
      <c r="AM147" s="86">
        <f>AK147-AL147</f>
        <v>0</v>
      </c>
      <c r="AN147" s="86"/>
      <c r="AO147" s="86"/>
      <c r="AP147" s="86">
        <f>AN147-AO147</f>
        <v>0</v>
      </c>
      <c r="AQ147" s="86"/>
      <c r="AR147" s="86">
        <f t="shared" ref="AR147:AR157" si="160">SUMIF($C$5:$AQ$5,$D$5,$C147:$AQ147)</f>
        <v>0</v>
      </c>
      <c r="AS147" s="86">
        <f t="shared" ref="AS147:AS157" si="161">SUMIF($C$5:$AQ$5,$E$5,$C147:$AQ147)</f>
        <v>0</v>
      </c>
      <c r="AT147" s="86">
        <f>AR147-AS147</f>
        <v>0</v>
      </c>
    </row>
    <row r="148" spans="1:46">
      <c r="A148" s="108"/>
      <c r="B148" s="71">
        <f>IF(A148='ESTIMASI FORECAST &amp; ORDER-STOK'!A8,'ESTIMASI FORECAST &amp; ORDER-STOK'!B8,0)</f>
        <v>0</v>
      </c>
      <c r="C148" s="88"/>
      <c r="D148" s="88"/>
      <c r="E148" s="88"/>
      <c r="F148" s="88">
        <f t="shared" ref="F148:F157" si="162">D148-E148</f>
        <v>0</v>
      </c>
      <c r="G148" s="88"/>
      <c r="H148" s="88"/>
      <c r="I148" s="88">
        <f t="shared" ref="I148:I157" si="163">G148-H148</f>
        <v>0</v>
      </c>
      <c r="J148" s="88"/>
      <c r="K148" s="88"/>
      <c r="L148" s="88">
        <f t="shared" ref="L148:L157" si="164">J148-K148</f>
        <v>0</v>
      </c>
      <c r="M148" s="88"/>
      <c r="N148" s="88"/>
      <c r="O148" s="88">
        <f t="shared" ref="O148:O157" si="165">M148-N148</f>
        <v>0</v>
      </c>
      <c r="P148" s="88"/>
      <c r="Q148" s="88"/>
      <c r="R148" s="88">
        <f t="shared" ref="R148:R157" si="166">P148-Q148</f>
        <v>0</v>
      </c>
      <c r="S148" s="88"/>
      <c r="T148" s="88"/>
      <c r="U148" s="88">
        <f t="shared" ref="U148:U157" si="167">S148-T148</f>
        <v>0</v>
      </c>
      <c r="V148" s="88"/>
      <c r="W148" s="88"/>
      <c r="X148" s="88">
        <f t="shared" ref="X148:X157" si="168">V148-W148</f>
        <v>0</v>
      </c>
      <c r="Y148" s="88"/>
      <c r="Z148" s="88"/>
      <c r="AA148" s="88">
        <f t="shared" ref="AA148:AA157" si="169">Y148-Z148</f>
        <v>0</v>
      </c>
      <c r="AB148" s="88"/>
      <c r="AC148" s="88"/>
      <c r="AD148" s="88">
        <f t="shared" ref="AD148:AD157" si="170">AB148-AC148</f>
        <v>0</v>
      </c>
      <c r="AE148" s="88"/>
      <c r="AF148" s="88"/>
      <c r="AG148" s="88">
        <f t="shared" ref="AG148:AG157" si="171">AE148-AF148</f>
        <v>0</v>
      </c>
      <c r="AH148" s="88"/>
      <c r="AI148" s="88"/>
      <c r="AJ148" s="88">
        <f t="shared" ref="AJ148:AJ157" si="172">AH148-AI148</f>
        <v>0</v>
      </c>
      <c r="AK148" s="88"/>
      <c r="AL148" s="88"/>
      <c r="AM148" s="88">
        <f t="shared" ref="AM148:AM157" si="173">AK148-AL148</f>
        <v>0</v>
      </c>
      <c r="AN148" s="88"/>
      <c r="AO148" s="88"/>
      <c r="AP148" s="88">
        <f t="shared" ref="AP148:AP157" si="174">AN148-AO148</f>
        <v>0</v>
      </c>
      <c r="AQ148" s="88"/>
      <c r="AR148" s="88">
        <f t="shared" si="160"/>
        <v>0</v>
      </c>
      <c r="AS148" s="88">
        <f t="shared" si="161"/>
        <v>0</v>
      </c>
      <c r="AT148" s="88">
        <f t="shared" ref="AT148:AT157" si="175">AR148-AS148</f>
        <v>0</v>
      </c>
    </row>
    <row r="149" spans="1:46">
      <c r="A149" s="108"/>
      <c r="B149" s="71">
        <f>IF(A149='ESTIMASI FORECAST &amp; ORDER-STOK'!A9,'ESTIMASI FORECAST &amp; ORDER-STOK'!B9,0)</f>
        <v>0</v>
      </c>
      <c r="C149" s="88"/>
      <c r="D149" s="88"/>
      <c r="E149" s="88"/>
      <c r="F149" s="88">
        <f t="shared" si="162"/>
        <v>0</v>
      </c>
      <c r="G149" s="88"/>
      <c r="H149" s="88"/>
      <c r="I149" s="88">
        <f t="shared" si="163"/>
        <v>0</v>
      </c>
      <c r="J149" s="88"/>
      <c r="K149" s="88"/>
      <c r="L149" s="88">
        <f t="shared" si="164"/>
        <v>0</v>
      </c>
      <c r="M149" s="88"/>
      <c r="N149" s="88"/>
      <c r="O149" s="88">
        <f t="shared" si="165"/>
        <v>0</v>
      </c>
      <c r="P149" s="88"/>
      <c r="Q149" s="88"/>
      <c r="R149" s="88">
        <f t="shared" si="166"/>
        <v>0</v>
      </c>
      <c r="S149" s="88"/>
      <c r="T149" s="88"/>
      <c r="U149" s="88">
        <f t="shared" si="167"/>
        <v>0</v>
      </c>
      <c r="V149" s="88"/>
      <c r="W149" s="88"/>
      <c r="X149" s="88">
        <f t="shared" si="168"/>
        <v>0</v>
      </c>
      <c r="Y149" s="88"/>
      <c r="Z149" s="88"/>
      <c r="AA149" s="88">
        <f t="shared" si="169"/>
        <v>0</v>
      </c>
      <c r="AB149" s="88"/>
      <c r="AC149" s="88"/>
      <c r="AD149" s="88">
        <f t="shared" si="170"/>
        <v>0</v>
      </c>
      <c r="AE149" s="88"/>
      <c r="AF149" s="88"/>
      <c r="AG149" s="88">
        <f t="shared" si="171"/>
        <v>0</v>
      </c>
      <c r="AH149" s="88"/>
      <c r="AI149" s="88"/>
      <c r="AJ149" s="88">
        <f t="shared" si="172"/>
        <v>0</v>
      </c>
      <c r="AK149" s="88"/>
      <c r="AL149" s="88"/>
      <c r="AM149" s="88">
        <f t="shared" si="173"/>
        <v>0</v>
      </c>
      <c r="AN149" s="88"/>
      <c r="AO149" s="88"/>
      <c r="AP149" s="88">
        <f t="shared" si="174"/>
        <v>0</v>
      </c>
      <c r="AQ149" s="88"/>
      <c r="AR149" s="88">
        <f t="shared" si="160"/>
        <v>0</v>
      </c>
      <c r="AS149" s="88">
        <f t="shared" si="161"/>
        <v>0</v>
      </c>
      <c r="AT149" s="88">
        <f t="shared" si="175"/>
        <v>0</v>
      </c>
    </row>
    <row r="150" spans="1:46">
      <c r="A150" s="108"/>
      <c r="B150" s="71">
        <f>IF(A150='ESTIMASI FORECAST &amp; ORDER-STOK'!A10,'ESTIMASI FORECAST &amp; ORDER-STOK'!B10,0)</f>
        <v>0</v>
      </c>
      <c r="C150" s="88"/>
      <c r="D150" s="88"/>
      <c r="E150" s="88"/>
      <c r="F150" s="88">
        <f t="shared" si="162"/>
        <v>0</v>
      </c>
      <c r="G150" s="88"/>
      <c r="H150" s="88"/>
      <c r="I150" s="88">
        <f t="shared" si="163"/>
        <v>0</v>
      </c>
      <c r="J150" s="88"/>
      <c r="K150" s="88"/>
      <c r="L150" s="88">
        <f t="shared" si="164"/>
        <v>0</v>
      </c>
      <c r="M150" s="88"/>
      <c r="N150" s="88"/>
      <c r="O150" s="88">
        <f t="shared" si="165"/>
        <v>0</v>
      </c>
      <c r="P150" s="88"/>
      <c r="Q150" s="88"/>
      <c r="R150" s="88">
        <f t="shared" si="166"/>
        <v>0</v>
      </c>
      <c r="S150" s="88"/>
      <c r="T150" s="88"/>
      <c r="U150" s="88">
        <f t="shared" si="167"/>
        <v>0</v>
      </c>
      <c r="V150" s="88"/>
      <c r="W150" s="88"/>
      <c r="X150" s="88">
        <f t="shared" si="168"/>
        <v>0</v>
      </c>
      <c r="Y150" s="88"/>
      <c r="Z150" s="88"/>
      <c r="AA150" s="88">
        <f t="shared" si="169"/>
        <v>0</v>
      </c>
      <c r="AB150" s="88"/>
      <c r="AC150" s="88"/>
      <c r="AD150" s="88">
        <f t="shared" si="170"/>
        <v>0</v>
      </c>
      <c r="AE150" s="88"/>
      <c r="AF150" s="88"/>
      <c r="AG150" s="88">
        <f t="shared" si="171"/>
        <v>0</v>
      </c>
      <c r="AH150" s="88"/>
      <c r="AI150" s="88"/>
      <c r="AJ150" s="88">
        <f t="shared" si="172"/>
        <v>0</v>
      </c>
      <c r="AK150" s="88"/>
      <c r="AL150" s="88"/>
      <c r="AM150" s="88">
        <f t="shared" si="173"/>
        <v>0</v>
      </c>
      <c r="AN150" s="88"/>
      <c r="AO150" s="88"/>
      <c r="AP150" s="88">
        <f t="shared" si="174"/>
        <v>0</v>
      </c>
      <c r="AQ150" s="88"/>
      <c r="AR150" s="88">
        <f t="shared" si="160"/>
        <v>0</v>
      </c>
      <c r="AS150" s="88">
        <f t="shared" si="161"/>
        <v>0</v>
      </c>
      <c r="AT150" s="88">
        <f t="shared" si="175"/>
        <v>0</v>
      </c>
    </row>
    <row r="151" spans="1:46">
      <c r="A151" s="108"/>
      <c r="B151" s="71">
        <f>IF(A151='ESTIMASI FORECAST &amp; ORDER-STOK'!A11,'ESTIMASI FORECAST &amp; ORDER-STOK'!B11,0)</f>
        <v>0</v>
      </c>
      <c r="C151" s="88"/>
      <c r="D151" s="88"/>
      <c r="E151" s="88"/>
      <c r="F151" s="88">
        <f t="shared" si="162"/>
        <v>0</v>
      </c>
      <c r="G151" s="88"/>
      <c r="H151" s="88"/>
      <c r="I151" s="88">
        <f t="shared" si="163"/>
        <v>0</v>
      </c>
      <c r="J151" s="88"/>
      <c r="K151" s="88"/>
      <c r="L151" s="88">
        <f t="shared" si="164"/>
        <v>0</v>
      </c>
      <c r="M151" s="88"/>
      <c r="N151" s="88"/>
      <c r="O151" s="88">
        <f t="shared" si="165"/>
        <v>0</v>
      </c>
      <c r="P151" s="88"/>
      <c r="Q151" s="88"/>
      <c r="R151" s="88">
        <f t="shared" si="166"/>
        <v>0</v>
      </c>
      <c r="S151" s="88"/>
      <c r="T151" s="88"/>
      <c r="U151" s="88">
        <f t="shared" si="167"/>
        <v>0</v>
      </c>
      <c r="V151" s="88"/>
      <c r="W151" s="88"/>
      <c r="X151" s="88">
        <f t="shared" si="168"/>
        <v>0</v>
      </c>
      <c r="Y151" s="88"/>
      <c r="Z151" s="88"/>
      <c r="AA151" s="88">
        <f t="shared" si="169"/>
        <v>0</v>
      </c>
      <c r="AB151" s="88"/>
      <c r="AC151" s="88"/>
      <c r="AD151" s="88">
        <f t="shared" si="170"/>
        <v>0</v>
      </c>
      <c r="AE151" s="88"/>
      <c r="AF151" s="88"/>
      <c r="AG151" s="88">
        <f t="shared" si="171"/>
        <v>0</v>
      </c>
      <c r="AH151" s="88"/>
      <c r="AI151" s="88"/>
      <c r="AJ151" s="88">
        <f t="shared" si="172"/>
        <v>0</v>
      </c>
      <c r="AK151" s="88"/>
      <c r="AL151" s="88"/>
      <c r="AM151" s="88">
        <f t="shared" si="173"/>
        <v>0</v>
      </c>
      <c r="AN151" s="88"/>
      <c r="AO151" s="88"/>
      <c r="AP151" s="88">
        <f t="shared" si="174"/>
        <v>0</v>
      </c>
      <c r="AQ151" s="88"/>
      <c r="AR151" s="88">
        <f t="shared" si="160"/>
        <v>0</v>
      </c>
      <c r="AS151" s="88">
        <f t="shared" si="161"/>
        <v>0</v>
      </c>
      <c r="AT151" s="88">
        <f t="shared" si="175"/>
        <v>0</v>
      </c>
    </row>
    <row r="152" spans="1:46">
      <c r="A152" s="108"/>
      <c r="B152" s="71">
        <f>IF(A152='ESTIMASI FORECAST &amp; ORDER-STOK'!A12,'ESTIMASI FORECAST &amp; ORDER-STOK'!B12,0)</f>
        <v>0</v>
      </c>
      <c r="C152" s="88"/>
      <c r="D152" s="88"/>
      <c r="E152" s="88"/>
      <c r="F152" s="88">
        <f t="shared" si="162"/>
        <v>0</v>
      </c>
      <c r="G152" s="88"/>
      <c r="H152" s="88"/>
      <c r="I152" s="88">
        <f t="shared" si="163"/>
        <v>0</v>
      </c>
      <c r="J152" s="88"/>
      <c r="K152" s="88"/>
      <c r="L152" s="88">
        <f t="shared" si="164"/>
        <v>0</v>
      </c>
      <c r="M152" s="88"/>
      <c r="N152" s="88"/>
      <c r="O152" s="88">
        <f t="shared" si="165"/>
        <v>0</v>
      </c>
      <c r="P152" s="88"/>
      <c r="Q152" s="88"/>
      <c r="R152" s="88">
        <f t="shared" si="166"/>
        <v>0</v>
      </c>
      <c r="S152" s="88"/>
      <c r="T152" s="88"/>
      <c r="U152" s="88">
        <f t="shared" si="167"/>
        <v>0</v>
      </c>
      <c r="V152" s="88"/>
      <c r="W152" s="88"/>
      <c r="X152" s="88">
        <f t="shared" si="168"/>
        <v>0</v>
      </c>
      <c r="Y152" s="88"/>
      <c r="Z152" s="88"/>
      <c r="AA152" s="88">
        <f t="shared" si="169"/>
        <v>0</v>
      </c>
      <c r="AB152" s="88"/>
      <c r="AC152" s="88"/>
      <c r="AD152" s="88">
        <f t="shared" si="170"/>
        <v>0</v>
      </c>
      <c r="AE152" s="88"/>
      <c r="AF152" s="88"/>
      <c r="AG152" s="88">
        <f t="shared" si="171"/>
        <v>0</v>
      </c>
      <c r="AH152" s="88"/>
      <c r="AI152" s="88"/>
      <c r="AJ152" s="88">
        <f t="shared" si="172"/>
        <v>0</v>
      </c>
      <c r="AK152" s="88"/>
      <c r="AL152" s="88"/>
      <c r="AM152" s="88">
        <f t="shared" si="173"/>
        <v>0</v>
      </c>
      <c r="AN152" s="88"/>
      <c r="AO152" s="88"/>
      <c r="AP152" s="88">
        <f t="shared" si="174"/>
        <v>0</v>
      </c>
      <c r="AQ152" s="88"/>
      <c r="AR152" s="88">
        <f t="shared" si="160"/>
        <v>0</v>
      </c>
      <c r="AS152" s="88">
        <f t="shared" si="161"/>
        <v>0</v>
      </c>
      <c r="AT152" s="88">
        <f t="shared" si="175"/>
        <v>0</v>
      </c>
    </row>
    <row r="153" spans="1:46">
      <c r="A153" s="108"/>
      <c r="B153" s="71">
        <f>IF(A153='ESTIMASI FORECAST &amp; ORDER-STOK'!A13,'ESTIMASI FORECAST &amp; ORDER-STOK'!B13,0)</f>
        <v>0</v>
      </c>
      <c r="C153" s="88"/>
      <c r="D153" s="88"/>
      <c r="E153" s="88"/>
      <c r="F153" s="88">
        <f t="shared" si="162"/>
        <v>0</v>
      </c>
      <c r="G153" s="88"/>
      <c r="H153" s="88"/>
      <c r="I153" s="88">
        <f t="shared" si="163"/>
        <v>0</v>
      </c>
      <c r="J153" s="88"/>
      <c r="K153" s="88"/>
      <c r="L153" s="88">
        <f t="shared" si="164"/>
        <v>0</v>
      </c>
      <c r="M153" s="88"/>
      <c r="N153" s="88"/>
      <c r="O153" s="88">
        <f t="shared" si="165"/>
        <v>0</v>
      </c>
      <c r="P153" s="88"/>
      <c r="Q153" s="88"/>
      <c r="R153" s="88">
        <f t="shared" si="166"/>
        <v>0</v>
      </c>
      <c r="S153" s="88"/>
      <c r="T153" s="88"/>
      <c r="U153" s="88">
        <f t="shared" si="167"/>
        <v>0</v>
      </c>
      <c r="V153" s="88"/>
      <c r="W153" s="88"/>
      <c r="X153" s="88">
        <f t="shared" si="168"/>
        <v>0</v>
      </c>
      <c r="Y153" s="88"/>
      <c r="Z153" s="88"/>
      <c r="AA153" s="88">
        <f t="shared" si="169"/>
        <v>0</v>
      </c>
      <c r="AB153" s="88"/>
      <c r="AC153" s="88"/>
      <c r="AD153" s="88">
        <f t="shared" si="170"/>
        <v>0</v>
      </c>
      <c r="AE153" s="88"/>
      <c r="AF153" s="88"/>
      <c r="AG153" s="88">
        <f t="shared" si="171"/>
        <v>0</v>
      </c>
      <c r="AH153" s="88"/>
      <c r="AI153" s="88"/>
      <c r="AJ153" s="88">
        <f t="shared" si="172"/>
        <v>0</v>
      </c>
      <c r="AK153" s="88"/>
      <c r="AL153" s="88"/>
      <c r="AM153" s="88">
        <f t="shared" si="173"/>
        <v>0</v>
      </c>
      <c r="AN153" s="88"/>
      <c r="AO153" s="88"/>
      <c r="AP153" s="88">
        <f t="shared" si="174"/>
        <v>0</v>
      </c>
      <c r="AQ153" s="88"/>
      <c r="AR153" s="88">
        <f t="shared" si="160"/>
        <v>0</v>
      </c>
      <c r="AS153" s="88">
        <f t="shared" si="161"/>
        <v>0</v>
      </c>
      <c r="AT153" s="88">
        <f t="shared" si="175"/>
        <v>0</v>
      </c>
    </row>
    <row r="154" spans="1:46">
      <c r="A154" s="108"/>
      <c r="B154" s="71">
        <f>IF(A154='ESTIMASI FORECAST &amp; ORDER-STOK'!A14,'ESTIMASI FORECAST &amp; ORDER-STOK'!B14,0)</f>
        <v>0</v>
      </c>
      <c r="C154" s="88"/>
      <c r="D154" s="88"/>
      <c r="E154" s="88"/>
      <c r="F154" s="88">
        <f t="shared" si="162"/>
        <v>0</v>
      </c>
      <c r="G154" s="88"/>
      <c r="H154" s="88"/>
      <c r="I154" s="88">
        <f t="shared" si="163"/>
        <v>0</v>
      </c>
      <c r="J154" s="88"/>
      <c r="K154" s="88"/>
      <c r="L154" s="88">
        <f t="shared" si="164"/>
        <v>0</v>
      </c>
      <c r="M154" s="88"/>
      <c r="N154" s="88"/>
      <c r="O154" s="88">
        <f t="shared" si="165"/>
        <v>0</v>
      </c>
      <c r="P154" s="88"/>
      <c r="Q154" s="88"/>
      <c r="R154" s="88">
        <f t="shared" si="166"/>
        <v>0</v>
      </c>
      <c r="S154" s="88"/>
      <c r="T154" s="88"/>
      <c r="U154" s="88">
        <f t="shared" si="167"/>
        <v>0</v>
      </c>
      <c r="V154" s="88"/>
      <c r="W154" s="88"/>
      <c r="X154" s="88">
        <f t="shared" si="168"/>
        <v>0</v>
      </c>
      <c r="Y154" s="88"/>
      <c r="Z154" s="88"/>
      <c r="AA154" s="88">
        <f t="shared" si="169"/>
        <v>0</v>
      </c>
      <c r="AB154" s="88"/>
      <c r="AC154" s="88"/>
      <c r="AD154" s="88">
        <f t="shared" si="170"/>
        <v>0</v>
      </c>
      <c r="AE154" s="88"/>
      <c r="AF154" s="88"/>
      <c r="AG154" s="88">
        <f t="shared" si="171"/>
        <v>0</v>
      </c>
      <c r="AH154" s="88"/>
      <c r="AI154" s="88"/>
      <c r="AJ154" s="88">
        <f t="shared" si="172"/>
        <v>0</v>
      </c>
      <c r="AK154" s="88"/>
      <c r="AL154" s="88"/>
      <c r="AM154" s="88">
        <f t="shared" si="173"/>
        <v>0</v>
      </c>
      <c r="AN154" s="88"/>
      <c r="AO154" s="88"/>
      <c r="AP154" s="88">
        <f t="shared" si="174"/>
        <v>0</v>
      </c>
      <c r="AQ154" s="88"/>
      <c r="AR154" s="88">
        <f t="shared" si="160"/>
        <v>0</v>
      </c>
      <c r="AS154" s="88">
        <f t="shared" si="161"/>
        <v>0</v>
      </c>
      <c r="AT154" s="88">
        <f t="shared" si="175"/>
        <v>0</v>
      </c>
    </row>
    <row r="155" spans="1:46">
      <c r="A155" s="108"/>
      <c r="B155" s="71">
        <f>IF(A155='ESTIMASI FORECAST &amp; ORDER-STOK'!A15,'ESTIMASI FORECAST &amp; ORDER-STOK'!B15,0)</f>
        <v>0</v>
      </c>
      <c r="C155" s="88"/>
      <c r="D155" s="88"/>
      <c r="E155" s="88"/>
      <c r="F155" s="88">
        <f t="shared" si="162"/>
        <v>0</v>
      </c>
      <c r="G155" s="88"/>
      <c r="H155" s="88"/>
      <c r="I155" s="88">
        <f t="shared" si="163"/>
        <v>0</v>
      </c>
      <c r="J155" s="88"/>
      <c r="K155" s="88"/>
      <c r="L155" s="88">
        <f t="shared" si="164"/>
        <v>0</v>
      </c>
      <c r="M155" s="88"/>
      <c r="N155" s="88"/>
      <c r="O155" s="88">
        <f t="shared" si="165"/>
        <v>0</v>
      </c>
      <c r="P155" s="88"/>
      <c r="Q155" s="88"/>
      <c r="R155" s="88">
        <f t="shared" si="166"/>
        <v>0</v>
      </c>
      <c r="S155" s="88"/>
      <c r="T155" s="88"/>
      <c r="U155" s="88">
        <f t="shared" si="167"/>
        <v>0</v>
      </c>
      <c r="V155" s="88"/>
      <c r="W155" s="88"/>
      <c r="X155" s="88">
        <f t="shared" si="168"/>
        <v>0</v>
      </c>
      <c r="Y155" s="88"/>
      <c r="Z155" s="88"/>
      <c r="AA155" s="88">
        <f t="shared" si="169"/>
        <v>0</v>
      </c>
      <c r="AB155" s="88"/>
      <c r="AC155" s="88"/>
      <c r="AD155" s="88">
        <f t="shared" si="170"/>
        <v>0</v>
      </c>
      <c r="AE155" s="88"/>
      <c r="AF155" s="88"/>
      <c r="AG155" s="88">
        <f t="shared" si="171"/>
        <v>0</v>
      </c>
      <c r="AH155" s="88"/>
      <c r="AI155" s="88"/>
      <c r="AJ155" s="88">
        <f t="shared" si="172"/>
        <v>0</v>
      </c>
      <c r="AK155" s="88"/>
      <c r="AL155" s="88"/>
      <c r="AM155" s="88">
        <f t="shared" si="173"/>
        <v>0</v>
      </c>
      <c r="AN155" s="88"/>
      <c r="AO155" s="88"/>
      <c r="AP155" s="88">
        <f t="shared" si="174"/>
        <v>0</v>
      </c>
      <c r="AQ155" s="88"/>
      <c r="AR155" s="88">
        <f t="shared" si="160"/>
        <v>0</v>
      </c>
      <c r="AS155" s="88">
        <f t="shared" si="161"/>
        <v>0</v>
      </c>
      <c r="AT155" s="88">
        <f t="shared" si="175"/>
        <v>0</v>
      </c>
    </row>
    <row r="156" spans="1:46">
      <c r="A156" s="108"/>
      <c r="B156" s="71">
        <f>IF(A156='ESTIMASI FORECAST &amp; ORDER-STOK'!A16,'ESTIMASI FORECAST &amp; ORDER-STOK'!B16,0)</f>
        <v>0</v>
      </c>
      <c r="C156" s="88"/>
      <c r="D156" s="88"/>
      <c r="E156" s="88"/>
      <c r="F156" s="88">
        <f t="shared" si="162"/>
        <v>0</v>
      </c>
      <c r="G156" s="88"/>
      <c r="H156" s="88"/>
      <c r="I156" s="88">
        <f t="shared" si="163"/>
        <v>0</v>
      </c>
      <c r="J156" s="88"/>
      <c r="K156" s="88"/>
      <c r="L156" s="88">
        <f t="shared" si="164"/>
        <v>0</v>
      </c>
      <c r="M156" s="88"/>
      <c r="N156" s="88"/>
      <c r="O156" s="88">
        <f t="shared" si="165"/>
        <v>0</v>
      </c>
      <c r="P156" s="88"/>
      <c r="Q156" s="88"/>
      <c r="R156" s="88">
        <f t="shared" si="166"/>
        <v>0</v>
      </c>
      <c r="S156" s="88"/>
      <c r="T156" s="88"/>
      <c r="U156" s="88">
        <f t="shared" si="167"/>
        <v>0</v>
      </c>
      <c r="V156" s="88"/>
      <c r="W156" s="88"/>
      <c r="X156" s="88">
        <f t="shared" si="168"/>
        <v>0</v>
      </c>
      <c r="Y156" s="88"/>
      <c r="Z156" s="88"/>
      <c r="AA156" s="88">
        <f t="shared" si="169"/>
        <v>0</v>
      </c>
      <c r="AB156" s="88"/>
      <c r="AC156" s="88"/>
      <c r="AD156" s="88">
        <f t="shared" si="170"/>
        <v>0</v>
      </c>
      <c r="AE156" s="88"/>
      <c r="AF156" s="88"/>
      <c r="AG156" s="88">
        <f t="shared" si="171"/>
        <v>0</v>
      </c>
      <c r="AH156" s="88"/>
      <c r="AI156" s="88"/>
      <c r="AJ156" s="88">
        <f t="shared" si="172"/>
        <v>0</v>
      </c>
      <c r="AK156" s="88"/>
      <c r="AL156" s="88"/>
      <c r="AM156" s="88">
        <f t="shared" si="173"/>
        <v>0</v>
      </c>
      <c r="AN156" s="88"/>
      <c r="AO156" s="88"/>
      <c r="AP156" s="88">
        <f t="shared" si="174"/>
        <v>0</v>
      </c>
      <c r="AQ156" s="88"/>
      <c r="AR156" s="88">
        <f t="shared" si="160"/>
        <v>0</v>
      </c>
      <c r="AS156" s="88">
        <f t="shared" si="161"/>
        <v>0</v>
      </c>
      <c r="AT156" s="88">
        <f t="shared" si="175"/>
        <v>0</v>
      </c>
    </row>
    <row r="157" spans="1:46">
      <c r="A157" s="108"/>
      <c r="B157" s="72">
        <f>IF(A157='ESTIMASI FORECAST &amp; ORDER-STOK'!A17,'ESTIMASI FORECAST &amp; ORDER-STOK'!B17,0)</f>
        <v>0</v>
      </c>
      <c r="C157" s="90"/>
      <c r="D157" s="90"/>
      <c r="E157" s="90"/>
      <c r="F157" s="90">
        <f t="shared" si="162"/>
        <v>0</v>
      </c>
      <c r="G157" s="90"/>
      <c r="H157" s="90"/>
      <c r="I157" s="90">
        <f t="shared" si="163"/>
        <v>0</v>
      </c>
      <c r="J157" s="90"/>
      <c r="K157" s="90"/>
      <c r="L157" s="90">
        <f t="shared" si="164"/>
        <v>0</v>
      </c>
      <c r="M157" s="90"/>
      <c r="N157" s="90"/>
      <c r="O157" s="90">
        <f t="shared" si="165"/>
        <v>0</v>
      </c>
      <c r="P157" s="90"/>
      <c r="Q157" s="90"/>
      <c r="R157" s="90">
        <f t="shared" si="166"/>
        <v>0</v>
      </c>
      <c r="S157" s="90"/>
      <c r="T157" s="90"/>
      <c r="U157" s="90">
        <f t="shared" si="167"/>
        <v>0</v>
      </c>
      <c r="V157" s="90"/>
      <c r="W157" s="90"/>
      <c r="X157" s="90">
        <f t="shared" si="168"/>
        <v>0</v>
      </c>
      <c r="Y157" s="90"/>
      <c r="Z157" s="90"/>
      <c r="AA157" s="90">
        <f t="shared" si="169"/>
        <v>0</v>
      </c>
      <c r="AB157" s="90"/>
      <c r="AC157" s="90"/>
      <c r="AD157" s="90">
        <f t="shared" si="170"/>
        <v>0</v>
      </c>
      <c r="AE157" s="90"/>
      <c r="AF157" s="90"/>
      <c r="AG157" s="90">
        <f t="shared" si="171"/>
        <v>0</v>
      </c>
      <c r="AH157" s="90"/>
      <c r="AI157" s="90"/>
      <c r="AJ157" s="90">
        <f t="shared" si="172"/>
        <v>0</v>
      </c>
      <c r="AK157" s="90"/>
      <c r="AL157" s="90"/>
      <c r="AM157" s="90">
        <f t="shared" si="173"/>
        <v>0</v>
      </c>
      <c r="AN157" s="90"/>
      <c r="AO157" s="90"/>
      <c r="AP157" s="90">
        <f t="shared" si="174"/>
        <v>0</v>
      </c>
      <c r="AQ157" s="90"/>
      <c r="AR157" s="90">
        <f t="shared" si="160"/>
        <v>0</v>
      </c>
      <c r="AS157" s="90">
        <f t="shared" si="161"/>
        <v>0</v>
      </c>
      <c r="AT157" s="90">
        <f t="shared" si="175"/>
        <v>0</v>
      </c>
    </row>
    <row r="158" spans="1:46">
      <c r="A158" s="27" t="s">
        <v>116</v>
      </c>
      <c r="B158" s="58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6"/>
    </row>
    <row r="159" spans="1:46">
      <c r="A159" s="108"/>
      <c r="B159" s="70">
        <f>IF(A159='ESTIMASI FORECAST &amp; ORDER-STOK'!A19,'ESTIMASI FORECAST &amp; ORDER-STOK'!B19,0)</f>
        <v>0</v>
      </c>
      <c r="C159" s="86"/>
      <c r="D159" s="86"/>
      <c r="E159" s="86"/>
      <c r="F159" s="86">
        <f t="shared" ref="F159:F164" si="176">D159-E159</f>
        <v>0</v>
      </c>
      <c r="G159" s="86"/>
      <c r="H159" s="86"/>
      <c r="I159" s="86">
        <f t="shared" ref="I159:I164" si="177">G159-H159</f>
        <v>0</v>
      </c>
      <c r="J159" s="86"/>
      <c r="K159" s="86"/>
      <c r="L159" s="86">
        <f t="shared" ref="L159:L164" si="178">J159-K159</f>
        <v>0</v>
      </c>
      <c r="M159" s="86"/>
      <c r="N159" s="86"/>
      <c r="O159" s="86">
        <f t="shared" ref="O159:O164" si="179">M159-N159</f>
        <v>0</v>
      </c>
      <c r="P159" s="86"/>
      <c r="Q159" s="86"/>
      <c r="R159" s="86">
        <f t="shared" ref="R159:R164" si="180">P159-Q159</f>
        <v>0</v>
      </c>
      <c r="S159" s="86"/>
      <c r="T159" s="86"/>
      <c r="U159" s="86">
        <f t="shared" ref="U159:U164" si="181">S159-T159</f>
        <v>0</v>
      </c>
      <c r="V159" s="86"/>
      <c r="W159" s="86"/>
      <c r="X159" s="86">
        <f t="shared" ref="X159:X164" si="182">V159-W159</f>
        <v>0</v>
      </c>
      <c r="Y159" s="86"/>
      <c r="Z159" s="86"/>
      <c r="AA159" s="86">
        <f t="shared" ref="AA159:AA164" si="183">Y159-Z159</f>
        <v>0</v>
      </c>
      <c r="AB159" s="86"/>
      <c r="AC159" s="86"/>
      <c r="AD159" s="86">
        <f t="shared" ref="AD159:AD164" si="184">AB159-AC159</f>
        <v>0</v>
      </c>
      <c r="AE159" s="86"/>
      <c r="AF159" s="86"/>
      <c r="AG159" s="86">
        <f t="shared" ref="AG159:AG164" si="185">AE159-AF159</f>
        <v>0</v>
      </c>
      <c r="AH159" s="86"/>
      <c r="AI159" s="86"/>
      <c r="AJ159" s="86">
        <f t="shared" ref="AJ159:AJ164" si="186">AH159-AI159</f>
        <v>0</v>
      </c>
      <c r="AK159" s="86"/>
      <c r="AL159" s="86"/>
      <c r="AM159" s="86">
        <f t="shared" ref="AM159:AM164" si="187">AK159-AL159</f>
        <v>0</v>
      </c>
      <c r="AN159" s="86"/>
      <c r="AO159" s="86"/>
      <c r="AP159" s="86">
        <f t="shared" ref="AP159:AP164" si="188">AN159-AO159</f>
        <v>0</v>
      </c>
      <c r="AQ159" s="86"/>
      <c r="AR159" s="86">
        <f t="shared" ref="AR159:AR164" si="189">SUMIF($C$5:$AQ$5,$D$5,$C159:$AQ159)</f>
        <v>0</v>
      </c>
      <c r="AS159" s="86">
        <f t="shared" ref="AS159:AS164" si="190">SUMIF($C$5:$AQ$5,$E$5,$C159:$AQ159)</f>
        <v>0</v>
      </c>
      <c r="AT159" s="86">
        <f t="shared" ref="AT159:AT164" si="191">AR159-AS159</f>
        <v>0</v>
      </c>
    </row>
    <row r="160" spans="1:46">
      <c r="A160" s="108"/>
      <c r="B160" s="71">
        <f>IF(A160='ESTIMASI FORECAST &amp; ORDER-STOK'!A20,'ESTIMASI FORECAST &amp; ORDER-STOK'!B20,0)</f>
        <v>0</v>
      </c>
      <c r="C160" s="88"/>
      <c r="D160" s="88"/>
      <c r="E160" s="88"/>
      <c r="F160" s="88">
        <f t="shared" si="176"/>
        <v>0</v>
      </c>
      <c r="G160" s="88"/>
      <c r="H160" s="88"/>
      <c r="I160" s="88">
        <f t="shared" si="177"/>
        <v>0</v>
      </c>
      <c r="J160" s="88"/>
      <c r="K160" s="88"/>
      <c r="L160" s="88">
        <f t="shared" si="178"/>
        <v>0</v>
      </c>
      <c r="M160" s="88"/>
      <c r="N160" s="88"/>
      <c r="O160" s="88">
        <f t="shared" si="179"/>
        <v>0</v>
      </c>
      <c r="P160" s="88"/>
      <c r="Q160" s="88"/>
      <c r="R160" s="88">
        <f t="shared" si="180"/>
        <v>0</v>
      </c>
      <c r="S160" s="88"/>
      <c r="T160" s="88"/>
      <c r="U160" s="88">
        <f t="shared" si="181"/>
        <v>0</v>
      </c>
      <c r="V160" s="88"/>
      <c r="W160" s="88"/>
      <c r="X160" s="88">
        <f t="shared" si="182"/>
        <v>0</v>
      </c>
      <c r="Y160" s="88"/>
      <c r="Z160" s="88"/>
      <c r="AA160" s="88">
        <f t="shared" si="183"/>
        <v>0</v>
      </c>
      <c r="AB160" s="88"/>
      <c r="AC160" s="88"/>
      <c r="AD160" s="88">
        <f t="shared" si="184"/>
        <v>0</v>
      </c>
      <c r="AE160" s="88"/>
      <c r="AF160" s="88"/>
      <c r="AG160" s="88">
        <f t="shared" si="185"/>
        <v>0</v>
      </c>
      <c r="AH160" s="88"/>
      <c r="AI160" s="88"/>
      <c r="AJ160" s="88">
        <f t="shared" si="186"/>
        <v>0</v>
      </c>
      <c r="AK160" s="88"/>
      <c r="AL160" s="88"/>
      <c r="AM160" s="88">
        <f t="shared" si="187"/>
        <v>0</v>
      </c>
      <c r="AN160" s="88"/>
      <c r="AO160" s="88"/>
      <c r="AP160" s="88">
        <f t="shared" si="188"/>
        <v>0</v>
      </c>
      <c r="AQ160" s="88"/>
      <c r="AR160" s="88">
        <f t="shared" si="189"/>
        <v>0</v>
      </c>
      <c r="AS160" s="88">
        <f t="shared" si="190"/>
        <v>0</v>
      </c>
      <c r="AT160" s="88">
        <f t="shared" si="191"/>
        <v>0</v>
      </c>
    </row>
    <row r="161" spans="1:46">
      <c r="A161" s="108"/>
      <c r="B161" s="71">
        <f>IF(A161='ESTIMASI FORECAST &amp; ORDER-STOK'!A21,'ESTIMASI FORECAST &amp; ORDER-STOK'!B21,0)</f>
        <v>0</v>
      </c>
      <c r="C161" s="88"/>
      <c r="D161" s="88"/>
      <c r="E161" s="88"/>
      <c r="F161" s="88">
        <f t="shared" si="176"/>
        <v>0</v>
      </c>
      <c r="G161" s="88"/>
      <c r="H161" s="88"/>
      <c r="I161" s="88">
        <f t="shared" si="177"/>
        <v>0</v>
      </c>
      <c r="J161" s="88"/>
      <c r="K161" s="88"/>
      <c r="L161" s="88">
        <f t="shared" si="178"/>
        <v>0</v>
      </c>
      <c r="M161" s="88"/>
      <c r="N161" s="88"/>
      <c r="O161" s="88">
        <f t="shared" si="179"/>
        <v>0</v>
      </c>
      <c r="P161" s="88"/>
      <c r="Q161" s="88"/>
      <c r="R161" s="88">
        <f t="shared" si="180"/>
        <v>0</v>
      </c>
      <c r="S161" s="88"/>
      <c r="T161" s="88"/>
      <c r="U161" s="88">
        <f t="shared" si="181"/>
        <v>0</v>
      </c>
      <c r="V161" s="88"/>
      <c r="W161" s="88"/>
      <c r="X161" s="88">
        <f t="shared" si="182"/>
        <v>0</v>
      </c>
      <c r="Y161" s="88"/>
      <c r="Z161" s="88"/>
      <c r="AA161" s="88">
        <f t="shared" si="183"/>
        <v>0</v>
      </c>
      <c r="AB161" s="88"/>
      <c r="AC161" s="88"/>
      <c r="AD161" s="88">
        <f t="shared" si="184"/>
        <v>0</v>
      </c>
      <c r="AE161" s="88"/>
      <c r="AF161" s="88"/>
      <c r="AG161" s="88">
        <f t="shared" si="185"/>
        <v>0</v>
      </c>
      <c r="AH161" s="88"/>
      <c r="AI161" s="88"/>
      <c r="AJ161" s="88">
        <f t="shared" si="186"/>
        <v>0</v>
      </c>
      <c r="AK161" s="88"/>
      <c r="AL161" s="88"/>
      <c r="AM161" s="88">
        <f t="shared" si="187"/>
        <v>0</v>
      </c>
      <c r="AN161" s="88"/>
      <c r="AO161" s="88"/>
      <c r="AP161" s="88">
        <f t="shared" si="188"/>
        <v>0</v>
      </c>
      <c r="AQ161" s="88"/>
      <c r="AR161" s="88">
        <f t="shared" si="189"/>
        <v>0</v>
      </c>
      <c r="AS161" s="88">
        <f t="shared" si="190"/>
        <v>0</v>
      </c>
      <c r="AT161" s="88">
        <f t="shared" si="191"/>
        <v>0</v>
      </c>
    </row>
    <row r="162" spans="1:46">
      <c r="A162" s="108"/>
      <c r="B162" s="71">
        <f>IF(A162='ESTIMASI FORECAST &amp; ORDER-STOK'!A22,'ESTIMASI FORECAST &amp; ORDER-STOK'!B22,0)</f>
        <v>0</v>
      </c>
      <c r="C162" s="88"/>
      <c r="D162" s="88"/>
      <c r="E162" s="88"/>
      <c r="F162" s="88">
        <f t="shared" si="176"/>
        <v>0</v>
      </c>
      <c r="G162" s="88"/>
      <c r="H162" s="88"/>
      <c r="I162" s="88">
        <f t="shared" si="177"/>
        <v>0</v>
      </c>
      <c r="J162" s="88"/>
      <c r="K162" s="88"/>
      <c r="L162" s="88">
        <f t="shared" si="178"/>
        <v>0</v>
      </c>
      <c r="M162" s="88"/>
      <c r="N162" s="88"/>
      <c r="O162" s="88">
        <f t="shared" si="179"/>
        <v>0</v>
      </c>
      <c r="P162" s="88"/>
      <c r="Q162" s="88"/>
      <c r="R162" s="88">
        <f t="shared" si="180"/>
        <v>0</v>
      </c>
      <c r="S162" s="88"/>
      <c r="T162" s="88"/>
      <c r="U162" s="88">
        <f t="shared" si="181"/>
        <v>0</v>
      </c>
      <c r="V162" s="88"/>
      <c r="W162" s="88"/>
      <c r="X162" s="88">
        <f t="shared" si="182"/>
        <v>0</v>
      </c>
      <c r="Y162" s="88"/>
      <c r="Z162" s="88"/>
      <c r="AA162" s="88">
        <f t="shared" si="183"/>
        <v>0</v>
      </c>
      <c r="AB162" s="88"/>
      <c r="AC162" s="88"/>
      <c r="AD162" s="88">
        <f t="shared" si="184"/>
        <v>0</v>
      </c>
      <c r="AE162" s="88"/>
      <c r="AF162" s="88"/>
      <c r="AG162" s="88">
        <f t="shared" si="185"/>
        <v>0</v>
      </c>
      <c r="AH162" s="88"/>
      <c r="AI162" s="88"/>
      <c r="AJ162" s="88">
        <f t="shared" si="186"/>
        <v>0</v>
      </c>
      <c r="AK162" s="88"/>
      <c r="AL162" s="88"/>
      <c r="AM162" s="88">
        <f t="shared" si="187"/>
        <v>0</v>
      </c>
      <c r="AN162" s="88"/>
      <c r="AO162" s="88"/>
      <c r="AP162" s="88">
        <f t="shared" si="188"/>
        <v>0</v>
      </c>
      <c r="AQ162" s="88"/>
      <c r="AR162" s="88">
        <f t="shared" si="189"/>
        <v>0</v>
      </c>
      <c r="AS162" s="88">
        <f t="shared" si="190"/>
        <v>0</v>
      </c>
      <c r="AT162" s="88">
        <f t="shared" si="191"/>
        <v>0</v>
      </c>
    </row>
    <row r="163" spans="1:46">
      <c r="A163" s="108"/>
      <c r="B163" s="71">
        <f>IF(A163='ESTIMASI FORECAST &amp; ORDER-STOK'!A23,'ESTIMASI FORECAST &amp; ORDER-STOK'!B23,0)</f>
        <v>0</v>
      </c>
      <c r="C163" s="88"/>
      <c r="D163" s="88"/>
      <c r="E163" s="88"/>
      <c r="F163" s="88">
        <f t="shared" si="176"/>
        <v>0</v>
      </c>
      <c r="G163" s="88"/>
      <c r="H163" s="88"/>
      <c r="I163" s="88">
        <f t="shared" si="177"/>
        <v>0</v>
      </c>
      <c r="J163" s="88"/>
      <c r="K163" s="88"/>
      <c r="L163" s="88">
        <f t="shared" si="178"/>
        <v>0</v>
      </c>
      <c r="M163" s="88"/>
      <c r="N163" s="88"/>
      <c r="O163" s="88">
        <f t="shared" si="179"/>
        <v>0</v>
      </c>
      <c r="P163" s="88"/>
      <c r="Q163" s="88"/>
      <c r="R163" s="88">
        <f t="shared" si="180"/>
        <v>0</v>
      </c>
      <c r="S163" s="88"/>
      <c r="T163" s="88"/>
      <c r="U163" s="88">
        <f t="shared" si="181"/>
        <v>0</v>
      </c>
      <c r="V163" s="88"/>
      <c r="W163" s="88"/>
      <c r="X163" s="88">
        <f t="shared" si="182"/>
        <v>0</v>
      </c>
      <c r="Y163" s="88"/>
      <c r="Z163" s="88"/>
      <c r="AA163" s="88">
        <f t="shared" si="183"/>
        <v>0</v>
      </c>
      <c r="AB163" s="88"/>
      <c r="AC163" s="88"/>
      <c r="AD163" s="88">
        <f t="shared" si="184"/>
        <v>0</v>
      </c>
      <c r="AE163" s="88"/>
      <c r="AF163" s="88"/>
      <c r="AG163" s="88">
        <f t="shared" si="185"/>
        <v>0</v>
      </c>
      <c r="AH163" s="88"/>
      <c r="AI163" s="88"/>
      <c r="AJ163" s="88">
        <f t="shared" si="186"/>
        <v>0</v>
      </c>
      <c r="AK163" s="88"/>
      <c r="AL163" s="88"/>
      <c r="AM163" s="88">
        <f t="shared" si="187"/>
        <v>0</v>
      </c>
      <c r="AN163" s="88"/>
      <c r="AO163" s="88"/>
      <c r="AP163" s="88">
        <f t="shared" si="188"/>
        <v>0</v>
      </c>
      <c r="AQ163" s="88"/>
      <c r="AR163" s="88">
        <f t="shared" si="189"/>
        <v>0</v>
      </c>
      <c r="AS163" s="88">
        <f t="shared" si="190"/>
        <v>0</v>
      </c>
      <c r="AT163" s="88">
        <f t="shared" si="191"/>
        <v>0</v>
      </c>
    </row>
    <row r="164" spans="1:46">
      <c r="A164" s="108"/>
      <c r="B164" s="72">
        <f>IF(A164='ESTIMASI FORECAST &amp; ORDER-STOK'!A24,'ESTIMASI FORECAST &amp; ORDER-STOK'!B24,0)</f>
        <v>0</v>
      </c>
      <c r="C164" s="90"/>
      <c r="D164" s="90"/>
      <c r="E164" s="90"/>
      <c r="F164" s="90">
        <f t="shared" si="176"/>
        <v>0</v>
      </c>
      <c r="G164" s="90"/>
      <c r="H164" s="90"/>
      <c r="I164" s="90">
        <f t="shared" si="177"/>
        <v>0</v>
      </c>
      <c r="J164" s="90"/>
      <c r="K164" s="90"/>
      <c r="L164" s="90">
        <f t="shared" si="178"/>
        <v>0</v>
      </c>
      <c r="M164" s="90"/>
      <c r="N164" s="90"/>
      <c r="O164" s="90">
        <f t="shared" si="179"/>
        <v>0</v>
      </c>
      <c r="P164" s="90"/>
      <c r="Q164" s="90"/>
      <c r="R164" s="90">
        <f t="shared" si="180"/>
        <v>0</v>
      </c>
      <c r="S164" s="90"/>
      <c r="T164" s="90"/>
      <c r="U164" s="90">
        <f t="shared" si="181"/>
        <v>0</v>
      </c>
      <c r="V164" s="90"/>
      <c r="W164" s="90"/>
      <c r="X164" s="90">
        <f t="shared" si="182"/>
        <v>0</v>
      </c>
      <c r="Y164" s="90"/>
      <c r="Z164" s="90"/>
      <c r="AA164" s="90">
        <f t="shared" si="183"/>
        <v>0</v>
      </c>
      <c r="AB164" s="90"/>
      <c r="AC164" s="90"/>
      <c r="AD164" s="90">
        <f t="shared" si="184"/>
        <v>0</v>
      </c>
      <c r="AE164" s="90"/>
      <c r="AF164" s="90"/>
      <c r="AG164" s="90">
        <f t="shared" si="185"/>
        <v>0</v>
      </c>
      <c r="AH164" s="90"/>
      <c r="AI164" s="90"/>
      <c r="AJ164" s="90">
        <f t="shared" si="186"/>
        <v>0</v>
      </c>
      <c r="AK164" s="90"/>
      <c r="AL164" s="90"/>
      <c r="AM164" s="90">
        <f t="shared" si="187"/>
        <v>0</v>
      </c>
      <c r="AN164" s="90"/>
      <c r="AO164" s="90"/>
      <c r="AP164" s="90">
        <f t="shared" si="188"/>
        <v>0</v>
      </c>
      <c r="AQ164" s="90"/>
      <c r="AR164" s="90">
        <f t="shared" si="189"/>
        <v>0</v>
      </c>
      <c r="AS164" s="90">
        <f t="shared" si="190"/>
        <v>0</v>
      </c>
      <c r="AT164" s="90">
        <f t="shared" si="191"/>
        <v>0</v>
      </c>
    </row>
    <row r="165" spans="1:46">
      <c r="A165" s="27" t="s">
        <v>117</v>
      </c>
      <c r="B165" s="58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6"/>
    </row>
    <row r="166" spans="1:46">
      <c r="A166" s="108"/>
      <c r="B166" s="70">
        <f>IF(A166='ESTIMASI FORECAST &amp; ORDER-STOK'!A26,'ESTIMASI FORECAST &amp; ORDER-STOK'!B26,0)</f>
        <v>0</v>
      </c>
      <c r="C166" s="86"/>
      <c r="D166" s="86"/>
      <c r="E166" s="86"/>
      <c r="F166" s="86">
        <f t="shared" ref="F166:F189" si="192">D166-E166</f>
        <v>0</v>
      </c>
      <c r="G166" s="86"/>
      <c r="H166" s="86"/>
      <c r="I166" s="86">
        <f t="shared" ref="I166:I189" si="193">G166-H166</f>
        <v>0</v>
      </c>
      <c r="J166" s="86"/>
      <c r="K166" s="86"/>
      <c r="L166" s="86">
        <f t="shared" ref="L166:L189" si="194">J166-K166</f>
        <v>0</v>
      </c>
      <c r="M166" s="86"/>
      <c r="N166" s="86"/>
      <c r="O166" s="86">
        <f t="shared" ref="O166:O189" si="195">M166-N166</f>
        <v>0</v>
      </c>
      <c r="P166" s="86"/>
      <c r="Q166" s="86"/>
      <c r="R166" s="86">
        <f t="shared" ref="R166:R189" si="196">P166-Q166</f>
        <v>0</v>
      </c>
      <c r="S166" s="86"/>
      <c r="T166" s="86"/>
      <c r="U166" s="86">
        <f t="shared" ref="U166:U189" si="197">S166-T166</f>
        <v>0</v>
      </c>
      <c r="V166" s="86"/>
      <c r="W166" s="86"/>
      <c r="X166" s="86">
        <f t="shared" ref="X166:X189" si="198">V166-W166</f>
        <v>0</v>
      </c>
      <c r="Y166" s="86"/>
      <c r="Z166" s="86"/>
      <c r="AA166" s="86">
        <f t="shared" ref="AA166:AA189" si="199">Y166-Z166</f>
        <v>0</v>
      </c>
      <c r="AB166" s="86"/>
      <c r="AC166" s="86"/>
      <c r="AD166" s="86">
        <f t="shared" ref="AD166:AD189" si="200">AB166-AC166</f>
        <v>0</v>
      </c>
      <c r="AE166" s="86"/>
      <c r="AF166" s="86"/>
      <c r="AG166" s="86">
        <f t="shared" ref="AG166:AG189" si="201">AE166-AF166</f>
        <v>0</v>
      </c>
      <c r="AH166" s="86"/>
      <c r="AI166" s="86"/>
      <c r="AJ166" s="86">
        <f t="shared" ref="AJ166:AJ189" si="202">AH166-AI166</f>
        <v>0</v>
      </c>
      <c r="AK166" s="86"/>
      <c r="AL166" s="86"/>
      <c r="AM166" s="86">
        <f t="shared" ref="AM166:AM189" si="203">AK166-AL166</f>
        <v>0</v>
      </c>
      <c r="AN166" s="86"/>
      <c r="AO166" s="86"/>
      <c r="AP166" s="86">
        <f t="shared" ref="AP166:AP189" si="204">AN166-AO166</f>
        <v>0</v>
      </c>
      <c r="AQ166" s="86"/>
      <c r="AR166" s="86">
        <f t="shared" ref="AR166:AR189" si="205">SUMIF($C$5:$AQ$5,$D$5,$C166:$AQ166)</f>
        <v>0</v>
      </c>
      <c r="AS166" s="86">
        <f t="shared" ref="AS166:AS189" si="206">SUMIF($C$5:$AQ$5,$E$5,$C166:$AQ166)</f>
        <v>0</v>
      </c>
      <c r="AT166" s="86">
        <f t="shared" ref="AT166:AT189" si="207">AR166-AS166</f>
        <v>0</v>
      </c>
    </row>
    <row r="167" spans="1:46">
      <c r="A167" s="108"/>
      <c r="B167" s="71">
        <f>IF(A167='ESTIMASI FORECAST &amp; ORDER-STOK'!A27,'ESTIMASI FORECAST &amp; ORDER-STOK'!B27,0)</f>
        <v>0</v>
      </c>
      <c r="C167" s="88"/>
      <c r="D167" s="88"/>
      <c r="E167" s="88"/>
      <c r="F167" s="88">
        <f t="shared" si="192"/>
        <v>0</v>
      </c>
      <c r="G167" s="88"/>
      <c r="H167" s="88"/>
      <c r="I167" s="88">
        <f t="shared" si="193"/>
        <v>0</v>
      </c>
      <c r="J167" s="88"/>
      <c r="K167" s="88"/>
      <c r="L167" s="88">
        <f t="shared" si="194"/>
        <v>0</v>
      </c>
      <c r="M167" s="88"/>
      <c r="N167" s="88"/>
      <c r="O167" s="88">
        <f t="shared" si="195"/>
        <v>0</v>
      </c>
      <c r="P167" s="88"/>
      <c r="Q167" s="88"/>
      <c r="R167" s="88">
        <f t="shared" si="196"/>
        <v>0</v>
      </c>
      <c r="S167" s="88"/>
      <c r="T167" s="88"/>
      <c r="U167" s="88">
        <f t="shared" si="197"/>
        <v>0</v>
      </c>
      <c r="V167" s="88"/>
      <c r="W167" s="88"/>
      <c r="X167" s="88">
        <f t="shared" si="198"/>
        <v>0</v>
      </c>
      <c r="Y167" s="88"/>
      <c r="Z167" s="88"/>
      <c r="AA167" s="88">
        <f t="shared" si="199"/>
        <v>0</v>
      </c>
      <c r="AB167" s="88"/>
      <c r="AC167" s="88"/>
      <c r="AD167" s="88">
        <f t="shared" si="200"/>
        <v>0</v>
      </c>
      <c r="AE167" s="88"/>
      <c r="AF167" s="88"/>
      <c r="AG167" s="88">
        <f t="shared" si="201"/>
        <v>0</v>
      </c>
      <c r="AH167" s="88"/>
      <c r="AI167" s="88"/>
      <c r="AJ167" s="88">
        <f t="shared" si="202"/>
        <v>0</v>
      </c>
      <c r="AK167" s="88"/>
      <c r="AL167" s="88"/>
      <c r="AM167" s="88">
        <f t="shared" si="203"/>
        <v>0</v>
      </c>
      <c r="AN167" s="88"/>
      <c r="AO167" s="88"/>
      <c r="AP167" s="88">
        <f t="shared" si="204"/>
        <v>0</v>
      </c>
      <c r="AQ167" s="88"/>
      <c r="AR167" s="88">
        <f t="shared" si="205"/>
        <v>0</v>
      </c>
      <c r="AS167" s="88">
        <f t="shared" si="206"/>
        <v>0</v>
      </c>
      <c r="AT167" s="88">
        <f t="shared" si="207"/>
        <v>0</v>
      </c>
    </row>
    <row r="168" spans="1:46">
      <c r="A168" s="108"/>
      <c r="B168" s="71">
        <f>IF(A168='ESTIMASI FORECAST &amp; ORDER-STOK'!A28,'ESTIMASI FORECAST &amp; ORDER-STOK'!B28,0)</f>
        <v>0</v>
      </c>
      <c r="C168" s="88"/>
      <c r="D168" s="88"/>
      <c r="E168" s="88"/>
      <c r="F168" s="88">
        <f t="shared" si="192"/>
        <v>0</v>
      </c>
      <c r="G168" s="88"/>
      <c r="H168" s="88"/>
      <c r="I168" s="88">
        <f t="shared" si="193"/>
        <v>0</v>
      </c>
      <c r="J168" s="88"/>
      <c r="K168" s="88"/>
      <c r="L168" s="88">
        <f t="shared" si="194"/>
        <v>0</v>
      </c>
      <c r="M168" s="88"/>
      <c r="N168" s="88"/>
      <c r="O168" s="88">
        <f t="shared" si="195"/>
        <v>0</v>
      </c>
      <c r="P168" s="88"/>
      <c r="Q168" s="88"/>
      <c r="R168" s="88">
        <f t="shared" si="196"/>
        <v>0</v>
      </c>
      <c r="S168" s="88"/>
      <c r="T168" s="88"/>
      <c r="U168" s="88">
        <f t="shared" si="197"/>
        <v>0</v>
      </c>
      <c r="V168" s="88"/>
      <c r="W168" s="88"/>
      <c r="X168" s="88">
        <f t="shared" si="198"/>
        <v>0</v>
      </c>
      <c r="Y168" s="88"/>
      <c r="Z168" s="88"/>
      <c r="AA168" s="88">
        <f t="shared" si="199"/>
        <v>0</v>
      </c>
      <c r="AB168" s="88"/>
      <c r="AC168" s="88"/>
      <c r="AD168" s="88">
        <f t="shared" si="200"/>
        <v>0</v>
      </c>
      <c r="AE168" s="88"/>
      <c r="AF168" s="88"/>
      <c r="AG168" s="88">
        <f t="shared" si="201"/>
        <v>0</v>
      </c>
      <c r="AH168" s="88"/>
      <c r="AI168" s="88"/>
      <c r="AJ168" s="88">
        <f t="shared" si="202"/>
        <v>0</v>
      </c>
      <c r="AK168" s="88"/>
      <c r="AL168" s="88"/>
      <c r="AM168" s="88">
        <f t="shared" si="203"/>
        <v>0</v>
      </c>
      <c r="AN168" s="88"/>
      <c r="AO168" s="88"/>
      <c r="AP168" s="88">
        <f t="shared" si="204"/>
        <v>0</v>
      </c>
      <c r="AQ168" s="88"/>
      <c r="AR168" s="88">
        <f t="shared" si="205"/>
        <v>0</v>
      </c>
      <c r="AS168" s="88">
        <f t="shared" si="206"/>
        <v>0</v>
      </c>
      <c r="AT168" s="88">
        <f t="shared" si="207"/>
        <v>0</v>
      </c>
    </row>
    <row r="169" spans="1:46">
      <c r="A169" s="108"/>
      <c r="B169" s="71">
        <f>IF(A169='ESTIMASI FORECAST &amp; ORDER-STOK'!A29,'ESTIMASI FORECAST &amp; ORDER-STOK'!B29,0)</f>
        <v>0</v>
      </c>
      <c r="C169" s="88"/>
      <c r="D169" s="88"/>
      <c r="E169" s="88"/>
      <c r="F169" s="88">
        <f t="shared" si="192"/>
        <v>0</v>
      </c>
      <c r="G169" s="88"/>
      <c r="H169" s="88"/>
      <c r="I169" s="88">
        <f t="shared" si="193"/>
        <v>0</v>
      </c>
      <c r="J169" s="88"/>
      <c r="K169" s="88"/>
      <c r="L169" s="88">
        <f t="shared" si="194"/>
        <v>0</v>
      </c>
      <c r="M169" s="88"/>
      <c r="N169" s="88"/>
      <c r="O169" s="88">
        <f t="shared" si="195"/>
        <v>0</v>
      </c>
      <c r="P169" s="88"/>
      <c r="Q169" s="88"/>
      <c r="R169" s="88">
        <f t="shared" si="196"/>
        <v>0</v>
      </c>
      <c r="S169" s="88"/>
      <c r="T169" s="88"/>
      <c r="U169" s="88">
        <f t="shared" si="197"/>
        <v>0</v>
      </c>
      <c r="V169" s="88"/>
      <c r="W169" s="88"/>
      <c r="X169" s="88">
        <f t="shared" si="198"/>
        <v>0</v>
      </c>
      <c r="Y169" s="88"/>
      <c r="Z169" s="88"/>
      <c r="AA169" s="88">
        <f t="shared" si="199"/>
        <v>0</v>
      </c>
      <c r="AB169" s="88"/>
      <c r="AC169" s="88"/>
      <c r="AD169" s="88">
        <f t="shared" si="200"/>
        <v>0</v>
      </c>
      <c r="AE169" s="88"/>
      <c r="AF169" s="88"/>
      <c r="AG169" s="88">
        <f t="shared" si="201"/>
        <v>0</v>
      </c>
      <c r="AH169" s="88"/>
      <c r="AI169" s="88"/>
      <c r="AJ169" s="88">
        <f t="shared" si="202"/>
        <v>0</v>
      </c>
      <c r="AK169" s="88"/>
      <c r="AL169" s="88"/>
      <c r="AM169" s="88">
        <f t="shared" si="203"/>
        <v>0</v>
      </c>
      <c r="AN169" s="88"/>
      <c r="AO169" s="88"/>
      <c r="AP169" s="88">
        <f t="shared" si="204"/>
        <v>0</v>
      </c>
      <c r="AQ169" s="88"/>
      <c r="AR169" s="88">
        <f t="shared" si="205"/>
        <v>0</v>
      </c>
      <c r="AS169" s="88">
        <f t="shared" si="206"/>
        <v>0</v>
      </c>
      <c r="AT169" s="88">
        <f t="shared" si="207"/>
        <v>0</v>
      </c>
    </row>
    <row r="170" spans="1:46">
      <c r="A170" s="108"/>
      <c r="B170" s="71">
        <f>IF(A170='ESTIMASI FORECAST &amp; ORDER-STOK'!A30,'ESTIMASI FORECAST &amp; ORDER-STOK'!B30,0)</f>
        <v>0</v>
      </c>
      <c r="C170" s="88"/>
      <c r="D170" s="88"/>
      <c r="E170" s="88"/>
      <c r="F170" s="88">
        <f t="shared" si="192"/>
        <v>0</v>
      </c>
      <c r="G170" s="88"/>
      <c r="H170" s="88"/>
      <c r="I170" s="88">
        <f t="shared" si="193"/>
        <v>0</v>
      </c>
      <c r="J170" s="88"/>
      <c r="K170" s="88"/>
      <c r="L170" s="88">
        <f t="shared" si="194"/>
        <v>0</v>
      </c>
      <c r="M170" s="88"/>
      <c r="N170" s="88"/>
      <c r="O170" s="88">
        <f t="shared" si="195"/>
        <v>0</v>
      </c>
      <c r="P170" s="88"/>
      <c r="Q170" s="88"/>
      <c r="R170" s="88">
        <f t="shared" si="196"/>
        <v>0</v>
      </c>
      <c r="S170" s="88"/>
      <c r="T170" s="88"/>
      <c r="U170" s="88">
        <f t="shared" si="197"/>
        <v>0</v>
      </c>
      <c r="V170" s="88"/>
      <c r="W170" s="88"/>
      <c r="X170" s="88">
        <f t="shared" si="198"/>
        <v>0</v>
      </c>
      <c r="Y170" s="88"/>
      <c r="Z170" s="88"/>
      <c r="AA170" s="88">
        <f t="shared" si="199"/>
        <v>0</v>
      </c>
      <c r="AB170" s="88"/>
      <c r="AC170" s="88"/>
      <c r="AD170" s="88">
        <f t="shared" si="200"/>
        <v>0</v>
      </c>
      <c r="AE170" s="88"/>
      <c r="AF170" s="88"/>
      <c r="AG170" s="88">
        <f t="shared" si="201"/>
        <v>0</v>
      </c>
      <c r="AH170" s="88"/>
      <c r="AI170" s="88"/>
      <c r="AJ170" s="88">
        <f t="shared" si="202"/>
        <v>0</v>
      </c>
      <c r="AK170" s="88"/>
      <c r="AL170" s="88"/>
      <c r="AM170" s="88">
        <f t="shared" si="203"/>
        <v>0</v>
      </c>
      <c r="AN170" s="88"/>
      <c r="AO170" s="88"/>
      <c r="AP170" s="88">
        <f t="shared" si="204"/>
        <v>0</v>
      </c>
      <c r="AQ170" s="88"/>
      <c r="AR170" s="88">
        <f t="shared" si="205"/>
        <v>0</v>
      </c>
      <c r="AS170" s="88">
        <f t="shared" si="206"/>
        <v>0</v>
      </c>
      <c r="AT170" s="88">
        <f t="shared" si="207"/>
        <v>0</v>
      </c>
    </row>
    <row r="171" spans="1:46">
      <c r="A171" s="108"/>
      <c r="B171" s="71">
        <f>IF(A171='ESTIMASI FORECAST &amp; ORDER-STOK'!A31,'ESTIMASI FORECAST &amp; ORDER-STOK'!B31,0)</f>
        <v>0</v>
      </c>
      <c r="C171" s="88"/>
      <c r="D171" s="88"/>
      <c r="E171" s="88"/>
      <c r="F171" s="88">
        <f t="shared" si="192"/>
        <v>0</v>
      </c>
      <c r="G171" s="88"/>
      <c r="H171" s="88"/>
      <c r="I171" s="88">
        <f t="shared" si="193"/>
        <v>0</v>
      </c>
      <c r="J171" s="88"/>
      <c r="K171" s="88"/>
      <c r="L171" s="88">
        <f t="shared" si="194"/>
        <v>0</v>
      </c>
      <c r="M171" s="88"/>
      <c r="N171" s="88"/>
      <c r="O171" s="88">
        <f t="shared" si="195"/>
        <v>0</v>
      </c>
      <c r="P171" s="88"/>
      <c r="Q171" s="88"/>
      <c r="R171" s="88">
        <f t="shared" si="196"/>
        <v>0</v>
      </c>
      <c r="S171" s="88"/>
      <c r="T171" s="88"/>
      <c r="U171" s="88">
        <f t="shared" si="197"/>
        <v>0</v>
      </c>
      <c r="V171" s="88"/>
      <c r="W171" s="88"/>
      <c r="X171" s="88">
        <f t="shared" si="198"/>
        <v>0</v>
      </c>
      <c r="Y171" s="88"/>
      <c r="Z171" s="88"/>
      <c r="AA171" s="88">
        <f t="shared" si="199"/>
        <v>0</v>
      </c>
      <c r="AB171" s="88"/>
      <c r="AC171" s="88"/>
      <c r="AD171" s="88">
        <f t="shared" si="200"/>
        <v>0</v>
      </c>
      <c r="AE171" s="88"/>
      <c r="AF171" s="88"/>
      <c r="AG171" s="88">
        <f t="shared" si="201"/>
        <v>0</v>
      </c>
      <c r="AH171" s="88"/>
      <c r="AI171" s="88"/>
      <c r="AJ171" s="88">
        <f t="shared" si="202"/>
        <v>0</v>
      </c>
      <c r="AK171" s="88"/>
      <c r="AL171" s="88"/>
      <c r="AM171" s="88">
        <f t="shared" si="203"/>
        <v>0</v>
      </c>
      <c r="AN171" s="88"/>
      <c r="AO171" s="88"/>
      <c r="AP171" s="88">
        <f t="shared" si="204"/>
        <v>0</v>
      </c>
      <c r="AQ171" s="88"/>
      <c r="AR171" s="88">
        <f t="shared" si="205"/>
        <v>0</v>
      </c>
      <c r="AS171" s="88">
        <f t="shared" si="206"/>
        <v>0</v>
      </c>
      <c r="AT171" s="88">
        <f t="shared" si="207"/>
        <v>0</v>
      </c>
    </row>
    <row r="172" spans="1:46">
      <c r="A172" s="108"/>
      <c r="B172" s="71">
        <f>IF(A172='ESTIMASI FORECAST &amp; ORDER-STOK'!A32,'ESTIMASI FORECAST &amp; ORDER-STOK'!B32,0)</f>
        <v>0</v>
      </c>
      <c r="C172" s="88"/>
      <c r="D172" s="88"/>
      <c r="E172" s="88"/>
      <c r="F172" s="88">
        <f t="shared" si="192"/>
        <v>0</v>
      </c>
      <c r="G172" s="88"/>
      <c r="H172" s="88"/>
      <c r="I172" s="88">
        <f t="shared" si="193"/>
        <v>0</v>
      </c>
      <c r="J172" s="88"/>
      <c r="K172" s="88"/>
      <c r="L172" s="88">
        <f t="shared" si="194"/>
        <v>0</v>
      </c>
      <c r="M172" s="88"/>
      <c r="N172" s="88"/>
      <c r="O172" s="88">
        <f t="shared" si="195"/>
        <v>0</v>
      </c>
      <c r="P172" s="88"/>
      <c r="Q172" s="88"/>
      <c r="R172" s="88">
        <f t="shared" si="196"/>
        <v>0</v>
      </c>
      <c r="S172" s="88"/>
      <c r="T172" s="88"/>
      <c r="U172" s="88">
        <f t="shared" si="197"/>
        <v>0</v>
      </c>
      <c r="V172" s="88"/>
      <c r="W172" s="88"/>
      <c r="X172" s="88">
        <f t="shared" si="198"/>
        <v>0</v>
      </c>
      <c r="Y172" s="88"/>
      <c r="Z172" s="88"/>
      <c r="AA172" s="88">
        <f t="shared" si="199"/>
        <v>0</v>
      </c>
      <c r="AB172" s="88"/>
      <c r="AC172" s="88"/>
      <c r="AD172" s="88">
        <f t="shared" si="200"/>
        <v>0</v>
      </c>
      <c r="AE172" s="88"/>
      <c r="AF172" s="88"/>
      <c r="AG172" s="88">
        <f t="shared" si="201"/>
        <v>0</v>
      </c>
      <c r="AH172" s="88"/>
      <c r="AI172" s="88"/>
      <c r="AJ172" s="88">
        <f t="shared" si="202"/>
        <v>0</v>
      </c>
      <c r="AK172" s="88"/>
      <c r="AL172" s="88"/>
      <c r="AM172" s="88">
        <f t="shared" si="203"/>
        <v>0</v>
      </c>
      <c r="AN172" s="88"/>
      <c r="AO172" s="88"/>
      <c r="AP172" s="88">
        <f t="shared" si="204"/>
        <v>0</v>
      </c>
      <c r="AQ172" s="88"/>
      <c r="AR172" s="88">
        <f t="shared" si="205"/>
        <v>0</v>
      </c>
      <c r="AS172" s="88">
        <f t="shared" si="206"/>
        <v>0</v>
      </c>
      <c r="AT172" s="88">
        <f t="shared" si="207"/>
        <v>0</v>
      </c>
    </row>
    <row r="173" spans="1:46">
      <c r="A173" s="108"/>
      <c r="B173" s="71">
        <f>IF(A173='ESTIMASI FORECAST &amp; ORDER-STOK'!A33,'ESTIMASI FORECAST &amp; ORDER-STOK'!B33,0)</f>
        <v>0</v>
      </c>
      <c r="C173" s="88"/>
      <c r="D173" s="88"/>
      <c r="E173" s="88"/>
      <c r="F173" s="88">
        <f t="shared" si="192"/>
        <v>0</v>
      </c>
      <c r="G173" s="88"/>
      <c r="H173" s="88"/>
      <c r="I173" s="88">
        <f t="shared" si="193"/>
        <v>0</v>
      </c>
      <c r="J173" s="88"/>
      <c r="K173" s="88"/>
      <c r="L173" s="88">
        <f t="shared" si="194"/>
        <v>0</v>
      </c>
      <c r="M173" s="88"/>
      <c r="N173" s="88"/>
      <c r="O173" s="88">
        <f t="shared" si="195"/>
        <v>0</v>
      </c>
      <c r="P173" s="88"/>
      <c r="Q173" s="88"/>
      <c r="R173" s="88">
        <f t="shared" si="196"/>
        <v>0</v>
      </c>
      <c r="S173" s="88"/>
      <c r="T173" s="88"/>
      <c r="U173" s="88">
        <f t="shared" si="197"/>
        <v>0</v>
      </c>
      <c r="V173" s="88"/>
      <c r="W173" s="88"/>
      <c r="X173" s="88">
        <f t="shared" si="198"/>
        <v>0</v>
      </c>
      <c r="Y173" s="88"/>
      <c r="Z173" s="88"/>
      <c r="AA173" s="88">
        <f t="shared" si="199"/>
        <v>0</v>
      </c>
      <c r="AB173" s="88"/>
      <c r="AC173" s="88"/>
      <c r="AD173" s="88">
        <f t="shared" si="200"/>
        <v>0</v>
      </c>
      <c r="AE173" s="88"/>
      <c r="AF173" s="88"/>
      <c r="AG173" s="88">
        <f t="shared" si="201"/>
        <v>0</v>
      </c>
      <c r="AH173" s="88"/>
      <c r="AI173" s="88"/>
      <c r="AJ173" s="88">
        <f t="shared" si="202"/>
        <v>0</v>
      </c>
      <c r="AK173" s="88"/>
      <c r="AL173" s="88"/>
      <c r="AM173" s="88">
        <f t="shared" si="203"/>
        <v>0</v>
      </c>
      <c r="AN173" s="88"/>
      <c r="AO173" s="88"/>
      <c r="AP173" s="88">
        <f t="shared" si="204"/>
        <v>0</v>
      </c>
      <c r="AQ173" s="88"/>
      <c r="AR173" s="88">
        <f t="shared" si="205"/>
        <v>0</v>
      </c>
      <c r="AS173" s="88">
        <f t="shared" si="206"/>
        <v>0</v>
      </c>
      <c r="AT173" s="88">
        <f t="shared" si="207"/>
        <v>0</v>
      </c>
    </row>
    <row r="174" spans="1:46">
      <c r="A174" s="108"/>
      <c r="B174" s="71">
        <f>IF(A174='ESTIMASI FORECAST &amp; ORDER-STOK'!A34,'ESTIMASI FORECAST &amp; ORDER-STOK'!B34,0)</f>
        <v>0</v>
      </c>
      <c r="C174" s="88"/>
      <c r="D174" s="88"/>
      <c r="E174" s="88"/>
      <c r="F174" s="88">
        <f t="shared" si="192"/>
        <v>0</v>
      </c>
      <c r="G174" s="88"/>
      <c r="H174" s="88"/>
      <c r="I174" s="88">
        <f t="shared" si="193"/>
        <v>0</v>
      </c>
      <c r="J174" s="88"/>
      <c r="K174" s="88"/>
      <c r="L174" s="88">
        <f t="shared" si="194"/>
        <v>0</v>
      </c>
      <c r="M174" s="88"/>
      <c r="N174" s="88"/>
      <c r="O174" s="88">
        <f t="shared" si="195"/>
        <v>0</v>
      </c>
      <c r="P174" s="88"/>
      <c r="Q174" s="88"/>
      <c r="R174" s="88">
        <f t="shared" si="196"/>
        <v>0</v>
      </c>
      <c r="S174" s="88"/>
      <c r="T174" s="88"/>
      <c r="U174" s="88">
        <f t="shared" si="197"/>
        <v>0</v>
      </c>
      <c r="V174" s="88"/>
      <c r="W174" s="88"/>
      <c r="X174" s="88">
        <f t="shared" si="198"/>
        <v>0</v>
      </c>
      <c r="Y174" s="88"/>
      <c r="Z174" s="88"/>
      <c r="AA174" s="88">
        <f t="shared" si="199"/>
        <v>0</v>
      </c>
      <c r="AB174" s="88"/>
      <c r="AC174" s="88"/>
      <c r="AD174" s="88">
        <f t="shared" si="200"/>
        <v>0</v>
      </c>
      <c r="AE174" s="88"/>
      <c r="AF174" s="88"/>
      <c r="AG174" s="88">
        <f t="shared" si="201"/>
        <v>0</v>
      </c>
      <c r="AH174" s="88"/>
      <c r="AI174" s="88"/>
      <c r="AJ174" s="88">
        <f t="shared" si="202"/>
        <v>0</v>
      </c>
      <c r="AK174" s="88"/>
      <c r="AL174" s="88"/>
      <c r="AM174" s="88">
        <f t="shared" si="203"/>
        <v>0</v>
      </c>
      <c r="AN174" s="88"/>
      <c r="AO174" s="88"/>
      <c r="AP174" s="88">
        <f t="shared" si="204"/>
        <v>0</v>
      </c>
      <c r="AQ174" s="88"/>
      <c r="AR174" s="88">
        <f t="shared" si="205"/>
        <v>0</v>
      </c>
      <c r="AS174" s="88">
        <f t="shared" si="206"/>
        <v>0</v>
      </c>
      <c r="AT174" s="88">
        <f t="shared" si="207"/>
        <v>0</v>
      </c>
    </row>
    <row r="175" spans="1:46">
      <c r="A175" s="108"/>
      <c r="B175" s="71">
        <f>IF(A175='ESTIMASI FORECAST &amp; ORDER-STOK'!A35,'ESTIMASI FORECAST &amp; ORDER-STOK'!B35,0)</f>
        <v>0</v>
      </c>
      <c r="C175" s="88"/>
      <c r="D175" s="88"/>
      <c r="E175" s="88"/>
      <c r="F175" s="88">
        <f t="shared" si="192"/>
        <v>0</v>
      </c>
      <c r="G175" s="88"/>
      <c r="H175" s="88"/>
      <c r="I175" s="88">
        <f t="shared" si="193"/>
        <v>0</v>
      </c>
      <c r="J175" s="88"/>
      <c r="K175" s="88"/>
      <c r="L175" s="88">
        <f t="shared" si="194"/>
        <v>0</v>
      </c>
      <c r="M175" s="88"/>
      <c r="N175" s="88"/>
      <c r="O175" s="88">
        <f t="shared" si="195"/>
        <v>0</v>
      </c>
      <c r="P175" s="88"/>
      <c r="Q175" s="88"/>
      <c r="R175" s="88">
        <f t="shared" si="196"/>
        <v>0</v>
      </c>
      <c r="S175" s="88"/>
      <c r="T175" s="88"/>
      <c r="U175" s="88">
        <f t="shared" si="197"/>
        <v>0</v>
      </c>
      <c r="V175" s="88"/>
      <c r="W175" s="88"/>
      <c r="X175" s="88">
        <f t="shared" si="198"/>
        <v>0</v>
      </c>
      <c r="Y175" s="88"/>
      <c r="Z175" s="88"/>
      <c r="AA175" s="88">
        <f t="shared" si="199"/>
        <v>0</v>
      </c>
      <c r="AB175" s="88"/>
      <c r="AC175" s="88"/>
      <c r="AD175" s="88">
        <f t="shared" si="200"/>
        <v>0</v>
      </c>
      <c r="AE175" s="88"/>
      <c r="AF175" s="88"/>
      <c r="AG175" s="88">
        <f t="shared" si="201"/>
        <v>0</v>
      </c>
      <c r="AH175" s="88"/>
      <c r="AI175" s="88"/>
      <c r="AJ175" s="88">
        <f t="shared" si="202"/>
        <v>0</v>
      </c>
      <c r="AK175" s="88"/>
      <c r="AL175" s="88"/>
      <c r="AM175" s="88">
        <f t="shared" si="203"/>
        <v>0</v>
      </c>
      <c r="AN175" s="88"/>
      <c r="AO175" s="88"/>
      <c r="AP175" s="88">
        <f t="shared" si="204"/>
        <v>0</v>
      </c>
      <c r="AQ175" s="88"/>
      <c r="AR175" s="88">
        <f t="shared" si="205"/>
        <v>0</v>
      </c>
      <c r="AS175" s="88">
        <f t="shared" si="206"/>
        <v>0</v>
      </c>
      <c r="AT175" s="88">
        <f t="shared" si="207"/>
        <v>0</v>
      </c>
    </row>
    <row r="176" spans="1:46">
      <c r="A176" s="108"/>
      <c r="B176" s="71">
        <f>IF(A176='ESTIMASI FORECAST &amp; ORDER-STOK'!A36,'ESTIMASI FORECAST &amp; ORDER-STOK'!B36,0)</f>
        <v>0</v>
      </c>
      <c r="C176" s="88"/>
      <c r="D176" s="88"/>
      <c r="E176" s="88"/>
      <c r="F176" s="88">
        <f t="shared" si="192"/>
        <v>0</v>
      </c>
      <c r="G176" s="88"/>
      <c r="H176" s="88"/>
      <c r="I176" s="88">
        <f t="shared" si="193"/>
        <v>0</v>
      </c>
      <c r="J176" s="88"/>
      <c r="K176" s="88"/>
      <c r="L176" s="88">
        <f t="shared" si="194"/>
        <v>0</v>
      </c>
      <c r="M176" s="88"/>
      <c r="N176" s="88"/>
      <c r="O176" s="88">
        <f t="shared" si="195"/>
        <v>0</v>
      </c>
      <c r="P176" s="88"/>
      <c r="Q176" s="88"/>
      <c r="R176" s="88">
        <f t="shared" si="196"/>
        <v>0</v>
      </c>
      <c r="S176" s="88"/>
      <c r="T176" s="88"/>
      <c r="U176" s="88">
        <f t="shared" si="197"/>
        <v>0</v>
      </c>
      <c r="V176" s="88"/>
      <c r="W176" s="88"/>
      <c r="X176" s="88">
        <f t="shared" si="198"/>
        <v>0</v>
      </c>
      <c r="Y176" s="88"/>
      <c r="Z176" s="88"/>
      <c r="AA176" s="88">
        <f t="shared" si="199"/>
        <v>0</v>
      </c>
      <c r="AB176" s="88"/>
      <c r="AC176" s="88"/>
      <c r="AD176" s="88">
        <f t="shared" si="200"/>
        <v>0</v>
      </c>
      <c r="AE176" s="88"/>
      <c r="AF176" s="88"/>
      <c r="AG176" s="88">
        <f t="shared" si="201"/>
        <v>0</v>
      </c>
      <c r="AH176" s="88"/>
      <c r="AI176" s="88"/>
      <c r="AJ176" s="88">
        <f t="shared" si="202"/>
        <v>0</v>
      </c>
      <c r="AK176" s="88"/>
      <c r="AL176" s="88"/>
      <c r="AM176" s="88">
        <f t="shared" si="203"/>
        <v>0</v>
      </c>
      <c r="AN176" s="88"/>
      <c r="AO176" s="88"/>
      <c r="AP176" s="88">
        <f t="shared" si="204"/>
        <v>0</v>
      </c>
      <c r="AQ176" s="88"/>
      <c r="AR176" s="88">
        <f t="shared" si="205"/>
        <v>0</v>
      </c>
      <c r="AS176" s="88">
        <f t="shared" si="206"/>
        <v>0</v>
      </c>
      <c r="AT176" s="88">
        <f t="shared" si="207"/>
        <v>0</v>
      </c>
    </row>
    <row r="177" spans="1:46">
      <c r="A177" s="108"/>
      <c r="B177" s="71">
        <f>IF(A177='ESTIMASI FORECAST &amp; ORDER-STOK'!A37,'ESTIMASI FORECAST &amp; ORDER-STOK'!B37,0)</f>
        <v>0</v>
      </c>
      <c r="C177" s="88"/>
      <c r="D177" s="88"/>
      <c r="E177" s="88"/>
      <c r="F177" s="88">
        <f t="shared" si="192"/>
        <v>0</v>
      </c>
      <c r="G177" s="88"/>
      <c r="H177" s="88"/>
      <c r="I177" s="88">
        <f t="shared" si="193"/>
        <v>0</v>
      </c>
      <c r="J177" s="88"/>
      <c r="K177" s="88"/>
      <c r="L177" s="88">
        <f t="shared" si="194"/>
        <v>0</v>
      </c>
      <c r="M177" s="88"/>
      <c r="N177" s="88"/>
      <c r="O177" s="88">
        <f t="shared" si="195"/>
        <v>0</v>
      </c>
      <c r="P177" s="88"/>
      <c r="Q177" s="88"/>
      <c r="R177" s="88">
        <f t="shared" si="196"/>
        <v>0</v>
      </c>
      <c r="S177" s="88"/>
      <c r="T177" s="88"/>
      <c r="U177" s="88">
        <f t="shared" si="197"/>
        <v>0</v>
      </c>
      <c r="V177" s="88"/>
      <c r="W177" s="88"/>
      <c r="X177" s="88">
        <f t="shared" si="198"/>
        <v>0</v>
      </c>
      <c r="Y177" s="88"/>
      <c r="Z177" s="88"/>
      <c r="AA177" s="88">
        <f t="shared" si="199"/>
        <v>0</v>
      </c>
      <c r="AB177" s="88"/>
      <c r="AC177" s="88"/>
      <c r="AD177" s="88">
        <f t="shared" si="200"/>
        <v>0</v>
      </c>
      <c r="AE177" s="88"/>
      <c r="AF177" s="88"/>
      <c r="AG177" s="88">
        <f t="shared" si="201"/>
        <v>0</v>
      </c>
      <c r="AH177" s="88"/>
      <c r="AI177" s="88"/>
      <c r="AJ177" s="88">
        <f t="shared" si="202"/>
        <v>0</v>
      </c>
      <c r="AK177" s="88"/>
      <c r="AL177" s="88"/>
      <c r="AM177" s="88">
        <f t="shared" si="203"/>
        <v>0</v>
      </c>
      <c r="AN177" s="88"/>
      <c r="AO177" s="88"/>
      <c r="AP177" s="88">
        <f t="shared" si="204"/>
        <v>0</v>
      </c>
      <c r="AQ177" s="88"/>
      <c r="AR177" s="88">
        <f t="shared" si="205"/>
        <v>0</v>
      </c>
      <c r="AS177" s="88">
        <f t="shared" si="206"/>
        <v>0</v>
      </c>
      <c r="AT177" s="88">
        <f t="shared" si="207"/>
        <v>0</v>
      </c>
    </row>
    <row r="178" spans="1:46">
      <c r="A178" s="108"/>
      <c r="B178" s="71">
        <f>IF(A178='ESTIMASI FORECAST &amp; ORDER-STOK'!A38,'ESTIMASI FORECAST &amp; ORDER-STOK'!B38,0)</f>
        <v>0</v>
      </c>
      <c r="C178" s="88"/>
      <c r="D178" s="88"/>
      <c r="E178" s="88"/>
      <c r="F178" s="88">
        <f t="shared" si="192"/>
        <v>0</v>
      </c>
      <c r="G178" s="88"/>
      <c r="H178" s="88"/>
      <c r="I178" s="88">
        <f t="shared" si="193"/>
        <v>0</v>
      </c>
      <c r="J178" s="88"/>
      <c r="K178" s="88"/>
      <c r="L178" s="88">
        <f t="shared" si="194"/>
        <v>0</v>
      </c>
      <c r="M178" s="88"/>
      <c r="N178" s="88"/>
      <c r="O178" s="88">
        <f t="shared" si="195"/>
        <v>0</v>
      </c>
      <c r="P178" s="88"/>
      <c r="Q178" s="88"/>
      <c r="R178" s="88">
        <f t="shared" si="196"/>
        <v>0</v>
      </c>
      <c r="S178" s="88"/>
      <c r="T178" s="88"/>
      <c r="U178" s="88">
        <f t="shared" si="197"/>
        <v>0</v>
      </c>
      <c r="V178" s="88"/>
      <c r="W178" s="88"/>
      <c r="X178" s="88">
        <f t="shared" si="198"/>
        <v>0</v>
      </c>
      <c r="Y178" s="88"/>
      <c r="Z178" s="88"/>
      <c r="AA178" s="88">
        <f t="shared" si="199"/>
        <v>0</v>
      </c>
      <c r="AB178" s="88"/>
      <c r="AC178" s="88"/>
      <c r="AD178" s="88">
        <f t="shared" si="200"/>
        <v>0</v>
      </c>
      <c r="AE178" s="88"/>
      <c r="AF178" s="88"/>
      <c r="AG178" s="88">
        <f t="shared" si="201"/>
        <v>0</v>
      </c>
      <c r="AH178" s="88"/>
      <c r="AI178" s="88"/>
      <c r="AJ178" s="88">
        <f t="shared" si="202"/>
        <v>0</v>
      </c>
      <c r="AK178" s="88"/>
      <c r="AL178" s="88"/>
      <c r="AM178" s="88">
        <f t="shared" si="203"/>
        <v>0</v>
      </c>
      <c r="AN178" s="88"/>
      <c r="AO178" s="88"/>
      <c r="AP178" s="88">
        <f t="shared" si="204"/>
        <v>0</v>
      </c>
      <c r="AQ178" s="88"/>
      <c r="AR178" s="88">
        <f t="shared" si="205"/>
        <v>0</v>
      </c>
      <c r="AS178" s="88">
        <f t="shared" si="206"/>
        <v>0</v>
      </c>
      <c r="AT178" s="88">
        <f t="shared" si="207"/>
        <v>0</v>
      </c>
    </row>
    <row r="179" spans="1:46">
      <c r="A179" s="108"/>
      <c r="B179" s="71">
        <f>IF(A179='ESTIMASI FORECAST &amp; ORDER-STOK'!A39,'ESTIMASI FORECAST &amp; ORDER-STOK'!B39,0)</f>
        <v>0</v>
      </c>
      <c r="C179" s="88"/>
      <c r="D179" s="88"/>
      <c r="E179" s="88"/>
      <c r="F179" s="88">
        <f t="shared" si="192"/>
        <v>0</v>
      </c>
      <c r="G179" s="88"/>
      <c r="H179" s="88"/>
      <c r="I179" s="88">
        <f t="shared" si="193"/>
        <v>0</v>
      </c>
      <c r="J179" s="88"/>
      <c r="K179" s="88"/>
      <c r="L179" s="88">
        <f t="shared" si="194"/>
        <v>0</v>
      </c>
      <c r="M179" s="88"/>
      <c r="N179" s="88"/>
      <c r="O179" s="88">
        <f t="shared" si="195"/>
        <v>0</v>
      </c>
      <c r="P179" s="88"/>
      <c r="Q179" s="88"/>
      <c r="R179" s="88">
        <f t="shared" si="196"/>
        <v>0</v>
      </c>
      <c r="S179" s="88"/>
      <c r="T179" s="88"/>
      <c r="U179" s="88">
        <f t="shared" si="197"/>
        <v>0</v>
      </c>
      <c r="V179" s="88"/>
      <c r="W179" s="88"/>
      <c r="X179" s="88">
        <f t="shared" si="198"/>
        <v>0</v>
      </c>
      <c r="Y179" s="88"/>
      <c r="Z179" s="88"/>
      <c r="AA179" s="88">
        <f t="shared" si="199"/>
        <v>0</v>
      </c>
      <c r="AB179" s="88"/>
      <c r="AC179" s="88"/>
      <c r="AD179" s="88">
        <f t="shared" si="200"/>
        <v>0</v>
      </c>
      <c r="AE179" s="88"/>
      <c r="AF179" s="88"/>
      <c r="AG179" s="88">
        <f t="shared" si="201"/>
        <v>0</v>
      </c>
      <c r="AH179" s="88"/>
      <c r="AI179" s="88"/>
      <c r="AJ179" s="88">
        <f t="shared" si="202"/>
        <v>0</v>
      </c>
      <c r="AK179" s="88"/>
      <c r="AL179" s="88"/>
      <c r="AM179" s="88">
        <f t="shared" si="203"/>
        <v>0</v>
      </c>
      <c r="AN179" s="88"/>
      <c r="AO179" s="88"/>
      <c r="AP179" s="88">
        <f t="shared" si="204"/>
        <v>0</v>
      </c>
      <c r="AQ179" s="88"/>
      <c r="AR179" s="88">
        <f t="shared" si="205"/>
        <v>0</v>
      </c>
      <c r="AS179" s="88">
        <f t="shared" si="206"/>
        <v>0</v>
      </c>
      <c r="AT179" s="88">
        <f t="shared" si="207"/>
        <v>0</v>
      </c>
    </row>
    <row r="180" spans="1:46">
      <c r="A180" s="108"/>
      <c r="B180" s="71">
        <f>IF(A180='ESTIMASI FORECAST &amp; ORDER-STOK'!A40,'ESTIMASI FORECAST &amp; ORDER-STOK'!B40,0)</f>
        <v>0</v>
      </c>
      <c r="C180" s="88"/>
      <c r="D180" s="88"/>
      <c r="E180" s="88"/>
      <c r="F180" s="88">
        <f t="shared" si="192"/>
        <v>0</v>
      </c>
      <c r="G180" s="88"/>
      <c r="H180" s="88"/>
      <c r="I180" s="88">
        <f t="shared" si="193"/>
        <v>0</v>
      </c>
      <c r="J180" s="88"/>
      <c r="K180" s="88"/>
      <c r="L180" s="88">
        <f t="shared" si="194"/>
        <v>0</v>
      </c>
      <c r="M180" s="88"/>
      <c r="N180" s="88"/>
      <c r="O180" s="88">
        <f t="shared" si="195"/>
        <v>0</v>
      </c>
      <c r="P180" s="88"/>
      <c r="Q180" s="88"/>
      <c r="R180" s="88">
        <f t="shared" si="196"/>
        <v>0</v>
      </c>
      <c r="S180" s="88"/>
      <c r="T180" s="88"/>
      <c r="U180" s="88">
        <f t="shared" si="197"/>
        <v>0</v>
      </c>
      <c r="V180" s="88"/>
      <c r="W180" s="88"/>
      <c r="X180" s="88">
        <f t="shared" si="198"/>
        <v>0</v>
      </c>
      <c r="Y180" s="88"/>
      <c r="Z180" s="88"/>
      <c r="AA180" s="88">
        <f t="shared" si="199"/>
        <v>0</v>
      </c>
      <c r="AB180" s="88"/>
      <c r="AC180" s="88"/>
      <c r="AD180" s="88">
        <f t="shared" si="200"/>
        <v>0</v>
      </c>
      <c r="AE180" s="88"/>
      <c r="AF180" s="88"/>
      <c r="AG180" s="88">
        <f t="shared" si="201"/>
        <v>0</v>
      </c>
      <c r="AH180" s="88"/>
      <c r="AI180" s="88"/>
      <c r="AJ180" s="88">
        <f t="shared" si="202"/>
        <v>0</v>
      </c>
      <c r="AK180" s="88"/>
      <c r="AL180" s="88"/>
      <c r="AM180" s="88">
        <f t="shared" si="203"/>
        <v>0</v>
      </c>
      <c r="AN180" s="88"/>
      <c r="AO180" s="88"/>
      <c r="AP180" s="88">
        <f t="shared" si="204"/>
        <v>0</v>
      </c>
      <c r="AQ180" s="88"/>
      <c r="AR180" s="88">
        <f t="shared" si="205"/>
        <v>0</v>
      </c>
      <c r="AS180" s="88">
        <f t="shared" si="206"/>
        <v>0</v>
      </c>
      <c r="AT180" s="88">
        <f t="shared" si="207"/>
        <v>0</v>
      </c>
    </row>
    <row r="181" spans="1:46">
      <c r="A181" s="108"/>
      <c r="B181" s="71">
        <f>IF(A181='ESTIMASI FORECAST &amp; ORDER-STOK'!A41,'ESTIMASI FORECAST &amp; ORDER-STOK'!B41,0)</f>
        <v>0</v>
      </c>
      <c r="C181" s="88"/>
      <c r="D181" s="88"/>
      <c r="E181" s="88"/>
      <c r="F181" s="88">
        <f t="shared" si="192"/>
        <v>0</v>
      </c>
      <c r="G181" s="88"/>
      <c r="H181" s="88"/>
      <c r="I181" s="88">
        <f t="shared" si="193"/>
        <v>0</v>
      </c>
      <c r="J181" s="88"/>
      <c r="K181" s="88"/>
      <c r="L181" s="88">
        <f t="shared" si="194"/>
        <v>0</v>
      </c>
      <c r="M181" s="88"/>
      <c r="N181" s="88"/>
      <c r="O181" s="88">
        <f t="shared" si="195"/>
        <v>0</v>
      </c>
      <c r="P181" s="88"/>
      <c r="Q181" s="88"/>
      <c r="R181" s="88">
        <f t="shared" si="196"/>
        <v>0</v>
      </c>
      <c r="S181" s="88"/>
      <c r="T181" s="88"/>
      <c r="U181" s="88">
        <f t="shared" si="197"/>
        <v>0</v>
      </c>
      <c r="V181" s="88"/>
      <c r="W181" s="88"/>
      <c r="X181" s="88">
        <f t="shared" si="198"/>
        <v>0</v>
      </c>
      <c r="Y181" s="88"/>
      <c r="Z181" s="88"/>
      <c r="AA181" s="88">
        <f t="shared" si="199"/>
        <v>0</v>
      </c>
      <c r="AB181" s="88"/>
      <c r="AC181" s="88"/>
      <c r="AD181" s="88">
        <f t="shared" si="200"/>
        <v>0</v>
      </c>
      <c r="AE181" s="88"/>
      <c r="AF181" s="88"/>
      <c r="AG181" s="88">
        <f t="shared" si="201"/>
        <v>0</v>
      </c>
      <c r="AH181" s="88"/>
      <c r="AI181" s="88"/>
      <c r="AJ181" s="88">
        <f t="shared" si="202"/>
        <v>0</v>
      </c>
      <c r="AK181" s="88"/>
      <c r="AL181" s="88"/>
      <c r="AM181" s="88">
        <f t="shared" si="203"/>
        <v>0</v>
      </c>
      <c r="AN181" s="88"/>
      <c r="AO181" s="88"/>
      <c r="AP181" s="88">
        <f t="shared" si="204"/>
        <v>0</v>
      </c>
      <c r="AQ181" s="88"/>
      <c r="AR181" s="88">
        <f t="shared" si="205"/>
        <v>0</v>
      </c>
      <c r="AS181" s="88">
        <f t="shared" si="206"/>
        <v>0</v>
      </c>
      <c r="AT181" s="88">
        <f t="shared" si="207"/>
        <v>0</v>
      </c>
    </row>
    <row r="182" spans="1:46">
      <c r="A182" s="108"/>
      <c r="B182" s="71">
        <f>IF(A182='ESTIMASI FORECAST &amp; ORDER-STOK'!A42,'ESTIMASI FORECAST &amp; ORDER-STOK'!B42,0)</f>
        <v>0</v>
      </c>
      <c r="C182" s="88"/>
      <c r="D182" s="88"/>
      <c r="E182" s="88"/>
      <c r="F182" s="88">
        <f t="shared" si="192"/>
        <v>0</v>
      </c>
      <c r="G182" s="88"/>
      <c r="H182" s="88"/>
      <c r="I182" s="88">
        <f t="shared" si="193"/>
        <v>0</v>
      </c>
      <c r="J182" s="88"/>
      <c r="K182" s="88"/>
      <c r="L182" s="88">
        <f t="shared" si="194"/>
        <v>0</v>
      </c>
      <c r="M182" s="88"/>
      <c r="N182" s="88"/>
      <c r="O182" s="88">
        <f t="shared" si="195"/>
        <v>0</v>
      </c>
      <c r="P182" s="88"/>
      <c r="Q182" s="88"/>
      <c r="R182" s="88">
        <f t="shared" si="196"/>
        <v>0</v>
      </c>
      <c r="S182" s="88"/>
      <c r="T182" s="88"/>
      <c r="U182" s="88">
        <f t="shared" si="197"/>
        <v>0</v>
      </c>
      <c r="V182" s="88"/>
      <c r="W182" s="88"/>
      <c r="X182" s="88">
        <f t="shared" si="198"/>
        <v>0</v>
      </c>
      <c r="Y182" s="88"/>
      <c r="Z182" s="88"/>
      <c r="AA182" s="88">
        <f t="shared" si="199"/>
        <v>0</v>
      </c>
      <c r="AB182" s="88"/>
      <c r="AC182" s="88"/>
      <c r="AD182" s="88">
        <f t="shared" si="200"/>
        <v>0</v>
      </c>
      <c r="AE182" s="88"/>
      <c r="AF182" s="88"/>
      <c r="AG182" s="88">
        <f t="shared" si="201"/>
        <v>0</v>
      </c>
      <c r="AH182" s="88"/>
      <c r="AI182" s="88"/>
      <c r="AJ182" s="88">
        <f t="shared" si="202"/>
        <v>0</v>
      </c>
      <c r="AK182" s="88"/>
      <c r="AL182" s="88"/>
      <c r="AM182" s="88">
        <f t="shared" si="203"/>
        <v>0</v>
      </c>
      <c r="AN182" s="88"/>
      <c r="AO182" s="88"/>
      <c r="AP182" s="88">
        <f t="shared" si="204"/>
        <v>0</v>
      </c>
      <c r="AQ182" s="88"/>
      <c r="AR182" s="88">
        <f t="shared" si="205"/>
        <v>0</v>
      </c>
      <c r="AS182" s="88">
        <f t="shared" si="206"/>
        <v>0</v>
      </c>
      <c r="AT182" s="88">
        <f t="shared" si="207"/>
        <v>0</v>
      </c>
    </row>
    <row r="183" spans="1:46">
      <c r="A183" s="108"/>
      <c r="B183" s="71">
        <f>IF(A183='ESTIMASI FORECAST &amp; ORDER-STOK'!A43,'ESTIMASI FORECAST &amp; ORDER-STOK'!B43,0)</f>
        <v>0</v>
      </c>
      <c r="C183" s="88"/>
      <c r="D183" s="88"/>
      <c r="E183" s="88"/>
      <c r="F183" s="88">
        <f t="shared" si="192"/>
        <v>0</v>
      </c>
      <c r="G183" s="88"/>
      <c r="H183" s="88"/>
      <c r="I183" s="88">
        <f t="shared" si="193"/>
        <v>0</v>
      </c>
      <c r="J183" s="88"/>
      <c r="K183" s="88"/>
      <c r="L183" s="88">
        <f t="shared" si="194"/>
        <v>0</v>
      </c>
      <c r="M183" s="88"/>
      <c r="N183" s="88"/>
      <c r="O183" s="88">
        <f t="shared" si="195"/>
        <v>0</v>
      </c>
      <c r="P183" s="88"/>
      <c r="Q183" s="88"/>
      <c r="R183" s="88">
        <f t="shared" si="196"/>
        <v>0</v>
      </c>
      <c r="S183" s="88"/>
      <c r="T183" s="88"/>
      <c r="U183" s="88">
        <f t="shared" si="197"/>
        <v>0</v>
      </c>
      <c r="V183" s="88"/>
      <c r="W183" s="88"/>
      <c r="X183" s="88">
        <f t="shared" si="198"/>
        <v>0</v>
      </c>
      <c r="Y183" s="88"/>
      <c r="Z183" s="88"/>
      <c r="AA183" s="88">
        <f t="shared" si="199"/>
        <v>0</v>
      </c>
      <c r="AB183" s="88"/>
      <c r="AC183" s="88"/>
      <c r="AD183" s="88">
        <f t="shared" si="200"/>
        <v>0</v>
      </c>
      <c r="AE183" s="88"/>
      <c r="AF183" s="88"/>
      <c r="AG183" s="88">
        <f t="shared" si="201"/>
        <v>0</v>
      </c>
      <c r="AH183" s="88"/>
      <c r="AI183" s="88"/>
      <c r="AJ183" s="88">
        <f t="shared" si="202"/>
        <v>0</v>
      </c>
      <c r="AK183" s="88"/>
      <c r="AL183" s="88"/>
      <c r="AM183" s="88">
        <f t="shared" si="203"/>
        <v>0</v>
      </c>
      <c r="AN183" s="88"/>
      <c r="AO183" s="88"/>
      <c r="AP183" s="88">
        <f t="shared" si="204"/>
        <v>0</v>
      </c>
      <c r="AQ183" s="88"/>
      <c r="AR183" s="88">
        <f t="shared" si="205"/>
        <v>0</v>
      </c>
      <c r="AS183" s="88">
        <f t="shared" si="206"/>
        <v>0</v>
      </c>
      <c r="AT183" s="88">
        <f t="shared" si="207"/>
        <v>0</v>
      </c>
    </row>
    <row r="184" spans="1:46">
      <c r="A184" s="108"/>
      <c r="B184" s="71">
        <f>IF(A184='ESTIMASI FORECAST &amp; ORDER-STOK'!A44,'ESTIMASI FORECAST &amp; ORDER-STOK'!B44,0)</f>
        <v>0</v>
      </c>
      <c r="C184" s="88"/>
      <c r="D184" s="88"/>
      <c r="E184" s="88"/>
      <c r="F184" s="88">
        <f t="shared" si="192"/>
        <v>0</v>
      </c>
      <c r="G184" s="88"/>
      <c r="H184" s="88"/>
      <c r="I184" s="88">
        <f t="shared" si="193"/>
        <v>0</v>
      </c>
      <c r="J184" s="88"/>
      <c r="K184" s="88"/>
      <c r="L184" s="88">
        <f t="shared" si="194"/>
        <v>0</v>
      </c>
      <c r="M184" s="88"/>
      <c r="N184" s="88"/>
      <c r="O184" s="88">
        <f t="shared" si="195"/>
        <v>0</v>
      </c>
      <c r="P184" s="88"/>
      <c r="Q184" s="88"/>
      <c r="R184" s="88">
        <f t="shared" si="196"/>
        <v>0</v>
      </c>
      <c r="S184" s="88"/>
      <c r="T184" s="88"/>
      <c r="U184" s="88">
        <f t="shared" si="197"/>
        <v>0</v>
      </c>
      <c r="V184" s="88"/>
      <c r="W184" s="88"/>
      <c r="X184" s="88">
        <f t="shared" si="198"/>
        <v>0</v>
      </c>
      <c r="Y184" s="88"/>
      <c r="Z184" s="88"/>
      <c r="AA184" s="88">
        <f t="shared" si="199"/>
        <v>0</v>
      </c>
      <c r="AB184" s="88"/>
      <c r="AC184" s="88"/>
      <c r="AD184" s="88">
        <f t="shared" si="200"/>
        <v>0</v>
      </c>
      <c r="AE184" s="88"/>
      <c r="AF184" s="88"/>
      <c r="AG184" s="88">
        <f t="shared" si="201"/>
        <v>0</v>
      </c>
      <c r="AH184" s="88"/>
      <c r="AI184" s="88"/>
      <c r="AJ184" s="88">
        <f t="shared" si="202"/>
        <v>0</v>
      </c>
      <c r="AK184" s="88"/>
      <c r="AL184" s="88"/>
      <c r="AM184" s="88">
        <f t="shared" si="203"/>
        <v>0</v>
      </c>
      <c r="AN184" s="88"/>
      <c r="AO184" s="88"/>
      <c r="AP184" s="88">
        <f t="shared" si="204"/>
        <v>0</v>
      </c>
      <c r="AQ184" s="88"/>
      <c r="AR184" s="88">
        <f t="shared" si="205"/>
        <v>0</v>
      </c>
      <c r="AS184" s="88">
        <f t="shared" si="206"/>
        <v>0</v>
      </c>
      <c r="AT184" s="88">
        <f t="shared" si="207"/>
        <v>0</v>
      </c>
    </row>
    <row r="185" spans="1:46">
      <c r="A185" s="108"/>
      <c r="B185" s="71">
        <f>IF(A185='ESTIMASI FORECAST &amp; ORDER-STOK'!A45,'ESTIMASI FORECAST &amp; ORDER-STOK'!B45,0)</f>
        <v>0</v>
      </c>
      <c r="C185" s="88"/>
      <c r="D185" s="88"/>
      <c r="E185" s="88"/>
      <c r="F185" s="88">
        <f t="shared" si="192"/>
        <v>0</v>
      </c>
      <c r="G185" s="88"/>
      <c r="H185" s="88"/>
      <c r="I185" s="88">
        <f t="shared" si="193"/>
        <v>0</v>
      </c>
      <c r="J185" s="88"/>
      <c r="K185" s="88"/>
      <c r="L185" s="88">
        <f t="shared" si="194"/>
        <v>0</v>
      </c>
      <c r="M185" s="88"/>
      <c r="N185" s="88"/>
      <c r="O185" s="88">
        <f t="shared" si="195"/>
        <v>0</v>
      </c>
      <c r="P185" s="88"/>
      <c r="Q185" s="88"/>
      <c r="R185" s="88">
        <f t="shared" si="196"/>
        <v>0</v>
      </c>
      <c r="S185" s="88"/>
      <c r="T185" s="88"/>
      <c r="U185" s="88">
        <f t="shared" si="197"/>
        <v>0</v>
      </c>
      <c r="V185" s="88"/>
      <c r="W185" s="88"/>
      <c r="X185" s="88">
        <f t="shared" si="198"/>
        <v>0</v>
      </c>
      <c r="Y185" s="88"/>
      <c r="Z185" s="88"/>
      <c r="AA185" s="88">
        <f t="shared" si="199"/>
        <v>0</v>
      </c>
      <c r="AB185" s="88"/>
      <c r="AC185" s="88"/>
      <c r="AD185" s="88">
        <f t="shared" si="200"/>
        <v>0</v>
      </c>
      <c r="AE185" s="88"/>
      <c r="AF185" s="88"/>
      <c r="AG185" s="88">
        <f t="shared" si="201"/>
        <v>0</v>
      </c>
      <c r="AH185" s="88"/>
      <c r="AI185" s="88"/>
      <c r="AJ185" s="88">
        <f t="shared" si="202"/>
        <v>0</v>
      </c>
      <c r="AK185" s="88"/>
      <c r="AL185" s="88"/>
      <c r="AM185" s="88">
        <f t="shared" si="203"/>
        <v>0</v>
      </c>
      <c r="AN185" s="88"/>
      <c r="AO185" s="88"/>
      <c r="AP185" s="88">
        <f t="shared" si="204"/>
        <v>0</v>
      </c>
      <c r="AQ185" s="88"/>
      <c r="AR185" s="88">
        <f t="shared" si="205"/>
        <v>0</v>
      </c>
      <c r="AS185" s="88">
        <f t="shared" si="206"/>
        <v>0</v>
      </c>
      <c r="AT185" s="88">
        <f t="shared" si="207"/>
        <v>0</v>
      </c>
    </row>
    <row r="186" spans="1:46">
      <c r="A186" s="108"/>
      <c r="B186" s="71">
        <f>IF(A186='ESTIMASI FORECAST &amp; ORDER-STOK'!A46,'ESTIMASI FORECAST &amp; ORDER-STOK'!B46,0)</f>
        <v>0</v>
      </c>
      <c r="C186" s="88"/>
      <c r="D186" s="88"/>
      <c r="E186" s="88"/>
      <c r="F186" s="88">
        <f t="shared" si="192"/>
        <v>0</v>
      </c>
      <c r="G186" s="88"/>
      <c r="H186" s="88"/>
      <c r="I186" s="88">
        <f t="shared" si="193"/>
        <v>0</v>
      </c>
      <c r="J186" s="88"/>
      <c r="K186" s="88"/>
      <c r="L186" s="88">
        <f t="shared" si="194"/>
        <v>0</v>
      </c>
      <c r="M186" s="88"/>
      <c r="N186" s="88"/>
      <c r="O186" s="88">
        <f t="shared" si="195"/>
        <v>0</v>
      </c>
      <c r="P186" s="88"/>
      <c r="Q186" s="88"/>
      <c r="R186" s="88">
        <f t="shared" si="196"/>
        <v>0</v>
      </c>
      <c r="S186" s="88"/>
      <c r="T186" s="88"/>
      <c r="U186" s="88">
        <f t="shared" si="197"/>
        <v>0</v>
      </c>
      <c r="V186" s="88"/>
      <c r="W186" s="88"/>
      <c r="X186" s="88">
        <f t="shared" si="198"/>
        <v>0</v>
      </c>
      <c r="Y186" s="88"/>
      <c r="Z186" s="88"/>
      <c r="AA186" s="88">
        <f t="shared" si="199"/>
        <v>0</v>
      </c>
      <c r="AB186" s="88"/>
      <c r="AC186" s="88"/>
      <c r="AD186" s="88">
        <f t="shared" si="200"/>
        <v>0</v>
      </c>
      <c r="AE186" s="88"/>
      <c r="AF186" s="88"/>
      <c r="AG186" s="88">
        <f t="shared" si="201"/>
        <v>0</v>
      </c>
      <c r="AH186" s="88"/>
      <c r="AI186" s="88"/>
      <c r="AJ186" s="88">
        <f t="shared" si="202"/>
        <v>0</v>
      </c>
      <c r="AK186" s="88"/>
      <c r="AL186" s="88"/>
      <c r="AM186" s="88">
        <f t="shared" si="203"/>
        <v>0</v>
      </c>
      <c r="AN186" s="88"/>
      <c r="AO186" s="88"/>
      <c r="AP186" s="88">
        <f t="shared" si="204"/>
        <v>0</v>
      </c>
      <c r="AQ186" s="88"/>
      <c r="AR186" s="88">
        <f t="shared" si="205"/>
        <v>0</v>
      </c>
      <c r="AS186" s="88">
        <f t="shared" si="206"/>
        <v>0</v>
      </c>
      <c r="AT186" s="88">
        <f t="shared" si="207"/>
        <v>0</v>
      </c>
    </row>
    <row r="187" spans="1:46">
      <c r="A187" s="108"/>
      <c r="B187" s="71">
        <f>IF(A187='ESTIMASI FORECAST &amp; ORDER-STOK'!A47,'ESTIMASI FORECAST &amp; ORDER-STOK'!B47,0)</f>
        <v>0</v>
      </c>
      <c r="C187" s="88"/>
      <c r="D187" s="88"/>
      <c r="E187" s="88"/>
      <c r="F187" s="88">
        <f t="shared" si="192"/>
        <v>0</v>
      </c>
      <c r="G187" s="88"/>
      <c r="H187" s="88"/>
      <c r="I187" s="88">
        <f t="shared" si="193"/>
        <v>0</v>
      </c>
      <c r="J187" s="88"/>
      <c r="K187" s="88"/>
      <c r="L187" s="88">
        <f t="shared" si="194"/>
        <v>0</v>
      </c>
      <c r="M187" s="88"/>
      <c r="N187" s="88"/>
      <c r="O187" s="88">
        <f t="shared" si="195"/>
        <v>0</v>
      </c>
      <c r="P187" s="88"/>
      <c r="Q187" s="88"/>
      <c r="R187" s="88">
        <f t="shared" si="196"/>
        <v>0</v>
      </c>
      <c r="S187" s="88"/>
      <c r="T187" s="88"/>
      <c r="U187" s="88">
        <f t="shared" si="197"/>
        <v>0</v>
      </c>
      <c r="V187" s="88"/>
      <c r="W187" s="88"/>
      <c r="X187" s="88">
        <f t="shared" si="198"/>
        <v>0</v>
      </c>
      <c r="Y187" s="88"/>
      <c r="Z187" s="88"/>
      <c r="AA187" s="88">
        <f t="shared" si="199"/>
        <v>0</v>
      </c>
      <c r="AB187" s="88"/>
      <c r="AC187" s="88"/>
      <c r="AD187" s="88">
        <f t="shared" si="200"/>
        <v>0</v>
      </c>
      <c r="AE187" s="88"/>
      <c r="AF187" s="88"/>
      <c r="AG187" s="88">
        <f t="shared" si="201"/>
        <v>0</v>
      </c>
      <c r="AH187" s="88"/>
      <c r="AI187" s="88"/>
      <c r="AJ187" s="88">
        <f t="shared" si="202"/>
        <v>0</v>
      </c>
      <c r="AK187" s="88"/>
      <c r="AL187" s="88"/>
      <c r="AM187" s="88">
        <f t="shared" si="203"/>
        <v>0</v>
      </c>
      <c r="AN187" s="88"/>
      <c r="AO187" s="88"/>
      <c r="AP187" s="88">
        <f t="shared" si="204"/>
        <v>0</v>
      </c>
      <c r="AQ187" s="88"/>
      <c r="AR187" s="88">
        <f t="shared" si="205"/>
        <v>0</v>
      </c>
      <c r="AS187" s="88">
        <f t="shared" si="206"/>
        <v>0</v>
      </c>
      <c r="AT187" s="88">
        <f t="shared" si="207"/>
        <v>0</v>
      </c>
    </row>
    <row r="188" spans="1:46">
      <c r="A188" s="108"/>
      <c r="B188" s="71">
        <f>IF(A188='ESTIMASI FORECAST &amp; ORDER-STOK'!A48,'ESTIMASI FORECAST &amp; ORDER-STOK'!B48,0)</f>
        <v>0</v>
      </c>
      <c r="C188" s="88"/>
      <c r="D188" s="88"/>
      <c r="E188" s="88"/>
      <c r="F188" s="88">
        <f t="shared" si="192"/>
        <v>0</v>
      </c>
      <c r="G188" s="88"/>
      <c r="H188" s="88"/>
      <c r="I188" s="88">
        <f t="shared" si="193"/>
        <v>0</v>
      </c>
      <c r="J188" s="88"/>
      <c r="K188" s="88"/>
      <c r="L188" s="88">
        <f t="shared" si="194"/>
        <v>0</v>
      </c>
      <c r="M188" s="88"/>
      <c r="N188" s="88"/>
      <c r="O188" s="88">
        <f t="shared" si="195"/>
        <v>0</v>
      </c>
      <c r="P188" s="88"/>
      <c r="Q188" s="88"/>
      <c r="R188" s="88">
        <f t="shared" si="196"/>
        <v>0</v>
      </c>
      <c r="S188" s="88"/>
      <c r="T188" s="88"/>
      <c r="U188" s="88">
        <f t="shared" si="197"/>
        <v>0</v>
      </c>
      <c r="V188" s="88"/>
      <c r="W188" s="88"/>
      <c r="X188" s="88">
        <f t="shared" si="198"/>
        <v>0</v>
      </c>
      <c r="Y188" s="88"/>
      <c r="Z188" s="88"/>
      <c r="AA188" s="88">
        <f t="shared" si="199"/>
        <v>0</v>
      </c>
      <c r="AB188" s="88"/>
      <c r="AC188" s="88"/>
      <c r="AD188" s="88">
        <f t="shared" si="200"/>
        <v>0</v>
      </c>
      <c r="AE188" s="88"/>
      <c r="AF188" s="88"/>
      <c r="AG188" s="88">
        <f t="shared" si="201"/>
        <v>0</v>
      </c>
      <c r="AH188" s="88"/>
      <c r="AI188" s="88"/>
      <c r="AJ188" s="88">
        <f t="shared" si="202"/>
        <v>0</v>
      </c>
      <c r="AK188" s="88"/>
      <c r="AL188" s="88"/>
      <c r="AM188" s="88">
        <f t="shared" si="203"/>
        <v>0</v>
      </c>
      <c r="AN188" s="88"/>
      <c r="AO188" s="88"/>
      <c r="AP188" s="88">
        <f t="shared" si="204"/>
        <v>0</v>
      </c>
      <c r="AQ188" s="88"/>
      <c r="AR188" s="88">
        <f t="shared" si="205"/>
        <v>0</v>
      </c>
      <c r="AS188" s="88">
        <f t="shared" si="206"/>
        <v>0</v>
      </c>
      <c r="AT188" s="88">
        <f t="shared" si="207"/>
        <v>0</v>
      </c>
    </row>
    <row r="189" spans="1:46">
      <c r="A189" s="108"/>
      <c r="B189" s="72">
        <f>IF(A189='ESTIMASI FORECAST &amp; ORDER-STOK'!A49,'ESTIMASI FORECAST &amp; ORDER-STOK'!B49,0)</f>
        <v>0</v>
      </c>
      <c r="C189" s="90"/>
      <c r="D189" s="90"/>
      <c r="E189" s="90"/>
      <c r="F189" s="90">
        <f t="shared" si="192"/>
        <v>0</v>
      </c>
      <c r="G189" s="90"/>
      <c r="H189" s="90"/>
      <c r="I189" s="90">
        <f t="shared" si="193"/>
        <v>0</v>
      </c>
      <c r="J189" s="90"/>
      <c r="K189" s="90"/>
      <c r="L189" s="90">
        <f t="shared" si="194"/>
        <v>0</v>
      </c>
      <c r="M189" s="90"/>
      <c r="N189" s="90"/>
      <c r="O189" s="90">
        <f t="shared" si="195"/>
        <v>0</v>
      </c>
      <c r="P189" s="90"/>
      <c r="Q189" s="90"/>
      <c r="R189" s="90">
        <f t="shared" si="196"/>
        <v>0</v>
      </c>
      <c r="S189" s="90"/>
      <c r="T189" s="90"/>
      <c r="U189" s="90">
        <f t="shared" si="197"/>
        <v>0</v>
      </c>
      <c r="V189" s="90"/>
      <c r="W189" s="90"/>
      <c r="X189" s="90">
        <f t="shared" si="198"/>
        <v>0</v>
      </c>
      <c r="Y189" s="90"/>
      <c r="Z189" s="90"/>
      <c r="AA189" s="90">
        <f t="shared" si="199"/>
        <v>0</v>
      </c>
      <c r="AB189" s="90"/>
      <c r="AC189" s="90"/>
      <c r="AD189" s="90">
        <f t="shared" si="200"/>
        <v>0</v>
      </c>
      <c r="AE189" s="90"/>
      <c r="AF189" s="90"/>
      <c r="AG189" s="90">
        <f t="shared" si="201"/>
        <v>0</v>
      </c>
      <c r="AH189" s="90"/>
      <c r="AI189" s="90"/>
      <c r="AJ189" s="90">
        <f t="shared" si="202"/>
        <v>0</v>
      </c>
      <c r="AK189" s="90"/>
      <c r="AL189" s="90"/>
      <c r="AM189" s="90">
        <f t="shared" si="203"/>
        <v>0</v>
      </c>
      <c r="AN189" s="90"/>
      <c r="AO189" s="90"/>
      <c r="AP189" s="90">
        <f t="shared" si="204"/>
        <v>0</v>
      </c>
      <c r="AQ189" s="90"/>
      <c r="AR189" s="90">
        <f t="shared" si="205"/>
        <v>0</v>
      </c>
      <c r="AS189" s="90">
        <f t="shared" si="206"/>
        <v>0</v>
      </c>
      <c r="AT189" s="90">
        <f t="shared" si="207"/>
        <v>0</v>
      </c>
    </row>
    <row r="190" spans="1:46">
      <c r="A190" s="27" t="s">
        <v>118</v>
      </c>
      <c r="B190" s="58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6"/>
    </row>
    <row r="191" spans="1:46">
      <c r="A191" s="108"/>
      <c r="B191" s="70">
        <f>IF(A191='ESTIMASI FORECAST &amp; ORDER-STOK'!A51,'ESTIMASI FORECAST &amp; ORDER-STOK'!B51,0)</f>
        <v>0</v>
      </c>
      <c r="C191" s="86"/>
      <c r="D191" s="86"/>
      <c r="E191" s="86"/>
      <c r="F191" s="86">
        <f t="shared" ref="F191:F202" si="208">D191-E191</f>
        <v>0</v>
      </c>
      <c r="G191" s="86"/>
      <c r="H191" s="86"/>
      <c r="I191" s="86">
        <f t="shared" ref="I191:I202" si="209">G191-H191</f>
        <v>0</v>
      </c>
      <c r="J191" s="86"/>
      <c r="K191" s="86"/>
      <c r="L191" s="86">
        <f t="shared" ref="L191:L202" si="210">J191-K191</f>
        <v>0</v>
      </c>
      <c r="M191" s="86"/>
      <c r="N191" s="86"/>
      <c r="O191" s="86">
        <f t="shared" ref="O191:O202" si="211">M191-N191</f>
        <v>0</v>
      </c>
      <c r="P191" s="86"/>
      <c r="Q191" s="86"/>
      <c r="R191" s="86">
        <f t="shared" ref="R191:R202" si="212">P191-Q191</f>
        <v>0</v>
      </c>
      <c r="S191" s="86"/>
      <c r="T191" s="86"/>
      <c r="U191" s="86">
        <f t="shared" ref="U191:U202" si="213">S191-T191</f>
        <v>0</v>
      </c>
      <c r="V191" s="86"/>
      <c r="W191" s="86"/>
      <c r="X191" s="86">
        <f t="shared" ref="X191:X202" si="214">V191-W191</f>
        <v>0</v>
      </c>
      <c r="Y191" s="86"/>
      <c r="Z191" s="86"/>
      <c r="AA191" s="86">
        <f t="shared" ref="AA191:AA202" si="215">Y191-Z191</f>
        <v>0</v>
      </c>
      <c r="AB191" s="86"/>
      <c r="AC191" s="86"/>
      <c r="AD191" s="86">
        <f t="shared" ref="AD191:AD202" si="216">AB191-AC191</f>
        <v>0</v>
      </c>
      <c r="AE191" s="86"/>
      <c r="AF191" s="86"/>
      <c r="AG191" s="86">
        <f t="shared" ref="AG191:AG202" si="217">AE191-AF191</f>
        <v>0</v>
      </c>
      <c r="AH191" s="86"/>
      <c r="AI191" s="86"/>
      <c r="AJ191" s="86">
        <f t="shared" ref="AJ191:AJ202" si="218">AH191-AI191</f>
        <v>0</v>
      </c>
      <c r="AK191" s="86"/>
      <c r="AL191" s="86"/>
      <c r="AM191" s="86">
        <f t="shared" ref="AM191:AM202" si="219">AK191-AL191</f>
        <v>0</v>
      </c>
      <c r="AN191" s="86"/>
      <c r="AO191" s="86"/>
      <c r="AP191" s="86">
        <f t="shared" ref="AP191:AP202" si="220">AN191-AO191</f>
        <v>0</v>
      </c>
      <c r="AQ191" s="86"/>
      <c r="AR191" s="86">
        <f t="shared" ref="AR191:AR202" si="221">SUMIF($C$5:$AQ$5,$D$5,$C191:$AQ191)</f>
        <v>0</v>
      </c>
      <c r="AS191" s="86">
        <f t="shared" ref="AS191:AS202" si="222">SUMIF($C$5:$AQ$5,$E$5,$C191:$AQ191)</f>
        <v>0</v>
      </c>
      <c r="AT191" s="86">
        <f t="shared" ref="AT191:AT202" si="223">AR191-AS191</f>
        <v>0</v>
      </c>
    </row>
    <row r="192" spans="1:46">
      <c r="A192" s="108"/>
      <c r="B192" s="71">
        <f>IF(A192='ESTIMASI FORECAST &amp; ORDER-STOK'!A52,'ESTIMASI FORECAST &amp; ORDER-STOK'!B52,0)</f>
        <v>0</v>
      </c>
      <c r="C192" s="88"/>
      <c r="D192" s="88"/>
      <c r="E192" s="88"/>
      <c r="F192" s="88">
        <f t="shared" si="208"/>
        <v>0</v>
      </c>
      <c r="G192" s="88"/>
      <c r="H192" s="88"/>
      <c r="I192" s="88">
        <f t="shared" si="209"/>
        <v>0</v>
      </c>
      <c r="J192" s="88"/>
      <c r="K192" s="88"/>
      <c r="L192" s="88">
        <f t="shared" si="210"/>
        <v>0</v>
      </c>
      <c r="M192" s="88"/>
      <c r="N192" s="88"/>
      <c r="O192" s="88">
        <f t="shared" si="211"/>
        <v>0</v>
      </c>
      <c r="P192" s="88"/>
      <c r="Q192" s="88"/>
      <c r="R192" s="88">
        <f t="shared" si="212"/>
        <v>0</v>
      </c>
      <c r="S192" s="88"/>
      <c r="T192" s="88"/>
      <c r="U192" s="88">
        <f t="shared" si="213"/>
        <v>0</v>
      </c>
      <c r="V192" s="88"/>
      <c r="W192" s="88"/>
      <c r="X192" s="88">
        <f t="shared" si="214"/>
        <v>0</v>
      </c>
      <c r="Y192" s="88"/>
      <c r="Z192" s="88"/>
      <c r="AA192" s="88">
        <f t="shared" si="215"/>
        <v>0</v>
      </c>
      <c r="AB192" s="88"/>
      <c r="AC192" s="88"/>
      <c r="AD192" s="88">
        <f t="shared" si="216"/>
        <v>0</v>
      </c>
      <c r="AE192" s="88"/>
      <c r="AF192" s="88"/>
      <c r="AG192" s="88">
        <f t="shared" si="217"/>
        <v>0</v>
      </c>
      <c r="AH192" s="88"/>
      <c r="AI192" s="88"/>
      <c r="AJ192" s="88">
        <f t="shared" si="218"/>
        <v>0</v>
      </c>
      <c r="AK192" s="88"/>
      <c r="AL192" s="88"/>
      <c r="AM192" s="88">
        <f t="shared" si="219"/>
        <v>0</v>
      </c>
      <c r="AN192" s="88"/>
      <c r="AO192" s="88"/>
      <c r="AP192" s="88">
        <f t="shared" si="220"/>
        <v>0</v>
      </c>
      <c r="AQ192" s="88"/>
      <c r="AR192" s="88">
        <f t="shared" si="221"/>
        <v>0</v>
      </c>
      <c r="AS192" s="88">
        <f t="shared" si="222"/>
        <v>0</v>
      </c>
      <c r="AT192" s="88">
        <f t="shared" si="223"/>
        <v>0</v>
      </c>
    </row>
    <row r="193" spans="1:46">
      <c r="A193" s="108"/>
      <c r="B193" s="71">
        <f>IF(A193='ESTIMASI FORECAST &amp; ORDER-STOK'!A53,'ESTIMASI FORECAST &amp; ORDER-STOK'!B53,0)</f>
        <v>0</v>
      </c>
      <c r="C193" s="88"/>
      <c r="D193" s="88"/>
      <c r="E193" s="88"/>
      <c r="F193" s="88">
        <f t="shared" si="208"/>
        <v>0</v>
      </c>
      <c r="G193" s="88"/>
      <c r="H193" s="88"/>
      <c r="I193" s="88">
        <f t="shared" si="209"/>
        <v>0</v>
      </c>
      <c r="J193" s="88"/>
      <c r="K193" s="88"/>
      <c r="L193" s="88">
        <f t="shared" si="210"/>
        <v>0</v>
      </c>
      <c r="M193" s="88"/>
      <c r="N193" s="88"/>
      <c r="O193" s="88">
        <f t="shared" si="211"/>
        <v>0</v>
      </c>
      <c r="P193" s="88"/>
      <c r="Q193" s="88"/>
      <c r="R193" s="88">
        <f t="shared" si="212"/>
        <v>0</v>
      </c>
      <c r="S193" s="88"/>
      <c r="T193" s="88"/>
      <c r="U193" s="88">
        <f t="shared" si="213"/>
        <v>0</v>
      </c>
      <c r="V193" s="88"/>
      <c r="W193" s="88"/>
      <c r="X193" s="88">
        <f t="shared" si="214"/>
        <v>0</v>
      </c>
      <c r="Y193" s="88"/>
      <c r="Z193" s="88"/>
      <c r="AA193" s="88">
        <f t="shared" si="215"/>
        <v>0</v>
      </c>
      <c r="AB193" s="88"/>
      <c r="AC193" s="88"/>
      <c r="AD193" s="88">
        <f t="shared" si="216"/>
        <v>0</v>
      </c>
      <c r="AE193" s="88"/>
      <c r="AF193" s="88"/>
      <c r="AG193" s="88">
        <f t="shared" si="217"/>
        <v>0</v>
      </c>
      <c r="AH193" s="88"/>
      <c r="AI193" s="88"/>
      <c r="AJ193" s="88">
        <f t="shared" si="218"/>
        <v>0</v>
      </c>
      <c r="AK193" s="88"/>
      <c r="AL193" s="88"/>
      <c r="AM193" s="88">
        <f t="shared" si="219"/>
        <v>0</v>
      </c>
      <c r="AN193" s="88"/>
      <c r="AO193" s="88"/>
      <c r="AP193" s="88">
        <f t="shared" si="220"/>
        <v>0</v>
      </c>
      <c r="AQ193" s="88"/>
      <c r="AR193" s="88">
        <f t="shared" si="221"/>
        <v>0</v>
      </c>
      <c r="AS193" s="88">
        <f t="shared" si="222"/>
        <v>0</v>
      </c>
      <c r="AT193" s="88">
        <f t="shared" si="223"/>
        <v>0</v>
      </c>
    </row>
    <row r="194" spans="1:46">
      <c r="A194" s="108"/>
      <c r="B194" s="71">
        <f>IF(A194='ESTIMASI FORECAST &amp; ORDER-STOK'!A54,'ESTIMASI FORECAST &amp; ORDER-STOK'!B54,0)</f>
        <v>0</v>
      </c>
      <c r="C194" s="88"/>
      <c r="D194" s="88"/>
      <c r="E194" s="88"/>
      <c r="F194" s="88">
        <f t="shared" si="208"/>
        <v>0</v>
      </c>
      <c r="G194" s="88"/>
      <c r="H194" s="88"/>
      <c r="I194" s="88">
        <f t="shared" si="209"/>
        <v>0</v>
      </c>
      <c r="J194" s="88"/>
      <c r="K194" s="88"/>
      <c r="L194" s="88">
        <f t="shared" si="210"/>
        <v>0</v>
      </c>
      <c r="M194" s="88"/>
      <c r="N194" s="88"/>
      <c r="O194" s="88">
        <f t="shared" si="211"/>
        <v>0</v>
      </c>
      <c r="P194" s="88"/>
      <c r="Q194" s="88"/>
      <c r="R194" s="88">
        <f t="shared" si="212"/>
        <v>0</v>
      </c>
      <c r="S194" s="88"/>
      <c r="T194" s="88"/>
      <c r="U194" s="88">
        <f t="shared" si="213"/>
        <v>0</v>
      </c>
      <c r="V194" s="88"/>
      <c r="W194" s="88"/>
      <c r="X194" s="88">
        <f t="shared" si="214"/>
        <v>0</v>
      </c>
      <c r="Y194" s="88"/>
      <c r="Z194" s="88"/>
      <c r="AA194" s="88">
        <f t="shared" si="215"/>
        <v>0</v>
      </c>
      <c r="AB194" s="88"/>
      <c r="AC194" s="88"/>
      <c r="AD194" s="88">
        <f t="shared" si="216"/>
        <v>0</v>
      </c>
      <c r="AE194" s="88"/>
      <c r="AF194" s="88"/>
      <c r="AG194" s="88">
        <f t="shared" si="217"/>
        <v>0</v>
      </c>
      <c r="AH194" s="88"/>
      <c r="AI194" s="88"/>
      <c r="AJ194" s="88">
        <f t="shared" si="218"/>
        <v>0</v>
      </c>
      <c r="AK194" s="88"/>
      <c r="AL194" s="88"/>
      <c r="AM194" s="88">
        <f t="shared" si="219"/>
        <v>0</v>
      </c>
      <c r="AN194" s="88"/>
      <c r="AO194" s="88"/>
      <c r="AP194" s="88">
        <f t="shared" si="220"/>
        <v>0</v>
      </c>
      <c r="AQ194" s="88"/>
      <c r="AR194" s="88">
        <f t="shared" si="221"/>
        <v>0</v>
      </c>
      <c r="AS194" s="88">
        <f t="shared" si="222"/>
        <v>0</v>
      </c>
      <c r="AT194" s="88">
        <f t="shared" si="223"/>
        <v>0</v>
      </c>
    </row>
    <row r="195" spans="1:46">
      <c r="A195" s="108"/>
      <c r="B195" s="71">
        <f>IF(A195='ESTIMASI FORECAST &amp; ORDER-STOK'!A55,'ESTIMASI FORECAST &amp; ORDER-STOK'!B55,0)</f>
        <v>0</v>
      </c>
      <c r="C195" s="88"/>
      <c r="D195" s="88"/>
      <c r="E195" s="88"/>
      <c r="F195" s="88">
        <f t="shared" si="208"/>
        <v>0</v>
      </c>
      <c r="G195" s="88"/>
      <c r="H195" s="88"/>
      <c r="I195" s="88">
        <f t="shared" si="209"/>
        <v>0</v>
      </c>
      <c r="J195" s="88"/>
      <c r="K195" s="88"/>
      <c r="L195" s="88">
        <f t="shared" si="210"/>
        <v>0</v>
      </c>
      <c r="M195" s="88"/>
      <c r="N195" s="88"/>
      <c r="O195" s="88">
        <f t="shared" si="211"/>
        <v>0</v>
      </c>
      <c r="P195" s="88"/>
      <c r="Q195" s="88"/>
      <c r="R195" s="88">
        <f t="shared" si="212"/>
        <v>0</v>
      </c>
      <c r="S195" s="88"/>
      <c r="T195" s="88"/>
      <c r="U195" s="88">
        <f t="shared" si="213"/>
        <v>0</v>
      </c>
      <c r="V195" s="88"/>
      <c r="W195" s="88"/>
      <c r="X195" s="88">
        <f t="shared" si="214"/>
        <v>0</v>
      </c>
      <c r="Y195" s="88"/>
      <c r="Z195" s="88"/>
      <c r="AA195" s="88">
        <f t="shared" si="215"/>
        <v>0</v>
      </c>
      <c r="AB195" s="88"/>
      <c r="AC195" s="88"/>
      <c r="AD195" s="88">
        <f t="shared" si="216"/>
        <v>0</v>
      </c>
      <c r="AE195" s="88"/>
      <c r="AF195" s="88"/>
      <c r="AG195" s="88">
        <f t="shared" si="217"/>
        <v>0</v>
      </c>
      <c r="AH195" s="88"/>
      <c r="AI195" s="88"/>
      <c r="AJ195" s="88">
        <f t="shared" si="218"/>
        <v>0</v>
      </c>
      <c r="AK195" s="88"/>
      <c r="AL195" s="88"/>
      <c r="AM195" s="88">
        <f t="shared" si="219"/>
        <v>0</v>
      </c>
      <c r="AN195" s="88"/>
      <c r="AO195" s="88"/>
      <c r="AP195" s="88">
        <f t="shared" si="220"/>
        <v>0</v>
      </c>
      <c r="AQ195" s="88"/>
      <c r="AR195" s="88">
        <f t="shared" si="221"/>
        <v>0</v>
      </c>
      <c r="AS195" s="88">
        <f t="shared" si="222"/>
        <v>0</v>
      </c>
      <c r="AT195" s="88">
        <f t="shared" si="223"/>
        <v>0</v>
      </c>
    </row>
    <row r="196" spans="1:46">
      <c r="A196" s="108"/>
      <c r="B196" s="71">
        <f>IF(A196='ESTIMASI FORECAST &amp; ORDER-STOK'!A56,'ESTIMASI FORECAST &amp; ORDER-STOK'!B56,0)</f>
        <v>0</v>
      </c>
      <c r="C196" s="88"/>
      <c r="D196" s="88"/>
      <c r="E196" s="88"/>
      <c r="F196" s="88">
        <f t="shared" si="208"/>
        <v>0</v>
      </c>
      <c r="G196" s="88"/>
      <c r="H196" s="88"/>
      <c r="I196" s="88">
        <f t="shared" si="209"/>
        <v>0</v>
      </c>
      <c r="J196" s="88"/>
      <c r="K196" s="88"/>
      <c r="L196" s="88">
        <f t="shared" si="210"/>
        <v>0</v>
      </c>
      <c r="M196" s="88"/>
      <c r="N196" s="88"/>
      <c r="O196" s="88">
        <f t="shared" si="211"/>
        <v>0</v>
      </c>
      <c r="P196" s="88"/>
      <c r="Q196" s="88"/>
      <c r="R196" s="88">
        <f t="shared" si="212"/>
        <v>0</v>
      </c>
      <c r="S196" s="88"/>
      <c r="T196" s="88"/>
      <c r="U196" s="88">
        <f t="shared" si="213"/>
        <v>0</v>
      </c>
      <c r="V196" s="88"/>
      <c r="W196" s="88"/>
      <c r="X196" s="88">
        <f t="shared" si="214"/>
        <v>0</v>
      </c>
      <c r="Y196" s="88"/>
      <c r="Z196" s="88"/>
      <c r="AA196" s="88">
        <f t="shared" si="215"/>
        <v>0</v>
      </c>
      <c r="AB196" s="88"/>
      <c r="AC196" s="88"/>
      <c r="AD196" s="88">
        <f t="shared" si="216"/>
        <v>0</v>
      </c>
      <c r="AE196" s="88"/>
      <c r="AF196" s="88"/>
      <c r="AG196" s="88">
        <f t="shared" si="217"/>
        <v>0</v>
      </c>
      <c r="AH196" s="88"/>
      <c r="AI196" s="88"/>
      <c r="AJ196" s="88">
        <f t="shared" si="218"/>
        <v>0</v>
      </c>
      <c r="AK196" s="88"/>
      <c r="AL196" s="88"/>
      <c r="AM196" s="88">
        <f t="shared" si="219"/>
        <v>0</v>
      </c>
      <c r="AN196" s="88"/>
      <c r="AO196" s="88"/>
      <c r="AP196" s="88">
        <f t="shared" si="220"/>
        <v>0</v>
      </c>
      <c r="AQ196" s="88"/>
      <c r="AR196" s="88">
        <f t="shared" si="221"/>
        <v>0</v>
      </c>
      <c r="AS196" s="88">
        <f t="shared" si="222"/>
        <v>0</v>
      </c>
      <c r="AT196" s="88">
        <f t="shared" si="223"/>
        <v>0</v>
      </c>
    </row>
    <row r="197" spans="1:46">
      <c r="A197" s="108"/>
      <c r="B197" s="71">
        <f>IF(A197='ESTIMASI FORECAST &amp; ORDER-STOK'!A57,'ESTIMASI FORECAST &amp; ORDER-STOK'!B57,0)</f>
        <v>0</v>
      </c>
      <c r="C197" s="88"/>
      <c r="D197" s="88"/>
      <c r="E197" s="88"/>
      <c r="F197" s="88">
        <f t="shared" si="208"/>
        <v>0</v>
      </c>
      <c r="G197" s="88"/>
      <c r="H197" s="88"/>
      <c r="I197" s="88">
        <f t="shared" si="209"/>
        <v>0</v>
      </c>
      <c r="J197" s="88"/>
      <c r="K197" s="88"/>
      <c r="L197" s="88">
        <f t="shared" si="210"/>
        <v>0</v>
      </c>
      <c r="M197" s="88"/>
      <c r="N197" s="88"/>
      <c r="O197" s="88">
        <f t="shared" si="211"/>
        <v>0</v>
      </c>
      <c r="P197" s="88"/>
      <c r="Q197" s="88"/>
      <c r="R197" s="88">
        <f t="shared" si="212"/>
        <v>0</v>
      </c>
      <c r="S197" s="88"/>
      <c r="T197" s="88"/>
      <c r="U197" s="88">
        <f t="shared" si="213"/>
        <v>0</v>
      </c>
      <c r="V197" s="88"/>
      <c r="W197" s="88"/>
      <c r="X197" s="88">
        <f t="shared" si="214"/>
        <v>0</v>
      </c>
      <c r="Y197" s="88"/>
      <c r="Z197" s="88"/>
      <c r="AA197" s="88">
        <f t="shared" si="215"/>
        <v>0</v>
      </c>
      <c r="AB197" s="88"/>
      <c r="AC197" s="88"/>
      <c r="AD197" s="88">
        <f t="shared" si="216"/>
        <v>0</v>
      </c>
      <c r="AE197" s="88"/>
      <c r="AF197" s="88"/>
      <c r="AG197" s="88">
        <f t="shared" si="217"/>
        <v>0</v>
      </c>
      <c r="AH197" s="88"/>
      <c r="AI197" s="88"/>
      <c r="AJ197" s="88">
        <f t="shared" si="218"/>
        <v>0</v>
      </c>
      <c r="AK197" s="88"/>
      <c r="AL197" s="88"/>
      <c r="AM197" s="88">
        <f t="shared" si="219"/>
        <v>0</v>
      </c>
      <c r="AN197" s="88"/>
      <c r="AO197" s="88"/>
      <c r="AP197" s="88">
        <f t="shared" si="220"/>
        <v>0</v>
      </c>
      <c r="AQ197" s="88"/>
      <c r="AR197" s="88">
        <f t="shared" si="221"/>
        <v>0</v>
      </c>
      <c r="AS197" s="88">
        <f t="shared" si="222"/>
        <v>0</v>
      </c>
      <c r="AT197" s="88">
        <f t="shared" si="223"/>
        <v>0</v>
      </c>
    </row>
    <row r="198" spans="1:46">
      <c r="A198" s="108"/>
      <c r="B198" s="71">
        <f>IF(A198='ESTIMASI FORECAST &amp; ORDER-STOK'!A58,'ESTIMASI FORECAST &amp; ORDER-STOK'!B58,0)</f>
        <v>0</v>
      </c>
      <c r="C198" s="88"/>
      <c r="D198" s="88"/>
      <c r="E198" s="88"/>
      <c r="F198" s="88">
        <f t="shared" si="208"/>
        <v>0</v>
      </c>
      <c r="G198" s="88"/>
      <c r="H198" s="88"/>
      <c r="I198" s="88">
        <f t="shared" si="209"/>
        <v>0</v>
      </c>
      <c r="J198" s="88"/>
      <c r="K198" s="88"/>
      <c r="L198" s="88">
        <f t="shared" si="210"/>
        <v>0</v>
      </c>
      <c r="M198" s="88"/>
      <c r="N198" s="88"/>
      <c r="O198" s="88">
        <f t="shared" si="211"/>
        <v>0</v>
      </c>
      <c r="P198" s="88"/>
      <c r="Q198" s="88"/>
      <c r="R198" s="88">
        <f t="shared" si="212"/>
        <v>0</v>
      </c>
      <c r="S198" s="88"/>
      <c r="T198" s="88"/>
      <c r="U198" s="88">
        <f t="shared" si="213"/>
        <v>0</v>
      </c>
      <c r="V198" s="88"/>
      <c r="W198" s="88"/>
      <c r="X198" s="88">
        <f t="shared" si="214"/>
        <v>0</v>
      </c>
      <c r="Y198" s="88"/>
      <c r="Z198" s="88"/>
      <c r="AA198" s="88">
        <f t="shared" si="215"/>
        <v>0</v>
      </c>
      <c r="AB198" s="88"/>
      <c r="AC198" s="88"/>
      <c r="AD198" s="88">
        <f t="shared" si="216"/>
        <v>0</v>
      </c>
      <c r="AE198" s="88"/>
      <c r="AF198" s="88"/>
      <c r="AG198" s="88">
        <f t="shared" si="217"/>
        <v>0</v>
      </c>
      <c r="AH198" s="88"/>
      <c r="AI198" s="88"/>
      <c r="AJ198" s="88">
        <f t="shared" si="218"/>
        <v>0</v>
      </c>
      <c r="AK198" s="88"/>
      <c r="AL198" s="88"/>
      <c r="AM198" s="88">
        <f t="shared" si="219"/>
        <v>0</v>
      </c>
      <c r="AN198" s="88"/>
      <c r="AO198" s="88"/>
      <c r="AP198" s="88">
        <f t="shared" si="220"/>
        <v>0</v>
      </c>
      <c r="AQ198" s="88"/>
      <c r="AR198" s="88">
        <f t="shared" si="221"/>
        <v>0</v>
      </c>
      <c r="AS198" s="88">
        <f t="shared" si="222"/>
        <v>0</v>
      </c>
      <c r="AT198" s="88">
        <f t="shared" si="223"/>
        <v>0</v>
      </c>
    </row>
    <row r="199" spans="1:46">
      <c r="A199" s="108"/>
      <c r="B199" s="71">
        <f>IF(A199='ESTIMASI FORECAST &amp; ORDER-STOK'!A59,'ESTIMASI FORECAST &amp; ORDER-STOK'!B59,0)</f>
        <v>0</v>
      </c>
      <c r="C199" s="88"/>
      <c r="D199" s="88"/>
      <c r="E199" s="88"/>
      <c r="F199" s="88">
        <f t="shared" si="208"/>
        <v>0</v>
      </c>
      <c r="G199" s="88"/>
      <c r="H199" s="88"/>
      <c r="I199" s="88">
        <f t="shared" si="209"/>
        <v>0</v>
      </c>
      <c r="J199" s="88"/>
      <c r="K199" s="88"/>
      <c r="L199" s="88">
        <f t="shared" si="210"/>
        <v>0</v>
      </c>
      <c r="M199" s="88"/>
      <c r="N199" s="88"/>
      <c r="O199" s="88">
        <f t="shared" si="211"/>
        <v>0</v>
      </c>
      <c r="P199" s="88"/>
      <c r="Q199" s="88"/>
      <c r="R199" s="88">
        <f t="shared" si="212"/>
        <v>0</v>
      </c>
      <c r="S199" s="88"/>
      <c r="T199" s="88"/>
      <c r="U199" s="88">
        <f t="shared" si="213"/>
        <v>0</v>
      </c>
      <c r="V199" s="88"/>
      <c r="W199" s="88"/>
      <c r="X199" s="88">
        <f t="shared" si="214"/>
        <v>0</v>
      </c>
      <c r="Y199" s="88"/>
      <c r="Z199" s="88"/>
      <c r="AA199" s="88">
        <f t="shared" si="215"/>
        <v>0</v>
      </c>
      <c r="AB199" s="88"/>
      <c r="AC199" s="88"/>
      <c r="AD199" s="88">
        <f t="shared" si="216"/>
        <v>0</v>
      </c>
      <c r="AE199" s="88"/>
      <c r="AF199" s="88"/>
      <c r="AG199" s="88">
        <f t="shared" si="217"/>
        <v>0</v>
      </c>
      <c r="AH199" s="88"/>
      <c r="AI199" s="88"/>
      <c r="AJ199" s="88">
        <f t="shared" si="218"/>
        <v>0</v>
      </c>
      <c r="AK199" s="88"/>
      <c r="AL199" s="88"/>
      <c r="AM199" s="88">
        <f t="shared" si="219"/>
        <v>0</v>
      </c>
      <c r="AN199" s="88"/>
      <c r="AO199" s="88"/>
      <c r="AP199" s="88">
        <f t="shared" si="220"/>
        <v>0</v>
      </c>
      <c r="AQ199" s="88"/>
      <c r="AR199" s="88">
        <f t="shared" si="221"/>
        <v>0</v>
      </c>
      <c r="AS199" s="88">
        <f t="shared" si="222"/>
        <v>0</v>
      </c>
      <c r="AT199" s="88">
        <f t="shared" si="223"/>
        <v>0</v>
      </c>
    </row>
    <row r="200" spans="1:46">
      <c r="A200" s="108"/>
      <c r="B200" s="71">
        <f>IF(A200='ESTIMASI FORECAST &amp; ORDER-STOK'!A60,'ESTIMASI FORECAST &amp; ORDER-STOK'!B60,0)</f>
        <v>0</v>
      </c>
      <c r="C200" s="88"/>
      <c r="D200" s="88"/>
      <c r="E200" s="88"/>
      <c r="F200" s="88">
        <f t="shared" si="208"/>
        <v>0</v>
      </c>
      <c r="G200" s="88"/>
      <c r="H200" s="88"/>
      <c r="I200" s="88">
        <f t="shared" si="209"/>
        <v>0</v>
      </c>
      <c r="J200" s="88"/>
      <c r="K200" s="88"/>
      <c r="L200" s="88">
        <f t="shared" si="210"/>
        <v>0</v>
      </c>
      <c r="M200" s="88"/>
      <c r="N200" s="88"/>
      <c r="O200" s="88">
        <f t="shared" si="211"/>
        <v>0</v>
      </c>
      <c r="P200" s="88"/>
      <c r="Q200" s="88"/>
      <c r="R200" s="88">
        <f t="shared" si="212"/>
        <v>0</v>
      </c>
      <c r="S200" s="88"/>
      <c r="T200" s="88"/>
      <c r="U200" s="88">
        <f t="shared" si="213"/>
        <v>0</v>
      </c>
      <c r="V200" s="88"/>
      <c r="W200" s="88"/>
      <c r="X200" s="88">
        <f t="shared" si="214"/>
        <v>0</v>
      </c>
      <c r="Y200" s="88"/>
      <c r="Z200" s="88"/>
      <c r="AA200" s="88">
        <f t="shared" si="215"/>
        <v>0</v>
      </c>
      <c r="AB200" s="88"/>
      <c r="AC200" s="88"/>
      <c r="AD200" s="88">
        <f t="shared" si="216"/>
        <v>0</v>
      </c>
      <c r="AE200" s="88"/>
      <c r="AF200" s="88"/>
      <c r="AG200" s="88">
        <f t="shared" si="217"/>
        <v>0</v>
      </c>
      <c r="AH200" s="88"/>
      <c r="AI200" s="88"/>
      <c r="AJ200" s="88">
        <f t="shared" si="218"/>
        <v>0</v>
      </c>
      <c r="AK200" s="88"/>
      <c r="AL200" s="88"/>
      <c r="AM200" s="88">
        <f t="shared" si="219"/>
        <v>0</v>
      </c>
      <c r="AN200" s="88"/>
      <c r="AO200" s="88"/>
      <c r="AP200" s="88">
        <f t="shared" si="220"/>
        <v>0</v>
      </c>
      <c r="AQ200" s="88"/>
      <c r="AR200" s="88">
        <f t="shared" si="221"/>
        <v>0</v>
      </c>
      <c r="AS200" s="88">
        <f t="shared" si="222"/>
        <v>0</v>
      </c>
      <c r="AT200" s="88">
        <f t="shared" si="223"/>
        <v>0</v>
      </c>
    </row>
    <row r="201" spans="1:46">
      <c r="A201" s="108"/>
      <c r="B201" s="71">
        <f>IF(A201='ESTIMASI FORECAST &amp; ORDER-STOK'!A61,'ESTIMASI FORECAST &amp; ORDER-STOK'!B61,0)</f>
        <v>0</v>
      </c>
      <c r="C201" s="88"/>
      <c r="D201" s="88"/>
      <c r="E201" s="88"/>
      <c r="F201" s="88">
        <f t="shared" si="208"/>
        <v>0</v>
      </c>
      <c r="G201" s="88"/>
      <c r="H201" s="88"/>
      <c r="I201" s="88">
        <f t="shared" si="209"/>
        <v>0</v>
      </c>
      <c r="J201" s="88"/>
      <c r="K201" s="88"/>
      <c r="L201" s="88">
        <f t="shared" si="210"/>
        <v>0</v>
      </c>
      <c r="M201" s="88"/>
      <c r="N201" s="88"/>
      <c r="O201" s="88">
        <f t="shared" si="211"/>
        <v>0</v>
      </c>
      <c r="P201" s="88"/>
      <c r="Q201" s="88"/>
      <c r="R201" s="88">
        <f t="shared" si="212"/>
        <v>0</v>
      </c>
      <c r="S201" s="88"/>
      <c r="T201" s="88"/>
      <c r="U201" s="88">
        <f t="shared" si="213"/>
        <v>0</v>
      </c>
      <c r="V201" s="88"/>
      <c r="W201" s="88"/>
      <c r="X201" s="88">
        <f t="shared" si="214"/>
        <v>0</v>
      </c>
      <c r="Y201" s="88"/>
      <c r="Z201" s="88"/>
      <c r="AA201" s="88">
        <f t="shared" si="215"/>
        <v>0</v>
      </c>
      <c r="AB201" s="88"/>
      <c r="AC201" s="88"/>
      <c r="AD201" s="88">
        <f t="shared" si="216"/>
        <v>0</v>
      </c>
      <c r="AE201" s="88"/>
      <c r="AF201" s="88"/>
      <c r="AG201" s="88">
        <f t="shared" si="217"/>
        <v>0</v>
      </c>
      <c r="AH201" s="88"/>
      <c r="AI201" s="88"/>
      <c r="AJ201" s="88">
        <f t="shared" si="218"/>
        <v>0</v>
      </c>
      <c r="AK201" s="88"/>
      <c r="AL201" s="88"/>
      <c r="AM201" s="88">
        <f t="shared" si="219"/>
        <v>0</v>
      </c>
      <c r="AN201" s="88"/>
      <c r="AO201" s="88"/>
      <c r="AP201" s="88">
        <f t="shared" si="220"/>
        <v>0</v>
      </c>
      <c r="AQ201" s="88"/>
      <c r="AR201" s="88">
        <f t="shared" si="221"/>
        <v>0</v>
      </c>
      <c r="AS201" s="88">
        <f t="shared" si="222"/>
        <v>0</v>
      </c>
      <c r="AT201" s="88">
        <f t="shared" si="223"/>
        <v>0</v>
      </c>
    </row>
    <row r="202" spans="1:46">
      <c r="A202" s="108"/>
      <c r="B202" s="72">
        <f>IF(A202='ESTIMASI FORECAST &amp; ORDER-STOK'!A62,'ESTIMASI FORECAST &amp; ORDER-STOK'!B62,0)</f>
        <v>0</v>
      </c>
      <c r="C202" s="90"/>
      <c r="D202" s="90"/>
      <c r="E202" s="90"/>
      <c r="F202" s="90">
        <f t="shared" si="208"/>
        <v>0</v>
      </c>
      <c r="G202" s="90"/>
      <c r="H202" s="90"/>
      <c r="I202" s="90">
        <f t="shared" si="209"/>
        <v>0</v>
      </c>
      <c r="J202" s="90"/>
      <c r="K202" s="90"/>
      <c r="L202" s="90">
        <f t="shared" si="210"/>
        <v>0</v>
      </c>
      <c r="M202" s="90"/>
      <c r="N202" s="90"/>
      <c r="O202" s="90">
        <f t="shared" si="211"/>
        <v>0</v>
      </c>
      <c r="P202" s="90"/>
      <c r="Q202" s="90"/>
      <c r="R202" s="90">
        <f t="shared" si="212"/>
        <v>0</v>
      </c>
      <c r="S202" s="90"/>
      <c r="T202" s="90"/>
      <c r="U202" s="90">
        <f t="shared" si="213"/>
        <v>0</v>
      </c>
      <c r="V202" s="90"/>
      <c r="W202" s="90"/>
      <c r="X202" s="90">
        <f t="shared" si="214"/>
        <v>0</v>
      </c>
      <c r="Y202" s="90"/>
      <c r="Z202" s="90"/>
      <c r="AA202" s="90">
        <f t="shared" si="215"/>
        <v>0</v>
      </c>
      <c r="AB202" s="90"/>
      <c r="AC202" s="90"/>
      <c r="AD202" s="90">
        <f t="shared" si="216"/>
        <v>0</v>
      </c>
      <c r="AE202" s="90"/>
      <c r="AF202" s="90"/>
      <c r="AG202" s="90">
        <f t="shared" si="217"/>
        <v>0</v>
      </c>
      <c r="AH202" s="90"/>
      <c r="AI202" s="90"/>
      <c r="AJ202" s="90">
        <f t="shared" si="218"/>
        <v>0</v>
      </c>
      <c r="AK202" s="90"/>
      <c r="AL202" s="90"/>
      <c r="AM202" s="90">
        <f t="shared" si="219"/>
        <v>0</v>
      </c>
      <c r="AN202" s="90"/>
      <c r="AO202" s="90"/>
      <c r="AP202" s="90">
        <f t="shared" si="220"/>
        <v>0</v>
      </c>
      <c r="AQ202" s="90"/>
      <c r="AR202" s="90">
        <f t="shared" si="221"/>
        <v>0</v>
      </c>
      <c r="AS202" s="90">
        <f t="shared" si="222"/>
        <v>0</v>
      </c>
      <c r="AT202" s="90">
        <f t="shared" si="223"/>
        <v>0</v>
      </c>
    </row>
    <row r="203" spans="1:46">
      <c r="A203" s="27" t="s">
        <v>119</v>
      </c>
      <c r="B203" s="58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6"/>
    </row>
    <row r="204" spans="1:46">
      <c r="A204" s="108"/>
      <c r="B204" s="70">
        <f>IF(A204='ESTIMASI FORECAST &amp; ORDER-STOK'!A64,'ESTIMASI FORECAST &amp; ORDER-STOK'!B64,0)</f>
        <v>0</v>
      </c>
      <c r="C204" s="86"/>
      <c r="D204" s="86"/>
      <c r="E204" s="86"/>
      <c r="F204" s="86">
        <f t="shared" ref="F204:F209" si="224">D204-E204</f>
        <v>0</v>
      </c>
      <c r="G204" s="86"/>
      <c r="H204" s="86"/>
      <c r="I204" s="86">
        <f t="shared" ref="I204:I209" si="225">G204-H204</f>
        <v>0</v>
      </c>
      <c r="J204" s="86"/>
      <c r="K204" s="86"/>
      <c r="L204" s="86">
        <f t="shared" ref="L204:L209" si="226">J204-K204</f>
        <v>0</v>
      </c>
      <c r="M204" s="86"/>
      <c r="N204" s="86"/>
      <c r="O204" s="86">
        <f t="shared" ref="O204:O209" si="227">M204-N204</f>
        <v>0</v>
      </c>
      <c r="P204" s="86"/>
      <c r="Q204" s="86"/>
      <c r="R204" s="86">
        <f t="shared" ref="R204:R209" si="228">P204-Q204</f>
        <v>0</v>
      </c>
      <c r="S204" s="86"/>
      <c r="T204" s="86"/>
      <c r="U204" s="86">
        <f t="shared" ref="U204:U209" si="229">S204-T204</f>
        <v>0</v>
      </c>
      <c r="V204" s="86"/>
      <c r="W204" s="86"/>
      <c r="X204" s="86">
        <f t="shared" ref="X204:X209" si="230">V204-W204</f>
        <v>0</v>
      </c>
      <c r="Y204" s="86"/>
      <c r="Z204" s="86"/>
      <c r="AA204" s="86">
        <f t="shared" ref="AA204:AA209" si="231">Y204-Z204</f>
        <v>0</v>
      </c>
      <c r="AB204" s="86"/>
      <c r="AC204" s="86"/>
      <c r="AD204" s="86">
        <f t="shared" ref="AD204:AD209" si="232">AB204-AC204</f>
        <v>0</v>
      </c>
      <c r="AE204" s="86"/>
      <c r="AF204" s="86"/>
      <c r="AG204" s="86">
        <f t="shared" ref="AG204:AG209" si="233">AE204-AF204</f>
        <v>0</v>
      </c>
      <c r="AH204" s="86"/>
      <c r="AI204" s="86"/>
      <c r="AJ204" s="86">
        <f t="shared" ref="AJ204:AJ209" si="234">AH204-AI204</f>
        <v>0</v>
      </c>
      <c r="AK204" s="86"/>
      <c r="AL204" s="86"/>
      <c r="AM204" s="86">
        <f t="shared" ref="AM204:AM209" si="235">AK204-AL204</f>
        <v>0</v>
      </c>
      <c r="AN204" s="86"/>
      <c r="AO204" s="86"/>
      <c r="AP204" s="86">
        <f t="shared" ref="AP204:AP209" si="236">AN204-AO204</f>
        <v>0</v>
      </c>
      <c r="AQ204" s="86"/>
      <c r="AR204" s="86">
        <f t="shared" ref="AR204:AR209" si="237">SUMIF($C$5:$AQ$5,$D$5,$C204:$AQ204)</f>
        <v>0</v>
      </c>
      <c r="AS204" s="86">
        <f t="shared" ref="AS204:AS209" si="238">SUMIF($C$5:$AQ$5,$E$5,$C204:$AQ204)</f>
        <v>0</v>
      </c>
      <c r="AT204" s="86">
        <f t="shared" ref="AT204:AT209" si="239">AR204-AS204</f>
        <v>0</v>
      </c>
    </row>
    <row r="205" spans="1:46">
      <c r="A205" s="108"/>
      <c r="B205" s="71">
        <f>IF(A205='ESTIMASI FORECAST &amp; ORDER-STOK'!A65,'ESTIMASI FORECAST &amp; ORDER-STOK'!B65,0)</f>
        <v>0</v>
      </c>
      <c r="C205" s="88"/>
      <c r="D205" s="88"/>
      <c r="E205" s="88"/>
      <c r="F205" s="88">
        <f t="shared" si="224"/>
        <v>0</v>
      </c>
      <c r="G205" s="88"/>
      <c r="H205" s="88"/>
      <c r="I205" s="88">
        <f t="shared" si="225"/>
        <v>0</v>
      </c>
      <c r="J205" s="88"/>
      <c r="K205" s="88"/>
      <c r="L205" s="88">
        <f t="shared" si="226"/>
        <v>0</v>
      </c>
      <c r="M205" s="88"/>
      <c r="N205" s="88"/>
      <c r="O205" s="88">
        <f t="shared" si="227"/>
        <v>0</v>
      </c>
      <c r="P205" s="88"/>
      <c r="Q205" s="88"/>
      <c r="R205" s="88">
        <f t="shared" si="228"/>
        <v>0</v>
      </c>
      <c r="S205" s="88"/>
      <c r="T205" s="88"/>
      <c r="U205" s="88">
        <f t="shared" si="229"/>
        <v>0</v>
      </c>
      <c r="V205" s="88"/>
      <c r="W205" s="88"/>
      <c r="X205" s="88">
        <f t="shared" si="230"/>
        <v>0</v>
      </c>
      <c r="Y205" s="88"/>
      <c r="Z205" s="88"/>
      <c r="AA205" s="88">
        <f t="shared" si="231"/>
        <v>0</v>
      </c>
      <c r="AB205" s="88"/>
      <c r="AC205" s="88"/>
      <c r="AD205" s="88">
        <f t="shared" si="232"/>
        <v>0</v>
      </c>
      <c r="AE205" s="88"/>
      <c r="AF205" s="88"/>
      <c r="AG205" s="88">
        <f t="shared" si="233"/>
        <v>0</v>
      </c>
      <c r="AH205" s="88"/>
      <c r="AI205" s="88"/>
      <c r="AJ205" s="88">
        <f t="shared" si="234"/>
        <v>0</v>
      </c>
      <c r="AK205" s="88"/>
      <c r="AL205" s="88"/>
      <c r="AM205" s="88">
        <f t="shared" si="235"/>
        <v>0</v>
      </c>
      <c r="AN205" s="88"/>
      <c r="AO205" s="88"/>
      <c r="AP205" s="88">
        <f t="shared" si="236"/>
        <v>0</v>
      </c>
      <c r="AQ205" s="88"/>
      <c r="AR205" s="88">
        <f t="shared" si="237"/>
        <v>0</v>
      </c>
      <c r="AS205" s="88">
        <f t="shared" si="238"/>
        <v>0</v>
      </c>
      <c r="AT205" s="88">
        <f t="shared" si="239"/>
        <v>0</v>
      </c>
    </row>
    <row r="206" spans="1:46">
      <c r="A206" s="108"/>
      <c r="B206" s="71">
        <f>IF(A206='ESTIMASI FORECAST &amp; ORDER-STOK'!A66,'ESTIMASI FORECAST &amp; ORDER-STOK'!B66,0)</f>
        <v>0</v>
      </c>
      <c r="C206" s="88"/>
      <c r="D206" s="88"/>
      <c r="E206" s="88"/>
      <c r="F206" s="88">
        <f t="shared" si="224"/>
        <v>0</v>
      </c>
      <c r="G206" s="88"/>
      <c r="H206" s="88"/>
      <c r="I206" s="88">
        <f t="shared" si="225"/>
        <v>0</v>
      </c>
      <c r="J206" s="88"/>
      <c r="K206" s="88"/>
      <c r="L206" s="88">
        <f t="shared" si="226"/>
        <v>0</v>
      </c>
      <c r="M206" s="88"/>
      <c r="N206" s="88"/>
      <c r="O206" s="88">
        <f t="shared" si="227"/>
        <v>0</v>
      </c>
      <c r="P206" s="88"/>
      <c r="Q206" s="88"/>
      <c r="R206" s="88">
        <f t="shared" si="228"/>
        <v>0</v>
      </c>
      <c r="S206" s="88"/>
      <c r="T206" s="88"/>
      <c r="U206" s="88">
        <f t="shared" si="229"/>
        <v>0</v>
      </c>
      <c r="V206" s="88"/>
      <c r="W206" s="88"/>
      <c r="X206" s="88">
        <f t="shared" si="230"/>
        <v>0</v>
      </c>
      <c r="Y206" s="88"/>
      <c r="Z206" s="88"/>
      <c r="AA206" s="88">
        <f t="shared" si="231"/>
        <v>0</v>
      </c>
      <c r="AB206" s="88"/>
      <c r="AC206" s="88"/>
      <c r="AD206" s="88">
        <f t="shared" si="232"/>
        <v>0</v>
      </c>
      <c r="AE206" s="88"/>
      <c r="AF206" s="88"/>
      <c r="AG206" s="88">
        <f t="shared" si="233"/>
        <v>0</v>
      </c>
      <c r="AH206" s="88"/>
      <c r="AI206" s="88"/>
      <c r="AJ206" s="88">
        <f t="shared" si="234"/>
        <v>0</v>
      </c>
      <c r="AK206" s="88"/>
      <c r="AL206" s="88"/>
      <c r="AM206" s="88">
        <f t="shared" si="235"/>
        <v>0</v>
      </c>
      <c r="AN206" s="88"/>
      <c r="AO206" s="88"/>
      <c r="AP206" s="88">
        <f t="shared" si="236"/>
        <v>0</v>
      </c>
      <c r="AQ206" s="88"/>
      <c r="AR206" s="88">
        <f t="shared" si="237"/>
        <v>0</v>
      </c>
      <c r="AS206" s="88">
        <f t="shared" si="238"/>
        <v>0</v>
      </c>
      <c r="AT206" s="88">
        <f t="shared" si="239"/>
        <v>0</v>
      </c>
    </row>
    <row r="207" spans="1:46">
      <c r="A207" s="108"/>
      <c r="B207" s="71">
        <f>IF(A207='ESTIMASI FORECAST &amp; ORDER-STOK'!A67,'ESTIMASI FORECAST &amp; ORDER-STOK'!B67,0)</f>
        <v>0</v>
      </c>
      <c r="C207" s="88"/>
      <c r="D207" s="88"/>
      <c r="E207" s="88"/>
      <c r="F207" s="88">
        <f t="shared" si="224"/>
        <v>0</v>
      </c>
      <c r="G207" s="88"/>
      <c r="H207" s="88"/>
      <c r="I207" s="88">
        <f t="shared" si="225"/>
        <v>0</v>
      </c>
      <c r="J207" s="88"/>
      <c r="K207" s="88"/>
      <c r="L207" s="88">
        <f t="shared" si="226"/>
        <v>0</v>
      </c>
      <c r="M207" s="88"/>
      <c r="N207" s="88"/>
      <c r="O207" s="88">
        <f t="shared" si="227"/>
        <v>0</v>
      </c>
      <c r="P207" s="88"/>
      <c r="Q207" s="88"/>
      <c r="R207" s="88">
        <f t="shared" si="228"/>
        <v>0</v>
      </c>
      <c r="S207" s="88"/>
      <c r="T207" s="88"/>
      <c r="U207" s="88">
        <f t="shared" si="229"/>
        <v>0</v>
      </c>
      <c r="V207" s="88"/>
      <c r="W207" s="88"/>
      <c r="X207" s="88">
        <f t="shared" si="230"/>
        <v>0</v>
      </c>
      <c r="Y207" s="88"/>
      <c r="Z207" s="88"/>
      <c r="AA207" s="88">
        <f t="shared" si="231"/>
        <v>0</v>
      </c>
      <c r="AB207" s="88"/>
      <c r="AC207" s="88"/>
      <c r="AD207" s="88">
        <f t="shared" si="232"/>
        <v>0</v>
      </c>
      <c r="AE207" s="88"/>
      <c r="AF207" s="88"/>
      <c r="AG207" s="88">
        <f t="shared" si="233"/>
        <v>0</v>
      </c>
      <c r="AH207" s="88"/>
      <c r="AI207" s="88"/>
      <c r="AJ207" s="88">
        <f t="shared" si="234"/>
        <v>0</v>
      </c>
      <c r="AK207" s="88"/>
      <c r="AL207" s="88"/>
      <c r="AM207" s="88">
        <f t="shared" si="235"/>
        <v>0</v>
      </c>
      <c r="AN207" s="88"/>
      <c r="AO207" s="88"/>
      <c r="AP207" s="88">
        <f t="shared" si="236"/>
        <v>0</v>
      </c>
      <c r="AQ207" s="88"/>
      <c r="AR207" s="88">
        <f t="shared" si="237"/>
        <v>0</v>
      </c>
      <c r="AS207" s="88">
        <f t="shared" si="238"/>
        <v>0</v>
      </c>
      <c r="AT207" s="88">
        <f t="shared" si="239"/>
        <v>0</v>
      </c>
    </row>
    <row r="208" spans="1:46">
      <c r="A208" s="108"/>
      <c r="B208" s="71">
        <f>IF(A208='ESTIMASI FORECAST &amp; ORDER-STOK'!A68,'ESTIMASI FORECAST &amp; ORDER-STOK'!B68,0)</f>
        <v>0</v>
      </c>
      <c r="C208" s="88"/>
      <c r="D208" s="88"/>
      <c r="E208" s="88"/>
      <c r="F208" s="88">
        <f t="shared" si="224"/>
        <v>0</v>
      </c>
      <c r="G208" s="88"/>
      <c r="H208" s="88"/>
      <c r="I208" s="88">
        <f t="shared" si="225"/>
        <v>0</v>
      </c>
      <c r="J208" s="88"/>
      <c r="K208" s="88"/>
      <c r="L208" s="88">
        <f t="shared" si="226"/>
        <v>0</v>
      </c>
      <c r="M208" s="88"/>
      <c r="N208" s="88"/>
      <c r="O208" s="88">
        <f t="shared" si="227"/>
        <v>0</v>
      </c>
      <c r="P208" s="88"/>
      <c r="Q208" s="88"/>
      <c r="R208" s="88">
        <f t="shared" si="228"/>
        <v>0</v>
      </c>
      <c r="S208" s="88"/>
      <c r="T208" s="88"/>
      <c r="U208" s="88">
        <f t="shared" si="229"/>
        <v>0</v>
      </c>
      <c r="V208" s="88"/>
      <c r="W208" s="88"/>
      <c r="X208" s="88">
        <f t="shared" si="230"/>
        <v>0</v>
      </c>
      <c r="Y208" s="88"/>
      <c r="Z208" s="88"/>
      <c r="AA208" s="88">
        <f t="shared" si="231"/>
        <v>0</v>
      </c>
      <c r="AB208" s="88"/>
      <c r="AC208" s="88"/>
      <c r="AD208" s="88">
        <f t="shared" si="232"/>
        <v>0</v>
      </c>
      <c r="AE208" s="88"/>
      <c r="AF208" s="88"/>
      <c r="AG208" s="88">
        <f t="shared" si="233"/>
        <v>0</v>
      </c>
      <c r="AH208" s="88"/>
      <c r="AI208" s="88"/>
      <c r="AJ208" s="88">
        <f t="shared" si="234"/>
        <v>0</v>
      </c>
      <c r="AK208" s="88"/>
      <c r="AL208" s="88"/>
      <c r="AM208" s="88">
        <f t="shared" si="235"/>
        <v>0</v>
      </c>
      <c r="AN208" s="88"/>
      <c r="AO208" s="88"/>
      <c r="AP208" s="88">
        <f t="shared" si="236"/>
        <v>0</v>
      </c>
      <c r="AQ208" s="88"/>
      <c r="AR208" s="88">
        <f t="shared" si="237"/>
        <v>0</v>
      </c>
      <c r="AS208" s="88">
        <f t="shared" si="238"/>
        <v>0</v>
      </c>
      <c r="AT208" s="88">
        <f t="shared" si="239"/>
        <v>0</v>
      </c>
    </row>
    <row r="209" spans="1:46">
      <c r="A209" s="108"/>
      <c r="B209" s="72">
        <f>IF(A209='ESTIMASI FORECAST &amp; ORDER-STOK'!A69,'ESTIMASI FORECAST &amp; ORDER-STOK'!B69,0)</f>
        <v>0</v>
      </c>
      <c r="C209" s="90"/>
      <c r="D209" s="90"/>
      <c r="E209" s="90"/>
      <c r="F209" s="90">
        <f t="shared" si="224"/>
        <v>0</v>
      </c>
      <c r="G209" s="90"/>
      <c r="H209" s="90"/>
      <c r="I209" s="90">
        <f t="shared" si="225"/>
        <v>0</v>
      </c>
      <c r="J209" s="90"/>
      <c r="K209" s="90"/>
      <c r="L209" s="90">
        <f t="shared" si="226"/>
        <v>0</v>
      </c>
      <c r="M209" s="90"/>
      <c r="N209" s="90"/>
      <c r="O209" s="90">
        <f t="shared" si="227"/>
        <v>0</v>
      </c>
      <c r="P209" s="90"/>
      <c r="Q209" s="90"/>
      <c r="R209" s="90">
        <f t="shared" si="228"/>
        <v>0</v>
      </c>
      <c r="S209" s="90"/>
      <c r="T209" s="90"/>
      <c r="U209" s="90">
        <f t="shared" si="229"/>
        <v>0</v>
      </c>
      <c r="V209" s="90"/>
      <c r="W209" s="90"/>
      <c r="X209" s="90">
        <f t="shared" si="230"/>
        <v>0</v>
      </c>
      <c r="Y209" s="90"/>
      <c r="Z209" s="90"/>
      <c r="AA209" s="90">
        <f t="shared" si="231"/>
        <v>0</v>
      </c>
      <c r="AB209" s="90"/>
      <c r="AC209" s="90"/>
      <c r="AD209" s="90">
        <f t="shared" si="232"/>
        <v>0</v>
      </c>
      <c r="AE209" s="90"/>
      <c r="AF209" s="90"/>
      <c r="AG209" s="90">
        <f t="shared" si="233"/>
        <v>0</v>
      </c>
      <c r="AH209" s="90"/>
      <c r="AI209" s="90"/>
      <c r="AJ209" s="90">
        <f t="shared" si="234"/>
        <v>0</v>
      </c>
      <c r="AK209" s="90"/>
      <c r="AL209" s="90"/>
      <c r="AM209" s="90">
        <f t="shared" si="235"/>
        <v>0</v>
      </c>
      <c r="AN209" s="90"/>
      <c r="AO209" s="90"/>
      <c r="AP209" s="90">
        <f t="shared" si="236"/>
        <v>0</v>
      </c>
      <c r="AQ209" s="90"/>
      <c r="AR209" s="90">
        <f t="shared" si="237"/>
        <v>0</v>
      </c>
      <c r="AS209" s="90">
        <f t="shared" si="238"/>
        <v>0</v>
      </c>
      <c r="AT209" s="90">
        <f t="shared" si="239"/>
        <v>0</v>
      </c>
    </row>
    <row r="210" spans="1:46" ht="2.25" customHeight="1">
      <c r="A210" s="35"/>
      <c r="B210" s="6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6"/>
    </row>
    <row r="211" spans="1:46">
      <c r="A211" s="48"/>
      <c r="B211" s="109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</row>
    <row r="212" spans="1:46">
      <c r="A212" s="48"/>
      <c r="B212" s="109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</row>
    <row r="213" spans="1:46">
      <c r="A213" s="47"/>
      <c r="B213" s="109"/>
    </row>
    <row r="214" spans="1:46" s="3" customFormat="1" ht="15" customHeight="1">
      <c r="A214" s="43">
        <v>41275</v>
      </c>
      <c r="B214" s="109"/>
      <c r="C214" s="1"/>
      <c r="D214" s="1"/>
      <c r="G214" s="1"/>
      <c r="J214" s="1"/>
      <c r="M214" s="1"/>
      <c r="P214" s="1"/>
      <c r="S214" s="1"/>
      <c r="V214" s="1"/>
      <c r="Y214" s="1"/>
      <c r="AB214" s="1"/>
      <c r="AE214" s="1"/>
      <c r="AH214" s="1"/>
      <c r="AK214" s="1"/>
      <c r="AN214" s="1"/>
      <c r="AR214" s="1"/>
    </row>
    <row r="215" spans="1:46" s="46" customFormat="1" ht="30.75" customHeight="1">
      <c r="A215" s="178" t="s">
        <v>25</v>
      </c>
      <c r="B215" s="179"/>
      <c r="D215" s="175" t="str">
        <f>D$4</f>
        <v>nama pelanggan - kota</v>
      </c>
      <c r="E215" s="176"/>
      <c r="F215" s="177"/>
      <c r="G215" s="175" t="str">
        <f>G$4</f>
        <v>nama pelanggan - kota</v>
      </c>
      <c r="H215" s="176"/>
      <c r="I215" s="177"/>
      <c r="J215" s="175" t="str">
        <f>J$4</f>
        <v>nama pelanggan - kota</v>
      </c>
      <c r="K215" s="176"/>
      <c r="L215" s="177"/>
      <c r="M215" s="175" t="str">
        <f>M$4</f>
        <v>nama pelanggan - kota</v>
      </c>
      <c r="N215" s="176"/>
      <c r="O215" s="177"/>
      <c r="P215" s="175" t="str">
        <f>P$4</f>
        <v>nama pelanggan - kota</v>
      </c>
      <c r="Q215" s="176"/>
      <c r="R215" s="177"/>
      <c r="S215" s="175" t="str">
        <f>S$4</f>
        <v>nama pelanggan - kota</v>
      </c>
      <c r="T215" s="176"/>
      <c r="U215" s="177"/>
      <c r="V215" s="175" t="str">
        <f>V$4</f>
        <v>nama pelanggan - kota</v>
      </c>
      <c r="W215" s="176"/>
      <c r="X215" s="177"/>
      <c r="Y215" s="175" t="str">
        <f>Y$4</f>
        <v>nama pelanggan - kota</v>
      </c>
      <c r="Z215" s="176"/>
      <c r="AA215" s="177"/>
      <c r="AB215" s="175" t="str">
        <f>AB$4</f>
        <v>nama pelanggan - kota</v>
      </c>
      <c r="AC215" s="176"/>
      <c r="AD215" s="177"/>
      <c r="AE215" s="175" t="str">
        <f>AE$4</f>
        <v>nama pelanggan - kota</v>
      </c>
      <c r="AF215" s="176"/>
      <c r="AG215" s="177"/>
      <c r="AH215" s="175" t="str">
        <f>AH$4</f>
        <v>nama pelanggan - kota</v>
      </c>
      <c r="AI215" s="176"/>
      <c r="AJ215" s="177"/>
      <c r="AK215" s="175" t="str">
        <f>AK$4</f>
        <v>nama pelanggan - kota</v>
      </c>
      <c r="AL215" s="176"/>
      <c r="AM215" s="177"/>
      <c r="AN215" s="175" t="str">
        <f>AN$4</f>
        <v>nama pelanggan - kota</v>
      </c>
      <c r="AO215" s="176"/>
      <c r="AP215" s="177"/>
      <c r="AR215" s="175" t="s">
        <v>12</v>
      </c>
      <c r="AS215" s="176"/>
      <c r="AT215" s="177"/>
    </row>
    <row r="216" spans="1:46" s="3" customFormat="1" ht="45">
      <c r="A216" s="19" t="s">
        <v>0</v>
      </c>
      <c r="B216" s="55" t="str">
        <f>$B$5</f>
        <v>KEMASAN</v>
      </c>
      <c r="C216" s="8"/>
      <c r="D216" s="17" t="s">
        <v>96</v>
      </c>
      <c r="E216" s="17" t="s">
        <v>16</v>
      </c>
      <c r="F216" s="17" t="s">
        <v>24</v>
      </c>
      <c r="G216" s="17" t="s">
        <v>96</v>
      </c>
      <c r="H216" s="17" t="s">
        <v>16</v>
      </c>
      <c r="I216" s="17" t="s">
        <v>24</v>
      </c>
      <c r="J216" s="17" t="s">
        <v>96</v>
      </c>
      <c r="K216" s="17" t="s">
        <v>16</v>
      </c>
      <c r="L216" s="17" t="s">
        <v>24</v>
      </c>
      <c r="M216" s="17" t="s">
        <v>96</v>
      </c>
      <c r="N216" s="17" t="s">
        <v>16</v>
      </c>
      <c r="O216" s="17" t="s">
        <v>24</v>
      </c>
      <c r="P216" s="17" t="s">
        <v>96</v>
      </c>
      <c r="Q216" s="17" t="s">
        <v>16</v>
      </c>
      <c r="R216" s="17" t="s">
        <v>24</v>
      </c>
      <c r="S216" s="17" t="s">
        <v>96</v>
      </c>
      <c r="T216" s="17" t="s">
        <v>16</v>
      </c>
      <c r="U216" s="17" t="s">
        <v>24</v>
      </c>
      <c r="V216" s="17" t="s">
        <v>96</v>
      </c>
      <c r="W216" s="17" t="s">
        <v>16</v>
      </c>
      <c r="X216" s="17" t="s">
        <v>24</v>
      </c>
      <c r="Y216" s="17" t="s">
        <v>96</v>
      </c>
      <c r="Z216" s="17" t="s">
        <v>16</v>
      </c>
      <c r="AA216" s="17" t="s">
        <v>24</v>
      </c>
      <c r="AB216" s="17" t="s">
        <v>96</v>
      </c>
      <c r="AC216" s="17" t="s">
        <v>16</v>
      </c>
      <c r="AD216" s="17" t="s">
        <v>24</v>
      </c>
      <c r="AE216" s="17" t="s">
        <v>96</v>
      </c>
      <c r="AF216" s="17" t="s">
        <v>16</v>
      </c>
      <c r="AG216" s="17" t="s">
        <v>24</v>
      </c>
      <c r="AH216" s="17" t="s">
        <v>96</v>
      </c>
      <c r="AI216" s="17" t="s">
        <v>16</v>
      </c>
      <c r="AJ216" s="17" t="s">
        <v>24</v>
      </c>
      <c r="AK216" s="17" t="s">
        <v>96</v>
      </c>
      <c r="AL216" s="17" t="s">
        <v>16</v>
      </c>
      <c r="AM216" s="17" t="s">
        <v>24</v>
      </c>
      <c r="AN216" s="17" t="s">
        <v>96</v>
      </c>
      <c r="AO216" s="17" t="s">
        <v>16</v>
      </c>
      <c r="AP216" s="17" t="s">
        <v>24</v>
      </c>
      <c r="AR216" s="17" t="s">
        <v>26</v>
      </c>
      <c r="AS216" s="17" t="s">
        <v>20</v>
      </c>
      <c r="AT216" s="17" t="s">
        <v>27</v>
      </c>
    </row>
    <row r="217" spans="1:46">
      <c r="A217" s="27" t="s">
        <v>115</v>
      </c>
      <c r="B217" s="58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6"/>
    </row>
    <row r="218" spans="1:46">
      <c r="A218" s="108"/>
      <c r="B218" s="70">
        <f>IF(A218='ESTIMASI FORECAST &amp; ORDER-STOK'!A7,'ESTIMASI FORECAST &amp; ORDER-STOK'!B7,0)</f>
        <v>0</v>
      </c>
      <c r="C218" s="86"/>
      <c r="D218" s="86">
        <f t="shared" ref="D218:E228" si="240">SUMIF($A$6:$A$213,$A218,D$6:D$213)</f>
        <v>0</v>
      </c>
      <c r="E218" s="86">
        <f t="shared" si="240"/>
        <v>0</v>
      </c>
      <c r="F218" s="86">
        <f>D218-E218</f>
        <v>0</v>
      </c>
      <c r="G218" s="86">
        <f t="shared" ref="G218:H228" si="241">SUMIF($A$6:$A$213,$A218,G$6:G$213)</f>
        <v>0</v>
      </c>
      <c r="H218" s="86">
        <f t="shared" si="241"/>
        <v>0</v>
      </c>
      <c r="I218" s="86">
        <f>G218-H218</f>
        <v>0</v>
      </c>
      <c r="J218" s="86">
        <f t="shared" ref="J218:K228" si="242">SUMIF($A$6:$A$213,$A218,J$6:J$213)</f>
        <v>0</v>
      </c>
      <c r="K218" s="86">
        <f t="shared" si="242"/>
        <v>0</v>
      </c>
      <c r="L218" s="86">
        <f>J218-K218</f>
        <v>0</v>
      </c>
      <c r="M218" s="86">
        <f t="shared" ref="M218:N228" si="243">SUMIF($A$6:$A$213,$A218,M$6:M$213)</f>
        <v>0</v>
      </c>
      <c r="N218" s="86">
        <f t="shared" si="243"/>
        <v>0</v>
      </c>
      <c r="O218" s="86">
        <f>M218-N218</f>
        <v>0</v>
      </c>
      <c r="P218" s="86">
        <f t="shared" ref="P218:Q228" si="244">SUMIF($A$6:$A$213,$A218,P$6:P$213)</f>
        <v>0</v>
      </c>
      <c r="Q218" s="86">
        <f t="shared" si="244"/>
        <v>0</v>
      </c>
      <c r="R218" s="86">
        <f>P218-Q218</f>
        <v>0</v>
      </c>
      <c r="S218" s="86">
        <f t="shared" ref="S218:T228" si="245">SUMIF($A$6:$A$213,$A218,S$6:S$213)</f>
        <v>0</v>
      </c>
      <c r="T218" s="86">
        <f t="shared" si="245"/>
        <v>0</v>
      </c>
      <c r="U218" s="86">
        <f>S218-T218</f>
        <v>0</v>
      </c>
      <c r="V218" s="86">
        <f t="shared" ref="V218:W228" si="246">SUMIF($A$6:$A$213,$A218,V$6:V$213)</f>
        <v>0</v>
      </c>
      <c r="W218" s="86">
        <f t="shared" si="246"/>
        <v>0</v>
      </c>
      <c r="X218" s="86">
        <f>V218-W218</f>
        <v>0</v>
      </c>
      <c r="Y218" s="86">
        <f t="shared" ref="Y218:Z228" si="247">SUMIF($A$6:$A$213,$A218,Y$6:Y$213)</f>
        <v>0</v>
      </c>
      <c r="Z218" s="86">
        <f t="shared" si="247"/>
        <v>0</v>
      </c>
      <c r="AA218" s="86">
        <f>Y218-Z218</f>
        <v>0</v>
      </c>
      <c r="AB218" s="86">
        <f t="shared" ref="AB218:AC228" si="248">SUMIF($A$6:$A$213,$A218,AB$6:AB$213)</f>
        <v>0</v>
      </c>
      <c r="AC218" s="86">
        <f t="shared" si="248"/>
        <v>0</v>
      </c>
      <c r="AD218" s="86">
        <f>AB218-AC218</f>
        <v>0</v>
      </c>
      <c r="AE218" s="86">
        <f t="shared" ref="AE218:AF228" si="249">SUMIF($A$6:$A$213,$A218,AE$6:AE$213)</f>
        <v>0</v>
      </c>
      <c r="AF218" s="86">
        <f t="shared" si="249"/>
        <v>0</v>
      </c>
      <c r="AG218" s="86">
        <f>AE218-AF218</f>
        <v>0</v>
      </c>
      <c r="AH218" s="86">
        <f t="shared" ref="AH218:AI228" si="250">SUMIF($A$6:$A$213,$A218,AH$6:AH$213)</f>
        <v>0</v>
      </c>
      <c r="AI218" s="86">
        <f t="shared" si="250"/>
        <v>0</v>
      </c>
      <c r="AJ218" s="86">
        <f>AH218-AI218</f>
        <v>0</v>
      </c>
      <c r="AK218" s="86">
        <f t="shared" ref="AK218:AL228" si="251">SUMIF($A$6:$A$213,$A218,AK$6:AK$213)</f>
        <v>0</v>
      </c>
      <c r="AL218" s="86">
        <f t="shared" si="251"/>
        <v>0</v>
      </c>
      <c r="AM218" s="86">
        <f>AK218-AL218</f>
        <v>0</v>
      </c>
      <c r="AN218" s="86">
        <f t="shared" ref="AN218:AO228" si="252">SUMIF($A$6:$A$213,$A218,AN$6:AN$213)</f>
        <v>0</v>
      </c>
      <c r="AO218" s="86">
        <f t="shared" si="252"/>
        <v>0</v>
      </c>
      <c r="AP218" s="86">
        <f>AN218-AO218</f>
        <v>0</v>
      </c>
      <c r="AQ218" s="86"/>
      <c r="AR218" s="86">
        <f t="shared" ref="AR218:AR228" si="253">SUMIF($C$5:$AQ$5,$D$5,$C218:$AQ218)</f>
        <v>0</v>
      </c>
      <c r="AS218" s="86">
        <f t="shared" ref="AS218:AS228" si="254">SUMIF($C$5:$AQ$5,$E$5,$C218:$AQ218)</f>
        <v>0</v>
      </c>
      <c r="AT218" s="86">
        <f>AR218-AS218</f>
        <v>0</v>
      </c>
    </row>
    <row r="219" spans="1:46">
      <c r="A219" s="108"/>
      <c r="B219" s="71">
        <f>IF(A219='ESTIMASI FORECAST &amp; ORDER-STOK'!A8,'ESTIMASI FORECAST &amp; ORDER-STOK'!B8,0)</f>
        <v>0</v>
      </c>
      <c r="C219" s="88"/>
      <c r="D219" s="88">
        <f t="shared" si="240"/>
        <v>0</v>
      </c>
      <c r="E219" s="88">
        <f t="shared" si="240"/>
        <v>0</v>
      </c>
      <c r="F219" s="88">
        <f>D219-E219</f>
        <v>0</v>
      </c>
      <c r="G219" s="88">
        <f t="shared" si="241"/>
        <v>0</v>
      </c>
      <c r="H219" s="88">
        <f t="shared" si="241"/>
        <v>0</v>
      </c>
      <c r="I219" s="88">
        <f>G219-H219</f>
        <v>0</v>
      </c>
      <c r="J219" s="88">
        <f t="shared" si="242"/>
        <v>0</v>
      </c>
      <c r="K219" s="88">
        <f t="shared" si="242"/>
        <v>0</v>
      </c>
      <c r="L219" s="88">
        <f>J219-K219</f>
        <v>0</v>
      </c>
      <c r="M219" s="88">
        <f t="shared" si="243"/>
        <v>0</v>
      </c>
      <c r="N219" s="88">
        <f t="shared" si="243"/>
        <v>0</v>
      </c>
      <c r="O219" s="88">
        <f>M219-N219</f>
        <v>0</v>
      </c>
      <c r="P219" s="88">
        <f t="shared" si="244"/>
        <v>0</v>
      </c>
      <c r="Q219" s="88">
        <f t="shared" si="244"/>
        <v>0</v>
      </c>
      <c r="R219" s="88">
        <f>P219-Q219</f>
        <v>0</v>
      </c>
      <c r="S219" s="88">
        <f t="shared" si="245"/>
        <v>0</v>
      </c>
      <c r="T219" s="88">
        <f t="shared" si="245"/>
        <v>0</v>
      </c>
      <c r="U219" s="88">
        <f>S219-T219</f>
        <v>0</v>
      </c>
      <c r="V219" s="88">
        <f t="shared" si="246"/>
        <v>0</v>
      </c>
      <c r="W219" s="88">
        <f t="shared" si="246"/>
        <v>0</v>
      </c>
      <c r="X219" s="88">
        <f>V219-W219</f>
        <v>0</v>
      </c>
      <c r="Y219" s="88">
        <f t="shared" si="247"/>
        <v>0</v>
      </c>
      <c r="Z219" s="88">
        <f t="shared" si="247"/>
        <v>0</v>
      </c>
      <c r="AA219" s="88">
        <f>Y219-Z219</f>
        <v>0</v>
      </c>
      <c r="AB219" s="88">
        <f t="shared" si="248"/>
        <v>0</v>
      </c>
      <c r="AC219" s="88">
        <f t="shared" si="248"/>
        <v>0</v>
      </c>
      <c r="AD219" s="88">
        <f>AB219-AC219</f>
        <v>0</v>
      </c>
      <c r="AE219" s="88">
        <f t="shared" si="249"/>
        <v>0</v>
      </c>
      <c r="AF219" s="88">
        <f t="shared" si="249"/>
        <v>0</v>
      </c>
      <c r="AG219" s="88">
        <f>AE219-AF219</f>
        <v>0</v>
      </c>
      <c r="AH219" s="88">
        <f t="shared" si="250"/>
        <v>0</v>
      </c>
      <c r="AI219" s="88">
        <f t="shared" si="250"/>
        <v>0</v>
      </c>
      <c r="AJ219" s="88">
        <f>AH219-AI219</f>
        <v>0</v>
      </c>
      <c r="AK219" s="88">
        <f t="shared" si="251"/>
        <v>0</v>
      </c>
      <c r="AL219" s="88">
        <f t="shared" si="251"/>
        <v>0</v>
      </c>
      <c r="AM219" s="88">
        <f>AK219-AL219</f>
        <v>0</v>
      </c>
      <c r="AN219" s="88">
        <f t="shared" si="252"/>
        <v>0</v>
      </c>
      <c r="AO219" s="88">
        <f t="shared" si="252"/>
        <v>0</v>
      </c>
      <c r="AP219" s="88">
        <f>AN219-AO219</f>
        <v>0</v>
      </c>
      <c r="AQ219" s="88"/>
      <c r="AR219" s="88">
        <f t="shared" si="253"/>
        <v>0</v>
      </c>
      <c r="AS219" s="88">
        <f t="shared" si="254"/>
        <v>0</v>
      </c>
      <c r="AT219" s="88">
        <f>AR219-AS219</f>
        <v>0</v>
      </c>
    </row>
    <row r="220" spans="1:46">
      <c r="A220" s="108"/>
      <c r="B220" s="71">
        <f>IF(A220='ESTIMASI FORECAST &amp; ORDER-STOK'!A9,'ESTIMASI FORECAST &amp; ORDER-STOK'!B9,0)</f>
        <v>0</v>
      </c>
      <c r="C220" s="88"/>
      <c r="D220" s="88">
        <f t="shared" si="240"/>
        <v>0</v>
      </c>
      <c r="E220" s="88">
        <f t="shared" si="240"/>
        <v>0</v>
      </c>
      <c r="F220" s="88">
        <f t="shared" ref="F220:F228" si="255">D220-E220</f>
        <v>0</v>
      </c>
      <c r="G220" s="88">
        <f t="shared" si="241"/>
        <v>0</v>
      </c>
      <c r="H220" s="88">
        <f t="shared" si="241"/>
        <v>0</v>
      </c>
      <c r="I220" s="88">
        <f t="shared" ref="I220:I228" si="256">G220-H220</f>
        <v>0</v>
      </c>
      <c r="J220" s="88">
        <f t="shared" si="242"/>
        <v>0</v>
      </c>
      <c r="K220" s="88">
        <f t="shared" si="242"/>
        <v>0</v>
      </c>
      <c r="L220" s="88">
        <f t="shared" ref="L220:L228" si="257">J220-K220</f>
        <v>0</v>
      </c>
      <c r="M220" s="88">
        <f t="shared" si="243"/>
        <v>0</v>
      </c>
      <c r="N220" s="88">
        <f t="shared" si="243"/>
        <v>0</v>
      </c>
      <c r="O220" s="88">
        <f t="shared" ref="O220:O228" si="258">M220-N220</f>
        <v>0</v>
      </c>
      <c r="P220" s="88">
        <f t="shared" si="244"/>
        <v>0</v>
      </c>
      <c r="Q220" s="88">
        <f t="shared" si="244"/>
        <v>0</v>
      </c>
      <c r="R220" s="88">
        <f t="shared" ref="R220:R228" si="259">P220-Q220</f>
        <v>0</v>
      </c>
      <c r="S220" s="88">
        <f t="shared" si="245"/>
        <v>0</v>
      </c>
      <c r="T220" s="88">
        <f t="shared" si="245"/>
        <v>0</v>
      </c>
      <c r="U220" s="88">
        <f t="shared" ref="U220:U228" si="260">S220-T220</f>
        <v>0</v>
      </c>
      <c r="V220" s="88">
        <f t="shared" si="246"/>
        <v>0</v>
      </c>
      <c r="W220" s="88">
        <f t="shared" si="246"/>
        <v>0</v>
      </c>
      <c r="X220" s="88">
        <f t="shared" ref="X220:X228" si="261">V220-W220</f>
        <v>0</v>
      </c>
      <c r="Y220" s="88">
        <f t="shared" si="247"/>
        <v>0</v>
      </c>
      <c r="Z220" s="88">
        <f t="shared" si="247"/>
        <v>0</v>
      </c>
      <c r="AA220" s="88">
        <f t="shared" ref="AA220:AA228" si="262">Y220-Z220</f>
        <v>0</v>
      </c>
      <c r="AB220" s="88">
        <f t="shared" si="248"/>
        <v>0</v>
      </c>
      <c r="AC220" s="88">
        <f t="shared" si="248"/>
        <v>0</v>
      </c>
      <c r="AD220" s="88">
        <f t="shared" ref="AD220:AD228" si="263">AB220-AC220</f>
        <v>0</v>
      </c>
      <c r="AE220" s="88">
        <f t="shared" si="249"/>
        <v>0</v>
      </c>
      <c r="AF220" s="88">
        <f t="shared" si="249"/>
        <v>0</v>
      </c>
      <c r="AG220" s="88">
        <f t="shared" ref="AG220:AG228" si="264">AE220-AF220</f>
        <v>0</v>
      </c>
      <c r="AH220" s="88">
        <f t="shared" si="250"/>
        <v>0</v>
      </c>
      <c r="AI220" s="88">
        <f t="shared" si="250"/>
        <v>0</v>
      </c>
      <c r="AJ220" s="88">
        <f t="shared" ref="AJ220:AJ228" si="265">AH220-AI220</f>
        <v>0</v>
      </c>
      <c r="AK220" s="88">
        <f t="shared" si="251"/>
        <v>0</v>
      </c>
      <c r="AL220" s="88">
        <f t="shared" si="251"/>
        <v>0</v>
      </c>
      <c r="AM220" s="88">
        <f t="shared" ref="AM220:AM228" si="266">AK220-AL220</f>
        <v>0</v>
      </c>
      <c r="AN220" s="88">
        <f t="shared" si="252"/>
        <v>0</v>
      </c>
      <c r="AO220" s="88">
        <f t="shared" si="252"/>
        <v>0</v>
      </c>
      <c r="AP220" s="88">
        <f t="shared" ref="AP220:AP228" si="267">AN220-AO220</f>
        <v>0</v>
      </c>
      <c r="AQ220" s="88"/>
      <c r="AR220" s="88">
        <f t="shared" si="253"/>
        <v>0</v>
      </c>
      <c r="AS220" s="88">
        <f t="shared" si="254"/>
        <v>0</v>
      </c>
      <c r="AT220" s="88">
        <f t="shared" ref="AT220:AT228" si="268">AR220-AS220</f>
        <v>0</v>
      </c>
    </row>
    <row r="221" spans="1:46">
      <c r="A221" s="108"/>
      <c r="B221" s="71">
        <f>IF(A221='ESTIMASI FORECAST &amp; ORDER-STOK'!A10,'ESTIMASI FORECAST &amp; ORDER-STOK'!B10,0)</f>
        <v>0</v>
      </c>
      <c r="C221" s="88"/>
      <c r="D221" s="88">
        <f t="shared" si="240"/>
        <v>0</v>
      </c>
      <c r="E221" s="88">
        <f t="shared" si="240"/>
        <v>0</v>
      </c>
      <c r="F221" s="88">
        <f t="shared" si="255"/>
        <v>0</v>
      </c>
      <c r="G221" s="88">
        <f t="shared" si="241"/>
        <v>0</v>
      </c>
      <c r="H221" s="88">
        <f t="shared" si="241"/>
        <v>0</v>
      </c>
      <c r="I221" s="88">
        <f t="shared" si="256"/>
        <v>0</v>
      </c>
      <c r="J221" s="88">
        <f t="shared" si="242"/>
        <v>0</v>
      </c>
      <c r="K221" s="88">
        <f t="shared" si="242"/>
        <v>0</v>
      </c>
      <c r="L221" s="88">
        <f t="shared" si="257"/>
        <v>0</v>
      </c>
      <c r="M221" s="88">
        <f t="shared" si="243"/>
        <v>0</v>
      </c>
      <c r="N221" s="88">
        <f t="shared" si="243"/>
        <v>0</v>
      </c>
      <c r="O221" s="88">
        <f t="shared" si="258"/>
        <v>0</v>
      </c>
      <c r="P221" s="88">
        <f t="shared" si="244"/>
        <v>0</v>
      </c>
      <c r="Q221" s="88">
        <f t="shared" si="244"/>
        <v>0</v>
      </c>
      <c r="R221" s="88">
        <f t="shared" si="259"/>
        <v>0</v>
      </c>
      <c r="S221" s="88">
        <f t="shared" si="245"/>
        <v>0</v>
      </c>
      <c r="T221" s="88">
        <f t="shared" si="245"/>
        <v>0</v>
      </c>
      <c r="U221" s="88">
        <f t="shared" si="260"/>
        <v>0</v>
      </c>
      <c r="V221" s="88">
        <f t="shared" si="246"/>
        <v>0</v>
      </c>
      <c r="W221" s="88">
        <f t="shared" si="246"/>
        <v>0</v>
      </c>
      <c r="X221" s="88">
        <f t="shared" si="261"/>
        <v>0</v>
      </c>
      <c r="Y221" s="88">
        <f t="shared" si="247"/>
        <v>0</v>
      </c>
      <c r="Z221" s="88">
        <f t="shared" si="247"/>
        <v>0</v>
      </c>
      <c r="AA221" s="88">
        <f t="shared" si="262"/>
        <v>0</v>
      </c>
      <c r="AB221" s="88">
        <f t="shared" si="248"/>
        <v>0</v>
      </c>
      <c r="AC221" s="88">
        <f t="shared" si="248"/>
        <v>0</v>
      </c>
      <c r="AD221" s="88">
        <f t="shared" si="263"/>
        <v>0</v>
      </c>
      <c r="AE221" s="88">
        <f t="shared" si="249"/>
        <v>0</v>
      </c>
      <c r="AF221" s="88">
        <f t="shared" si="249"/>
        <v>0</v>
      </c>
      <c r="AG221" s="88">
        <f t="shared" si="264"/>
        <v>0</v>
      </c>
      <c r="AH221" s="88">
        <f t="shared" si="250"/>
        <v>0</v>
      </c>
      <c r="AI221" s="88">
        <f t="shared" si="250"/>
        <v>0</v>
      </c>
      <c r="AJ221" s="88">
        <f t="shared" si="265"/>
        <v>0</v>
      </c>
      <c r="AK221" s="88">
        <f t="shared" si="251"/>
        <v>0</v>
      </c>
      <c r="AL221" s="88">
        <f t="shared" si="251"/>
        <v>0</v>
      </c>
      <c r="AM221" s="88">
        <f t="shared" si="266"/>
        <v>0</v>
      </c>
      <c r="AN221" s="88">
        <f t="shared" si="252"/>
        <v>0</v>
      </c>
      <c r="AO221" s="88">
        <f t="shared" si="252"/>
        <v>0</v>
      </c>
      <c r="AP221" s="88">
        <f t="shared" si="267"/>
        <v>0</v>
      </c>
      <c r="AQ221" s="88"/>
      <c r="AR221" s="88">
        <f t="shared" si="253"/>
        <v>0</v>
      </c>
      <c r="AS221" s="88">
        <f t="shared" si="254"/>
        <v>0</v>
      </c>
      <c r="AT221" s="88">
        <f t="shared" si="268"/>
        <v>0</v>
      </c>
    </row>
    <row r="222" spans="1:46">
      <c r="A222" s="108"/>
      <c r="B222" s="71">
        <f>IF(A222='ESTIMASI FORECAST &amp; ORDER-STOK'!A11,'ESTIMASI FORECAST &amp; ORDER-STOK'!B11,0)</f>
        <v>0</v>
      </c>
      <c r="C222" s="88"/>
      <c r="D222" s="88">
        <f t="shared" si="240"/>
        <v>0</v>
      </c>
      <c r="E222" s="88">
        <f t="shared" si="240"/>
        <v>0</v>
      </c>
      <c r="F222" s="88">
        <f t="shared" si="255"/>
        <v>0</v>
      </c>
      <c r="G222" s="88">
        <f t="shared" si="241"/>
        <v>0</v>
      </c>
      <c r="H222" s="88">
        <f t="shared" si="241"/>
        <v>0</v>
      </c>
      <c r="I222" s="88">
        <f t="shared" si="256"/>
        <v>0</v>
      </c>
      <c r="J222" s="88">
        <f t="shared" si="242"/>
        <v>0</v>
      </c>
      <c r="K222" s="88">
        <f t="shared" si="242"/>
        <v>0</v>
      </c>
      <c r="L222" s="88">
        <f t="shared" si="257"/>
        <v>0</v>
      </c>
      <c r="M222" s="88">
        <f t="shared" si="243"/>
        <v>0</v>
      </c>
      <c r="N222" s="88">
        <f t="shared" si="243"/>
        <v>0</v>
      </c>
      <c r="O222" s="88">
        <f t="shared" si="258"/>
        <v>0</v>
      </c>
      <c r="P222" s="88">
        <f t="shared" si="244"/>
        <v>0</v>
      </c>
      <c r="Q222" s="88">
        <f t="shared" si="244"/>
        <v>0</v>
      </c>
      <c r="R222" s="88">
        <f t="shared" si="259"/>
        <v>0</v>
      </c>
      <c r="S222" s="88">
        <f t="shared" si="245"/>
        <v>0</v>
      </c>
      <c r="T222" s="88">
        <f t="shared" si="245"/>
        <v>0</v>
      </c>
      <c r="U222" s="88">
        <f t="shared" si="260"/>
        <v>0</v>
      </c>
      <c r="V222" s="88">
        <f t="shared" si="246"/>
        <v>0</v>
      </c>
      <c r="W222" s="88">
        <f t="shared" si="246"/>
        <v>0</v>
      </c>
      <c r="X222" s="88">
        <f t="shared" si="261"/>
        <v>0</v>
      </c>
      <c r="Y222" s="88">
        <f t="shared" si="247"/>
        <v>0</v>
      </c>
      <c r="Z222" s="88">
        <f t="shared" si="247"/>
        <v>0</v>
      </c>
      <c r="AA222" s="88">
        <f t="shared" si="262"/>
        <v>0</v>
      </c>
      <c r="AB222" s="88">
        <f t="shared" si="248"/>
        <v>0</v>
      </c>
      <c r="AC222" s="88">
        <f t="shared" si="248"/>
        <v>0</v>
      </c>
      <c r="AD222" s="88">
        <f t="shared" si="263"/>
        <v>0</v>
      </c>
      <c r="AE222" s="88">
        <f t="shared" si="249"/>
        <v>0</v>
      </c>
      <c r="AF222" s="88">
        <f t="shared" si="249"/>
        <v>0</v>
      </c>
      <c r="AG222" s="88">
        <f t="shared" si="264"/>
        <v>0</v>
      </c>
      <c r="AH222" s="88">
        <f t="shared" si="250"/>
        <v>0</v>
      </c>
      <c r="AI222" s="88">
        <f t="shared" si="250"/>
        <v>0</v>
      </c>
      <c r="AJ222" s="88">
        <f t="shared" si="265"/>
        <v>0</v>
      </c>
      <c r="AK222" s="88">
        <f t="shared" si="251"/>
        <v>0</v>
      </c>
      <c r="AL222" s="88">
        <f t="shared" si="251"/>
        <v>0</v>
      </c>
      <c r="AM222" s="88">
        <f t="shared" si="266"/>
        <v>0</v>
      </c>
      <c r="AN222" s="88">
        <f t="shared" si="252"/>
        <v>0</v>
      </c>
      <c r="AO222" s="88">
        <f t="shared" si="252"/>
        <v>0</v>
      </c>
      <c r="AP222" s="88">
        <f t="shared" si="267"/>
        <v>0</v>
      </c>
      <c r="AQ222" s="88"/>
      <c r="AR222" s="88">
        <f t="shared" si="253"/>
        <v>0</v>
      </c>
      <c r="AS222" s="88">
        <f t="shared" si="254"/>
        <v>0</v>
      </c>
      <c r="AT222" s="88">
        <f t="shared" si="268"/>
        <v>0</v>
      </c>
    </row>
    <row r="223" spans="1:46">
      <c r="A223" s="108"/>
      <c r="B223" s="71">
        <f>IF(A223='ESTIMASI FORECAST &amp; ORDER-STOK'!A12,'ESTIMASI FORECAST &amp; ORDER-STOK'!B12,0)</f>
        <v>0</v>
      </c>
      <c r="C223" s="88"/>
      <c r="D223" s="88">
        <f t="shared" si="240"/>
        <v>0</v>
      </c>
      <c r="E223" s="88">
        <f t="shared" si="240"/>
        <v>0</v>
      </c>
      <c r="F223" s="88">
        <f t="shared" si="255"/>
        <v>0</v>
      </c>
      <c r="G223" s="88">
        <f t="shared" si="241"/>
        <v>0</v>
      </c>
      <c r="H223" s="88">
        <f t="shared" si="241"/>
        <v>0</v>
      </c>
      <c r="I223" s="88">
        <f t="shared" si="256"/>
        <v>0</v>
      </c>
      <c r="J223" s="88">
        <f t="shared" si="242"/>
        <v>0</v>
      </c>
      <c r="K223" s="88">
        <f t="shared" si="242"/>
        <v>0</v>
      </c>
      <c r="L223" s="88">
        <f t="shared" si="257"/>
        <v>0</v>
      </c>
      <c r="M223" s="88">
        <f t="shared" si="243"/>
        <v>0</v>
      </c>
      <c r="N223" s="88">
        <f t="shared" si="243"/>
        <v>0</v>
      </c>
      <c r="O223" s="88">
        <f t="shared" si="258"/>
        <v>0</v>
      </c>
      <c r="P223" s="88">
        <f t="shared" si="244"/>
        <v>0</v>
      </c>
      <c r="Q223" s="88">
        <f t="shared" si="244"/>
        <v>0</v>
      </c>
      <c r="R223" s="88">
        <f t="shared" si="259"/>
        <v>0</v>
      </c>
      <c r="S223" s="88">
        <f t="shared" si="245"/>
        <v>0</v>
      </c>
      <c r="T223" s="88">
        <f t="shared" si="245"/>
        <v>0</v>
      </c>
      <c r="U223" s="88">
        <f t="shared" si="260"/>
        <v>0</v>
      </c>
      <c r="V223" s="88">
        <f t="shared" si="246"/>
        <v>0</v>
      </c>
      <c r="W223" s="88">
        <f t="shared" si="246"/>
        <v>0</v>
      </c>
      <c r="X223" s="88">
        <f t="shared" si="261"/>
        <v>0</v>
      </c>
      <c r="Y223" s="88">
        <f t="shared" si="247"/>
        <v>0</v>
      </c>
      <c r="Z223" s="88">
        <f t="shared" si="247"/>
        <v>0</v>
      </c>
      <c r="AA223" s="88">
        <f t="shared" si="262"/>
        <v>0</v>
      </c>
      <c r="AB223" s="88">
        <f t="shared" si="248"/>
        <v>0</v>
      </c>
      <c r="AC223" s="88">
        <f t="shared" si="248"/>
        <v>0</v>
      </c>
      <c r="AD223" s="88">
        <f t="shared" si="263"/>
        <v>0</v>
      </c>
      <c r="AE223" s="88">
        <f t="shared" si="249"/>
        <v>0</v>
      </c>
      <c r="AF223" s="88">
        <f t="shared" si="249"/>
        <v>0</v>
      </c>
      <c r="AG223" s="88">
        <f t="shared" si="264"/>
        <v>0</v>
      </c>
      <c r="AH223" s="88">
        <f t="shared" si="250"/>
        <v>0</v>
      </c>
      <c r="AI223" s="88">
        <f t="shared" si="250"/>
        <v>0</v>
      </c>
      <c r="AJ223" s="88">
        <f t="shared" si="265"/>
        <v>0</v>
      </c>
      <c r="AK223" s="88">
        <f t="shared" si="251"/>
        <v>0</v>
      </c>
      <c r="AL223" s="88">
        <f t="shared" si="251"/>
        <v>0</v>
      </c>
      <c r="AM223" s="88">
        <f t="shared" si="266"/>
        <v>0</v>
      </c>
      <c r="AN223" s="88">
        <f t="shared" si="252"/>
        <v>0</v>
      </c>
      <c r="AO223" s="88">
        <f t="shared" si="252"/>
        <v>0</v>
      </c>
      <c r="AP223" s="88">
        <f t="shared" si="267"/>
        <v>0</v>
      </c>
      <c r="AQ223" s="88"/>
      <c r="AR223" s="88">
        <f t="shared" si="253"/>
        <v>0</v>
      </c>
      <c r="AS223" s="88">
        <f t="shared" si="254"/>
        <v>0</v>
      </c>
      <c r="AT223" s="88">
        <f t="shared" si="268"/>
        <v>0</v>
      </c>
    </row>
    <row r="224" spans="1:46">
      <c r="A224" s="108"/>
      <c r="B224" s="71">
        <f>IF(A224='ESTIMASI FORECAST &amp; ORDER-STOK'!A13,'ESTIMASI FORECAST &amp; ORDER-STOK'!B13,0)</f>
        <v>0</v>
      </c>
      <c r="C224" s="88"/>
      <c r="D224" s="88">
        <f t="shared" si="240"/>
        <v>0</v>
      </c>
      <c r="E224" s="88">
        <f t="shared" si="240"/>
        <v>0</v>
      </c>
      <c r="F224" s="88">
        <f t="shared" si="255"/>
        <v>0</v>
      </c>
      <c r="G224" s="88">
        <f t="shared" si="241"/>
        <v>0</v>
      </c>
      <c r="H224" s="88">
        <f t="shared" si="241"/>
        <v>0</v>
      </c>
      <c r="I224" s="88">
        <f t="shared" si="256"/>
        <v>0</v>
      </c>
      <c r="J224" s="88">
        <f t="shared" si="242"/>
        <v>0</v>
      </c>
      <c r="K224" s="88">
        <f t="shared" si="242"/>
        <v>0</v>
      </c>
      <c r="L224" s="88">
        <f t="shared" si="257"/>
        <v>0</v>
      </c>
      <c r="M224" s="88">
        <f t="shared" si="243"/>
        <v>0</v>
      </c>
      <c r="N224" s="88">
        <f t="shared" si="243"/>
        <v>0</v>
      </c>
      <c r="O224" s="88">
        <f t="shared" si="258"/>
        <v>0</v>
      </c>
      <c r="P224" s="88">
        <f t="shared" si="244"/>
        <v>0</v>
      </c>
      <c r="Q224" s="88">
        <f t="shared" si="244"/>
        <v>0</v>
      </c>
      <c r="R224" s="88">
        <f t="shared" si="259"/>
        <v>0</v>
      </c>
      <c r="S224" s="88">
        <f t="shared" si="245"/>
        <v>0</v>
      </c>
      <c r="T224" s="88">
        <f t="shared" si="245"/>
        <v>0</v>
      </c>
      <c r="U224" s="88">
        <f t="shared" si="260"/>
        <v>0</v>
      </c>
      <c r="V224" s="88">
        <f t="shared" si="246"/>
        <v>0</v>
      </c>
      <c r="W224" s="88">
        <f t="shared" si="246"/>
        <v>0</v>
      </c>
      <c r="X224" s="88">
        <f t="shared" si="261"/>
        <v>0</v>
      </c>
      <c r="Y224" s="88">
        <f t="shared" si="247"/>
        <v>0</v>
      </c>
      <c r="Z224" s="88">
        <f t="shared" si="247"/>
        <v>0</v>
      </c>
      <c r="AA224" s="88">
        <f t="shared" si="262"/>
        <v>0</v>
      </c>
      <c r="AB224" s="88">
        <f t="shared" si="248"/>
        <v>0</v>
      </c>
      <c r="AC224" s="88">
        <f t="shared" si="248"/>
        <v>0</v>
      </c>
      <c r="AD224" s="88">
        <f t="shared" si="263"/>
        <v>0</v>
      </c>
      <c r="AE224" s="88">
        <f t="shared" si="249"/>
        <v>0</v>
      </c>
      <c r="AF224" s="88">
        <f t="shared" si="249"/>
        <v>0</v>
      </c>
      <c r="AG224" s="88">
        <f t="shared" si="264"/>
        <v>0</v>
      </c>
      <c r="AH224" s="88">
        <f t="shared" si="250"/>
        <v>0</v>
      </c>
      <c r="AI224" s="88">
        <f t="shared" si="250"/>
        <v>0</v>
      </c>
      <c r="AJ224" s="88">
        <f t="shared" si="265"/>
        <v>0</v>
      </c>
      <c r="AK224" s="88">
        <f t="shared" si="251"/>
        <v>0</v>
      </c>
      <c r="AL224" s="88">
        <f t="shared" si="251"/>
        <v>0</v>
      </c>
      <c r="AM224" s="88">
        <f t="shared" si="266"/>
        <v>0</v>
      </c>
      <c r="AN224" s="88">
        <f t="shared" si="252"/>
        <v>0</v>
      </c>
      <c r="AO224" s="88">
        <f t="shared" si="252"/>
        <v>0</v>
      </c>
      <c r="AP224" s="88">
        <f t="shared" si="267"/>
        <v>0</v>
      </c>
      <c r="AQ224" s="88"/>
      <c r="AR224" s="88">
        <f t="shared" si="253"/>
        <v>0</v>
      </c>
      <c r="AS224" s="88">
        <f t="shared" si="254"/>
        <v>0</v>
      </c>
      <c r="AT224" s="88">
        <f t="shared" si="268"/>
        <v>0</v>
      </c>
    </row>
    <row r="225" spans="1:46">
      <c r="A225" s="108"/>
      <c r="B225" s="71">
        <f>IF(A225='ESTIMASI FORECAST &amp; ORDER-STOK'!A14,'ESTIMASI FORECAST &amp; ORDER-STOK'!B14,0)</f>
        <v>0</v>
      </c>
      <c r="C225" s="88"/>
      <c r="D225" s="88">
        <f t="shared" si="240"/>
        <v>0</v>
      </c>
      <c r="E225" s="88">
        <f t="shared" si="240"/>
        <v>0</v>
      </c>
      <c r="F225" s="88">
        <f t="shared" si="255"/>
        <v>0</v>
      </c>
      <c r="G225" s="88">
        <f t="shared" si="241"/>
        <v>0</v>
      </c>
      <c r="H225" s="88">
        <f t="shared" si="241"/>
        <v>0</v>
      </c>
      <c r="I225" s="88">
        <f t="shared" si="256"/>
        <v>0</v>
      </c>
      <c r="J225" s="88">
        <f t="shared" si="242"/>
        <v>0</v>
      </c>
      <c r="K225" s="88">
        <f t="shared" si="242"/>
        <v>0</v>
      </c>
      <c r="L225" s="88">
        <f t="shared" si="257"/>
        <v>0</v>
      </c>
      <c r="M225" s="88">
        <f t="shared" si="243"/>
        <v>0</v>
      </c>
      <c r="N225" s="88">
        <f t="shared" si="243"/>
        <v>0</v>
      </c>
      <c r="O225" s="88">
        <f t="shared" si="258"/>
        <v>0</v>
      </c>
      <c r="P225" s="88">
        <f t="shared" si="244"/>
        <v>0</v>
      </c>
      <c r="Q225" s="88">
        <f t="shared" si="244"/>
        <v>0</v>
      </c>
      <c r="R225" s="88">
        <f t="shared" si="259"/>
        <v>0</v>
      </c>
      <c r="S225" s="88">
        <f t="shared" si="245"/>
        <v>0</v>
      </c>
      <c r="T225" s="88">
        <f t="shared" si="245"/>
        <v>0</v>
      </c>
      <c r="U225" s="88">
        <f t="shared" si="260"/>
        <v>0</v>
      </c>
      <c r="V225" s="88">
        <f t="shared" si="246"/>
        <v>0</v>
      </c>
      <c r="W225" s="88">
        <f t="shared" si="246"/>
        <v>0</v>
      </c>
      <c r="X225" s="88">
        <f t="shared" si="261"/>
        <v>0</v>
      </c>
      <c r="Y225" s="88">
        <f t="shared" si="247"/>
        <v>0</v>
      </c>
      <c r="Z225" s="88">
        <f t="shared" si="247"/>
        <v>0</v>
      </c>
      <c r="AA225" s="88">
        <f t="shared" si="262"/>
        <v>0</v>
      </c>
      <c r="AB225" s="88">
        <f t="shared" si="248"/>
        <v>0</v>
      </c>
      <c r="AC225" s="88">
        <f t="shared" si="248"/>
        <v>0</v>
      </c>
      <c r="AD225" s="88">
        <f t="shared" si="263"/>
        <v>0</v>
      </c>
      <c r="AE225" s="88">
        <f t="shared" si="249"/>
        <v>0</v>
      </c>
      <c r="AF225" s="88">
        <f t="shared" si="249"/>
        <v>0</v>
      </c>
      <c r="AG225" s="88">
        <f t="shared" si="264"/>
        <v>0</v>
      </c>
      <c r="AH225" s="88">
        <f t="shared" si="250"/>
        <v>0</v>
      </c>
      <c r="AI225" s="88">
        <f t="shared" si="250"/>
        <v>0</v>
      </c>
      <c r="AJ225" s="88">
        <f t="shared" si="265"/>
        <v>0</v>
      </c>
      <c r="AK225" s="88">
        <f t="shared" si="251"/>
        <v>0</v>
      </c>
      <c r="AL225" s="88">
        <f t="shared" si="251"/>
        <v>0</v>
      </c>
      <c r="AM225" s="88">
        <f t="shared" si="266"/>
        <v>0</v>
      </c>
      <c r="AN225" s="88">
        <f t="shared" si="252"/>
        <v>0</v>
      </c>
      <c r="AO225" s="88">
        <f t="shared" si="252"/>
        <v>0</v>
      </c>
      <c r="AP225" s="88">
        <f t="shared" si="267"/>
        <v>0</v>
      </c>
      <c r="AQ225" s="88"/>
      <c r="AR225" s="88">
        <f t="shared" si="253"/>
        <v>0</v>
      </c>
      <c r="AS225" s="88">
        <f t="shared" si="254"/>
        <v>0</v>
      </c>
      <c r="AT225" s="88">
        <f t="shared" si="268"/>
        <v>0</v>
      </c>
    </row>
    <row r="226" spans="1:46">
      <c r="A226" s="108"/>
      <c r="B226" s="71">
        <f>IF(A226='ESTIMASI FORECAST &amp; ORDER-STOK'!A15,'ESTIMASI FORECAST &amp; ORDER-STOK'!B15,0)</f>
        <v>0</v>
      </c>
      <c r="C226" s="88"/>
      <c r="D226" s="88">
        <f t="shared" si="240"/>
        <v>0</v>
      </c>
      <c r="E226" s="88">
        <f t="shared" si="240"/>
        <v>0</v>
      </c>
      <c r="F226" s="88">
        <f t="shared" si="255"/>
        <v>0</v>
      </c>
      <c r="G226" s="88">
        <f t="shared" si="241"/>
        <v>0</v>
      </c>
      <c r="H226" s="88">
        <f t="shared" si="241"/>
        <v>0</v>
      </c>
      <c r="I226" s="88">
        <f t="shared" si="256"/>
        <v>0</v>
      </c>
      <c r="J226" s="88">
        <f t="shared" si="242"/>
        <v>0</v>
      </c>
      <c r="K226" s="88">
        <f t="shared" si="242"/>
        <v>0</v>
      </c>
      <c r="L226" s="88">
        <f t="shared" si="257"/>
        <v>0</v>
      </c>
      <c r="M226" s="88">
        <f t="shared" si="243"/>
        <v>0</v>
      </c>
      <c r="N226" s="88">
        <f t="shared" si="243"/>
        <v>0</v>
      </c>
      <c r="O226" s="88">
        <f t="shared" si="258"/>
        <v>0</v>
      </c>
      <c r="P226" s="88">
        <f t="shared" si="244"/>
        <v>0</v>
      </c>
      <c r="Q226" s="88">
        <f t="shared" si="244"/>
        <v>0</v>
      </c>
      <c r="R226" s="88">
        <f t="shared" si="259"/>
        <v>0</v>
      </c>
      <c r="S226" s="88">
        <f t="shared" si="245"/>
        <v>0</v>
      </c>
      <c r="T226" s="88">
        <f t="shared" si="245"/>
        <v>0</v>
      </c>
      <c r="U226" s="88">
        <f t="shared" si="260"/>
        <v>0</v>
      </c>
      <c r="V226" s="88">
        <f t="shared" si="246"/>
        <v>0</v>
      </c>
      <c r="W226" s="88">
        <f t="shared" si="246"/>
        <v>0</v>
      </c>
      <c r="X226" s="88">
        <f t="shared" si="261"/>
        <v>0</v>
      </c>
      <c r="Y226" s="88">
        <f t="shared" si="247"/>
        <v>0</v>
      </c>
      <c r="Z226" s="88">
        <f t="shared" si="247"/>
        <v>0</v>
      </c>
      <c r="AA226" s="88">
        <f t="shared" si="262"/>
        <v>0</v>
      </c>
      <c r="AB226" s="88">
        <f t="shared" si="248"/>
        <v>0</v>
      </c>
      <c r="AC226" s="88">
        <f t="shared" si="248"/>
        <v>0</v>
      </c>
      <c r="AD226" s="88">
        <f t="shared" si="263"/>
        <v>0</v>
      </c>
      <c r="AE226" s="88">
        <f t="shared" si="249"/>
        <v>0</v>
      </c>
      <c r="AF226" s="88">
        <f t="shared" si="249"/>
        <v>0</v>
      </c>
      <c r="AG226" s="88">
        <f t="shared" si="264"/>
        <v>0</v>
      </c>
      <c r="AH226" s="88">
        <f t="shared" si="250"/>
        <v>0</v>
      </c>
      <c r="AI226" s="88">
        <f t="shared" si="250"/>
        <v>0</v>
      </c>
      <c r="AJ226" s="88">
        <f t="shared" si="265"/>
        <v>0</v>
      </c>
      <c r="AK226" s="88">
        <f t="shared" si="251"/>
        <v>0</v>
      </c>
      <c r="AL226" s="88">
        <f t="shared" si="251"/>
        <v>0</v>
      </c>
      <c r="AM226" s="88">
        <f t="shared" si="266"/>
        <v>0</v>
      </c>
      <c r="AN226" s="88">
        <f t="shared" si="252"/>
        <v>0</v>
      </c>
      <c r="AO226" s="88">
        <f t="shared" si="252"/>
        <v>0</v>
      </c>
      <c r="AP226" s="88">
        <f t="shared" si="267"/>
        <v>0</v>
      </c>
      <c r="AQ226" s="88"/>
      <c r="AR226" s="88">
        <f t="shared" si="253"/>
        <v>0</v>
      </c>
      <c r="AS226" s="88">
        <f t="shared" si="254"/>
        <v>0</v>
      </c>
      <c r="AT226" s="88">
        <f t="shared" si="268"/>
        <v>0</v>
      </c>
    </row>
    <row r="227" spans="1:46">
      <c r="A227" s="108"/>
      <c r="B227" s="71">
        <f>IF(A227='ESTIMASI FORECAST &amp; ORDER-STOK'!A16,'ESTIMASI FORECAST &amp; ORDER-STOK'!B16,0)</f>
        <v>0</v>
      </c>
      <c r="C227" s="88"/>
      <c r="D227" s="88">
        <f t="shared" si="240"/>
        <v>0</v>
      </c>
      <c r="E227" s="88">
        <f t="shared" si="240"/>
        <v>0</v>
      </c>
      <c r="F227" s="88">
        <f t="shared" si="255"/>
        <v>0</v>
      </c>
      <c r="G227" s="88">
        <f t="shared" si="241"/>
        <v>0</v>
      </c>
      <c r="H227" s="88">
        <f t="shared" si="241"/>
        <v>0</v>
      </c>
      <c r="I227" s="88">
        <f t="shared" si="256"/>
        <v>0</v>
      </c>
      <c r="J227" s="88">
        <f t="shared" si="242"/>
        <v>0</v>
      </c>
      <c r="K227" s="88">
        <f t="shared" si="242"/>
        <v>0</v>
      </c>
      <c r="L227" s="88">
        <f t="shared" si="257"/>
        <v>0</v>
      </c>
      <c r="M227" s="88">
        <f t="shared" si="243"/>
        <v>0</v>
      </c>
      <c r="N227" s="88">
        <f t="shared" si="243"/>
        <v>0</v>
      </c>
      <c r="O227" s="88">
        <f t="shared" si="258"/>
        <v>0</v>
      </c>
      <c r="P227" s="88">
        <f t="shared" si="244"/>
        <v>0</v>
      </c>
      <c r="Q227" s="88">
        <f t="shared" si="244"/>
        <v>0</v>
      </c>
      <c r="R227" s="88">
        <f t="shared" si="259"/>
        <v>0</v>
      </c>
      <c r="S227" s="88">
        <f t="shared" si="245"/>
        <v>0</v>
      </c>
      <c r="T227" s="88">
        <f t="shared" si="245"/>
        <v>0</v>
      </c>
      <c r="U227" s="88">
        <f t="shared" si="260"/>
        <v>0</v>
      </c>
      <c r="V227" s="88">
        <f t="shared" si="246"/>
        <v>0</v>
      </c>
      <c r="W227" s="88">
        <f t="shared" si="246"/>
        <v>0</v>
      </c>
      <c r="X227" s="88">
        <f t="shared" si="261"/>
        <v>0</v>
      </c>
      <c r="Y227" s="88">
        <f t="shared" si="247"/>
        <v>0</v>
      </c>
      <c r="Z227" s="88">
        <f t="shared" si="247"/>
        <v>0</v>
      </c>
      <c r="AA227" s="88">
        <f t="shared" si="262"/>
        <v>0</v>
      </c>
      <c r="AB227" s="88">
        <f t="shared" si="248"/>
        <v>0</v>
      </c>
      <c r="AC227" s="88">
        <f t="shared" si="248"/>
        <v>0</v>
      </c>
      <c r="AD227" s="88">
        <f t="shared" si="263"/>
        <v>0</v>
      </c>
      <c r="AE227" s="88">
        <f t="shared" si="249"/>
        <v>0</v>
      </c>
      <c r="AF227" s="88">
        <f t="shared" si="249"/>
        <v>0</v>
      </c>
      <c r="AG227" s="88">
        <f t="shared" si="264"/>
        <v>0</v>
      </c>
      <c r="AH227" s="88">
        <f t="shared" si="250"/>
        <v>0</v>
      </c>
      <c r="AI227" s="88">
        <f t="shared" si="250"/>
        <v>0</v>
      </c>
      <c r="AJ227" s="88">
        <f t="shared" si="265"/>
        <v>0</v>
      </c>
      <c r="AK227" s="88">
        <f t="shared" si="251"/>
        <v>0</v>
      </c>
      <c r="AL227" s="88">
        <f t="shared" si="251"/>
        <v>0</v>
      </c>
      <c r="AM227" s="88">
        <f t="shared" si="266"/>
        <v>0</v>
      </c>
      <c r="AN227" s="88">
        <f t="shared" si="252"/>
        <v>0</v>
      </c>
      <c r="AO227" s="88">
        <f t="shared" si="252"/>
        <v>0</v>
      </c>
      <c r="AP227" s="88">
        <f t="shared" si="267"/>
        <v>0</v>
      </c>
      <c r="AQ227" s="88"/>
      <c r="AR227" s="88">
        <f t="shared" si="253"/>
        <v>0</v>
      </c>
      <c r="AS227" s="88">
        <f t="shared" si="254"/>
        <v>0</v>
      </c>
      <c r="AT227" s="88">
        <f t="shared" si="268"/>
        <v>0</v>
      </c>
    </row>
    <row r="228" spans="1:46">
      <c r="A228" s="108"/>
      <c r="B228" s="71">
        <f>IF(A228='ESTIMASI FORECAST &amp; ORDER-STOK'!A17,'ESTIMASI FORECAST &amp; ORDER-STOK'!B17,0)</f>
        <v>0</v>
      </c>
      <c r="C228" s="90"/>
      <c r="D228" s="90">
        <f t="shared" si="240"/>
        <v>0</v>
      </c>
      <c r="E228" s="90">
        <f t="shared" si="240"/>
        <v>0</v>
      </c>
      <c r="F228" s="90">
        <f t="shared" si="255"/>
        <v>0</v>
      </c>
      <c r="G228" s="90">
        <f t="shared" si="241"/>
        <v>0</v>
      </c>
      <c r="H228" s="90">
        <f t="shared" si="241"/>
        <v>0</v>
      </c>
      <c r="I228" s="90">
        <f t="shared" si="256"/>
        <v>0</v>
      </c>
      <c r="J228" s="90">
        <f t="shared" si="242"/>
        <v>0</v>
      </c>
      <c r="K228" s="90">
        <f t="shared" si="242"/>
        <v>0</v>
      </c>
      <c r="L228" s="90">
        <f t="shared" si="257"/>
        <v>0</v>
      </c>
      <c r="M228" s="90">
        <f t="shared" si="243"/>
        <v>0</v>
      </c>
      <c r="N228" s="90">
        <f t="shared" si="243"/>
        <v>0</v>
      </c>
      <c r="O228" s="90">
        <f t="shared" si="258"/>
        <v>0</v>
      </c>
      <c r="P228" s="90">
        <f t="shared" si="244"/>
        <v>0</v>
      </c>
      <c r="Q228" s="90">
        <f t="shared" si="244"/>
        <v>0</v>
      </c>
      <c r="R228" s="90">
        <f t="shared" si="259"/>
        <v>0</v>
      </c>
      <c r="S228" s="90">
        <f t="shared" si="245"/>
        <v>0</v>
      </c>
      <c r="T228" s="90">
        <f t="shared" si="245"/>
        <v>0</v>
      </c>
      <c r="U228" s="90">
        <f t="shared" si="260"/>
        <v>0</v>
      </c>
      <c r="V228" s="90">
        <f t="shared" si="246"/>
        <v>0</v>
      </c>
      <c r="W228" s="90">
        <f t="shared" si="246"/>
        <v>0</v>
      </c>
      <c r="X228" s="90">
        <f t="shared" si="261"/>
        <v>0</v>
      </c>
      <c r="Y228" s="90">
        <f t="shared" si="247"/>
        <v>0</v>
      </c>
      <c r="Z228" s="90">
        <f t="shared" si="247"/>
        <v>0</v>
      </c>
      <c r="AA228" s="90">
        <f t="shared" si="262"/>
        <v>0</v>
      </c>
      <c r="AB228" s="90">
        <f t="shared" si="248"/>
        <v>0</v>
      </c>
      <c r="AC228" s="90">
        <f t="shared" si="248"/>
        <v>0</v>
      </c>
      <c r="AD228" s="90">
        <f t="shared" si="263"/>
        <v>0</v>
      </c>
      <c r="AE228" s="90">
        <f t="shared" si="249"/>
        <v>0</v>
      </c>
      <c r="AF228" s="90">
        <f t="shared" si="249"/>
        <v>0</v>
      </c>
      <c r="AG228" s="90">
        <f t="shared" si="264"/>
        <v>0</v>
      </c>
      <c r="AH228" s="90">
        <f t="shared" si="250"/>
        <v>0</v>
      </c>
      <c r="AI228" s="90">
        <f t="shared" si="250"/>
        <v>0</v>
      </c>
      <c r="AJ228" s="90">
        <f t="shared" si="265"/>
        <v>0</v>
      </c>
      <c r="AK228" s="90">
        <f t="shared" si="251"/>
        <v>0</v>
      </c>
      <c r="AL228" s="90">
        <f t="shared" si="251"/>
        <v>0</v>
      </c>
      <c r="AM228" s="90">
        <f t="shared" si="266"/>
        <v>0</v>
      </c>
      <c r="AN228" s="90">
        <f t="shared" si="252"/>
        <v>0</v>
      </c>
      <c r="AO228" s="90">
        <f t="shared" si="252"/>
        <v>0</v>
      </c>
      <c r="AP228" s="90">
        <f t="shared" si="267"/>
        <v>0</v>
      </c>
      <c r="AQ228" s="90"/>
      <c r="AR228" s="90">
        <f t="shared" si="253"/>
        <v>0</v>
      </c>
      <c r="AS228" s="90">
        <f t="shared" si="254"/>
        <v>0</v>
      </c>
      <c r="AT228" s="90">
        <f t="shared" si="268"/>
        <v>0</v>
      </c>
    </row>
    <row r="229" spans="1:46">
      <c r="A229" s="27" t="s">
        <v>116</v>
      </c>
      <c r="B229" s="58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6"/>
    </row>
    <row r="230" spans="1:46">
      <c r="A230" s="108"/>
      <c r="B230" s="71">
        <f>IF(A230='ESTIMASI FORECAST &amp; ORDER-STOK'!A19,'ESTIMASI FORECAST &amp; ORDER-STOK'!B19,0)</f>
        <v>0</v>
      </c>
      <c r="C230" s="86"/>
      <c r="D230" s="86">
        <f t="shared" ref="D230:E235" si="269">SUMIF($A$6:$A$213,$A230,D$6:D$213)</f>
        <v>0</v>
      </c>
      <c r="E230" s="86">
        <f t="shared" si="269"/>
        <v>0</v>
      </c>
      <c r="F230" s="86">
        <f t="shared" ref="F230:F235" si="270">D230-E230</f>
        <v>0</v>
      </c>
      <c r="G230" s="86">
        <f t="shared" ref="G230:H235" si="271">SUMIF($A$6:$A$213,$A230,G$6:G$213)</f>
        <v>0</v>
      </c>
      <c r="H230" s="86">
        <f t="shared" si="271"/>
        <v>0</v>
      </c>
      <c r="I230" s="86">
        <f t="shared" ref="I230:I235" si="272">G230-H230</f>
        <v>0</v>
      </c>
      <c r="J230" s="86">
        <f t="shared" ref="J230:K235" si="273">SUMIF($A$6:$A$213,$A230,J$6:J$213)</f>
        <v>0</v>
      </c>
      <c r="K230" s="86">
        <f t="shared" si="273"/>
        <v>0</v>
      </c>
      <c r="L230" s="86">
        <f t="shared" ref="L230:L235" si="274">J230-K230</f>
        <v>0</v>
      </c>
      <c r="M230" s="86">
        <f t="shared" ref="M230:N235" si="275">SUMIF($A$6:$A$213,$A230,M$6:M$213)</f>
        <v>0</v>
      </c>
      <c r="N230" s="86">
        <f t="shared" si="275"/>
        <v>0</v>
      </c>
      <c r="O230" s="86">
        <f t="shared" ref="O230:O235" si="276">M230-N230</f>
        <v>0</v>
      </c>
      <c r="P230" s="86">
        <f t="shared" ref="P230:Q235" si="277">SUMIF($A$6:$A$213,$A230,P$6:P$213)</f>
        <v>0</v>
      </c>
      <c r="Q230" s="86">
        <f t="shared" si="277"/>
        <v>0</v>
      </c>
      <c r="R230" s="86">
        <f t="shared" ref="R230:R235" si="278">P230-Q230</f>
        <v>0</v>
      </c>
      <c r="S230" s="86">
        <f t="shared" ref="S230:T235" si="279">SUMIF($A$6:$A$213,$A230,S$6:S$213)</f>
        <v>0</v>
      </c>
      <c r="T230" s="86">
        <f t="shared" si="279"/>
        <v>0</v>
      </c>
      <c r="U230" s="86">
        <f t="shared" ref="U230:U235" si="280">S230-T230</f>
        <v>0</v>
      </c>
      <c r="V230" s="86">
        <f t="shared" ref="V230:W235" si="281">SUMIF($A$6:$A$213,$A230,V$6:V$213)</f>
        <v>0</v>
      </c>
      <c r="W230" s="86">
        <f t="shared" si="281"/>
        <v>0</v>
      </c>
      <c r="X230" s="86">
        <f t="shared" ref="X230:X235" si="282">V230-W230</f>
        <v>0</v>
      </c>
      <c r="Y230" s="86">
        <f t="shared" ref="Y230:Z235" si="283">SUMIF($A$6:$A$213,$A230,Y$6:Y$213)</f>
        <v>0</v>
      </c>
      <c r="Z230" s="86">
        <f t="shared" si="283"/>
        <v>0</v>
      </c>
      <c r="AA230" s="86">
        <f t="shared" ref="AA230:AA235" si="284">Y230-Z230</f>
        <v>0</v>
      </c>
      <c r="AB230" s="86">
        <f t="shared" ref="AB230:AC235" si="285">SUMIF($A$6:$A$213,$A230,AB$6:AB$213)</f>
        <v>0</v>
      </c>
      <c r="AC230" s="86">
        <f t="shared" si="285"/>
        <v>0</v>
      </c>
      <c r="AD230" s="86">
        <f t="shared" ref="AD230:AD235" si="286">AB230-AC230</f>
        <v>0</v>
      </c>
      <c r="AE230" s="86">
        <f t="shared" ref="AE230:AF235" si="287">SUMIF($A$6:$A$213,$A230,AE$6:AE$213)</f>
        <v>0</v>
      </c>
      <c r="AF230" s="86">
        <f t="shared" si="287"/>
        <v>0</v>
      </c>
      <c r="AG230" s="86">
        <f t="shared" ref="AG230:AG235" si="288">AE230-AF230</f>
        <v>0</v>
      </c>
      <c r="AH230" s="86">
        <f t="shared" ref="AH230:AI235" si="289">SUMIF($A$6:$A$213,$A230,AH$6:AH$213)</f>
        <v>0</v>
      </c>
      <c r="AI230" s="86">
        <f t="shared" si="289"/>
        <v>0</v>
      </c>
      <c r="AJ230" s="86">
        <f t="shared" ref="AJ230:AJ235" si="290">AH230-AI230</f>
        <v>0</v>
      </c>
      <c r="AK230" s="86">
        <f t="shared" ref="AK230:AL235" si="291">SUMIF($A$6:$A$213,$A230,AK$6:AK$213)</f>
        <v>0</v>
      </c>
      <c r="AL230" s="86">
        <f t="shared" si="291"/>
        <v>0</v>
      </c>
      <c r="AM230" s="86">
        <f t="shared" ref="AM230:AM235" si="292">AK230-AL230</f>
        <v>0</v>
      </c>
      <c r="AN230" s="86">
        <f t="shared" ref="AN230:AO235" si="293">SUMIF($A$6:$A$213,$A230,AN$6:AN$213)</f>
        <v>0</v>
      </c>
      <c r="AO230" s="86">
        <f t="shared" si="293"/>
        <v>0</v>
      </c>
      <c r="AP230" s="86">
        <f t="shared" ref="AP230:AP235" si="294">AN230-AO230</f>
        <v>0</v>
      </c>
      <c r="AQ230" s="86"/>
      <c r="AR230" s="86">
        <f t="shared" ref="AR230:AR235" si="295">SUMIF($C$5:$AQ$5,$D$5,$C230:$AQ230)</f>
        <v>0</v>
      </c>
      <c r="AS230" s="86">
        <f t="shared" ref="AS230:AS235" si="296">SUMIF($C$5:$AQ$5,$E$5,$C230:$AQ230)</f>
        <v>0</v>
      </c>
      <c r="AT230" s="86">
        <f t="shared" ref="AT230:AT235" si="297">AR230-AS230</f>
        <v>0</v>
      </c>
    </row>
    <row r="231" spans="1:46">
      <c r="A231" s="108"/>
      <c r="B231" s="71">
        <f>IF(A231='ESTIMASI FORECAST &amp; ORDER-STOK'!A20,'ESTIMASI FORECAST &amp; ORDER-STOK'!B20,0)</f>
        <v>0</v>
      </c>
      <c r="C231" s="88"/>
      <c r="D231" s="88">
        <f t="shared" si="269"/>
        <v>0</v>
      </c>
      <c r="E231" s="88">
        <f t="shared" si="269"/>
        <v>0</v>
      </c>
      <c r="F231" s="88">
        <f t="shared" si="270"/>
        <v>0</v>
      </c>
      <c r="G231" s="88">
        <f t="shared" si="271"/>
        <v>0</v>
      </c>
      <c r="H231" s="88">
        <f t="shared" si="271"/>
        <v>0</v>
      </c>
      <c r="I231" s="88">
        <f t="shared" si="272"/>
        <v>0</v>
      </c>
      <c r="J231" s="88">
        <f t="shared" si="273"/>
        <v>0</v>
      </c>
      <c r="K231" s="88">
        <f t="shared" si="273"/>
        <v>0</v>
      </c>
      <c r="L231" s="88">
        <f t="shared" si="274"/>
        <v>0</v>
      </c>
      <c r="M231" s="88">
        <f t="shared" si="275"/>
        <v>0</v>
      </c>
      <c r="N231" s="88">
        <f t="shared" si="275"/>
        <v>0</v>
      </c>
      <c r="O231" s="88">
        <f t="shared" si="276"/>
        <v>0</v>
      </c>
      <c r="P231" s="88">
        <f t="shared" si="277"/>
        <v>0</v>
      </c>
      <c r="Q231" s="88">
        <f t="shared" si="277"/>
        <v>0</v>
      </c>
      <c r="R231" s="88">
        <f t="shared" si="278"/>
        <v>0</v>
      </c>
      <c r="S231" s="88">
        <f t="shared" si="279"/>
        <v>0</v>
      </c>
      <c r="T231" s="88">
        <f t="shared" si="279"/>
        <v>0</v>
      </c>
      <c r="U231" s="88">
        <f t="shared" si="280"/>
        <v>0</v>
      </c>
      <c r="V231" s="88">
        <f t="shared" si="281"/>
        <v>0</v>
      </c>
      <c r="W231" s="88">
        <f t="shared" si="281"/>
        <v>0</v>
      </c>
      <c r="X231" s="88">
        <f t="shared" si="282"/>
        <v>0</v>
      </c>
      <c r="Y231" s="88">
        <f t="shared" si="283"/>
        <v>0</v>
      </c>
      <c r="Z231" s="88">
        <f t="shared" si="283"/>
        <v>0</v>
      </c>
      <c r="AA231" s="88">
        <f t="shared" si="284"/>
        <v>0</v>
      </c>
      <c r="AB231" s="88">
        <f t="shared" si="285"/>
        <v>0</v>
      </c>
      <c r="AC231" s="88">
        <f t="shared" si="285"/>
        <v>0</v>
      </c>
      <c r="AD231" s="88">
        <f t="shared" si="286"/>
        <v>0</v>
      </c>
      <c r="AE231" s="88">
        <f t="shared" si="287"/>
        <v>0</v>
      </c>
      <c r="AF231" s="88">
        <f t="shared" si="287"/>
        <v>0</v>
      </c>
      <c r="AG231" s="88">
        <f t="shared" si="288"/>
        <v>0</v>
      </c>
      <c r="AH231" s="88">
        <f t="shared" si="289"/>
        <v>0</v>
      </c>
      <c r="AI231" s="88">
        <f t="shared" si="289"/>
        <v>0</v>
      </c>
      <c r="AJ231" s="88">
        <f t="shared" si="290"/>
        <v>0</v>
      </c>
      <c r="AK231" s="88">
        <f t="shared" si="291"/>
        <v>0</v>
      </c>
      <c r="AL231" s="88">
        <f t="shared" si="291"/>
        <v>0</v>
      </c>
      <c r="AM231" s="88">
        <f t="shared" si="292"/>
        <v>0</v>
      </c>
      <c r="AN231" s="88">
        <f t="shared" si="293"/>
        <v>0</v>
      </c>
      <c r="AO231" s="88">
        <f t="shared" si="293"/>
        <v>0</v>
      </c>
      <c r="AP231" s="88">
        <f t="shared" si="294"/>
        <v>0</v>
      </c>
      <c r="AQ231" s="88"/>
      <c r="AR231" s="88">
        <f t="shared" si="295"/>
        <v>0</v>
      </c>
      <c r="AS231" s="88">
        <f t="shared" si="296"/>
        <v>0</v>
      </c>
      <c r="AT231" s="88">
        <f t="shared" si="297"/>
        <v>0</v>
      </c>
    </row>
    <row r="232" spans="1:46">
      <c r="A232" s="108"/>
      <c r="B232" s="71">
        <f>IF(A232='ESTIMASI FORECAST &amp; ORDER-STOK'!A21,'ESTIMASI FORECAST &amp; ORDER-STOK'!B21,0)</f>
        <v>0</v>
      </c>
      <c r="C232" s="88"/>
      <c r="D232" s="88">
        <f t="shared" si="269"/>
        <v>0</v>
      </c>
      <c r="E232" s="88">
        <f t="shared" si="269"/>
        <v>0</v>
      </c>
      <c r="F232" s="88">
        <f t="shared" si="270"/>
        <v>0</v>
      </c>
      <c r="G232" s="88">
        <f t="shared" si="271"/>
        <v>0</v>
      </c>
      <c r="H232" s="88">
        <f t="shared" si="271"/>
        <v>0</v>
      </c>
      <c r="I232" s="88">
        <f t="shared" si="272"/>
        <v>0</v>
      </c>
      <c r="J232" s="88">
        <f t="shared" si="273"/>
        <v>0</v>
      </c>
      <c r="K232" s="88">
        <f t="shared" si="273"/>
        <v>0</v>
      </c>
      <c r="L232" s="88">
        <f t="shared" si="274"/>
        <v>0</v>
      </c>
      <c r="M232" s="88">
        <f t="shared" si="275"/>
        <v>0</v>
      </c>
      <c r="N232" s="88">
        <f t="shared" si="275"/>
        <v>0</v>
      </c>
      <c r="O232" s="88">
        <f t="shared" si="276"/>
        <v>0</v>
      </c>
      <c r="P232" s="88">
        <f t="shared" si="277"/>
        <v>0</v>
      </c>
      <c r="Q232" s="88">
        <f t="shared" si="277"/>
        <v>0</v>
      </c>
      <c r="R232" s="88">
        <f t="shared" si="278"/>
        <v>0</v>
      </c>
      <c r="S232" s="88">
        <f t="shared" si="279"/>
        <v>0</v>
      </c>
      <c r="T232" s="88">
        <f t="shared" si="279"/>
        <v>0</v>
      </c>
      <c r="U232" s="88">
        <f t="shared" si="280"/>
        <v>0</v>
      </c>
      <c r="V232" s="88">
        <f t="shared" si="281"/>
        <v>0</v>
      </c>
      <c r="W232" s="88">
        <f t="shared" si="281"/>
        <v>0</v>
      </c>
      <c r="X232" s="88">
        <f t="shared" si="282"/>
        <v>0</v>
      </c>
      <c r="Y232" s="88">
        <f t="shared" si="283"/>
        <v>0</v>
      </c>
      <c r="Z232" s="88">
        <f t="shared" si="283"/>
        <v>0</v>
      </c>
      <c r="AA232" s="88">
        <f t="shared" si="284"/>
        <v>0</v>
      </c>
      <c r="AB232" s="88">
        <f t="shared" si="285"/>
        <v>0</v>
      </c>
      <c r="AC232" s="88">
        <f t="shared" si="285"/>
        <v>0</v>
      </c>
      <c r="AD232" s="88">
        <f t="shared" si="286"/>
        <v>0</v>
      </c>
      <c r="AE232" s="88">
        <f t="shared" si="287"/>
        <v>0</v>
      </c>
      <c r="AF232" s="88">
        <f t="shared" si="287"/>
        <v>0</v>
      </c>
      <c r="AG232" s="88">
        <f t="shared" si="288"/>
        <v>0</v>
      </c>
      <c r="AH232" s="88">
        <f t="shared" si="289"/>
        <v>0</v>
      </c>
      <c r="AI232" s="88">
        <f t="shared" si="289"/>
        <v>0</v>
      </c>
      <c r="AJ232" s="88">
        <f t="shared" si="290"/>
        <v>0</v>
      </c>
      <c r="AK232" s="88">
        <f t="shared" si="291"/>
        <v>0</v>
      </c>
      <c r="AL232" s="88">
        <f t="shared" si="291"/>
        <v>0</v>
      </c>
      <c r="AM232" s="88">
        <f t="shared" si="292"/>
        <v>0</v>
      </c>
      <c r="AN232" s="88">
        <f t="shared" si="293"/>
        <v>0</v>
      </c>
      <c r="AO232" s="88">
        <f t="shared" si="293"/>
        <v>0</v>
      </c>
      <c r="AP232" s="88">
        <f t="shared" si="294"/>
        <v>0</v>
      </c>
      <c r="AQ232" s="88"/>
      <c r="AR232" s="88">
        <f t="shared" si="295"/>
        <v>0</v>
      </c>
      <c r="AS232" s="88">
        <f t="shared" si="296"/>
        <v>0</v>
      </c>
      <c r="AT232" s="88">
        <f t="shared" si="297"/>
        <v>0</v>
      </c>
    </row>
    <row r="233" spans="1:46">
      <c r="A233" s="108"/>
      <c r="B233" s="71">
        <f>IF(A233='ESTIMASI FORECAST &amp; ORDER-STOK'!A22,'ESTIMASI FORECAST &amp; ORDER-STOK'!B22,0)</f>
        <v>0</v>
      </c>
      <c r="C233" s="88"/>
      <c r="D233" s="88">
        <f t="shared" si="269"/>
        <v>0</v>
      </c>
      <c r="E233" s="88">
        <f t="shared" si="269"/>
        <v>0</v>
      </c>
      <c r="F233" s="88">
        <f t="shared" si="270"/>
        <v>0</v>
      </c>
      <c r="G233" s="88">
        <f t="shared" si="271"/>
        <v>0</v>
      </c>
      <c r="H233" s="88">
        <f t="shared" si="271"/>
        <v>0</v>
      </c>
      <c r="I233" s="88">
        <f t="shared" si="272"/>
        <v>0</v>
      </c>
      <c r="J233" s="88">
        <f t="shared" si="273"/>
        <v>0</v>
      </c>
      <c r="K233" s="88">
        <f t="shared" si="273"/>
        <v>0</v>
      </c>
      <c r="L233" s="88">
        <f t="shared" si="274"/>
        <v>0</v>
      </c>
      <c r="M233" s="88">
        <f t="shared" si="275"/>
        <v>0</v>
      </c>
      <c r="N233" s="88">
        <f t="shared" si="275"/>
        <v>0</v>
      </c>
      <c r="O233" s="88">
        <f t="shared" si="276"/>
        <v>0</v>
      </c>
      <c r="P233" s="88">
        <f t="shared" si="277"/>
        <v>0</v>
      </c>
      <c r="Q233" s="88">
        <f t="shared" si="277"/>
        <v>0</v>
      </c>
      <c r="R233" s="88">
        <f t="shared" si="278"/>
        <v>0</v>
      </c>
      <c r="S233" s="88">
        <f t="shared" si="279"/>
        <v>0</v>
      </c>
      <c r="T233" s="88">
        <f t="shared" si="279"/>
        <v>0</v>
      </c>
      <c r="U233" s="88">
        <f t="shared" si="280"/>
        <v>0</v>
      </c>
      <c r="V233" s="88">
        <f t="shared" si="281"/>
        <v>0</v>
      </c>
      <c r="W233" s="88">
        <f t="shared" si="281"/>
        <v>0</v>
      </c>
      <c r="X233" s="88">
        <f t="shared" si="282"/>
        <v>0</v>
      </c>
      <c r="Y233" s="88">
        <f t="shared" si="283"/>
        <v>0</v>
      </c>
      <c r="Z233" s="88">
        <f t="shared" si="283"/>
        <v>0</v>
      </c>
      <c r="AA233" s="88">
        <f t="shared" si="284"/>
        <v>0</v>
      </c>
      <c r="AB233" s="88">
        <f t="shared" si="285"/>
        <v>0</v>
      </c>
      <c r="AC233" s="88">
        <f t="shared" si="285"/>
        <v>0</v>
      </c>
      <c r="AD233" s="88">
        <f t="shared" si="286"/>
        <v>0</v>
      </c>
      <c r="AE233" s="88">
        <f t="shared" si="287"/>
        <v>0</v>
      </c>
      <c r="AF233" s="88">
        <f t="shared" si="287"/>
        <v>0</v>
      </c>
      <c r="AG233" s="88">
        <f t="shared" si="288"/>
        <v>0</v>
      </c>
      <c r="AH233" s="88">
        <f t="shared" si="289"/>
        <v>0</v>
      </c>
      <c r="AI233" s="88">
        <f t="shared" si="289"/>
        <v>0</v>
      </c>
      <c r="AJ233" s="88">
        <f t="shared" si="290"/>
        <v>0</v>
      </c>
      <c r="AK233" s="88">
        <f t="shared" si="291"/>
        <v>0</v>
      </c>
      <c r="AL233" s="88">
        <f t="shared" si="291"/>
        <v>0</v>
      </c>
      <c r="AM233" s="88">
        <f t="shared" si="292"/>
        <v>0</v>
      </c>
      <c r="AN233" s="88">
        <f t="shared" si="293"/>
        <v>0</v>
      </c>
      <c r="AO233" s="88">
        <f t="shared" si="293"/>
        <v>0</v>
      </c>
      <c r="AP233" s="88">
        <f t="shared" si="294"/>
        <v>0</v>
      </c>
      <c r="AQ233" s="88"/>
      <c r="AR233" s="88">
        <f t="shared" si="295"/>
        <v>0</v>
      </c>
      <c r="AS233" s="88">
        <f t="shared" si="296"/>
        <v>0</v>
      </c>
      <c r="AT233" s="88">
        <f t="shared" si="297"/>
        <v>0</v>
      </c>
    </row>
    <row r="234" spans="1:46">
      <c r="A234" s="108"/>
      <c r="B234" s="71">
        <f>IF(A234='ESTIMASI FORECAST &amp; ORDER-STOK'!A23,'ESTIMASI FORECAST &amp; ORDER-STOK'!B23,0)</f>
        <v>0</v>
      </c>
      <c r="C234" s="88"/>
      <c r="D234" s="88">
        <f t="shared" si="269"/>
        <v>0</v>
      </c>
      <c r="E234" s="88">
        <f t="shared" si="269"/>
        <v>0</v>
      </c>
      <c r="F234" s="88">
        <f t="shared" si="270"/>
        <v>0</v>
      </c>
      <c r="G234" s="88">
        <f t="shared" si="271"/>
        <v>0</v>
      </c>
      <c r="H234" s="88">
        <f t="shared" si="271"/>
        <v>0</v>
      </c>
      <c r="I234" s="88">
        <f t="shared" si="272"/>
        <v>0</v>
      </c>
      <c r="J234" s="88">
        <f t="shared" si="273"/>
        <v>0</v>
      </c>
      <c r="K234" s="88">
        <f t="shared" si="273"/>
        <v>0</v>
      </c>
      <c r="L234" s="88">
        <f t="shared" si="274"/>
        <v>0</v>
      </c>
      <c r="M234" s="88">
        <f t="shared" si="275"/>
        <v>0</v>
      </c>
      <c r="N234" s="88">
        <f t="shared" si="275"/>
        <v>0</v>
      </c>
      <c r="O234" s="88">
        <f t="shared" si="276"/>
        <v>0</v>
      </c>
      <c r="P234" s="88">
        <f t="shared" si="277"/>
        <v>0</v>
      </c>
      <c r="Q234" s="88">
        <f t="shared" si="277"/>
        <v>0</v>
      </c>
      <c r="R234" s="88">
        <f t="shared" si="278"/>
        <v>0</v>
      </c>
      <c r="S234" s="88">
        <f t="shared" si="279"/>
        <v>0</v>
      </c>
      <c r="T234" s="88">
        <f t="shared" si="279"/>
        <v>0</v>
      </c>
      <c r="U234" s="88">
        <f t="shared" si="280"/>
        <v>0</v>
      </c>
      <c r="V234" s="88">
        <f t="shared" si="281"/>
        <v>0</v>
      </c>
      <c r="W234" s="88">
        <f t="shared" si="281"/>
        <v>0</v>
      </c>
      <c r="X234" s="88">
        <f t="shared" si="282"/>
        <v>0</v>
      </c>
      <c r="Y234" s="88">
        <f t="shared" si="283"/>
        <v>0</v>
      </c>
      <c r="Z234" s="88">
        <f t="shared" si="283"/>
        <v>0</v>
      </c>
      <c r="AA234" s="88">
        <f t="shared" si="284"/>
        <v>0</v>
      </c>
      <c r="AB234" s="88">
        <f t="shared" si="285"/>
        <v>0</v>
      </c>
      <c r="AC234" s="88">
        <f t="shared" si="285"/>
        <v>0</v>
      </c>
      <c r="AD234" s="88">
        <f t="shared" si="286"/>
        <v>0</v>
      </c>
      <c r="AE234" s="88">
        <f t="shared" si="287"/>
        <v>0</v>
      </c>
      <c r="AF234" s="88">
        <f t="shared" si="287"/>
        <v>0</v>
      </c>
      <c r="AG234" s="88">
        <f t="shared" si="288"/>
        <v>0</v>
      </c>
      <c r="AH234" s="88">
        <f t="shared" si="289"/>
        <v>0</v>
      </c>
      <c r="AI234" s="88">
        <f t="shared" si="289"/>
        <v>0</v>
      </c>
      <c r="AJ234" s="88">
        <f t="shared" si="290"/>
        <v>0</v>
      </c>
      <c r="AK234" s="88">
        <f t="shared" si="291"/>
        <v>0</v>
      </c>
      <c r="AL234" s="88">
        <f t="shared" si="291"/>
        <v>0</v>
      </c>
      <c r="AM234" s="88">
        <f t="shared" si="292"/>
        <v>0</v>
      </c>
      <c r="AN234" s="88">
        <f t="shared" si="293"/>
        <v>0</v>
      </c>
      <c r="AO234" s="88">
        <f t="shared" si="293"/>
        <v>0</v>
      </c>
      <c r="AP234" s="88">
        <f t="shared" si="294"/>
        <v>0</v>
      </c>
      <c r="AQ234" s="88"/>
      <c r="AR234" s="88">
        <f t="shared" si="295"/>
        <v>0</v>
      </c>
      <c r="AS234" s="88">
        <f t="shared" si="296"/>
        <v>0</v>
      </c>
      <c r="AT234" s="88">
        <f t="shared" si="297"/>
        <v>0</v>
      </c>
    </row>
    <row r="235" spans="1:46">
      <c r="A235" s="108"/>
      <c r="B235" s="71">
        <f>IF(A235='ESTIMASI FORECAST &amp; ORDER-STOK'!A24,'ESTIMASI FORECAST &amp; ORDER-STOK'!B24,0)</f>
        <v>0</v>
      </c>
      <c r="C235" s="90"/>
      <c r="D235" s="90">
        <f t="shared" si="269"/>
        <v>0</v>
      </c>
      <c r="E235" s="90">
        <f t="shared" si="269"/>
        <v>0</v>
      </c>
      <c r="F235" s="90">
        <f t="shared" si="270"/>
        <v>0</v>
      </c>
      <c r="G235" s="90">
        <f t="shared" si="271"/>
        <v>0</v>
      </c>
      <c r="H235" s="90">
        <f t="shared" si="271"/>
        <v>0</v>
      </c>
      <c r="I235" s="90">
        <f t="shared" si="272"/>
        <v>0</v>
      </c>
      <c r="J235" s="90">
        <f t="shared" si="273"/>
        <v>0</v>
      </c>
      <c r="K235" s="90">
        <f t="shared" si="273"/>
        <v>0</v>
      </c>
      <c r="L235" s="90">
        <f t="shared" si="274"/>
        <v>0</v>
      </c>
      <c r="M235" s="90">
        <f t="shared" si="275"/>
        <v>0</v>
      </c>
      <c r="N235" s="90">
        <f t="shared" si="275"/>
        <v>0</v>
      </c>
      <c r="O235" s="90">
        <f t="shared" si="276"/>
        <v>0</v>
      </c>
      <c r="P235" s="90">
        <f t="shared" si="277"/>
        <v>0</v>
      </c>
      <c r="Q235" s="90">
        <f t="shared" si="277"/>
        <v>0</v>
      </c>
      <c r="R235" s="90">
        <f t="shared" si="278"/>
        <v>0</v>
      </c>
      <c r="S235" s="90">
        <f t="shared" si="279"/>
        <v>0</v>
      </c>
      <c r="T235" s="90">
        <f t="shared" si="279"/>
        <v>0</v>
      </c>
      <c r="U235" s="90">
        <f t="shared" si="280"/>
        <v>0</v>
      </c>
      <c r="V235" s="90">
        <f t="shared" si="281"/>
        <v>0</v>
      </c>
      <c r="W235" s="90">
        <f t="shared" si="281"/>
        <v>0</v>
      </c>
      <c r="X235" s="90">
        <f t="shared" si="282"/>
        <v>0</v>
      </c>
      <c r="Y235" s="90">
        <f t="shared" si="283"/>
        <v>0</v>
      </c>
      <c r="Z235" s="90">
        <f t="shared" si="283"/>
        <v>0</v>
      </c>
      <c r="AA235" s="90">
        <f t="shared" si="284"/>
        <v>0</v>
      </c>
      <c r="AB235" s="90">
        <f t="shared" si="285"/>
        <v>0</v>
      </c>
      <c r="AC235" s="90">
        <f t="shared" si="285"/>
        <v>0</v>
      </c>
      <c r="AD235" s="90">
        <f t="shared" si="286"/>
        <v>0</v>
      </c>
      <c r="AE235" s="90">
        <f t="shared" si="287"/>
        <v>0</v>
      </c>
      <c r="AF235" s="90">
        <f t="shared" si="287"/>
        <v>0</v>
      </c>
      <c r="AG235" s="90">
        <f t="shared" si="288"/>
        <v>0</v>
      </c>
      <c r="AH235" s="90">
        <f t="shared" si="289"/>
        <v>0</v>
      </c>
      <c r="AI235" s="90">
        <f t="shared" si="289"/>
        <v>0</v>
      </c>
      <c r="AJ235" s="90">
        <f t="shared" si="290"/>
        <v>0</v>
      </c>
      <c r="AK235" s="90">
        <f t="shared" si="291"/>
        <v>0</v>
      </c>
      <c r="AL235" s="90">
        <f t="shared" si="291"/>
        <v>0</v>
      </c>
      <c r="AM235" s="90">
        <f t="shared" si="292"/>
        <v>0</v>
      </c>
      <c r="AN235" s="90">
        <f t="shared" si="293"/>
        <v>0</v>
      </c>
      <c r="AO235" s="90">
        <f t="shared" si="293"/>
        <v>0</v>
      </c>
      <c r="AP235" s="90">
        <f t="shared" si="294"/>
        <v>0</v>
      </c>
      <c r="AQ235" s="90"/>
      <c r="AR235" s="90">
        <f t="shared" si="295"/>
        <v>0</v>
      </c>
      <c r="AS235" s="90">
        <f t="shared" si="296"/>
        <v>0</v>
      </c>
      <c r="AT235" s="90">
        <f t="shared" si="297"/>
        <v>0</v>
      </c>
    </row>
    <row r="236" spans="1:46">
      <c r="A236" s="27" t="s">
        <v>117</v>
      </c>
      <c r="B236" s="58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6"/>
    </row>
    <row r="237" spans="1:46">
      <c r="A237" s="108"/>
      <c r="B237" s="71">
        <f>IF(A237='ESTIMASI FORECAST &amp; ORDER-STOK'!A26,'ESTIMASI FORECAST &amp; ORDER-STOK'!B26,0)</f>
        <v>0</v>
      </c>
      <c r="C237" s="86"/>
      <c r="D237" s="86">
        <f t="shared" ref="D237:E260" si="298">SUMIF($A$6:$A$213,$A237,D$6:D$213)</f>
        <v>0</v>
      </c>
      <c r="E237" s="86">
        <f t="shared" si="298"/>
        <v>0</v>
      </c>
      <c r="F237" s="86">
        <f t="shared" ref="F237:F260" si="299">D237-E237</f>
        <v>0</v>
      </c>
      <c r="G237" s="86">
        <f t="shared" ref="G237:H260" si="300">SUMIF($A$6:$A$213,$A237,G$6:G$213)</f>
        <v>0</v>
      </c>
      <c r="H237" s="86">
        <f t="shared" si="300"/>
        <v>0</v>
      </c>
      <c r="I237" s="86">
        <f t="shared" ref="I237:I260" si="301">G237-H237</f>
        <v>0</v>
      </c>
      <c r="J237" s="86">
        <f t="shared" ref="J237:K260" si="302">SUMIF($A$6:$A$213,$A237,J$6:J$213)</f>
        <v>0</v>
      </c>
      <c r="K237" s="86">
        <f t="shared" si="302"/>
        <v>0</v>
      </c>
      <c r="L237" s="86">
        <f t="shared" ref="L237:L260" si="303">J237-K237</f>
        <v>0</v>
      </c>
      <c r="M237" s="86">
        <f t="shared" ref="M237:N260" si="304">SUMIF($A$6:$A$213,$A237,M$6:M$213)</f>
        <v>0</v>
      </c>
      <c r="N237" s="86">
        <f t="shared" si="304"/>
        <v>0</v>
      </c>
      <c r="O237" s="86">
        <f t="shared" ref="O237:O260" si="305">M237-N237</f>
        <v>0</v>
      </c>
      <c r="P237" s="86">
        <f t="shared" ref="P237:Q260" si="306">SUMIF($A$6:$A$213,$A237,P$6:P$213)</f>
        <v>0</v>
      </c>
      <c r="Q237" s="86">
        <f t="shared" si="306"/>
        <v>0</v>
      </c>
      <c r="R237" s="86">
        <f t="shared" ref="R237:R260" si="307">P237-Q237</f>
        <v>0</v>
      </c>
      <c r="S237" s="86">
        <f t="shared" ref="S237:T260" si="308">SUMIF($A$6:$A$213,$A237,S$6:S$213)</f>
        <v>0</v>
      </c>
      <c r="T237" s="86">
        <f t="shared" si="308"/>
        <v>0</v>
      </c>
      <c r="U237" s="86">
        <f t="shared" ref="U237:U260" si="309">S237-T237</f>
        <v>0</v>
      </c>
      <c r="V237" s="86">
        <f t="shared" ref="V237:W260" si="310">SUMIF($A$6:$A$213,$A237,V$6:V$213)</f>
        <v>0</v>
      </c>
      <c r="W237" s="86">
        <f t="shared" si="310"/>
        <v>0</v>
      </c>
      <c r="X237" s="86">
        <f t="shared" ref="X237:X260" si="311">V237-W237</f>
        <v>0</v>
      </c>
      <c r="Y237" s="86">
        <f t="shared" ref="Y237:Z260" si="312">SUMIF($A$6:$A$213,$A237,Y$6:Y$213)</f>
        <v>0</v>
      </c>
      <c r="Z237" s="86">
        <f t="shared" si="312"/>
        <v>0</v>
      </c>
      <c r="AA237" s="86">
        <f t="shared" ref="AA237:AA260" si="313">Y237-Z237</f>
        <v>0</v>
      </c>
      <c r="AB237" s="86">
        <f t="shared" ref="AB237:AC260" si="314">SUMIF($A$6:$A$213,$A237,AB$6:AB$213)</f>
        <v>0</v>
      </c>
      <c r="AC237" s="86">
        <f t="shared" si="314"/>
        <v>0</v>
      </c>
      <c r="AD237" s="86">
        <f t="shared" ref="AD237:AD260" si="315">AB237-AC237</f>
        <v>0</v>
      </c>
      <c r="AE237" s="86">
        <f t="shared" ref="AE237:AF260" si="316">SUMIF($A$6:$A$213,$A237,AE$6:AE$213)</f>
        <v>0</v>
      </c>
      <c r="AF237" s="86">
        <f t="shared" si="316"/>
        <v>0</v>
      </c>
      <c r="AG237" s="86">
        <f t="shared" ref="AG237:AG260" si="317">AE237-AF237</f>
        <v>0</v>
      </c>
      <c r="AH237" s="86">
        <f t="shared" ref="AH237:AI260" si="318">SUMIF($A$6:$A$213,$A237,AH$6:AH$213)</f>
        <v>0</v>
      </c>
      <c r="AI237" s="86">
        <f t="shared" si="318"/>
        <v>0</v>
      </c>
      <c r="AJ237" s="86">
        <f t="shared" ref="AJ237:AJ260" si="319">AH237-AI237</f>
        <v>0</v>
      </c>
      <c r="AK237" s="86">
        <f t="shared" ref="AK237:AL260" si="320">SUMIF($A$6:$A$213,$A237,AK$6:AK$213)</f>
        <v>0</v>
      </c>
      <c r="AL237" s="86">
        <f t="shared" si="320"/>
        <v>0</v>
      </c>
      <c r="AM237" s="86">
        <f t="shared" ref="AM237:AM260" si="321">AK237-AL237</f>
        <v>0</v>
      </c>
      <c r="AN237" s="86">
        <f t="shared" ref="AN237:AO260" si="322">SUMIF($A$6:$A$213,$A237,AN$6:AN$213)</f>
        <v>0</v>
      </c>
      <c r="AO237" s="86">
        <f t="shared" si="322"/>
        <v>0</v>
      </c>
      <c r="AP237" s="86">
        <f t="shared" ref="AP237:AP260" si="323">AN237-AO237</f>
        <v>0</v>
      </c>
      <c r="AQ237" s="86"/>
      <c r="AR237" s="86">
        <f t="shared" ref="AR237:AR260" si="324">SUMIF($C$5:$AQ$5,$D$5,$C237:$AQ237)</f>
        <v>0</v>
      </c>
      <c r="AS237" s="86">
        <f t="shared" ref="AS237:AS260" si="325">SUMIF($C$5:$AQ$5,$E$5,$C237:$AQ237)</f>
        <v>0</v>
      </c>
      <c r="AT237" s="86">
        <f t="shared" ref="AT237:AT260" si="326">AR237-AS237</f>
        <v>0</v>
      </c>
    </row>
    <row r="238" spans="1:46">
      <c r="A238" s="108"/>
      <c r="B238" s="71">
        <f>IF(A238='ESTIMASI FORECAST &amp; ORDER-STOK'!A27,'ESTIMASI FORECAST &amp; ORDER-STOK'!B27,0)</f>
        <v>0</v>
      </c>
      <c r="C238" s="88"/>
      <c r="D238" s="88">
        <f t="shared" si="298"/>
        <v>0</v>
      </c>
      <c r="E238" s="88">
        <f t="shared" si="298"/>
        <v>0</v>
      </c>
      <c r="F238" s="88">
        <f t="shared" si="299"/>
        <v>0</v>
      </c>
      <c r="G238" s="88">
        <f t="shared" si="300"/>
        <v>0</v>
      </c>
      <c r="H238" s="88">
        <f t="shared" si="300"/>
        <v>0</v>
      </c>
      <c r="I238" s="88">
        <f t="shared" si="301"/>
        <v>0</v>
      </c>
      <c r="J238" s="88">
        <f t="shared" si="302"/>
        <v>0</v>
      </c>
      <c r="K238" s="88">
        <f t="shared" si="302"/>
        <v>0</v>
      </c>
      <c r="L238" s="88">
        <f t="shared" si="303"/>
        <v>0</v>
      </c>
      <c r="M238" s="88">
        <f t="shared" si="304"/>
        <v>0</v>
      </c>
      <c r="N238" s="88">
        <f t="shared" si="304"/>
        <v>0</v>
      </c>
      <c r="O238" s="88">
        <f t="shared" si="305"/>
        <v>0</v>
      </c>
      <c r="P238" s="88">
        <f t="shared" si="306"/>
        <v>0</v>
      </c>
      <c r="Q238" s="88">
        <f t="shared" si="306"/>
        <v>0</v>
      </c>
      <c r="R238" s="88">
        <f t="shared" si="307"/>
        <v>0</v>
      </c>
      <c r="S238" s="88">
        <f t="shared" si="308"/>
        <v>0</v>
      </c>
      <c r="T238" s="88">
        <f t="shared" si="308"/>
        <v>0</v>
      </c>
      <c r="U238" s="88">
        <f t="shared" si="309"/>
        <v>0</v>
      </c>
      <c r="V238" s="88">
        <f t="shared" si="310"/>
        <v>0</v>
      </c>
      <c r="W238" s="88">
        <f t="shared" si="310"/>
        <v>0</v>
      </c>
      <c r="X238" s="88">
        <f t="shared" si="311"/>
        <v>0</v>
      </c>
      <c r="Y238" s="88">
        <f t="shared" si="312"/>
        <v>0</v>
      </c>
      <c r="Z238" s="88">
        <f t="shared" si="312"/>
        <v>0</v>
      </c>
      <c r="AA238" s="88">
        <f t="shared" si="313"/>
        <v>0</v>
      </c>
      <c r="AB238" s="88">
        <f t="shared" si="314"/>
        <v>0</v>
      </c>
      <c r="AC238" s="88">
        <f t="shared" si="314"/>
        <v>0</v>
      </c>
      <c r="AD238" s="88">
        <f t="shared" si="315"/>
        <v>0</v>
      </c>
      <c r="AE238" s="88">
        <f t="shared" si="316"/>
        <v>0</v>
      </c>
      <c r="AF238" s="88">
        <f t="shared" si="316"/>
        <v>0</v>
      </c>
      <c r="AG238" s="88">
        <f t="shared" si="317"/>
        <v>0</v>
      </c>
      <c r="AH238" s="88">
        <f t="shared" si="318"/>
        <v>0</v>
      </c>
      <c r="AI238" s="88">
        <f t="shared" si="318"/>
        <v>0</v>
      </c>
      <c r="AJ238" s="88">
        <f t="shared" si="319"/>
        <v>0</v>
      </c>
      <c r="AK238" s="88">
        <f t="shared" si="320"/>
        <v>0</v>
      </c>
      <c r="AL238" s="88">
        <f t="shared" si="320"/>
        <v>0</v>
      </c>
      <c r="AM238" s="88">
        <f t="shared" si="321"/>
        <v>0</v>
      </c>
      <c r="AN238" s="88">
        <f t="shared" si="322"/>
        <v>0</v>
      </c>
      <c r="AO238" s="88">
        <f t="shared" si="322"/>
        <v>0</v>
      </c>
      <c r="AP238" s="88">
        <f t="shared" si="323"/>
        <v>0</v>
      </c>
      <c r="AQ238" s="88"/>
      <c r="AR238" s="88">
        <f t="shared" si="324"/>
        <v>0</v>
      </c>
      <c r="AS238" s="88">
        <f t="shared" si="325"/>
        <v>0</v>
      </c>
      <c r="AT238" s="88">
        <f t="shared" si="326"/>
        <v>0</v>
      </c>
    </row>
    <row r="239" spans="1:46">
      <c r="A239" s="108"/>
      <c r="B239" s="71">
        <f>IF(A239='ESTIMASI FORECAST &amp; ORDER-STOK'!A28,'ESTIMASI FORECAST &amp; ORDER-STOK'!B28,0)</f>
        <v>0</v>
      </c>
      <c r="C239" s="88"/>
      <c r="D239" s="88">
        <f t="shared" si="298"/>
        <v>0</v>
      </c>
      <c r="E239" s="88">
        <f t="shared" si="298"/>
        <v>0</v>
      </c>
      <c r="F239" s="88">
        <f t="shared" si="299"/>
        <v>0</v>
      </c>
      <c r="G239" s="88">
        <f t="shared" si="300"/>
        <v>0</v>
      </c>
      <c r="H239" s="88">
        <f t="shared" si="300"/>
        <v>0</v>
      </c>
      <c r="I239" s="88">
        <f t="shared" si="301"/>
        <v>0</v>
      </c>
      <c r="J239" s="88">
        <f t="shared" si="302"/>
        <v>0</v>
      </c>
      <c r="K239" s="88">
        <f t="shared" si="302"/>
        <v>0</v>
      </c>
      <c r="L239" s="88">
        <f t="shared" si="303"/>
        <v>0</v>
      </c>
      <c r="M239" s="88">
        <f t="shared" si="304"/>
        <v>0</v>
      </c>
      <c r="N239" s="88">
        <f t="shared" si="304"/>
        <v>0</v>
      </c>
      <c r="O239" s="88">
        <f t="shared" si="305"/>
        <v>0</v>
      </c>
      <c r="P239" s="88">
        <f t="shared" si="306"/>
        <v>0</v>
      </c>
      <c r="Q239" s="88">
        <f t="shared" si="306"/>
        <v>0</v>
      </c>
      <c r="R239" s="88">
        <f t="shared" si="307"/>
        <v>0</v>
      </c>
      <c r="S239" s="88">
        <f t="shared" si="308"/>
        <v>0</v>
      </c>
      <c r="T239" s="88">
        <f t="shared" si="308"/>
        <v>0</v>
      </c>
      <c r="U239" s="88">
        <f t="shared" si="309"/>
        <v>0</v>
      </c>
      <c r="V239" s="88">
        <f t="shared" si="310"/>
        <v>0</v>
      </c>
      <c r="W239" s="88">
        <f t="shared" si="310"/>
        <v>0</v>
      </c>
      <c r="X239" s="88">
        <f t="shared" si="311"/>
        <v>0</v>
      </c>
      <c r="Y239" s="88">
        <f t="shared" si="312"/>
        <v>0</v>
      </c>
      <c r="Z239" s="88">
        <f t="shared" si="312"/>
        <v>0</v>
      </c>
      <c r="AA239" s="88">
        <f t="shared" si="313"/>
        <v>0</v>
      </c>
      <c r="AB239" s="88">
        <f t="shared" si="314"/>
        <v>0</v>
      </c>
      <c r="AC239" s="88">
        <f t="shared" si="314"/>
        <v>0</v>
      </c>
      <c r="AD239" s="88">
        <f t="shared" si="315"/>
        <v>0</v>
      </c>
      <c r="AE239" s="88">
        <f t="shared" si="316"/>
        <v>0</v>
      </c>
      <c r="AF239" s="88">
        <f t="shared" si="316"/>
        <v>0</v>
      </c>
      <c r="AG239" s="88">
        <f t="shared" si="317"/>
        <v>0</v>
      </c>
      <c r="AH239" s="88">
        <f t="shared" si="318"/>
        <v>0</v>
      </c>
      <c r="AI239" s="88">
        <f t="shared" si="318"/>
        <v>0</v>
      </c>
      <c r="AJ239" s="88">
        <f t="shared" si="319"/>
        <v>0</v>
      </c>
      <c r="AK239" s="88">
        <f t="shared" si="320"/>
        <v>0</v>
      </c>
      <c r="AL239" s="88">
        <f t="shared" si="320"/>
        <v>0</v>
      </c>
      <c r="AM239" s="88">
        <f t="shared" si="321"/>
        <v>0</v>
      </c>
      <c r="AN239" s="88">
        <f t="shared" si="322"/>
        <v>0</v>
      </c>
      <c r="AO239" s="88">
        <f t="shared" si="322"/>
        <v>0</v>
      </c>
      <c r="AP239" s="88">
        <f t="shared" si="323"/>
        <v>0</v>
      </c>
      <c r="AQ239" s="88"/>
      <c r="AR239" s="88">
        <f t="shared" si="324"/>
        <v>0</v>
      </c>
      <c r="AS239" s="88">
        <f t="shared" si="325"/>
        <v>0</v>
      </c>
      <c r="AT239" s="88">
        <f t="shared" si="326"/>
        <v>0</v>
      </c>
    </row>
    <row r="240" spans="1:46">
      <c r="A240" s="108"/>
      <c r="B240" s="71">
        <f>IF(A240='ESTIMASI FORECAST &amp; ORDER-STOK'!A29,'ESTIMASI FORECAST &amp; ORDER-STOK'!B29,0)</f>
        <v>0</v>
      </c>
      <c r="C240" s="88"/>
      <c r="D240" s="88">
        <f t="shared" si="298"/>
        <v>0</v>
      </c>
      <c r="E240" s="88">
        <f t="shared" si="298"/>
        <v>0</v>
      </c>
      <c r="F240" s="88">
        <f t="shared" si="299"/>
        <v>0</v>
      </c>
      <c r="G240" s="88">
        <f t="shared" si="300"/>
        <v>0</v>
      </c>
      <c r="H240" s="88">
        <f t="shared" si="300"/>
        <v>0</v>
      </c>
      <c r="I240" s="88">
        <f t="shared" si="301"/>
        <v>0</v>
      </c>
      <c r="J240" s="88">
        <f t="shared" si="302"/>
        <v>0</v>
      </c>
      <c r="K240" s="88">
        <f t="shared" si="302"/>
        <v>0</v>
      </c>
      <c r="L240" s="88">
        <f t="shared" si="303"/>
        <v>0</v>
      </c>
      <c r="M240" s="88">
        <f t="shared" si="304"/>
        <v>0</v>
      </c>
      <c r="N240" s="88">
        <f t="shared" si="304"/>
        <v>0</v>
      </c>
      <c r="O240" s="88">
        <f t="shared" si="305"/>
        <v>0</v>
      </c>
      <c r="P240" s="88">
        <f t="shared" si="306"/>
        <v>0</v>
      </c>
      <c r="Q240" s="88">
        <f t="shared" si="306"/>
        <v>0</v>
      </c>
      <c r="R240" s="88">
        <f t="shared" si="307"/>
        <v>0</v>
      </c>
      <c r="S240" s="88">
        <f t="shared" si="308"/>
        <v>0</v>
      </c>
      <c r="T240" s="88">
        <f t="shared" si="308"/>
        <v>0</v>
      </c>
      <c r="U240" s="88">
        <f t="shared" si="309"/>
        <v>0</v>
      </c>
      <c r="V240" s="88">
        <f t="shared" si="310"/>
        <v>0</v>
      </c>
      <c r="W240" s="88">
        <f t="shared" si="310"/>
        <v>0</v>
      </c>
      <c r="X240" s="88">
        <f t="shared" si="311"/>
        <v>0</v>
      </c>
      <c r="Y240" s="88">
        <f t="shared" si="312"/>
        <v>0</v>
      </c>
      <c r="Z240" s="88">
        <f t="shared" si="312"/>
        <v>0</v>
      </c>
      <c r="AA240" s="88">
        <f t="shared" si="313"/>
        <v>0</v>
      </c>
      <c r="AB240" s="88">
        <f t="shared" si="314"/>
        <v>0</v>
      </c>
      <c r="AC240" s="88">
        <f t="shared" si="314"/>
        <v>0</v>
      </c>
      <c r="AD240" s="88">
        <f t="shared" si="315"/>
        <v>0</v>
      </c>
      <c r="AE240" s="88">
        <f t="shared" si="316"/>
        <v>0</v>
      </c>
      <c r="AF240" s="88">
        <f t="shared" si="316"/>
        <v>0</v>
      </c>
      <c r="AG240" s="88">
        <f t="shared" si="317"/>
        <v>0</v>
      </c>
      <c r="AH240" s="88">
        <f t="shared" si="318"/>
        <v>0</v>
      </c>
      <c r="AI240" s="88">
        <f t="shared" si="318"/>
        <v>0</v>
      </c>
      <c r="AJ240" s="88">
        <f t="shared" si="319"/>
        <v>0</v>
      </c>
      <c r="AK240" s="88">
        <f t="shared" si="320"/>
        <v>0</v>
      </c>
      <c r="AL240" s="88">
        <f t="shared" si="320"/>
        <v>0</v>
      </c>
      <c r="AM240" s="88">
        <f t="shared" si="321"/>
        <v>0</v>
      </c>
      <c r="AN240" s="88">
        <f t="shared" si="322"/>
        <v>0</v>
      </c>
      <c r="AO240" s="88">
        <f t="shared" si="322"/>
        <v>0</v>
      </c>
      <c r="AP240" s="88">
        <f t="shared" si="323"/>
        <v>0</v>
      </c>
      <c r="AQ240" s="88"/>
      <c r="AR240" s="88">
        <f t="shared" si="324"/>
        <v>0</v>
      </c>
      <c r="AS240" s="88">
        <f t="shared" si="325"/>
        <v>0</v>
      </c>
      <c r="AT240" s="88">
        <f t="shared" si="326"/>
        <v>0</v>
      </c>
    </row>
    <row r="241" spans="1:46">
      <c r="A241" s="108"/>
      <c r="B241" s="71">
        <f>IF(A241='ESTIMASI FORECAST &amp; ORDER-STOK'!A30,'ESTIMASI FORECAST &amp; ORDER-STOK'!B30,0)</f>
        <v>0</v>
      </c>
      <c r="C241" s="88"/>
      <c r="D241" s="88">
        <f t="shared" si="298"/>
        <v>0</v>
      </c>
      <c r="E241" s="88">
        <f t="shared" si="298"/>
        <v>0</v>
      </c>
      <c r="F241" s="88">
        <f t="shared" si="299"/>
        <v>0</v>
      </c>
      <c r="G241" s="88">
        <f t="shared" si="300"/>
        <v>0</v>
      </c>
      <c r="H241" s="88">
        <f t="shared" si="300"/>
        <v>0</v>
      </c>
      <c r="I241" s="88">
        <f t="shared" si="301"/>
        <v>0</v>
      </c>
      <c r="J241" s="88">
        <f t="shared" si="302"/>
        <v>0</v>
      </c>
      <c r="K241" s="88">
        <f t="shared" si="302"/>
        <v>0</v>
      </c>
      <c r="L241" s="88">
        <f t="shared" si="303"/>
        <v>0</v>
      </c>
      <c r="M241" s="88">
        <f t="shared" si="304"/>
        <v>0</v>
      </c>
      <c r="N241" s="88">
        <f t="shared" si="304"/>
        <v>0</v>
      </c>
      <c r="O241" s="88">
        <f t="shared" si="305"/>
        <v>0</v>
      </c>
      <c r="P241" s="88">
        <f t="shared" si="306"/>
        <v>0</v>
      </c>
      <c r="Q241" s="88">
        <f t="shared" si="306"/>
        <v>0</v>
      </c>
      <c r="R241" s="88">
        <f t="shared" si="307"/>
        <v>0</v>
      </c>
      <c r="S241" s="88">
        <f t="shared" si="308"/>
        <v>0</v>
      </c>
      <c r="T241" s="88">
        <f t="shared" si="308"/>
        <v>0</v>
      </c>
      <c r="U241" s="88">
        <f t="shared" si="309"/>
        <v>0</v>
      </c>
      <c r="V241" s="88">
        <f t="shared" si="310"/>
        <v>0</v>
      </c>
      <c r="W241" s="88">
        <f t="shared" si="310"/>
        <v>0</v>
      </c>
      <c r="X241" s="88">
        <f t="shared" si="311"/>
        <v>0</v>
      </c>
      <c r="Y241" s="88">
        <f t="shared" si="312"/>
        <v>0</v>
      </c>
      <c r="Z241" s="88">
        <f t="shared" si="312"/>
        <v>0</v>
      </c>
      <c r="AA241" s="88">
        <f t="shared" si="313"/>
        <v>0</v>
      </c>
      <c r="AB241" s="88">
        <f t="shared" si="314"/>
        <v>0</v>
      </c>
      <c r="AC241" s="88">
        <f t="shared" si="314"/>
        <v>0</v>
      </c>
      <c r="AD241" s="88">
        <f t="shared" si="315"/>
        <v>0</v>
      </c>
      <c r="AE241" s="88">
        <f t="shared" si="316"/>
        <v>0</v>
      </c>
      <c r="AF241" s="88">
        <f t="shared" si="316"/>
        <v>0</v>
      </c>
      <c r="AG241" s="88">
        <f t="shared" si="317"/>
        <v>0</v>
      </c>
      <c r="AH241" s="88">
        <f t="shared" si="318"/>
        <v>0</v>
      </c>
      <c r="AI241" s="88">
        <f t="shared" si="318"/>
        <v>0</v>
      </c>
      <c r="AJ241" s="88">
        <f t="shared" si="319"/>
        <v>0</v>
      </c>
      <c r="AK241" s="88">
        <f t="shared" si="320"/>
        <v>0</v>
      </c>
      <c r="AL241" s="88">
        <f t="shared" si="320"/>
        <v>0</v>
      </c>
      <c r="AM241" s="88">
        <f t="shared" si="321"/>
        <v>0</v>
      </c>
      <c r="AN241" s="88">
        <f t="shared" si="322"/>
        <v>0</v>
      </c>
      <c r="AO241" s="88">
        <f t="shared" si="322"/>
        <v>0</v>
      </c>
      <c r="AP241" s="88">
        <f t="shared" si="323"/>
        <v>0</v>
      </c>
      <c r="AQ241" s="88"/>
      <c r="AR241" s="88">
        <f t="shared" si="324"/>
        <v>0</v>
      </c>
      <c r="AS241" s="88">
        <f t="shared" si="325"/>
        <v>0</v>
      </c>
      <c r="AT241" s="88">
        <f t="shared" si="326"/>
        <v>0</v>
      </c>
    </row>
    <row r="242" spans="1:46">
      <c r="A242" s="108"/>
      <c r="B242" s="71">
        <f>IF(A242='ESTIMASI FORECAST &amp; ORDER-STOK'!A31,'ESTIMASI FORECAST &amp; ORDER-STOK'!B31,0)</f>
        <v>0</v>
      </c>
      <c r="C242" s="88"/>
      <c r="D242" s="88">
        <f t="shared" si="298"/>
        <v>0</v>
      </c>
      <c r="E242" s="88">
        <f t="shared" si="298"/>
        <v>0</v>
      </c>
      <c r="F242" s="88">
        <f t="shared" si="299"/>
        <v>0</v>
      </c>
      <c r="G242" s="88">
        <f t="shared" si="300"/>
        <v>0</v>
      </c>
      <c r="H242" s="88">
        <f t="shared" si="300"/>
        <v>0</v>
      </c>
      <c r="I242" s="88">
        <f t="shared" si="301"/>
        <v>0</v>
      </c>
      <c r="J242" s="88">
        <f t="shared" si="302"/>
        <v>0</v>
      </c>
      <c r="K242" s="88">
        <f t="shared" si="302"/>
        <v>0</v>
      </c>
      <c r="L242" s="88">
        <f t="shared" si="303"/>
        <v>0</v>
      </c>
      <c r="M242" s="88">
        <f t="shared" si="304"/>
        <v>0</v>
      </c>
      <c r="N242" s="88">
        <f t="shared" si="304"/>
        <v>0</v>
      </c>
      <c r="O242" s="88">
        <f t="shared" si="305"/>
        <v>0</v>
      </c>
      <c r="P242" s="88">
        <f t="shared" si="306"/>
        <v>0</v>
      </c>
      <c r="Q242" s="88">
        <f t="shared" si="306"/>
        <v>0</v>
      </c>
      <c r="R242" s="88">
        <f t="shared" si="307"/>
        <v>0</v>
      </c>
      <c r="S242" s="88">
        <f t="shared" si="308"/>
        <v>0</v>
      </c>
      <c r="T242" s="88">
        <f t="shared" si="308"/>
        <v>0</v>
      </c>
      <c r="U242" s="88">
        <f t="shared" si="309"/>
        <v>0</v>
      </c>
      <c r="V242" s="88">
        <f t="shared" si="310"/>
        <v>0</v>
      </c>
      <c r="W242" s="88">
        <f t="shared" si="310"/>
        <v>0</v>
      </c>
      <c r="X242" s="88">
        <f t="shared" si="311"/>
        <v>0</v>
      </c>
      <c r="Y242" s="88">
        <f t="shared" si="312"/>
        <v>0</v>
      </c>
      <c r="Z242" s="88">
        <f t="shared" si="312"/>
        <v>0</v>
      </c>
      <c r="AA242" s="88">
        <f t="shared" si="313"/>
        <v>0</v>
      </c>
      <c r="AB242" s="88">
        <f t="shared" si="314"/>
        <v>0</v>
      </c>
      <c r="AC242" s="88">
        <f t="shared" si="314"/>
        <v>0</v>
      </c>
      <c r="AD242" s="88">
        <f t="shared" si="315"/>
        <v>0</v>
      </c>
      <c r="AE242" s="88">
        <f t="shared" si="316"/>
        <v>0</v>
      </c>
      <c r="AF242" s="88">
        <f t="shared" si="316"/>
        <v>0</v>
      </c>
      <c r="AG242" s="88">
        <f t="shared" si="317"/>
        <v>0</v>
      </c>
      <c r="AH242" s="88">
        <f t="shared" si="318"/>
        <v>0</v>
      </c>
      <c r="AI242" s="88">
        <f t="shared" si="318"/>
        <v>0</v>
      </c>
      <c r="AJ242" s="88">
        <f t="shared" si="319"/>
        <v>0</v>
      </c>
      <c r="AK242" s="88">
        <f t="shared" si="320"/>
        <v>0</v>
      </c>
      <c r="AL242" s="88">
        <f t="shared" si="320"/>
        <v>0</v>
      </c>
      <c r="AM242" s="88">
        <f t="shared" si="321"/>
        <v>0</v>
      </c>
      <c r="AN242" s="88">
        <f t="shared" si="322"/>
        <v>0</v>
      </c>
      <c r="AO242" s="88">
        <f t="shared" si="322"/>
        <v>0</v>
      </c>
      <c r="AP242" s="88">
        <f t="shared" si="323"/>
        <v>0</v>
      </c>
      <c r="AQ242" s="88"/>
      <c r="AR242" s="88">
        <f t="shared" si="324"/>
        <v>0</v>
      </c>
      <c r="AS242" s="88">
        <f t="shared" si="325"/>
        <v>0</v>
      </c>
      <c r="AT242" s="88">
        <f t="shared" si="326"/>
        <v>0</v>
      </c>
    </row>
    <row r="243" spans="1:46">
      <c r="A243" s="108"/>
      <c r="B243" s="71">
        <f>IF(A243='ESTIMASI FORECAST &amp; ORDER-STOK'!A32,'ESTIMASI FORECAST &amp; ORDER-STOK'!B32,0)</f>
        <v>0</v>
      </c>
      <c r="C243" s="88"/>
      <c r="D243" s="88">
        <f t="shared" si="298"/>
        <v>0</v>
      </c>
      <c r="E243" s="88">
        <f t="shared" si="298"/>
        <v>0</v>
      </c>
      <c r="F243" s="88">
        <f t="shared" si="299"/>
        <v>0</v>
      </c>
      <c r="G243" s="88">
        <f t="shared" si="300"/>
        <v>0</v>
      </c>
      <c r="H243" s="88">
        <f t="shared" si="300"/>
        <v>0</v>
      </c>
      <c r="I243" s="88">
        <f t="shared" si="301"/>
        <v>0</v>
      </c>
      <c r="J243" s="88">
        <f t="shared" si="302"/>
        <v>0</v>
      </c>
      <c r="K243" s="88">
        <f t="shared" si="302"/>
        <v>0</v>
      </c>
      <c r="L243" s="88">
        <f t="shared" si="303"/>
        <v>0</v>
      </c>
      <c r="M243" s="88">
        <f t="shared" si="304"/>
        <v>0</v>
      </c>
      <c r="N243" s="88">
        <f t="shared" si="304"/>
        <v>0</v>
      </c>
      <c r="O243" s="88">
        <f t="shared" si="305"/>
        <v>0</v>
      </c>
      <c r="P243" s="88">
        <f t="shared" si="306"/>
        <v>0</v>
      </c>
      <c r="Q243" s="88">
        <f t="shared" si="306"/>
        <v>0</v>
      </c>
      <c r="R243" s="88">
        <f t="shared" si="307"/>
        <v>0</v>
      </c>
      <c r="S243" s="88">
        <f t="shared" si="308"/>
        <v>0</v>
      </c>
      <c r="T243" s="88">
        <f t="shared" si="308"/>
        <v>0</v>
      </c>
      <c r="U243" s="88">
        <f t="shared" si="309"/>
        <v>0</v>
      </c>
      <c r="V243" s="88">
        <f t="shared" si="310"/>
        <v>0</v>
      </c>
      <c r="W243" s="88">
        <f t="shared" si="310"/>
        <v>0</v>
      </c>
      <c r="X243" s="88">
        <f t="shared" si="311"/>
        <v>0</v>
      </c>
      <c r="Y243" s="88">
        <f t="shared" si="312"/>
        <v>0</v>
      </c>
      <c r="Z243" s="88">
        <f t="shared" si="312"/>
        <v>0</v>
      </c>
      <c r="AA243" s="88">
        <f t="shared" si="313"/>
        <v>0</v>
      </c>
      <c r="AB243" s="88">
        <f t="shared" si="314"/>
        <v>0</v>
      </c>
      <c r="AC243" s="88">
        <f t="shared" si="314"/>
        <v>0</v>
      </c>
      <c r="AD243" s="88">
        <f t="shared" si="315"/>
        <v>0</v>
      </c>
      <c r="AE243" s="88">
        <f t="shared" si="316"/>
        <v>0</v>
      </c>
      <c r="AF243" s="88">
        <f t="shared" si="316"/>
        <v>0</v>
      </c>
      <c r="AG243" s="88">
        <f t="shared" si="317"/>
        <v>0</v>
      </c>
      <c r="AH243" s="88">
        <f t="shared" si="318"/>
        <v>0</v>
      </c>
      <c r="AI243" s="88">
        <f t="shared" si="318"/>
        <v>0</v>
      </c>
      <c r="AJ243" s="88">
        <f t="shared" si="319"/>
        <v>0</v>
      </c>
      <c r="AK243" s="88">
        <f t="shared" si="320"/>
        <v>0</v>
      </c>
      <c r="AL243" s="88">
        <f t="shared" si="320"/>
        <v>0</v>
      </c>
      <c r="AM243" s="88">
        <f t="shared" si="321"/>
        <v>0</v>
      </c>
      <c r="AN243" s="88">
        <f t="shared" si="322"/>
        <v>0</v>
      </c>
      <c r="AO243" s="88">
        <f t="shared" si="322"/>
        <v>0</v>
      </c>
      <c r="AP243" s="88">
        <f t="shared" si="323"/>
        <v>0</v>
      </c>
      <c r="AQ243" s="88"/>
      <c r="AR243" s="88">
        <f t="shared" si="324"/>
        <v>0</v>
      </c>
      <c r="AS243" s="88">
        <f t="shared" si="325"/>
        <v>0</v>
      </c>
      <c r="AT243" s="88">
        <f t="shared" si="326"/>
        <v>0</v>
      </c>
    </row>
    <row r="244" spans="1:46">
      <c r="A244" s="108"/>
      <c r="B244" s="71">
        <f>IF(A244='ESTIMASI FORECAST &amp; ORDER-STOK'!A33,'ESTIMASI FORECAST &amp; ORDER-STOK'!B33,0)</f>
        <v>0</v>
      </c>
      <c r="C244" s="88"/>
      <c r="D244" s="88">
        <f t="shared" si="298"/>
        <v>0</v>
      </c>
      <c r="E244" s="88">
        <f t="shared" si="298"/>
        <v>0</v>
      </c>
      <c r="F244" s="88">
        <f t="shared" si="299"/>
        <v>0</v>
      </c>
      <c r="G244" s="88">
        <f t="shared" si="300"/>
        <v>0</v>
      </c>
      <c r="H244" s="88">
        <f t="shared" si="300"/>
        <v>0</v>
      </c>
      <c r="I244" s="88">
        <f t="shared" si="301"/>
        <v>0</v>
      </c>
      <c r="J244" s="88">
        <f t="shared" si="302"/>
        <v>0</v>
      </c>
      <c r="K244" s="88">
        <f t="shared" si="302"/>
        <v>0</v>
      </c>
      <c r="L244" s="88">
        <f t="shared" si="303"/>
        <v>0</v>
      </c>
      <c r="M244" s="88">
        <f t="shared" si="304"/>
        <v>0</v>
      </c>
      <c r="N244" s="88">
        <f t="shared" si="304"/>
        <v>0</v>
      </c>
      <c r="O244" s="88">
        <f t="shared" si="305"/>
        <v>0</v>
      </c>
      <c r="P244" s="88">
        <f t="shared" si="306"/>
        <v>0</v>
      </c>
      <c r="Q244" s="88">
        <f t="shared" si="306"/>
        <v>0</v>
      </c>
      <c r="R244" s="88">
        <f t="shared" si="307"/>
        <v>0</v>
      </c>
      <c r="S244" s="88">
        <f t="shared" si="308"/>
        <v>0</v>
      </c>
      <c r="T244" s="88">
        <f t="shared" si="308"/>
        <v>0</v>
      </c>
      <c r="U244" s="88">
        <f t="shared" si="309"/>
        <v>0</v>
      </c>
      <c r="V244" s="88">
        <f t="shared" si="310"/>
        <v>0</v>
      </c>
      <c r="W244" s="88">
        <f t="shared" si="310"/>
        <v>0</v>
      </c>
      <c r="X244" s="88">
        <f t="shared" si="311"/>
        <v>0</v>
      </c>
      <c r="Y244" s="88">
        <f t="shared" si="312"/>
        <v>0</v>
      </c>
      <c r="Z244" s="88">
        <f t="shared" si="312"/>
        <v>0</v>
      </c>
      <c r="AA244" s="88">
        <f t="shared" si="313"/>
        <v>0</v>
      </c>
      <c r="AB244" s="88">
        <f t="shared" si="314"/>
        <v>0</v>
      </c>
      <c r="AC244" s="88">
        <f t="shared" si="314"/>
        <v>0</v>
      </c>
      <c r="AD244" s="88">
        <f t="shared" si="315"/>
        <v>0</v>
      </c>
      <c r="AE244" s="88">
        <f t="shared" si="316"/>
        <v>0</v>
      </c>
      <c r="AF244" s="88">
        <f t="shared" si="316"/>
        <v>0</v>
      </c>
      <c r="AG244" s="88">
        <f t="shared" si="317"/>
        <v>0</v>
      </c>
      <c r="AH244" s="88">
        <f t="shared" si="318"/>
        <v>0</v>
      </c>
      <c r="AI244" s="88">
        <f t="shared" si="318"/>
        <v>0</v>
      </c>
      <c r="AJ244" s="88">
        <f t="shared" si="319"/>
        <v>0</v>
      </c>
      <c r="AK244" s="88">
        <f t="shared" si="320"/>
        <v>0</v>
      </c>
      <c r="AL244" s="88">
        <f t="shared" si="320"/>
        <v>0</v>
      </c>
      <c r="AM244" s="88">
        <f t="shared" si="321"/>
        <v>0</v>
      </c>
      <c r="AN244" s="88">
        <f t="shared" si="322"/>
        <v>0</v>
      </c>
      <c r="AO244" s="88">
        <f t="shared" si="322"/>
        <v>0</v>
      </c>
      <c r="AP244" s="88">
        <f t="shared" si="323"/>
        <v>0</v>
      </c>
      <c r="AQ244" s="88"/>
      <c r="AR244" s="88">
        <f t="shared" si="324"/>
        <v>0</v>
      </c>
      <c r="AS244" s="88">
        <f t="shared" si="325"/>
        <v>0</v>
      </c>
      <c r="AT244" s="88">
        <f t="shared" si="326"/>
        <v>0</v>
      </c>
    </row>
    <row r="245" spans="1:46">
      <c r="A245" s="108"/>
      <c r="B245" s="71">
        <f>IF(A245='ESTIMASI FORECAST &amp; ORDER-STOK'!A34,'ESTIMASI FORECAST &amp; ORDER-STOK'!B34,0)</f>
        <v>0</v>
      </c>
      <c r="C245" s="88"/>
      <c r="D245" s="88">
        <f t="shared" si="298"/>
        <v>0</v>
      </c>
      <c r="E245" s="88">
        <f t="shared" si="298"/>
        <v>0</v>
      </c>
      <c r="F245" s="88">
        <f t="shared" si="299"/>
        <v>0</v>
      </c>
      <c r="G245" s="88">
        <f t="shared" si="300"/>
        <v>0</v>
      </c>
      <c r="H245" s="88">
        <f t="shared" si="300"/>
        <v>0</v>
      </c>
      <c r="I245" s="88">
        <f t="shared" si="301"/>
        <v>0</v>
      </c>
      <c r="J245" s="88">
        <f t="shared" si="302"/>
        <v>0</v>
      </c>
      <c r="K245" s="88">
        <f t="shared" si="302"/>
        <v>0</v>
      </c>
      <c r="L245" s="88">
        <f t="shared" si="303"/>
        <v>0</v>
      </c>
      <c r="M245" s="88">
        <f t="shared" si="304"/>
        <v>0</v>
      </c>
      <c r="N245" s="88">
        <f t="shared" si="304"/>
        <v>0</v>
      </c>
      <c r="O245" s="88">
        <f t="shared" si="305"/>
        <v>0</v>
      </c>
      <c r="P245" s="88">
        <f t="shared" si="306"/>
        <v>0</v>
      </c>
      <c r="Q245" s="88">
        <f t="shared" si="306"/>
        <v>0</v>
      </c>
      <c r="R245" s="88">
        <f t="shared" si="307"/>
        <v>0</v>
      </c>
      <c r="S245" s="88">
        <f t="shared" si="308"/>
        <v>0</v>
      </c>
      <c r="T245" s="88">
        <f t="shared" si="308"/>
        <v>0</v>
      </c>
      <c r="U245" s="88">
        <f t="shared" si="309"/>
        <v>0</v>
      </c>
      <c r="V245" s="88">
        <f t="shared" si="310"/>
        <v>0</v>
      </c>
      <c r="W245" s="88">
        <f t="shared" si="310"/>
        <v>0</v>
      </c>
      <c r="X245" s="88">
        <f t="shared" si="311"/>
        <v>0</v>
      </c>
      <c r="Y245" s="88">
        <f t="shared" si="312"/>
        <v>0</v>
      </c>
      <c r="Z245" s="88">
        <f t="shared" si="312"/>
        <v>0</v>
      </c>
      <c r="AA245" s="88">
        <f t="shared" si="313"/>
        <v>0</v>
      </c>
      <c r="AB245" s="88">
        <f t="shared" si="314"/>
        <v>0</v>
      </c>
      <c r="AC245" s="88">
        <f t="shared" si="314"/>
        <v>0</v>
      </c>
      <c r="AD245" s="88">
        <f t="shared" si="315"/>
        <v>0</v>
      </c>
      <c r="AE245" s="88">
        <f t="shared" si="316"/>
        <v>0</v>
      </c>
      <c r="AF245" s="88">
        <f t="shared" si="316"/>
        <v>0</v>
      </c>
      <c r="AG245" s="88">
        <f t="shared" si="317"/>
        <v>0</v>
      </c>
      <c r="AH245" s="88">
        <f t="shared" si="318"/>
        <v>0</v>
      </c>
      <c r="AI245" s="88">
        <f t="shared" si="318"/>
        <v>0</v>
      </c>
      <c r="AJ245" s="88">
        <f t="shared" si="319"/>
        <v>0</v>
      </c>
      <c r="AK245" s="88">
        <f t="shared" si="320"/>
        <v>0</v>
      </c>
      <c r="AL245" s="88">
        <f t="shared" si="320"/>
        <v>0</v>
      </c>
      <c r="AM245" s="88">
        <f t="shared" si="321"/>
        <v>0</v>
      </c>
      <c r="AN245" s="88">
        <f t="shared" si="322"/>
        <v>0</v>
      </c>
      <c r="AO245" s="88">
        <f t="shared" si="322"/>
        <v>0</v>
      </c>
      <c r="AP245" s="88">
        <f t="shared" si="323"/>
        <v>0</v>
      </c>
      <c r="AQ245" s="88"/>
      <c r="AR245" s="88">
        <f t="shared" si="324"/>
        <v>0</v>
      </c>
      <c r="AS245" s="88">
        <f t="shared" si="325"/>
        <v>0</v>
      </c>
      <c r="AT245" s="88">
        <f t="shared" si="326"/>
        <v>0</v>
      </c>
    </row>
    <row r="246" spans="1:46">
      <c r="A246" s="108"/>
      <c r="B246" s="71">
        <f>IF(A246='ESTIMASI FORECAST &amp; ORDER-STOK'!A35,'ESTIMASI FORECAST &amp; ORDER-STOK'!B35,0)</f>
        <v>0</v>
      </c>
      <c r="C246" s="88"/>
      <c r="D246" s="88">
        <f t="shared" si="298"/>
        <v>0</v>
      </c>
      <c r="E246" s="88">
        <f t="shared" si="298"/>
        <v>0</v>
      </c>
      <c r="F246" s="88">
        <f t="shared" si="299"/>
        <v>0</v>
      </c>
      <c r="G246" s="88">
        <f t="shared" si="300"/>
        <v>0</v>
      </c>
      <c r="H246" s="88">
        <f t="shared" si="300"/>
        <v>0</v>
      </c>
      <c r="I246" s="88">
        <f t="shared" si="301"/>
        <v>0</v>
      </c>
      <c r="J246" s="88">
        <f t="shared" si="302"/>
        <v>0</v>
      </c>
      <c r="K246" s="88">
        <f t="shared" si="302"/>
        <v>0</v>
      </c>
      <c r="L246" s="88">
        <f t="shared" si="303"/>
        <v>0</v>
      </c>
      <c r="M246" s="88">
        <f t="shared" si="304"/>
        <v>0</v>
      </c>
      <c r="N246" s="88">
        <f t="shared" si="304"/>
        <v>0</v>
      </c>
      <c r="O246" s="88">
        <f t="shared" si="305"/>
        <v>0</v>
      </c>
      <c r="P246" s="88">
        <f t="shared" si="306"/>
        <v>0</v>
      </c>
      <c r="Q246" s="88">
        <f t="shared" si="306"/>
        <v>0</v>
      </c>
      <c r="R246" s="88">
        <f t="shared" si="307"/>
        <v>0</v>
      </c>
      <c r="S246" s="88">
        <f t="shared" si="308"/>
        <v>0</v>
      </c>
      <c r="T246" s="88">
        <f t="shared" si="308"/>
        <v>0</v>
      </c>
      <c r="U246" s="88">
        <f t="shared" si="309"/>
        <v>0</v>
      </c>
      <c r="V246" s="88">
        <f t="shared" si="310"/>
        <v>0</v>
      </c>
      <c r="W246" s="88">
        <f t="shared" si="310"/>
        <v>0</v>
      </c>
      <c r="X246" s="88">
        <f t="shared" si="311"/>
        <v>0</v>
      </c>
      <c r="Y246" s="88">
        <f t="shared" si="312"/>
        <v>0</v>
      </c>
      <c r="Z246" s="88">
        <f t="shared" si="312"/>
        <v>0</v>
      </c>
      <c r="AA246" s="88">
        <f t="shared" si="313"/>
        <v>0</v>
      </c>
      <c r="AB246" s="88">
        <f t="shared" si="314"/>
        <v>0</v>
      </c>
      <c r="AC246" s="88">
        <f t="shared" si="314"/>
        <v>0</v>
      </c>
      <c r="AD246" s="88">
        <f t="shared" si="315"/>
        <v>0</v>
      </c>
      <c r="AE246" s="88">
        <f t="shared" si="316"/>
        <v>0</v>
      </c>
      <c r="AF246" s="88">
        <f t="shared" si="316"/>
        <v>0</v>
      </c>
      <c r="AG246" s="88">
        <f t="shared" si="317"/>
        <v>0</v>
      </c>
      <c r="AH246" s="88">
        <f t="shared" si="318"/>
        <v>0</v>
      </c>
      <c r="AI246" s="88">
        <f t="shared" si="318"/>
        <v>0</v>
      </c>
      <c r="AJ246" s="88">
        <f t="shared" si="319"/>
        <v>0</v>
      </c>
      <c r="AK246" s="88">
        <f t="shared" si="320"/>
        <v>0</v>
      </c>
      <c r="AL246" s="88">
        <f t="shared" si="320"/>
        <v>0</v>
      </c>
      <c r="AM246" s="88">
        <f t="shared" si="321"/>
        <v>0</v>
      </c>
      <c r="AN246" s="88">
        <f t="shared" si="322"/>
        <v>0</v>
      </c>
      <c r="AO246" s="88">
        <f t="shared" si="322"/>
        <v>0</v>
      </c>
      <c r="AP246" s="88">
        <f t="shared" si="323"/>
        <v>0</v>
      </c>
      <c r="AQ246" s="88"/>
      <c r="AR246" s="88">
        <f t="shared" si="324"/>
        <v>0</v>
      </c>
      <c r="AS246" s="88">
        <f t="shared" si="325"/>
        <v>0</v>
      </c>
      <c r="AT246" s="88">
        <f t="shared" si="326"/>
        <v>0</v>
      </c>
    </row>
    <row r="247" spans="1:46">
      <c r="A247" s="108"/>
      <c r="B247" s="71">
        <f>IF(A247='ESTIMASI FORECAST &amp; ORDER-STOK'!A36,'ESTIMASI FORECAST &amp; ORDER-STOK'!B36,0)</f>
        <v>0</v>
      </c>
      <c r="C247" s="88"/>
      <c r="D247" s="88">
        <f t="shared" si="298"/>
        <v>0</v>
      </c>
      <c r="E247" s="88">
        <f t="shared" si="298"/>
        <v>0</v>
      </c>
      <c r="F247" s="88">
        <f t="shared" si="299"/>
        <v>0</v>
      </c>
      <c r="G247" s="88">
        <f t="shared" si="300"/>
        <v>0</v>
      </c>
      <c r="H247" s="88">
        <f t="shared" si="300"/>
        <v>0</v>
      </c>
      <c r="I247" s="88">
        <f t="shared" si="301"/>
        <v>0</v>
      </c>
      <c r="J247" s="88">
        <f t="shared" si="302"/>
        <v>0</v>
      </c>
      <c r="K247" s="88">
        <f t="shared" si="302"/>
        <v>0</v>
      </c>
      <c r="L247" s="88">
        <f t="shared" si="303"/>
        <v>0</v>
      </c>
      <c r="M247" s="88">
        <f t="shared" si="304"/>
        <v>0</v>
      </c>
      <c r="N247" s="88">
        <f t="shared" si="304"/>
        <v>0</v>
      </c>
      <c r="O247" s="88">
        <f t="shared" si="305"/>
        <v>0</v>
      </c>
      <c r="P247" s="88">
        <f t="shared" si="306"/>
        <v>0</v>
      </c>
      <c r="Q247" s="88">
        <f t="shared" si="306"/>
        <v>0</v>
      </c>
      <c r="R247" s="88">
        <f t="shared" si="307"/>
        <v>0</v>
      </c>
      <c r="S247" s="88">
        <f t="shared" si="308"/>
        <v>0</v>
      </c>
      <c r="T247" s="88">
        <f t="shared" si="308"/>
        <v>0</v>
      </c>
      <c r="U247" s="88">
        <f t="shared" si="309"/>
        <v>0</v>
      </c>
      <c r="V247" s="88">
        <f t="shared" si="310"/>
        <v>0</v>
      </c>
      <c r="W247" s="88">
        <f t="shared" si="310"/>
        <v>0</v>
      </c>
      <c r="X247" s="88">
        <f t="shared" si="311"/>
        <v>0</v>
      </c>
      <c r="Y247" s="88">
        <f t="shared" si="312"/>
        <v>0</v>
      </c>
      <c r="Z247" s="88">
        <f t="shared" si="312"/>
        <v>0</v>
      </c>
      <c r="AA247" s="88">
        <f t="shared" si="313"/>
        <v>0</v>
      </c>
      <c r="AB247" s="88">
        <f t="shared" si="314"/>
        <v>0</v>
      </c>
      <c r="AC247" s="88">
        <f t="shared" si="314"/>
        <v>0</v>
      </c>
      <c r="AD247" s="88">
        <f t="shared" si="315"/>
        <v>0</v>
      </c>
      <c r="AE247" s="88">
        <f t="shared" si="316"/>
        <v>0</v>
      </c>
      <c r="AF247" s="88">
        <f t="shared" si="316"/>
        <v>0</v>
      </c>
      <c r="AG247" s="88">
        <f t="shared" si="317"/>
        <v>0</v>
      </c>
      <c r="AH247" s="88">
        <f t="shared" si="318"/>
        <v>0</v>
      </c>
      <c r="AI247" s="88">
        <f t="shared" si="318"/>
        <v>0</v>
      </c>
      <c r="AJ247" s="88">
        <f t="shared" si="319"/>
        <v>0</v>
      </c>
      <c r="AK247" s="88">
        <f t="shared" si="320"/>
        <v>0</v>
      </c>
      <c r="AL247" s="88">
        <f t="shared" si="320"/>
        <v>0</v>
      </c>
      <c r="AM247" s="88">
        <f t="shared" si="321"/>
        <v>0</v>
      </c>
      <c r="AN247" s="88">
        <f t="shared" si="322"/>
        <v>0</v>
      </c>
      <c r="AO247" s="88">
        <f t="shared" si="322"/>
        <v>0</v>
      </c>
      <c r="AP247" s="88">
        <f t="shared" si="323"/>
        <v>0</v>
      </c>
      <c r="AQ247" s="88"/>
      <c r="AR247" s="88">
        <f t="shared" si="324"/>
        <v>0</v>
      </c>
      <c r="AS247" s="88">
        <f t="shared" si="325"/>
        <v>0</v>
      </c>
      <c r="AT247" s="88">
        <f t="shared" si="326"/>
        <v>0</v>
      </c>
    </row>
    <row r="248" spans="1:46">
      <c r="A248" s="108"/>
      <c r="B248" s="71">
        <f>IF(A248='ESTIMASI FORECAST &amp; ORDER-STOK'!A37,'ESTIMASI FORECAST &amp; ORDER-STOK'!B37,0)</f>
        <v>0</v>
      </c>
      <c r="C248" s="88"/>
      <c r="D248" s="88">
        <f t="shared" si="298"/>
        <v>0</v>
      </c>
      <c r="E248" s="88">
        <f t="shared" si="298"/>
        <v>0</v>
      </c>
      <c r="F248" s="88">
        <f t="shared" si="299"/>
        <v>0</v>
      </c>
      <c r="G248" s="88">
        <f t="shared" si="300"/>
        <v>0</v>
      </c>
      <c r="H248" s="88">
        <f t="shared" si="300"/>
        <v>0</v>
      </c>
      <c r="I248" s="88">
        <f t="shared" si="301"/>
        <v>0</v>
      </c>
      <c r="J248" s="88">
        <f t="shared" si="302"/>
        <v>0</v>
      </c>
      <c r="K248" s="88">
        <f t="shared" si="302"/>
        <v>0</v>
      </c>
      <c r="L248" s="88">
        <f t="shared" si="303"/>
        <v>0</v>
      </c>
      <c r="M248" s="88">
        <f t="shared" si="304"/>
        <v>0</v>
      </c>
      <c r="N248" s="88">
        <f t="shared" si="304"/>
        <v>0</v>
      </c>
      <c r="O248" s="88">
        <f t="shared" si="305"/>
        <v>0</v>
      </c>
      <c r="P248" s="88">
        <f t="shared" si="306"/>
        <v>0</v>
      </c>
      <c r="Q248" s="88">
        <f t="shared" si="306"/>
        <v>0</v>
      </c>
      <c r="R248" s="88">
        <f t="shared" si="307"/>
        <v>0</v>
      </c>
      <c r="S248" s="88">
        <f t="shared" si="308"/>
        <v>0</v>
      </c>
      <c r="T248" s="88">
        <f t="shared" si="308"/>
        <v>0</v>
      </c>
      <c r="U248" s="88">
        <f t="shared" si="309"/>
        <v>0</v>
      </c>
      <c r="V248" s="88">
        <f t="shared" si="310"/>
        <v>0</v>
      </c>
      <c r="W248" s="88">
        <f t="shared" si="310"/>
        <v>0</v>
      </c>
      <c r="X248" s="88">
        <f t="shared" si="311"/>
        <v>0</v>
      </c>
      <c r="Y248" s="88">
        <f t="shared" si="312"/>
        <v>0</v>
      </c>
      <c r="Z248" s="88">
        <f t="shared" si="312"/>
        <v>0</v>
      </c>
      <c r="AA248" s="88">
        <f t="shared" si="313"/>
        <v>0</v>
      </c>
      <c r="AB248" s="88">
        <f t="shared" si="314"/>
        <v>0</v>
      </c>
      <c r="AC248" s="88">
        <f t="shared" si="314"/>
        <v>0</v>
      </c>
      <c r="AD248" s="88">
        <f t="shared" si="315"/>
        <v>0</v>
      </c>
      <c r="AE248" s="88">
        <f t="shared" si="316"/>
        <v>0</v>
      </c>
      <c r="AF248" s="88">
        <f t="shared" si="316"/>
        <v>0</v>
      </c>
      <c r="AG248" s="88">
        <f t="shared" si="317"/>
        <v>0</v>
      </c>
      <c r="AH248" s="88">
        <f t="shared" si="318"/>
        <v>0</v>
      </c>
      <c r="AI248" s="88">
        <f t="shared" si="318"/>
        <v>0</v>
      </c>
      <c r="AJ248" s="88">
        <f t="shared" si="319"/>
        <v>0</v>
      </c>
      <c r="AK248" s="88">
        <f t="shared" si="320"/>
        <v>0</v>
      </c>
      <c r="AL248" s="88">
        <f t="shared" si="320"/>
        <v>0</v>
      </c>
      <c r="AM248" s="88">
        <f t="shared" si="321"/>
        <v>0</v>
      </c>
      <c r="AN248" s="88">
        <f t="shared" si="322"/>
        <v>0</v>
      </c>
      <c r="AO248" s="88">
        <f t="shared" si="322"/>
        <v>0</v>
      </c>
      <c r="AP248" s="88">
        <f t="shared" si="323"/>
        <v>0</v>
      </c>
      <c r="AQ248" s="88"/>
      <c r="AR248" s="88">
        <f t="shared" si="324"/>
        <v>0</v>
      </c>
      <c r="AS248" s="88">
        <f t="shared" si="325"/>
        <v>0</v>
      </c>
      <c r="AT248" s="88">
        <f t="shared" si="326"/>
        <v>0</v>
      </c>
    </row>
    <row r="249" spans="1:46">
      <c r="A249" s="108"/>
      <c r="B249" s="71">
        <f>IF(A249='ESTIMASI FORECAST &amp; ORDER-STOK'!A38,'ESTIMASI FORECAST &amp; ORDER-STOK'!B38,0)</f>
        <v>0</v>
      </c>
      <c r="C249" s="88"/>
      <c r="D249" s="88">
        <f t="shared" si="298"/>
        <v>0</v>
      </c>
      <c r="E249" s="88">
        <f t="shared" si="298"/>
        <v>0</v>
      </c>
      <c r="F249" s="88">
        <f t="shared" si="299"/>
        <v>0</v>
      </c>
      <c r="G249" s="88">
        <f t="shared" si="300"/>
        <v>0</v>
      </c>
      <c r="H249" s="88">
        <f t="shared" si="300"/>
        <v>0</v>
      </c>
      <c r="I249" s="88">
        <f t="shared" si="301"/>
        <v>0</v>
      </c>
      <c r="J249" s="88">
        <f t="shared" si="302"/>
        <v>0</v>
      </c>
      <c r="K249" s="88">
        <f t="shared" si="302"/>
        <v>0</v>
      </c>
      <c r="L249" s="88">
        <f t="shared" si="303"/>
        <v>0</v>
      </c>
      <c r="M249" s="88">
        <f t="shared" si="304"/>
        <v>0</v>
      </c>
      <c r="N249" s="88">
        <f t="shared" si="304"/>
        <v>0</v>
      </c>
      <c r="O249" s="88">
        <f t="shared" si="305"/>
        <v>0</v>
      </c>
      <c r="P249" s="88">
        <f t="shared" si="306"/>
        <v>0</v>
      </c>
      <c r="Q249" s="88">
        <f t="shared" si="306"/>
        <v>0</v>
      </c>
      <c r="R249" s="88">
        <f t="shared" si="307"/>
        <v>0</v>
      </c>
      <c r="S249" s="88">
        <f t="shared" si="308"/>
        <v>0</v>
      </c>
      <c r="T249" s="88">
        <f t="shared" si="308"/>
        <v>0</v>
      </c>
      <c r="U249" s="88">
        <f t="shared" si="309"/>
        <v>0</v>
      </c>
      <c r="V249" s="88">
        <f t="shared" si="310"/>
        <v>0</v>
      </c>
      <c r="W249" s="88">
        <f t="shared" si="310"/>
        <v>0</v>
      </c>
      <c r="X249" s="88">
        <f t="shared" si="311"/>
        <v>0</v>
      </c>
      <c r="Y249" s="88">
        <f t="shared" si="312"/>
        <v>0</v>
      </c>
      <c r="Z249" s="88">
        <f t="shared" si="312"/>
        <v>0</v>
      </c>
      <c r="AA249" s="88">
        <f t="shared" si="313"/>
        <v>0</v>
      </c>
      <c r="AB249" s="88">
        <f t="shared" si="314"/>
        <v>0</v>
      </c>
      <c r="AC249" s="88">
        <f t="shared" si="314"/>
        <v>0</v>
      </c>
      <c r="AD249" s="88">
        <f t="shared" si="315"/>
        <v>0</v>
      </c>
      <c r="AE249" s="88">
        <f t="shared" si="316"/>
        <v>0</v>
      </c>
      <c r="AF249" s="88">
        <f t="shared" si="316"/>
        <v>0</v>
      </c>
      <c r="AG249" s="88">
        <f t="shared" si="317"/>
        <v>0</v>
      </c>
      <c r="AH249" s="88">
        <f t="shared" si="318"/>
        <v>0</v>
      </c>
      <c r="AI249" s="88">
        <f t="shared" si="318"/>
        <v>0</v>
      </c>
      <c r="AJ249" s="88">
        <f t="shared" si="319"/>
        <v>0</v>
      </c>
      <c r="AK249" s="88">
        <f t="shared" si="320"/>
        <v>0</v>
      </c>
      <c r="AL249" s="88">
        <f t="shared" si="320"/>
        <v>0</v>
      </c>
      <c r="AM249" s="88">
        <f t="shared" si="321"/>
        <v>0</v>
      </c>
      <c r="AN249" s="88">
        <f t="shared" si="322"/>
        <v>0</v>
      </c>
      <c r="AO249" s="88">
        <f t="shared" si="322"/>
        <v>0</v>
      </c>
      <c r="AP249" s="88">
        <f t="shared" si="323"/>
        <v>0</v>
      </c>
      <c r="AQ249" s="88"/>
      <c r="AR249" s="88">
        <f t="shared" si="324"/>
        <v>0</v>
      </c>
      <c r="AS249" s="88">
        <f t="shared" si="325"/>
        <v>0</v>
      </c>
      <c r="AT249" s="88">
        <f t="shared" si="326"/>
        <v>0</v>
      </c>
    </row>
    <row r="250" spans="1:46">
      <c r="A250" s="108"/>
      <c r="B250" s="71">
        <f>IF(A250='ESTIMASI FORECAST &amp; ORDER-STOK'!A39,'ESTIMASI FORECAST &amp; ORDER-STOK'!B39,0)</f>
        <v>0</v>
      </c>
      <c r="C250" s="88"/>
      <c r="D250" s="88">
        <f t="shared" si="298"/>
        <v>0</v>
      </c>
      <c r="E250" s="88">
        <f t="shared" si="298"/>
        <v>0</v>
      </c>
      <c r="F250" s="88">
        <f t="shared" si="299"/>
        <v>0</v>
      </c>
      <c r="G250" s="88">
        <f t="shared" si="300"/>
        <v>0</v>
      </c>
      <c r="H250" s="88">
        <f t="shared" si="300"/>
        <v>0</v>
      </c>
      <c r="I250" s="88">
        <f t="shared" si="301"/>
        <v>0</v>
      </c>
      <c r="J250" s="88">
        <f t="shared" si="302"/>
        <v>0</v>
      </c>
      <c r="K250" s="88">
        <f t="shared" si="302"/>
        <v>0</v>
      </c>
      <c r="L250" s="88">
        <f t="shared" si="303"/>
        <v>0</v>
      </c>
      <c r="M250" s="88">
        <f t="shared" si="304"/>
        <v>0</v>
      </c>
      <c r="N250" s="88">
        <f t="shared" si="304"/>
        <v>0</v>
      </c>
      <c r="O250" s="88">
        <f t="shared" si="305"/>
        <v>0</v>
      </c>
      <c r="P250" s="88">
        <f t="shared" si="306"/>
        <v>0</v>
      </c>
      <c r="Q250" s="88">
        <f t="shared" si="306"/>
        <v>0</v>
      </c>
      <c r="R250" s="88">
        <f t="shared" si="307"/>
        <v>0</v>
      </c>
      <c r="S250" s="88">
        <f t="shared" si="308"/>
        <v>0</v>
      </c>
      <c r="T250" s="88">
        <f t="shared" si="308"/>
        <v>0</v>
      </c>
      <c r="U250" s="88">
        <f t="shared" si="309"/>
        <v>0</v>
      </c>
      <c r="V250" s="88">
        <f t="shared" si="310"/>
        <v>0</v>
      </c>
      <c r="W250" s="88">
        <f t="shared" si="310"/>
        <v>0</v>
      </c>
      <c r="X250" s="88">
        <f t="shared" si="311"/>
        <v>0</v>
      </c>
      <c r="Y250" s="88">
        <f t="shared" si="312"/>
        <v>0</v>
      </c>
      <c r="Z250" s="88">
        <f t="shared" si="312"/>
        <v>0</v>
      </c>
      <c r="AA250" s="88">
        <f t="shared" si="313"/>
        <v>0</v>
      </c>
      <c r="AB250" s="88">
        <f t="shared" si="314"/>
        <v>0</v>
      </c>
      <c r="AC250" s="88">
        <f t="shared" si="314"/>
        <v>0</v>
      </c>
      <c r="AD250" s="88">
        <f t="shared" si="315"/>
        <v>0</v>
      </c>
      <c r="AE250" s="88">
        <f t="shared" si="316"/>
        <v>0</v>
      </c>
      <c r="AF250" s="88">
        <f t="shared" si="316"/>
        <v>0</v>
      </c>
      <c r="AG250" s="88">
        <f t="shared" si="317"/>
        <v>0</v>
      </c>
      <c r="AH250" s="88">
        <f t="shared" si="318"/>
        <v>0</v>
      </c>
      <c r="AI250" s="88">
        <f t="shared" si="318"/>
        <v>0</v>
      </c>
      <c r="AJ250" s="88">
        <f t="shared" si="319"/>
        <v>0</v>
      </c>
      <c r="AK250" s="88">
        <f t="shared" si="320"/>
        <v>0</v>
      </c>
      <c r="AL250" s="88">
        <f t="shared" si="320"/>
        <v>0</v>
      </c>
      <c r="AM250" s="88">
        <f t="shared" si="321"/>
        <v>0</v>
      </c>
      <c r="AN250" s="88">
        <f t="shared" si="322"/>
        <v>0</v>
      </c>
      <c r="AO250" s="88">
        <f t="shared" si="322"/>
        <v>0</v>
      </c>
      <c r="AP250" s="88">
        <f t="shared" si="323"/>
        <v>0</v>
      </c>
      <c r="AQ250" s="88"/>
      <c r="AR250" s="88">
        <f t="shared" si="324"/>
        <v>0</v>
      </c>
      <c r="AS250" s="88">
        <f t="shared" si="325"/>
        <v>0</v>
      </c>
      <c r="AT250" s="88">
        <f t="shared" si="326"/>
        <v>0</v>
      </c>
    </row>
    <row r="251" spans="1:46">
      <c r="A251" s="108"/>
      <c r="B251" s="71">
        <f>IF(A251='ESTIMASI FORECAST &amp; ORDER-STOK'!A40,'ESTIMASI FORECAST &amp; ORDER-STOK'!B40,0)</f>
        <v>0</v>
      </c>
      <c r="C251" s="88"/>
      <c r="D251" s="88">
        <f t="shared" si="298"/>
        <v>0</v>
      </c>
      <c r="E251" s="88">
        <f t="shared" si="298"/>
        <v>0</v>
      </c>
      <c r="F251" s="88">
        <f t="shared" si="299"/>
        <v>0</v>
      </c>
      <c r="G251" s="88">
        <f t="shared" si="300"/>
        <v>0</v>
      </c>
      <c r="H251" s="88">
        <f t="shared" si="300"/>
        <v>0</v>
      </c>
      <c r="I251" s="88">
        <f t="shared" si="301"/>
        <v>0</v>
      </c>
      <c r="J251" s="88">
        <f t="shared" si="302"/>
        <v>0</v>
      </c>
      <c r="K251" s="88">
        <f t="shared" si="302"/>
        <v>0</v>
      </c>
      <c r="L251" s="88">
        <f t="shared" si="303"/>
        <v>0</v>
      </c>
      <c r="M251" s="88">
        <f t="shared" si="304"/>
        <v>0</v>
      </c>
      <c r="N251" s="88">
        <f t="shared" si="304"/>
        <v>0</v>
      </c>
      <c r="O251" s="88">
        <f t="shared" si="305"/>
        <v>0</v>
      </c>
      <c r="P251" s="88">
        <f t="shared" si="306"/>
        <v>0</v>
      </c>
      <c r="Q251" s="88">
        <f t="shared" si="306"/>
        <v>0</v>
      </c>
      <c r="R251" s="88">
        <f t="shared" si="307"/>
        <v>0</v>
      </c>
      <c r="S251" s="88">
        <f t="shared" si="308"/>
        <v>0</v>
      </c>
      <c r="T251" s="88">
        <f t="shared" si="308"/>
        <v>0</v>
      </c>
      <c r="U251" s="88">
        <f t="shared" si="309"/>
        <v>0</v>
      </c>
      <c r="V251" s="88">
        <f t="shared" si="310"/>
        <v>0</v>
      </c>
      <c r="W251" s="88">
        <f t="shared" si="310"/>
        <v>0</v>
      </c>
      <c r="X251" s="88">
        <f t="shared" si="311"/>
        <v>0</v>
      </c>
      <c r="Y251" s="88">
        <f t="shared" si="312"/>
        <v>0</v>
      </c>
      <c r="Z251" s="88">
        <f t="shared" si="312"/>
        <v>0</v>
      </c>
      <c r="AA251" s="88">
        <f t="shared" si="313"/>
        <v>0</v>
      </c>
      <c r="AB251" s="88">
        <f t="shared" si="314"/>
        <v>0</v>
      </c>
      <c r="AC251" s="88">
        <f t="shared" si="314"/>
        <v>0</v>
      </c>
      <c r="AD251" s="88">
        <f t="shared" si="315"/>
        <v>0</v>
      </c>
      <c r="AE251" s="88">
        <f t="shared" si="316"/>
        <v>0</v>
      </c>
      <c r="AF251" s="88">
        <f t="shared" si="316"/>
        <v>0</v>
      </c>
      <c r="AG251" s="88">
        <f t="shared" si="317"/>
        <v>0</v>
      </c>
      <c r="AH251" s="88">
        <f t="shared" si="318"/>
        <v>0</v>
      </c>
      <c r="AI251" s="88">
        <f t="shared" si="318"/>
        <v>0</v>
      </c>
      <c r="AJ251" s="88">
        <f t="shared" si="319"/>
        <v>0</v>
      </c>
      <c r="AK251" s="88">
        <f t="shared" si="320"/>
        <v>0</v>
      </c>
      <c r="AL251" s="88">
        <f t="shared" si="320"/>
        <v>0</v>
      </c>
      <c r="AM251" s="88">
        <f t="shared" si="321"/>
        <v>0</v>
      </c>
      <c r="AN251" s="88">
        <f t="shared" si="322"/>
        <v>0</v>
      </c>
      <c r="AO251" s="88">
        <f t="shared" si="322"/>
        <v>0</v>
      </c>
      <c r="AP251" s="88">
        <f t="shared" si="323"/>
        <v>0</v>
      </c>
      <c r="AQ251" s="88"/>
      <c r="AR251" s="88">
        <f t="shared" si="324"/>
        <v>0</v>
      </c>
      <c r="AS251" s="88">
        <f t="shared" si="325"/>
        <v>0</v>
      </c>
      <c r="AT251" s="88">
        <f t="shared" si="326"/>
        <v>0</v>
      </c>
    </row>
    <row r="252" spans="1:46">
      <c r="A252" s="108"/>
      <c r="B252" s="71">
        <f>IF(A252='ESTIMASI FORECAST &amp; ORDER-STOK'!A41,'ESTIMASI FORECAST &amp; ORDER-STOK'!B41,0)</f>
        <v>0</v>
      </c>
      <c r="C252" s="88"/>
      <c r="D252" s="88">
        <f t="shared" si="298"/>
        <v>0</v>
      </c>
      <c r="E252" s="88">
        <f t="shared" si="298"/>
        <v>0</v>
      </c>
      <c r="F252" s="88">
        <f t="shared" si="299"/>
        <v>0</v>
      </c>
      <c r="G252" s="88">
        <f t="shared" si="300"/>
        <v>0</v>
      </c>
      <c r="H252" s="88">
        <f t="shared" si="300"/>
        <v>0</v>
      </c>
      <c r="I252" s="88">
        <f t="shared" si="301"/>
        <v>0</v>
      </c>
      <c r="J252" s="88">
        <f t="shared" si="302"/>
        <v>0</v>
      </c>
      <c r="K252" s="88">
        <f t="shared" si="302"/>
        <v>0</v>
      </c>
      <c r="L252" s="88">
        <f t="shared" si="303"/>
        <v>0</v>
      </c>
      <c r="M252" s="88">
        <f t="shared" si="304"/>
        <v>0</v>
      </c>
      <c r="N252" s="88">
        <f t="shared" si="304"/>
        <v>0</v>
      </c>
      <c r="O252" s="88">
        <f t="shared" si="305"/>
        <v>0</v>
      </c>
      <c r="P252" s="88">
        <f t="shared" si="306"/>
        <v>0</v>
      </c>
      <c r="Q252" s="88">
        <f t="shared" si="306"/>
        <v>0</v>
      </c>
      <c r="R252" s="88">
        <f t="shared" si="307"/>
        <v>0</v>
      </c>
      <c r="S252" s="88">
        <f t="shared" si="308"/>
        <v>0</v>
      </c>
      <c r="T252" s="88">
        <f t="shared" si="308"/>
        <v>0</v>
      </c>
      <c r="U252" s="88">
        <f t="shared" si="309"/>
        <v>0</v>
      </c>
      <c r="V252" s="88">
        <f t="shared" si="310"/>
        <v>0</v>
      </c>
      <c r="W252" s="88">
        <f t="shared" si="310"/>
        <v>0</v>
      </c>
      <c r="X252" s="88">
        <f t="shared" si="311"/>
        <v>0</v>
      </c>
      <c r="Y252" s="88">
        <f t="shared" si="312"/>
        <v>0</v>
      </c>
      <c r="Z252" s="88">
        <f t="shared" si="312"/>
        <v>0</v>
      </c>
      <c r="AA252" s="88">
        <f t="shared" si="313"/>
        <v>0</v>
      </c>
      <c r="AB252" s="88">
        <f t="shared" si="314"/>
        <v>0</v>
      </c>
      <c r="AC252" s="88">
        <f t="shared" si="314"/>
        <v>0</v>
      </c>
      <c r="AD252" s="88">
        <f t="shared" si="315"/>
        <v>0</v>
      </c>
      <c r="AE252" s="88">
        <f t="shared" si="316"/>
        <v>0</v>
      </c>
      <c r="AF252" s="88">
        <f t="shared" si="316"/>
        <v>0</v>
      </c>
      <c r="AG252" s="88">
        <f t="shared" si="317"/>
        <v>0</v>
      </c>
      <c r="AH252" s="88">
        <f t="shared" si="318"/>
        <v>0</v>
      </c>
      <c r="AI252" s="88">
        <f t="shared" si="318"/>
        <v>0</v>
      </c>
      <c r="AJ252" s="88">
        <f t="shared" si="319"/>
        <v>0</v>
      </c>
      <c r="AK252" s="88">
        <f t="shared" si="320"/>
        <v>0</v>
      </c>
      <c r="AL252" s="88">
        <f t="shared" si="320"/>
        <v>0</v>
      </c>
      <c r="AM252" s="88">
        <f t="shared" si="321"/>
        <v>0</v>
      </c>
      <c r="AN252" s="88">
        <f t="shared" si="322"/>
        <v>0</v>
      </c>
      <c r="AO252" s="88">
        <f t="shared" si="322"/>
        <v>0</v>
      </c>
      <c r="AP252" s="88">
        <f t="shared" si="323"/>
        <v>0</v>
      </c>
      <c r="AQ252" s="88"/>
      <c r="AR252" s="88">
        <f t="shared" si="324"/>
        <v>0</v>
      </c>
      <c r="AS252" s="88">
        <f t="shared" si="325"/>
        <v>0</v>
      </c>
      <c r="AT252" s="88">
        <f t="shared" si="326"/>
        <v>0</v>
      </c>
    </row>
    <row r="253" spans="1:46">
      <c r="A253" s="108"/>
      <c r="B253" s="71">
        <f>IF(A253='ESTIMASI FORECAST &amp; ORDER-STOK'!A42,'ESTIMASI FORECAST &amp; ORDER-STOK'!B42,0)</f>
        <v>0</v>
      </c>
      <c r="C253" s="88"/>
      <c r="D253" s="88">
        <f t="shared" si="298"/>
        <v>0</v>
      </c>
      <c r="E253" s="88">
        <f t="shared" si="298"/>
        <v>0</v>
      </c>
      <c r="F253" s="88">
        <f t="shared" si="299"/>
        <v>0</v>
      </c>
      <c r="G253" s="88">
        <f t="shared" si="300"/>
        <v>0</v>
      </c>
      <c r="H253" s="88">
        <f t="shared" si="300"/>
        <v>0</v>
      </c>
      <c r="I253" s="88">
        <f t="shared" si="301"/>
        <v>0</v>
      </c>
      <c r="J253" s="88">
        <f t="shared" si="302"/>
        <v>0</v>
      </c>
      <c r="K253" s="88">
        <f t="shared" si="302"/>
        <v>0</v>
      </c>
      <c r="L253" s="88">
        <f t="shared" si="303"/>
        <v>0</v>
      </c>
      <c r="M253" s="88">
        <f t="shared" si="304"/>
        <v>0</v>
      </c>
      <c r="N253" s="88">
        <f t="shared" si="304"/>
        <v>0</v>
      </c>
      <c r="O253" s="88">
        <f t="shared" si="305"/>
        <v>0</v>
      </c>
      <c r="P253" s="88">
        <f t="shared" si="306"/>
        <v>0</v>
      </c>
      <c r="Q253" s="88">
        <f t="shared" si="306"/>
        <v>0</v>
      </c>
      <c r="R253" s="88">
        <f t="shared" si="307"/>
        <v>0</v>
      </c>
      <c r="S253" s="88">
        <f t="shared" si="308"/>
        <v>0</v>
      </c>
      <c r="T253" s="88">
        <f t="shared" si="308"/>
        <v>0</v>
      </c>
      <c r="U253" s="88">
        <f t="shared" si="309"/>
        <v>0</v>
      </c>
      <c r="V253" s="88">
        <f t="shared" si="310"/>
        <v>0</v>
      </c>
      <c r="W253" s="88">
        <f t="shared" si="310"/>
        <v>0</v>
      </c>
      <c r="X253" s="88">
        <f t="shared" si="311"/>
        <v>0</v>
      </c>
      <c r="Y253" s="88">
        <f t="shared" si="312"/>
        <v>0</v>
      </c>
      <c r="Z253" s="88">
        <f t="shared" si="312"/>
        <v>0</v>
      </c>
      <c r="AA253" s="88">
        <f t="shared" si="313"/>
        <v>0</v>
      </c>
      <c r="AB253" s="88">
        <f t="shared" si="314"/>
        <v>0</v>
      </c>
      <c r="AC253" s="88">
        <f t="shared" si="314"/>
        <v>0</v>
      </c>
      <c r="AD253" s="88">
        <f t="shared" si="315"/>
        <v>0</v>
      </c>
      <c r="AE253" s="88">
        <f t="shared" si="316"/>
        <v>0</v>
      </c>
      <c r="AF253" s="88">
        <f t="shared" si="316"/>
        <v>0</v>
      </c>
      <c r="AG253" s="88">
        <f t="shared" si="317"/>
        <v>0</v>
      </c>
      <c r="AH253" s="88">
        <f t="shared" si="318"/>
        <v>0</v>
      </c>
      <c r="AI253" s="88">
        <f t="shared" si="318"/>
        <v>0</v>
      </c>
      <c r="AJ253" s="88">
        <f t="shared" si="319"/>
        <v>0</v>
      </c>
      <c r="AK253" s="88">
        <f t="shared" si="320"/>
        <v>0</v>
      </c>
      <c r="AL253" s="88">
        <f t="shared" si="320"/>
        <v>0</v>
      </c>
      <c r="AM253" s="88">
        <f t="shared" si="321"/>
        <v>0</v>
      </c>
      <c r="AN253" s="88">
        <f t="shared" si="322"/>
        <v>0</v>
      </c>
      <c r="AO253" s="88">
        <f t="shared" si="322"/>
        <v>0</v>
      </c>
      <c r="AP253" s="88">
        <f t="shared" si="323"/>
        <v>0</v>
      </c>
      <c r="AQ253" s="88"/>
      <c r="AR253" s="88">
        <f t="shared" si="324"/>
        <v>0</v>
      </c>
      <c r="AS253" s="88">
        <f t="shared" si="325"/>
        <v>0</v>
      </c>
      <c r="AT253" s="88">
        <f t="shared" si="326"/>
        <v>0</v>
      </c>
    </row>
    <row r="254" spans="1:46">
      <c r="A254" s="108"/>
      <c r="B254" s="71">
        <f>IF(A254='ESTIMASI FORECAST &amp; ORDER-STOK'!A43,'ESTIMASI FORECAST &amp; ORDER-STOK'!B43,0)</f>
        <v>0</v>
      </c>
      <c r="C254" s="88"/>
      <c r="D254" s="88">
        <f t="shared" si="298"/>
        <v>0</v>
      </c>
      <c r="E254" s="88">
        <f t="shared" si="298"/>
        <v>0</v>
      </c>
      <c r="F254" s="88">
        <f t="shared" si="299"/>
        <v>0</v>
      </c>
      <c r="G254" s="88">
        <f t="shared" si="300"/>
        <v>0</v>
      </c>
      <c r="H254" s="88">
        <f t="shared" si="300"/>
        <v>0</v>
      </c>
      <c r="I254" s="88">
        <f t="shared" si="301"/>
        <v>0</v>
      </c>
      <c r="J254" s="88">
        <f t="shared" si="302"/>
        <v>0</v>
      </c>
      <c r="K254" s="88">
        <f t="shared" si="302"/>
        <v>0</v>
      </c>
      <c r="L254" s="88">
        <f t="shared" si="303"/>
        <v>0</v>
      </c>
      <c r="M254" s="88">
        <f t="shared" si="304"/>
        <v>0</v>
      </c>
      <c r="N254" s="88">
        <f t="shared" si="304"/>
        <v>0</v>
      </c>
      <c r="O254" s="88">
        <f t="shared" si="305"/>
        <v>0</v>
      </c>
      <c r="P254" s="88">
        <f t="shared" si="306"/>
        <v>0</v>
      </c>
      <c r="Q254" s="88">
        <f t="shared" si="306"/>
        <v>0</v>
      </c>
      <c r="R254" s="88">
        <f t="shared" si="307"/>
        <v>0</v>
      </c>
      <c r="S254" s="88">
        <f t="shared" si="308"/>
        <v>0</v>
      </c>
      <c r="T254" s="88">
        <f t="shared" si="308"/>
        <v>0</v>
      </c>
      <c r="U254" s="88">
        <f t="shared" si="309"/>
        <v>0</v>
      </c>
      <c r="V254" s="88">
        <f t="shared" si="310"/>
        <v>0</v>
      </c>
      <c r="W254" s="88">
        <f t="shared" si="310"/>
        <v>0</v>
      </c>
      <c r="X254" s="88">
        <f t="shared" si="311"/>
        <v>0</v>
      </c>
      <c r="Y254" s="88">
        <f t="shared" si="312"/>
        <v>0</v>
      </c>
      <c r="Z254" s="88">
        <f t="shared" si="312"/>
        <v>0</v>
      </c>
      <c r="AA254" s="88">
        <f t="shared" si="313"/>
        <v>0</v>
      </c>
      <c r="AB254" s="88">
        <f t="shared" si="314"/>
        <v>0</v>
      </c>
      <c r="AC254" s="88">
        <f t="shared" si="314"/>
        <v>0</v>
      </c>
      <c r="AD254" s="88">
        <f t="shared" si="315"/>
        <v>0</v>
      </c>
      <c r="AE254" s="88">
        <f t="shared" si="316"/>
        <v>0</v>
      </c>
      <c r="AF254" s="88">
        <f t="shared" si="316"/>
        <v>0</v>
      </c>
      <c r="AG254" s="88">
        <f t="shared" si="317"/>
        <v>0</v>
      </c>
      <c r="AH254" s="88">
        <f t="shared" si="318"/>
        <v>0</v>
      </c>
      <c r="AI254" s="88">
        <f t="shared" si="318"/>
        <v>0</v>
      </c>
      <c r="AJ254" s="88">
        <f t="shared" si="319"/>
        <v>0</v>
      </c>
      <c r="AK254" s="88">
        <f t="shared" si="320"/>
        <v>0</v>
      </c>
      <c r="AL254" s="88">
        <f t="shared" si="320"/>
        <v>0</v>
      </c>
      <c r="AM254" s="88">
        <f t="shared" si="321"/>
        <v>0</v>
      </c>
      <c r="AN254" s="88">
        <f t="shared" si="322"/>
        <v>0</v>
      </c>
      <c r="AO254" s="88">
        <f t="shared" si="322"/>
        <v>0</v>
      </c>
      <c r="AP254" s="88">
        <f t="shared" si="323"/>
        <v>0</v>
      </c>
      <c r="AQ254" s="88"/>
      <c r="AR254" s="88">
        <f t="shared" si="324"/>
        <v>0</v>
      </c>
      <c r="AS254" s="88">
        <f t="shared" si="325"/>
        <v>0</v>
      </c>
      <c r="AT254" s="88">
        <f t="shared" si="326"/>
        <v>0</v>
      </c>
    </row>
    <row r="255" spans="1:46">
      <c r="A255" s="108"/>
      <c r="B255" s="71">
        <f>IF(A255='ESTIMASI FORECAST &amp; ORDER-STOK'!A44,'ESTIMASI FORECAST &amp; ORDER-STOK'!B44,0)</f>
        <v>0</v>
      </c>
      <c r="C255" s="88"/>
      <c r="D255" s="88">
        <f t="shared" si="298"/>
        <v>0</v>
      </c>
      <c r="E255" s="88">
        <f t="shared" si="298"/>
        <v>0</v>
      </c>
      <c r="F255" s="88">
        <f t="shared" si="299"/>
        <v>0</v>
      </c>
      <c r="G255" s="88">
        <f t="shared" si="300"/>
        <v>0</v>
      </c>
      <c r="H255" s="88">
        <f t="shared" si="300"/>
        <v>0</v>
      </c>
      <c r="I255" s="88">
        <f t="shared" si="301"/>
        <v>0</v>
      </c>
      <c r="J255" s="88">
        <f t="shared" si="302"/>
        <v>0</v>
      </c>
      <c r="K255" s="88">
        <f t="shared" si="302"/>
        <v>0</v>
      </c>
      <c r="L255" s="88">
        <f t="shared" si="303"/>
        <v>0</v>
      </c>
      <c r="M255" s="88">
        <f t="shared" si="304"/>
        <v>0</v>
      </c>
      <c r="N255" s="88">
        <f t="shared" si="304"/>
        <v>0</v>
      </c>
      <c r="O255" s="88">
        <f t="shared" si="305"/>
        <v>0</v>
      </c>
      <c r="P255" s="88">
        <f t="shared" si="306"/>
        <v>0</v>
      </c>
      <c r="Q255" s="88">
        <f t="shared" si="306"/>
        <v>0</v>
      </c>
      <c r="R255" s="88">
        <f t="shared" si="307"/>
        <v>0</v>
      </c>
      <c r="S255" s="88">
        <f t="shared" si="308"/>
        <v>0</v>
      </c>
      <c r="T255" s="88">
        <f t="shared" si="308"/>
        <v>0</v>
      </c>
      <c r="U255" s="88">
        <f t="shared" si="309"/>
        <v>0</v>
      </c>
      <c r="V255" s="88">
        <f t="shared" si="310"/>
        <v>0</v>
      </c>
      <c r="W255" s="88">
        <f t="shared" si="310"/>
        <v>0</v>
      </c>
      <c r="X255" s="88">
        <f t="shared" si="311"/>
        <v>0</v>
      </c>
      <c r="Y255" s="88">
        <f t="shared" si="312"/>
        <v>0</v>
      </c>
      <c r="Z255" s="88">
        <f t="shared" si="312"/>
        <v>0</v>
      </c>
      <c r="AA255" s="88">
        <f t="shared" si="313"/>
        <v>0</v>
      </c>
      <c r="AB255" s="88">
        <f t="shared" si="314"/>
        <v>0</v>
      </c>
      <c r="AC255" s="88">
        <f t="shared" si="314"/>
        <v>0</v>
      </c>
      <c r="AD255" s="88">
        <f t="shared" si="315"/>
        <v>0</v>
      </c>
      <c r="AE255" s="88">
        <f t="shared" si="316"/>
        <v>0</v>
      </c>
      <c r="AF255" s="88">
        <f t="shared" si="316"/>
        <v>0</v>
      </c>
      <c r="AG255" s="88">
        <f t="shared" si="317"/>
        <v>0</v>
      </c>
      <c r="AH255" s="88">
        <f t="shared" si="318"/>
        <v>0</v>
      </c>
      <c r="AI255" s="88">
        <f t="shared" si="318"/>
        <v>0</v>
      </c>
      <c r="AJ255" s="88">
        <f t="shared" si="319"/>
        <v>0</v>
      </c>
      <c r="AK255" s="88">
        <f t="shared" si="320"/>
        <v>0</v>
      </c>
      <c r="AL255" s="88">
        <f t="shared" si="320"/>
        <v>0</v>
      </c>
      <c r="AM255" s="88">
        <f t="shared" si="321"/>
        <v>0</v>
      </c>
      <c r="AN255" s="88">
        <f t="shared" si="322"/>
        <v>0</v>
      </c>
      <c r="AO255" s="88">
        <f t="shared" si="322"/>
        <v>0</v>
      </c>
      <c r="AP255" s="88">
        <f t="shared" si="323"/>
        <v>0</v>
      </c>
      <c r="AQ255" s="88"/>
      <c r="AR255" s="88">
        <f t="shared" si="324"/>
        <v>0</v>
      </c>
      <c r="AS255" s="88">
        <f t="shared" si="325"/>
        <v>0</v>
      </c>
      <c r="AT255" s="88">
        <f t="shared" si="326"/>
        <v>0</v>
      </c>
    </row>
    <row r="256" spans="1:46">
      <c r="A256" s="108"/>
      <c r="B256" s="71">
        <f>IF(A256='ESTIMASI FORECAST &amp; ORDER-STOK'!A45,'ESTIMASI FORECAST &amp; ORDER-STOK'!B45,0)</f>
        <v>0</v>
      </c>
      <c r="C256" s="88"/>
      <c r="D256" s="88">
        <f t="shared" si="298"/>
        <v>0</v>
      </c>
      <c r="E256" s="88">
        <f t="shared" si="298"/>
        <v>0</v>
      </c>
      <c r="F256" s="88">
        <f t="shared" si="299"/>
        <v>0</v>
      </c>
      <c r="G256" s="88">
        <f t="shared" si="300"/>
        <v>0</v>
      </c>
      <c r="H256" s="88">
        <f t="shared" si="300"/>
        <v>0</v>
      </c>
      <c r="I256" s="88">
        <f t="shared" si="301"/>
        <v>0</v>
      </c>
      <c r="J256" s="88">
        <f t="shared" si="302"/>
        <v>0</v>
      </c>
      <c r="K256" s="88">
        <f t="shared" si="302"/>
        <v>0</v>
      </c>
      <c r="L256" s="88">
        <f t="shared" si="303"/>
        <v>0</v>
      </c>
      <c r="M256" s="88">
        <f t="shared" si="304"/>
        <v>0</v>
      </c>
      <c r="N256" s="88">
        <f t="shared" si="304"/>
        <v>0</v>
      </c>
      <c r="O256" s="88">
        <f t="shared" si="305"/>
        <v>0</v>
      </c>
      <c r="P256" s="88">
        <f t="shared" si="306"/>
        <v>0</v>
      </c>
      <c r="Q256" s="88">
        <f t="shared" si="306"/>
        <v>0</v>
      </c>
      <c r="R256" s="88">
        <f t="shared" si="307"/>
        <v>0</v>
      </c>
      <c r="S256" s="88">
        <f t="shared" si="308"/>
        <v>0</v>
      </c>
      <c r="T256" s="88">
        <f t="shared" si="308"/>
        <v>0</v>
      </c>
      <c r="U256" s="88">
        <f t="shared" si="309"/>
        <v>0</v>
      </c>
      <c r="V256" s="88">
        <f t="shared" si="310"/>
        <v>0</v>
      </c>
      <c r="W256" s="88">
        <f t="shared" si="310"/>
        <v>0</v>
      </c>
      <c r="X256" s="88">
        <f t="shared" si="311"/>
        <v>0</v>
      </c>
      <c r="Y256" s="88">
        <f t="shared" si="312"/>
        <v>0</v>
      </c>
      <c r="Z256" s="88">
        <f t="shared" si="312"/>
        <v>0</v>
      </c>
      <c r="AA256" s="88">
        <f t="shared" si="313"/>
        <v>0</v>
      </c>
      <c r="AB256" s="88">
        <f t="shared" si="314"/>
        <v>0</v>
      </c>
      <c r="AC256" s="88">
        <f t="shared" si="314"/>
        <v>0</v>
      </c>
      <c r="AD256" s="88">
        <f t="shared" si="315"/>
        <v>0</v>
      </c>
      <c r="AE256" s="88">
        <f t="shared" si="316"/>
        <v>0</v>
      </c>
      <c r="AF256" s="88">
        <f t="shared" si="316"/>
        <v>0</v>
      </c>
      <c r="AG256" s="88">
        <f t="shared" si="317"/>
        <v>0</v>
      </c>
      <c r="AH256" s="88">
        <f t="shared" si="318"/>
        <v>0</v>
      </c>
      <c r="AI256" s="88">
        <f t="shared" si="318"/>
        <v>0</v>
      </c>
      <c r="AJ256" s="88">
        <f t="shared" si="319"/>
        <v>0</v>
      </c>
      <c r="AK256" s="88">
        <f t="shared" si="320"/>
        <v>0</v>
      </c>
      <c r="AL256" s="88">
        <f t="shared" si="320"/>
        <v>0</v>
      </c>
      <c r="AM256" s="88">
        <f t="shared" si="321"/>
        <v>0</v>
      </c>
      <c r="AN256" s="88">
        <f t="shared" si="322"/>
        <v>0</v>
      </c>
      <c r="AO256" s="88">
        <f t="shared" si="322"/>
        <v>0</v>
      </c>
      <c r="AP256" s="88">
        <f t="shared" si="323"/>
        <v>0</v>
      </c>
      <c r="AQ256" s="88"/>
      <c r="AR256" s="88">
        <f t="shared" si="324"/>
        <v>0</v>
      </c>
      <c r="AS256" s="88">
        <f t="shared" si="325"/>
        <v>0</v>
      </c>
      <c r="AT256" s="88">
        <f t="shared" si="326"/>
        <v>0</v>
      </c>
    </row>
    <row r="257" spans="1:46">
      <c r="A257" s="108"/>
      <c r="B257" s="71">
        <f>IF(A257='ESTIMASI FORECAST &amp; ORDER-STOK'!A46,'ESTIMASI FORECAST &amp; ORDER-STOK'!B46,0)</f>
        <v>0</v>
      </c>
      <c r="C257" s="88"/>
      <c r="D257" s="88">
        <f t="shared" si="298"/>
        <v>0</v>
      </c>
      <c r="E257" s="88">
        <f t="shared" si="298"/>
        <v>0</v>
      </c>
      <c r="F257" s="88">
        <f t="shared" si="299"/>
        <v>0</v>
      </c>
      <c r="G257" s="88">
        <f t="shared" si="300"/>
        <v>0</v>
      </c>
      <c r="H257" s="88">
        <f t="shared" si="300"/>
        <v>0</v>
      </c>
      <c r="I257" s="88">
        <f t="shared" si="301"/>
        <v>0</v>
      </c>
      <c r="J257" s="88">
        <f t="shared" si="302"/>
        <v>0</v>
      </c>
      <c r="K257" s="88">
        <f t="shared" si="302"/>
        <v>0</v>
      </c>
      <c r="L257" s="88">
        <f t="shared" si="303"/>
        <v>0</v>
      </c>
      <c r="M257" s="88">
        <f t="shared" si="304"/>
        <v>0</v>
      </c>
      <c r="N257" s="88">
        <f t="shared" si="304"/>
        <v>0</v>
      </c>
      <c r="O257" s="88">
        <f t="shared" si="305"/>
        <v>0</v>
      </c>
      <c r="P257" s="88">
        <f t="shared" si="306"/>
        <v>0</v>
      </c>
      <c r="Q257" s="88">
        <f t="shared" si="306"/>
        <v>0</v>
      </c>
      <c r="R257" s="88">
        <f t="shared" si="307"/>
        <v>0</v>
      </c>
      <c r="S257" s="88">
        <f t="shared" si="308"/>
        <v>0</v>
      </c>
      <c r="T257" s="88">
        <f t="shared" si="308"/>
        <v>0</v>
      </c>
      <c r="U257" s="88">
        <f t="shared" si="309"/>
        <v>0</v>
      </c>
      <c r="V257" s="88">
        <f t="shared" si="310"/>
        <v>0</v>
      </c>
      <c r="W257" s="88">
        <f t="shared" si="310"/>
        <v>0</v>
      </c>
      <c r="X257" s="88">
        <f t="shared" si="311"/>
        <v>0</v>
      </c>
      <c r="Y257" s="88">
        <f t="shared" si="312"/>
        <v>0</v>
      </c>
      <c r="Z257" s="88">
        <f t="shared" si="312"/>
        <v>0</v>
      </c>
      <c r="AA257" s="88">
        <f t="shared" si="313"/>
        <v>0</v>
      </c>
      <c r="AB257" s="88">
        <f t="shared" si="314"/>
        <v>0</v>
      </c>
      <c r="AC257" s="88">
        <f t="shared" si="314"/>
        <v>0</v>
      </c>
      <c r="AD257" s="88">
        <f t="shared" si="315"/>
        <v>0</v>
      </c>
      <c r="AE257" s="88">
        <f t="shared" si="316"/>
        <v>0</v>
      </c>
      <c r="AF257" s="88">
        <f t="shared" si="316"/>
        <v>0</v>
      </c>
      <c r="AG257" s="88">
        <f t="shared" si="317"/>
        <v>0</v>
      </c>
      <c r="AH257" s="88">
        <f t="shared" si="318"/>
        <v>0</v>
      </c>
      <c r="AI257" s="88">
        <f t="shared" si="318"/>
        <v>0</v>
      </c>
      <c r="AJ257" s="88">
        <f t="shared" si="319"/>
        <v>0</v>
      </c>
      <c r="AK257" s="88">
        <f t="shared" si="320"/>
        <v>0</v>
      </c>
      <c r="AL257" s="88">
        <f t="shared" si="320"/>
        <v>0</v>
      </c>
      <c r="AM257" s="88">
        <f t="shared" si="321"/>
        <v>0</v>
      </c>
      <c r="AN257" s="88">
        <f t="shared" si="322"/>
        <v>0</v>
      </c>
      <c r="AO257" s="88">
        <f t="shared" si="322"/>
        <v>0</v>
      </c>
      <c r="AP257" s="88">
        <f t="shared" si="323"/>
        <v>0</v>
      </c>
      <c r="AQ257" s="88"/>
      <c r="AR257" s="88">
        <f t="shared" si="324"/>
        <v>0</v>
      </c>
      <c r="AS257" s="88">
        <f t="shared" si="325"/>
        <v>0</v>
      </c>
      <c r="AT257" s="88">
        <f t="shared" si="326"/>
        <v>0</v>
      </c>
    </row>
    <row r="258" spans="1:46">
      <c r="A258" s="108"/>
      <c r="B258" s="71">
        <f>IF(A258='ESTIMASI FORECAST &amp; ORDER-STOK'!A47,'ESTIMASI FORECAST &amp; ORDER-STOK'!B47,0)</f>
        <v>0</v>
      </c>
      <c r="C258" s="88"/>
      <c r="D258" s="88">
        <f t="shared" si="298"/>
        <v>0</v>
      </c>
      <c r="E258" s="88">
        <f t="shared" si="298"/>
        <v>0</v>
      </c>
      <c r="F258" s="88">
        <f t="shared" si="299"/>
        <v>0</v>
      </c>
      <c r="G258" s="88">
        <f t="shared" si="300"/>
        <v>0</v>
      </c>
      <c r="H258" s="88">
        <f t="shared" si="300"/>
        <v>0</v>
      </c>
      <c r="I258" s="88">
        <f t="shared" si="301"/>
        <v>0</v>
      </c>
      <c r="J258" s="88">
        <f t="shared" si="302"/>
        <v>0</v>
      </c>
      <c r="K258" s="88">
        <f t="shared" si="302"/>
        <v>0</v>
      </c>
      <c r="L258" s="88">
        <f t="shared" si="303"/>
        <v>0</v>
      </c>
      <c r="M258" s="88">
        <f t="shared" si="304"/>
        <v>0</v>
      </c>
      <c r="N258" s="88">
        <f t="shared" si="304"/>
        <v>0</v>
      </c>
      <c r="O258" s="88">
        <f t="shared" si="305"/>
        <v>0</v>
      </c>
      <c r="P258" s="88">
        <f t="shared" si="306"/>
        <v>0</v>
      </c>
      <c r="Q258" s="88">
        <f t="shared" si="306"/>
        <v>0</v>
      </c>
      <c r="R258" s="88">
        <f t="shared" si="307"/>
        <v>0</v>
      </c>
      <c r="S258" s="88">
        <f t="shared" si="308"/>
        <v>0</v>
      </c>
      <c r="T258" s="88">
        <f t="shared" si="308"/>
        <v>0</v>
      </c>
      <c r="U258" s="88">
        <f t="shared" si="309"/>
        <v>0</v>
      </c>
      <c r="V258" s="88">
        <f t="shared" si="310"/>
        <v>0</v>
      </c>
      <c r="W258" s="88">
        <f t="shared" si="310"/>
        <v>0</v>
      </c>
      <c r="X258" s="88">
        <f t="shared" si="311"/>
        <v>0</v>
      </c>
      <c r="Y258" s="88">
        <f t="shared" si="312"/>
        <v>0</v>
      </c>
      <c r="Z258" s="88">
        <f t="shared" si="312"/>
        <v>0</v>
      </c>
      <c r="AA258" s="88">
        <f t="shared" si="313"/>
        <v>0</v>
      </c>
      <c r="AB258" s="88">
        <f t="shared" si="314"/>
        <v>0</v>
      </c>
      <c r="AC258" s="88">
        <f t="shared" si="314"/>
        <v>0</v>
      </c>
      <c r="AD258" s="88">
        <f t="shared" si="315"/>
        <v>0</v>
      </c>
      <c r="AE258" s="88">
        <f t="shared" si="316"/>
        <v>0</v>
      </c>
      <c r="AF258" s="88">
        <f t="shared" si="316"/>
        <v>0</v>
      </c>
      <c r="AG258" s="88">
        <f t="shared" si="317"/>
        <v>0</v>
      </c>
      <c r="AH258" s="88">
        <f t="shared" si="318"/>
        <v>0</v>
      </c>
      <c r="AI258" s="88">
        <f t="shared" si="318"/>
        <v>0</v>
      </c>
      <c r="AJ258" s="88">
        <f t="shared" si="319"/>
        <v>0</v>
      </c>
      <c r="AK258" s="88">
        <f t="shared" si="320"/>
        <v>0</v>
      </c>
      <c r="AL258" s="88">
        <f t="shared" si="320"/>
        <v>0</v>
      </c>
      <c r="AM258" s="88">
        <f t="shared" si="321"/>
        <v>0</v>
      </c>
      <c r="AN258" s="88">
        <f t="shared" si="322"/>
        <v>0</v>
      </c>
      <c r="AO258" s="88">
        <f t="shared" si="322"/>
        <v>0</v>
      </c>
      <c r="AP258" s="88">
        <f t="shared" si="323"/>
        <v>0</v>
      </c>
      <c r="AQ258" s="88"/>
      <c r="AR258" s="88">
        <f t="shared" si="324"/>
        <v>0</v>
      </c>
      <c r="AS258" s="88">
        <f t="shared" si="325"/>
        <v>0</v>
      </c>
      <c r="AT258" s="88">
        <f t="shared" si="326"/>
        <v>0</v>
      </c>
    </row>
    <row r="259" spans="1:46">
      <c r="A259" s="108"/>
      <c r="B259" s="71">
        <f>IF(A259='ESTIMASI FORECAST &amp; ORDER-STOK'!A48,'ESTIMASI FORECAST &amp; ORDER-STOK'!B48,0)</f>
        <v>0</v>
      </c>
      <c r="C259" s="88"/>
      <c r="D259" s="88">
        <f t="shared" si="298"/>
        <v>0</v>
      </c>
      <c r="E259" s="88">
        <f t="shared" si="298"/>
        <v>0</v>
      </c>
      <c r="F259" s="88">
        <f t="shared" si="299"/>
        <v>0</v>
      </c>
      <c r="G259" s="88">
        <f t="shared" si="300"/>
        <v>0</v>
      </c>
      <c r="H259" s="88">
        <f t="shared" si="300"/>
        <v>0</v>
      </c>
      <c r="I259" s="88">
        <f t="shared" si="301"/>
        <v>0</v>
      </c>
      <c r="J259" s="88">
        <f t="shared" si="302"/>
        <v>0</v>
      </c>
      <c r="K259" s="88">
        <f t="shared" si="302"/>
        <v>0</v>
      </c>
      <c r="L259" s="88">
        <f t="shared" si="303"/>
        <v>0</v>
      </c>
      <c r="M259" s="88">
        <f t="shared" si="304"/>
        <v>0</v>
      </c>
      <c r="N259" s="88">
        <f t="shared" si="304"/>
        <v>0</v>
      </c>
      <c r="O259" s="88">
        <f t="shared" si="305"/>
        <v>0</v>
      </c>
      <c r="P259" s="88">
        <f t="shared" si="306"/>
        <v>0</v>
      </c>
      <c r="Q259" s="88">
        <f t="shared" si="306"/>
        <v>0</v>
      </c>
      <c r="R259" s="88">
        <f t="shared" si="307"/>
        <v>0</v>
      </c>
      <c r="S259" s="88">
        <f t="shared" si="308"/>
        <v>0</v>
      </c>
      <c r="T259" s="88">
        <f t="shared" si="308"/>
        <v>0</v>
      </c>
      <c r="U259" s="88">
        <f t="shared" si="309"/>
        <v>0</v>
      </c>
      <c r="V259" s="88">
        <f t="shared" si="310"/>
        <v>0</v>
      </c>
      <c r="W259" s="88">
        <f t="shared" si="310"/>
        <v>0</v>
      </c>
      <c r="X259" s="88">
        <f t="shared" si="311"/>
        <v>0</v>
      </c>
      <c r="Y259" s="88">
        <f t="shared" si="312"/>
        <v>0</v>
      </c>
      <c r="Z259" s="88">
        <f t="shared" si="312"/>
        <v>0</v>
      </c>
      <c r="AA259" s="88">
        <f t="shared" si="313"/>
        <v>0</v>
      </c>
      <c r="AB259" s="88">
        <f t="shared" si="314"/>
        <v>0</v>
      </c>
      <c r="AC259" s="88">
        <f t="shared" si="314"/>
        <v>0</v>
      </c>
      <c r="AD259" s="88">
        <f t="shared" si="315"/>
        <v>0</v>
      </c>
      <c r="AE259" s="88">
        <f t="shared" si="316"/>
        <v>0</v>
      </c>
      <c r="AF259" s="88">
        <f t="shared" si="316"/>
        <v>0</v>
      </c>
      <c r="AG259" s="88">
        <f t="shared" si="317"/>
        <v>0</v>
      </c>
      <c r="AH259" s="88">
        <f t="shared" si="318"/>
        <v>0</v>
      </c>
      <c r="AI259" s="88">
        <f t="shared" si="318"/>
        <v>0</v>
      </c>
      <c r="AJ259" s="88">
        <f t="shared" si="319"/>
        <v>0</v>
      </c>
      <c r="AK259" s="88">
        <f t="shared" si="320"/>
        <v>0</v>
      </c>
      <c r="AL259" s="88">
        <f t="shared" si="320"/>
        <v>0</v>
      </c>
      <c r="AM259" s="88">
        <f t="shared" si="321"/>
        <v>0</v>
      </c>
      <c r="AN259" s="88">
        <f t="shared" si="322"/>
        <v>0</v>
      </c>
      <c r="AO259" s="88">
        <f t="shared" si="322"/>
        <v>0</v>
      </c>
      <c r="AP259" s="88">
        <f t="shared" si="323"/>
        <v>0</v>
      </c>
      <c r="AQ259" s="88"/>
      <c r="AR259" s="88">
        <f t="shared" si="324"/>
        <v>0</v>
      </c>
      <c r="AS259" s="88">
        <f t="shared" si="325"/>
        <v>0</v>
      </c>
      <c r="AT259" s="88">
        <f t="shared" si="326"/>
        <v>0</v>
      </c>
    </row>
    <row r="260" spans="1:46">
      <c r="A260" s="108"/>
      <c r="B260" s="71">
        <f>IF(A260='ESTIMASI FORECAST &amp; ORDER-STOK'!A49,'ESTIMASI FORECAST &amp; ORDER-STOK'!B49,0)</f>
        <v>0</v>
      </c>
      <c r="C260" s="90"/>
      <c r="D260" s="90">
        <f t="shared" si="298"/>
        <v>0</v>
      </c>
      <c r="E260" s="90">
        <f t="shared" si="298"/>
        <v>0</v>
      </c>
      <c r="F260" s="90">
        <f t="shared" si="299"/>
        <v>0</v>
      </c>
      <c r="G260" s="90">
        <f t="shared" si="300"/>
        <v>0</v>
      </c>
      <c r="H260" s="90">
        <f t="shared" si="300"/>
        <v>0</v>
      </c>
      <c r="I260" s="90">
        <f t="shared" si="301"/>
        <v>0</v>
      </c>
      <c r="J260" s="90">
        <f t="shared" si="302"/>
        <v>0</v>
      </c>
      <c r="K260" s="90">
        <f t="shared" si="302"/>
        <v>0</v>
      </c>
      <c r="L260" s="90">
        <f t="shared" si="303"/>
        <v>0</v>
      </c>
      <c r="M260" s="90">
        <f t="shared" si="304"/>
        <v>0</v>
      </c>
      <c r="N260" s="90">
        <f t="shared" si="304"/>
        <v>0</v>
      </c>
      <c r="O260" s="90">
        <f t="shared" si="305"/>
        <v>0</v>
      </c>
      <c r="P260" s="90">
        <f t="shared" si="306"/>
        <v>0</v>
      </c>
      <c r="Q260" s="90">
        <f t="shared" si="306"/>
        <v>0</v>
      </c>
      <c r="R260" s="90">
        <f t="shared" si="307"/>
        <v>0</v>
      </c>
      <c r="S260" s="90">
        <f t="shared" si="308"/>
        <v>0</v>
      </c>
      <c r="T260" s="90">
        <f t="shared" si="308"/>
        <v>0</v>
      </c>
      <c r="U260" s="90">
        <f t="shared" si="309"/>
        <v>0</v>
      </c>
      <c r="V260" s="90">
        <f t="shared" si="310"/>
        <v>0</v>
      </c>
      <c r="W260" s="90">
        <f t="shared" si="310"/>
        <v>0</v>
      </c>
      <c r="X260" s="90">
        <f t="shared" si="311"/>
        <v>0</v>
      </c>
      <c r="Y260" s="90">
        <f t="shared" si="312"/>
        <v>0</v>
      </c>
      <c r="Z260" s="90">
        <f t="shared" si="312"/>
        <v>0</v>
      </c>
      <c r="AA260" s="90">
        <f t="shared" si="313"/>
        <v>0</v>
      </c>
      <c r="AB260" s="90">
        <f t="shared" si="314"/>
        <v>0</v>
      </c>
      <c r="AC260" s="90">
        <f t="shared" si="314"/>
        <v>0</v>
      </c>
      <c r="AD260" s="90">
        <f t="shared" si="315"/>
        <v>0</v>
      </c>
      <c r="AE260" s="90">
        <f t="shared" si="316"/>
        <v>0</v>
      </c>
      <c r="AF260" s="90">
        <f t="shared" si="316"/>
        <v>0</v>
      </c>
      <c r="AG260" s="90">
        <f t="shared" si="317"/>
        <v>0</v>
      </c>
      <c r="AH260" s="90">
        <f t="shared" si="318"/>
        <v>0</v>
      </c>
      <c r="AI260" s="90">
        <f t="shared" si="318"/>
        <v>0</v>
      </c>
      <c r="AJ260" s="90">
        <f t="shared" si="319"/>
        <v>0</v>
      </c>
      <c r="AK260" s="90">
        <f t="shared" si="320"/>
        <v>0</v>
      </c>
      <c r="AL260" s="90">
        <f t="shared" si="320"/>
        <v>0</v>
      </c>
      <c r="AM260" s="90">
        <f t="shared" si="321"/>
        <v>0</v>
      </c>
      <c r="AN260" s="90">
        <f t="shared" si="322"/>
        <v>0</v>
      </c>
      <c r="AO260" s="90">
        <f t="shared" si="322"/>
        <v>0</v>
      </c>
      <c r="AP260" s="90">
        <f t="shared" si="323"/>
        <v>0</v>
      </c>
      <c r="AQ260" s="90"/>
      <c r="AR260" s="90">
        <f t="shared" si="324"/>
        <v>0</v>
      </c>
      <c r="AS260" s="90">
        <f t="shared" si="325"/>
        <v>0</v>
      </c>
      <c r="AT260" s="90">
        <f t="shared" si="326"/>
        <v>0</v>
      </c>
    </row>
    <row r="261" spans="1:46">
      <c r="A261" s="27" t="s">
        <v>118</v>
      </c>
      <c r="B261" s="58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6"/>
    </row>
    <row r="262" spans="1:46">
      <c r="A262" s="108"/>
      <c r="B262" s="71">
        <f>IF(A262='ESTIMASI FORECAST &amp; ORDER-STOK'!A51,'ESTIMASI FORECAST &amp; ORDER-STOK'!B51,0)</f>
        <v>0</v>
      </c>
      <c r="C262" s="86"/>
      <c r="D262" s="86">
        <f t="shared" ref="D262:E273" si="327">SUMIF($A$6:$A$213,$A262,D$6:D$213)</f>
        <v>0</v>
      </c>
      <c r="E262" s="86">
        <f t="shared" si="327"/>
        <v>0</v>
      </c>
      <c r="F262" s="86">
        <f t="shared" ref="F262:F273" si="328">D262-E262</f>
        <v>0</v>
      </c>
      <c r="G262" s="86">
        <f t="shared" ref="G262:H273" si="329">SUMIF($A$6:$A$213,$A262,G$6:G$213)</f>
        <v>0</v>
      </c>
      <c r="H262" s="86">
        <f t="shared" si="329"/>
        <v>0</v>
      </c>
      <c r="I262" s="86">
        <f t="shared" ref="I262:I273" si="330">G262-H262</f>
        <v>0</v>
      </c>
      <c r="J262" s="86">
        <f t="shared" ref="J262:K273" si="331">SUMIF($A$6:$A$213,$A262,J$6:J$213)</f>
        <v>0</v>
      </c>
      <c r="K262" s="86">
        <f t="shared" si="331"/>
        <v>0</v>
      </c>
      <c r="L262" s="86">
        <f t="shared" ref="L262:L273" si="332">J262-K262</f>
        <v>0</v>
      </c>
      <c r="M262" s="86">
        <f t="shared" ref="M262:N273" si="333">SUMIF($A$6:$A$213,$A262,M$6:M$213)</f>
        <v>0</v>
      </c>
      <c r="N262" s="86">
        <f t="shared" si="333"/>
        <v>0</v>
      </c>
      <c r="O262" s="86">
        <f t="shared" ref="O262:O273" si="334">M262-N262</f>
        <v>0</v>
      </c>
      <c r="P262" s="86">
        <f t="shared" ref="P262:Q273" si="335">SUMIF($A$6:$A$213,$A262,P$6:P$213)</f>
        <v>0</v>
      </c>
      <c r="Q262" s="86">
        <f t="shared" si="335"/>
        <v>0</v>
      </c>
      <c r="R262" s="86">
        <f t="shared" ref="R262:R273" si="336">P262-Q262</f>
        <v>0</v>
      </c>
      <c r="S262" s="86">
        <f t="shared" ref="S262:T273" si="337">SUMIF($A$6:$A$213,$A262,S$6:S$213)</f>
        <v>0</v>
      </c>
      <c r="T262" s="86">
        <f t="shared" si="337"/>
        <v>0</v>
      </c>
      <c r="U262" s="86">
        <f t="shared" ref="U262:U273" si="338">S262-T262</f>
        <v>0</v>
      </c>
      <c r="V262" s="86">
        <f t="shared" ref="V262:W273" si="339">SUMIF($A$6:$A$213,$A262,V$6:V$213)</f>
        <v>0</v>
      </c>
      <c r="W262" s="86">
        <f t="shared" si="339"/>
        <v>0</v>
      </c>
      <c r="X262" s="86">
        <f t="shared" ref="X262:X273" si="340">V262-W262</f>
        <v>0</v>
      </c>
      <c r="Y262" s="86">
        <f t="shared" ref="Y262:Z273" si="341">SUMIF($A$6:$A$213,$A262,Y$6:Y$213)</f>
        <v>0</v>
      </c>
      <c r="Z262" s="86">
        <f t="shared" si="341"/>
        <v>0</v>
      </c>
      <c r="AA262" s="86">
        <f t="shared" ref="AA262:AA273" si="342">Y262-Z262</f>
        <v>0</v>
      </c>
      <c r="AB262" s="86">
        <f t="shared" ref="AB262:AC273" si="343">SUMIF($A$6:$A$213,$A262,AB$6:AB$213)</f>
        <v>0</v>
      </c>
      <c r="AC262" s="86">
        <f t="shared" si="343"/>
        <v>0</v>
      </c>
      <c r="AD262" s="86">
        <f t="shared" ref="AD262:AD273" si="344">AB262-AC262</f>
        <v>0</v>
      </c>
      <c r="AE262" s="86">
        <f t="shared" ref="AE262:AF273" si="345">SUMIF($A$6:$A$213,$A262,AE$6:AE$213)</f>
        <v>0</v>
      </c>
      <c r="AF262" s="86">
        <f t="shared" si="345"/>
        <v>0</v>
      </c>
      <c r="AG262" s="86">
        <f t="shared" ref="AG262:AG273" si="346">AE262-AF262</f>
        <v>0</v>
      </c>
      <c r="AH262" s="86">
        <f t="shared" ref="AH262:AI273" si="347">SUMIF($A$6:$A$213,$A262,AH$6:AH$213)</f>
        <v>0</v>
      </c>
      <c r="AI262" s="86">
        <f t="shared" si="347"/>
        <v>0</v>
      </c>
      <c r="AJ262" s="86">
        <f t="shared" ref="AJ262:AJ273" si="348">AH262-AI262</f>
        <v>0</v>
      </c>
      <c r="AK262" s="86">
        <f t="shared" ref="AK262:AL273" si="349">SUMIF($A$6:$A$213,$A262,AK$6:AK$213)</f>
        <v>0</v>
      </c>
      <c r="AL262" s="86">
        <f t="shared" si="349"/>
        <v>0</v>
      </c>
      <c r="AM262" s="86">
        <f t="shared" ref="AM262:AM273" si="350">AK262-AL262</f>
        <v>0</v>
      </c>
      <c r="AN262" s="86">
        <f t="shared" ref="AN262:AO273" si="351">SUMIF($A$6:$A$213,$A262,AN$6:AN$213)</f>
        <v>0</v>
      </c>
      <c r="AO262" s="86">
        <f t="shared" si="351"/>
        <v>0</v>
      </c>
      <c r="AP262" s="86">
        <f t="shared" ref="AP262:AP273" si="352">AN262-AO262</f>
        <v>0</v>
      </c>
      <c r="AQ262" s="86"/>
      <c r="AR262" s="86">
        <f t="shared" ref="AR262:AR273" si="353">SUMIF($C$5:$AQ$5,$D$5,$C262:$AQ262)</f>
        <v>0</v>
      </c>
      <c r="AS262" s="86">
        <f t="shared" ref="AS262:AS273" si="354">SUMIF($C$5:$AQ$5,$E$5,$C262:$AQ262)</f>
        <v>0</v>
      </c>
      <c r="AT262" s="86">
        <f t="shared" ref="AT262:AT273" si="355">AR262-AS262</f>
        <v>0</v>
      </c>
    </row>
    <row r="263" spans="1:46">
      <c r="A263" s="108"/>
      <c r="B263" s="71">
        <f>IF(A263='ESTIMASI FORECAST &amp; ORDER-STOK'!A52,'ESTIMASI FORECAST &amp; ORDER-STOK'!B52,0)</f>
        <v>0</v>
      </c>
      <c r="C263" s="88"/>
      <c r="D263" s="88">
        <f t="shared" si="327"/>
        <v>0</v>
      </c>
      <c r="E263" s="88">
        <f t="shared" si="327"/>
        <v>0</v>
      </c>
      <c r="F263" s="88">
        <f t="shared" si="328"/>
        <v>0</v>
      </c>
      <c r="G263" s="88">
        <f t="shared" si="329"/>
        <v>0</v>
      </c>
      <c r="H263" s="88">
        <f t="shared" si="329"/>
        <v>0</v>
      </c>
      <c r="I263" s="88">
        <f t="shared" si="330"/>
        <v>0</v>
      </c>
      <c r="J263" s="88">
        <f t="shared" si="331"/>
        <v>0</v>
      </c>
      <c r="K263" s="88">
        <f t="shared" si="331"/>
        <v>0</v>
      </c>
      <c r="L263" s="88">
        <f t="shared" si="332"/>
        <v>0</v>
      </c>
      <c r="M263" s="88">
        <f t="shared" si="333"/>
        <v>0</v>
      </c>
      <c r="N263" s="88">
        <f t="shared" si="333"/>
        <v>0</v>
      </c>
      <c r="O263" s="88">
        <f t="shared" si="334"/>
        <v>0</v>
      </c>
      <c r="P263" s="88">
        <f t="shared" si="335"/>
        <v>0</v>
      </c>
      <c r="Q263" s="88">
        <f t="shared" si="335"/>
        <v>0</v>
      </c>
      <c r="R263" s="88">
        <f t="shared" si="336"/>
        <v>0</v>
      </c>
      <c r="S263" s="88">
        <f t="shared" si="337"/>
        <v>0</v>
      </c>
      <c r="T263" s="88">
        <f t="shared" si="337"/>
        <v>0</v>
      </c>
      <c r="U263" s="88">
        <f t="shared" si="338"/>
        <v>0</v>
      </c>
      <c r="V263" s="88">
        <f t="shared" si="339"/>
        <v>0</v>
      </c>
      <c r="W263" s="88">
        <f t="shared" si="339"/>
        <v>0</v>
      </c>
      <c r="X263" s="88">
        <f t="shared" si="340"/>
        <v>0</v>
      </c>
      <c r="Y263" s="88">
        <f t="shared" si="341"/>
        <v>0</v>
      </c>
      <c r="Z263" s="88">
        <f t="shared" si="341"/>
        <v>0</v>
      </c>
      <c r="AA263" s="88">
        <f t="shared" si="342"/>
        <v>0</v>
      </c>
      <c r="AB263" s="88">
        <f t="shared" si="343"/>
        <v>0</v>
      </c>
      <c r="AC263" s="88">
        <f t="shared" si="343"/>
        <v>0</v>
      </c>
      <c r="AD263" s="88">
        <f t="shared" si="344"/>
        <v>0</v>
      </c>
      <c r="AE263" s="88">
        <f t="shared" si="345"/>
        <v>0</v>
      </c>
      <c r="AF263" s="88">
        <f t="shared" si="345"/>
        <v>0</v>
      </c>
      <c r="AG263" s="88">
        <f t="shared" si="346"/>
        <v>0</v>
      </c>
      <c r="AH263" s="88">
        <f t="shared" si="347"/>
        <v>0</v>
      </c>
      <c r="AI263" s="88">
        <f t="shared" si="347"/>
        <v>0</v>
      </c>
      <c r="AJ263" s="88">
        <f t="shared" si="348"/>
        <v>0</v>
      </c>
      <c r="AK263" s="88">
        <f t="shared" si="349"/>
        <v>0</v>
      </c>
      <c r="AL263" s="88">
        <f t="shared" si="349"/>
        <v>0</v>
      </c>
      <c r="AM263" s="88">
        <f t="shared" si="350"/>
        <v>0</v>
      </c>
      <c r="AN263" s="88">
        <f t="shared" si="351"/>
        <v>0</v>
      </c>
      <c r="AO263" s="88">
        <f t="shared" si="351"/>
        <v>0</v>
      </c>
      <c r="AP263" s="88">
        <f t="shared" si="352"/>
        <v>0</v>
      </c>
      <c r="AQ263" s="88"/>
      <c r="AR263" s="88">
        <f t="shared" si="353"/>
        <v>0</v>
      </c>
      <c r="AS263" s="88">
        <f t="shared" si="354"/>
        <v>0</v>
      </c>
      <c r="AT263" s="88">
        <f t="shared" si="355"/>
        <v>0</v>
      </c>
    </row>
    <row r="264" spans="1:46">
      <c r="A264" s="108"/>
      <c r="B264" s="71">
        <f>IF(A264='ESTIMASI FORECAST &amp; ORDER-STOK'!A53,'ESTIMASI FORECAST &amp; ORDER-STOK'!B53,0)</f>
        <v>0</v>
      </c>
      <c r="C264" s="88"/>
      <c r="D264" s="88">
        <f t="shared" si="327"/>
        <v>0</v>
      </c>
      <c r="E264" s="88">
        <f t="shared" si="327"/>
        <v>0</v>
      </c>
      <c r="F264" s="88">
        <f t="shared" si="328"/>
        <v>0</v>
      </c>
      <c r="G264" s="88">
        <f t="shared" si="329"/>
        <v>0</v>
      </c>
      <c r="H264" s="88">
        <f t="shared" si="329"/>
        <v>0</v>
      </c>
      <c r="I264" s="88">
        <f t="shared" si="330"/>
        <v>0</v>
      </c>
      <c r="J264" s="88">
        <f t="shared" si="331"/>
        <v>0</v>
      </c>
      <c r="K264" s="88">
        <f t="shared" si="331"/>
        <v>0</v>
      </c>
      <c r="L264" s="88">
        <f t="shared" si="332"/>
        <v>0</v>
      </c>
      <c r="M264" s="88">
        <f t="shared" si="333"/>
        <v>0</v>
      </c>
      <c r="N264" s="88">
        <f t="shared" si="333"/>
        <v>0</v>
      </c>
      <c r="O264" s="88">
        <f t="shared" si="334"/>
        <v>0</v>
      </c>
      <c r="P264" s="88">
        <f t="shared" si="335"/>
        <v>0</v>
      </c>
      <c r="Q264" s="88">
        <f t="shared" si="335"/>
        <v>0</v>
      </c>
      <c r="R264" s="88">
        <f t="shared" si="336"/>
        <v>0</v>
      </c>
      <c r="S264" s="88">
        <f t="shared" si="337"/>
        <v>0</v>
      </c>
      <c r="T264" s="88">
        <f t="shared" si="337"/>
        <v>0</v>
      </c>
      <c r="U264" s="88">
        <f t="shared" si="338"/>
        <v>0</v>
      </c>
      <c r="V264" s="88">
        <f t="shared" si="339"/>
        <v>0</v>
      </c>
      <c r="W264" s="88">
        <f t="shared" si="339"/>
        <v>0</v>
      </c>
      <c r="X264" s="88">
        <f t="shared" si="340"/>
        <v>0</v>
      </c>
      <c r="Y264" s="88">
        <f t="shared" si="341"/>
        <v>0</v>
      </c>
      <c r="Z264" s="88">
        <f t="shared" si="341"/>
        <v>0</v>
      </c>
      <c r="AA264" s="88">
        <f t="shared" si="342"/>
        <v>0</v>
      </c>
      <c r="AB264" s="88">
        <f t="shared" si="343"/>
        <v>0</v>
      </c>
      <c r="AC264" s="88">
        <f t="shared" si="343"/>
        <v>0</v>
      </c>
      <c r="AD264" s="88">
        <f t="shared" si="344"/>
        <v>0</v>
      </c>
      <c r="AE264" s="88">
        <f t="shared" si="345"/>
        <v>0</v>
      </c>
      <c r="AF264" s="88">
        <f t="shared" si="345"/>
        <v>0</v>
      </c>
      <c r="AG264" s="88">
        <f t="shared" si="346"/>
        <v>0</v>
      </c>
      <c r="AH264" s="88">
        <f t="shared" si="347"/>
        <v>0</v>
      </c>
      <c r="AI264" s="88">
        <f t="shared" si="347"/>
        <v>0</v>
      </c>
      <c r="AJ264" s="88">
        <f t="shared" si="348"/>
        <v>0</v>
      </c>
      <c r="AK264" s="88">
        <f t="shared" si="349"/>
        <v>0</v>
      </c>
      <c r="AL264" s="88">
        <f t="shared" si="349"/>
        <v>0</v>
      </c>
      <c r="AM264" s="88">
        <f t="shared" si="350"/>
        <v>0</v>
      </c>
      <c r="AN264" s="88">
        <f t="shared" si="351"/>
        <v>0</v>
      </c>
      <c r="AO264" s="88">
        <f t="shared" si="351"/>
        <v>0</v>
      </c>
      <c r="AP264" s="88">
        <f t="shared" si="352"/>
        <v>0</v>
      </c>
      <c r="AQ264" s="88"/>
      <c r="AR264" s="88">
        <f t="shared" si="353"/>
        <v>0</v>
      </c>
      <c r="AS264" s="88">
        <f t="shared" si="354"/>
        <v>0</v>
      </c>
      <c r="AT264" s="88">
        <f t="shared" si="355"/>
        <v>0</v>
      </c>
    </row>
    <row r="265" spans="1:46">
      <c r="A265" s="108"/>
      <c r="B265" s="71">
        <f>IF(A265='ESTIMASI FORECAST &amp; ORDER-STOK'!A54,'ESTIMASI FORECAST &amp; ORDER-STOK'!B54,0)</f>
        <v>0</v>
      </c>
      <c r="C265" s="88"/>
      <c r="D265" s="88">
        <f t="shared" si="327"/>
        <v>0</v>
      </c>
      <c r="E265" s="88">
        <f t="shared" si="327"/>
        <v>0</v>
      </c>
      <c r="F265" s="88">
        <f t="shared" si="328"/>
        <v>0</v>
      </c>
      <c r="G265" s="88">
        <f t="shared" si="329"/>
        <v>0</v>
      </c>
      <c r="H265" s="88">
        <f t="shared" si="329"/>
        <v>0</v>
      </c>
      <c r="I265" s="88">
        <f t="shared" si="330"/>
        <v>0</v>
      </c>
      <c r="J265" s="88">
        <f t="shared" si="331"/>
        <v>0</v>
      </c>
      <c r="K265" s="88">
        <f t="shared" si="331"/>
        <v>0</v>
      </c>
      <c r="L265" s="88">
        <f t="shared" si="332"/>
        <v>0</v>
      </c>
      <c r="M265" s="88">
        <f t="shared" si="333"/>
        <v>0</v>
      </c>
      <c r="N265" s="88">
        <f t="shared" si="333"/>
        <v>0</v>
      </c>
      <c r="O265" s="88">
        <f t="shared" si="334"/>
        <v>0</v>
      </c>
      <c r="P265" s="88">
        <f t="shared" si="335"/>
        <v>0</v>
      </c>
      <c r="Q265" s="88">
        <f t="shared" si="335"/>
        <v>0</v>
      </c>
      <c r="R265" s="88">
        <f t="shared" si="336"/>
        <v>0</v>
      </c>
      <c r="S265" s="88">
        <f t="shared" si="337"/>
        <v>0</v>
      </c>
      <c r="T265" s="88">
        <f t="shared" si="337"/>
        <v>0</v>
      </c>
      <c r="U265" s="88">
        <f t="shared" si="338"/>
        <v>0</v>
      </c>
      <c r="V265" s="88">
        <f t="shared" si="339"/>
        <v>0</v>
      </c>
      <c r="W265" s="88">
        <f t="shared" si="339"/>
        <v>0</v>
      </c>
      <c r="X265" s="88">
        <f t="shared" si="340"/>
        <v>0</v>
      </c>
      <c r="Y265" s="88">
        <f t="shared" si="341"/>
        <v>0</v>
      </c>
      <c r="Z265" s="88">
        <f t="shared" si="341"/>
        <v>0</v>
      </c>
      <c r="AA265" s="88">
        <f t="shared" si="342"/>
        <v>0</v>
      </c>
      <c r="AB265" s="88">
        <f t="shared" si="343"/>
        <v>0</v>
      </c>
      <c r="AC265" s="88">
        <f t="shared" si="343"/>
        <v>0</v>
      </c>
      <c r="AD265" s="88">
        <f t="shared" si="344"/>
        <v>0</v>
      </c>
      <c r="AE265" s="88">
        <f t="shared" si="345"/>
        <v>0</v>
      </c>
      <c r="AF265" s="88">
        <f t="shared" si="345"/>
        <v>0</v>
      </c>
      <c r="AG265" s="88">
        <f t="shared" si="346"/>
        <v>0</v>
      </c>
      <c r="AH265" s="88">
        <f t="shared" si="347"/>
        <v>0</v>
      </c>
      <c r="AI265" s="88">
        <f t="shared" si="347"/>
        <v>0</v>
      </c>
      <c r="AJ265" s="88">
        <f t="shared" si="348"/>
        <v>0</v>
      </c>
      <c r="AK265" s="88">
        <f t="shared" si="349"/>
        <v>0</v>
      </c>
      <c r="AL265" s="88">
        <f t="shared" si="349"/>
        <v>0</v>
      </c>
      <c r="AM265" s="88">
        <f t="shared" si="350"/>
        <v>0</v>
      </c>
      <c r="AN265" s="88">
        <f t="shared" si="351"/>
        <v>0</v>
      </c>
      <c r="AO265" s="88">
        <f t="shared" si="351"/>
        <v>0</v>
      </c>
      <c r="AP265" s="88">
        <f t="shared" si="352"/>
        <v>0</v>
      </c>
      <c r="AQ265" s="88"/>
      <c r="AR265" s="88">
        <f t="shared" si="353"/>
        <v>0</v>
      </c>
      <c r="AS265" s="88">
        <f t="shared" si="354"/>
        <v>0</v>
      </c>
      <c r="AT265" s="88">
        <f t="shared" si="355"/>
        <v>0</v>
      </c>
    </row>
    <row r="266" spans="1:46">
      <c r="A266" s="108"/>
      <c r="B266" s="71">
        <f>IF(A266='ESTIMASI FORECAST &amp; ORDER-STOK'!A55,'ESTIMASI FORECAST &amp; ORDER-STOK'!B55,0)</f>
        <v>0</v>
      </c>
      <c r="C266" s="88"/>
      <c r="D266" s="88">
        <f t="shared" si="327"/>
        <v>0</v>
      </c>
      <c r="E266" s="88">
        <f t="shared" si="327"/>
        <v>0</v>
      </c>
      <c r="F266" s="88">
        <f t="shared" si="328"/>
        <v>0</v>
      </c>
      <c r="G266" s="88">
        <f t="shared" si="329"/>
        <v>0</v>
      </c>
      <c r="H266" s="88">
        <f t="shared" si="329"/>
        <v>0</v>
      </c>
      <c r="I266" s="88">
        <f t="shared" si="330"/>
        <v>0</v>
      </c>
      <c r="J266" s="88">
        <f t="shared" si="331"/>
        <v>0</v>
      </c>
      <c r="K266" s="88">
        <f t="shared" si="331"/>
        <v>0</v>
      </c>
      <c r="L266" s="88">
        <f t="shared" si="332"/>
        <v>0</v>
      </c>
      <c r="M266" s="88">
        <f t="shared" si="333"/>
        <v>0</v>
      </c>
      <c r="N266" s="88">
        <f t="shared" si="333"/>
        <v>0</v>
      </c>
      <c r="O266" s="88">
        <f t="shared" si="334"/>
        <v>0</v>
      </c>
      <c r="P266" s="88">
        <f t="shared" si="335"/>
        <v>0</v>
      </c>
      <c r="Q266" s="88">
        <f t="shared" si="335"/>
        <v>0</v>
      </c>
      <c r="R266" s="88">
        <f t="shared" si="336"/>
        <v>0</v>
      </c>
      <c r="S266" s="88">
        <f t="shared" si="337"/>
        <v>0</v>
      </c>
      <c r="T266" s="88">
        <f t="shared" si="337"/>
        <v>0</v>
      </c>
      <c r="U266" s="88">
        <f t="shared" si="338"/>
        <v>0</v>
      </c>
      <c r="V266" s="88">
        <f t="shared" si="339"/>
        <v>0</v>
      </c>
      <c r="W266" s="88">
        <f t="shared" si="339"/>
        <v>0</v>
      </c>
      <c r="X266" s="88">
        <f t="shared" si="340"/>
        <v>0</v>
      </c>
      <c r="Y266" s="88">
        <f t="shared" si="341"/>
        <v>0</v>
      </c>
      <c r="Z266" s="88">
        <f t="shared" si="341"/>
        <v>0</v>
      </c>
      <c r="AA266" s="88">
        <f t="shared" si="342"/>
        <v>0</v>
      </c>
      <c r="AB266" s="88">
        <f t="shared" si="343"/>
        <v>0</v>
      </c>
      <c r="AC266" s="88">
        <f t="shared" si="343"/>
        <v>0</v>
      </c>
      <c r="AD266" s="88">
        <f t="shared" si="344"/>
        <v>0</v>
      </c>
      <c r="AE266" s="88">
        <f t="shared" si="345"/>
        <v>0</v>
      </c>
      <c r="AF266" s="88">
        <f t="shared" si="345"/>
        <v>0</v>
      </c>
      <c r="AG266" s="88">
        <f t="shared" si="346"/>
        <v>0</v>
      </c>
      <c r="AH266" s="88">
        <f t="shared" si="347"/>
        <v>0</v>
      </c>
      <c r="AI266" s="88">
        <f t="shared" si="347"/>
        <v>0</v>
      </c>
      <c r="AJ266" s="88">
        <f t="shared" si="348"/>
        <v>0</v>
      </c>
      <c r="AK266" s="88">
        <f t="shared" si="349"/>
        <v>0</v>
      </c>
      <c r="AL266" s="88">
        <f t="shared" si="349"/>
        <v>0</v>
      </c>
      <c r="AM266" s="88">
        <f t="shared" si="350"/>
        <v>0</v>
      </c>
      <c r="AN266" s="88">
        <f t="shared" si="351"/>
        <v>0</v>
      </c>
      <c r="AO266" s="88">
        <f t="shared" si="351"/>
        <v>0</v>
      </c>
      <c r="AP266" s="88">
        <f t="shared" si="352"/>
        <v>0</v>
      </c>
      <c r="AQ266" s="88"/>
      <c r="AR266" s="88">
        <f t="shared" si="353"/>
        <v>0</v>
      </c>
      <c r="AS266" s="88">
        <f t="shared" si="354"/>
        <v>0</v>
      </c>
      <c r="AT266" s="88">
        <f t="shared" si="355"/>
        <v>0</v>
      </c>
    </row>
    <row r="267" spans="1:46">
      <c r="A267" s="108"/>
      <c r="B267" s="71">
        <f>IF(A267='ESTIMASI FORECAST &amp; ORDER-STOK'!A56,'ESTIMASI FORECAST &amp; ORDER-STOK'!B56,0)</f>
        <v>0</v>
      </c>
      <c r="C267" s="88"/>
      <c r="D267" s="88">
        <f t="shared" si="327"/>
        <v>0</v>
      </c>
      <c r="E267" s="88">
        <f t="shared" si="327"/>
        <v>0</v>
      </c>
      <c r="F267" s="88">
        <f t="shared" si="328"/>
        <v>0</v>
      </c>
      <c r="G267" s="88">
        <f t="shared" si="329"/>
        <v>0</v>
      </c>
      <c r="H267" s="88">
        <f t="shared" si="329"/>
        <v>0</v>
      </c>
      <c r="I267" s="88">
        <f t="shared" si="330"/>
        <v>0</v>
      </c>
      <c r="J267" s="88">
        <f t="shared" si="331"/>
        <v>0</v>
      </c>
      <c r="K267" s="88">
        <f t="shared" si="331"/>
        <v>0</v>
      </c>
      <c r="L267" s="88">
        <f t="shared" si="332"/>
        <v>0</v>
      </c>
      <c r="M267" s="88">
        <f t="shared" si="333"/>
        <v>0</v>
      </c>
      <c r="N267" s="88">
        <f t="shared" si="333"/>
        <v>0</v>
      </c>
      <c r="O267" s="88">
        <f t="shared" si="334"/>
        <v>0</v>
      </c>
      <c r="P267" s="88">
        <f t="shared" si="335"/>
        <v>0</v>
      </c>
      <c r="Q267" s="88">
        <f t="shared" si="335"/>
        <v>0</v>
      </c>
      <c r="R267" s="88">
        <f t="shared" si="336"/>
        <v>0</v>
      </c>
      <c r="S267" s="88">
        <f t="shared" si="337"/>
        <v>0</v>
      </c>
      <c r="T267" s="88">
        <f t="shared" si="337"/>
        <v>0</v>
      </c>
      <c r="U267" s="88">
        <f t="shared" si="338"/>
        <v>0</v>
      </c>
      <c r="V267" s="88">
        <f t="shared" si="339"/>
        <v>0</v>
      </c>
      <c r="W267" s="88">
        <f t="shared" si="339"/>
        <v>0</v>
      </c>
      <c r="X267" s="88">
        <f t="shared" si="340"/>
        <v>0</v>
      </c>
      <c r="Y267" s="88">
        <f t="shared" si="341"/>
        <v>0</v>
      </c>
      <c r="Z267" s="88">
        <f t="shared" si="341"/>
        <v>0</v>
      </c>
      <c r="AA267" s="88">
        <f t="shared" si="342"/>
        <v>0</v>
      </c>
      <c r="AB267" s="88">
        <f t="shared" si="343"/>
        <v>0</v>
      </c>
      <c r="AC267" s="88">
        <f t="shared" si="343"/>
        <v>0</v>
      </c>
      <c r="AD267" s="88">
        <f t="shared" si="344"/>
        <v>0</v>
      </c>
      <c r="AE267" s="88">
        <f t="shared" si="345"/>
        <v>0</v>
      </c>
      <c r="AF267" s="88">
        <f t="shared" si="345"/>
        <v>0</v>
      </c>
      <c r="AG267" s="88">
        <f t="shared" si="346"/>
        <v>0</v>
      </c>
      <c r="AH267" s="88">
        <f t="shared" si="347"/>
        <v>0</v>
      </c>
      <c r="AI267" s="88">
        <f t="shared" si="347"/>
        <v>0</v>
      </c>
      <c r="AJ267" s="88">
        <f t="shared" si="348"/>
        <v>0</v>
      </c>
      <c r="AK267" s="88">
        <f t="shared" si="349"/>
        <v>0</v>
      </c>
      <c r="AL267" s="88">
        <f t="shared" si="349"/>
        <v>0</v>
      </c>
      <c r="AM267" s="88">
        <f t="shared" si="350"/>
        <v>0</v>
      </c>
      <c r="AN267" s="88">
        <f t="shared" si="351"/>
        <v>0</v>
      </c>
      <c r="AO267" s="88">
        <f t="shared" si="351"/>
        <v>0</v>
      </c>
      <c r="AP267" s="88">
        <f t="shared" si="352"/>
        <v>0</v>
      </c>
      <c r="AQ267" s="88"/>
      <c r="AR267" s="88">
        <f t="shared" si="353"/>
        <v>0</v>
      </c>
      <c r="AS267" s="88">
        <f t="shared" si="354"/>
        <v>0</v>
      </c>
      <c r="AT267" s="88">
        <f t="shared" si="355"/>
        <v>0</v>
      </c>
    </row>
    <row r="268" spans="1:46">
      <c r="A268" s="108"/>
      <c r="B268" s="71">
        <f>IF(A268='ESTIMASI FORECAST &amp; ORDER-STOK'!A57,'ESTIMASI FORECAST &amp; ORDER-STOK'!B57,0)</f>
        <v>0</v>
      </c>
      <c r="C268" s="88"/>
      <c r="D268" s="88">
        <f t="shared" si="327"/>
        <v>0</v>
      </c>
      <c r="E268" s="88">
        <f t="shared" si="327"/>
        <v>0</v>
      </c>
      <c r="F268" s="88">
        <f t="shared" si="328"/>
        <v>0</v>
      </c>
      <c r="G268" s="88">
        <f t="shared" si="329"/>
        <v>0</v>
      </c>
      <c r="H268" s="88">
        <f t="shared" si="329"/>
        <v>0</v>
      </c>
      <c r="I268" s="88">
        <f t="shared" si="330"/>
        <v>0</v>
      </c>
      <c r="J268" s="88">
        <f t="shared" si="331"/>
        <v>0</v>
      </c>
      <c r="K268" s="88">
        <f t="shared" si="331"/>
        <v>0</v>
      </c>
      <c r="L268" s="88">
        <f t="shared" si="332"/>
        <v>0</v>
      </c>
      <c r="M268" s="88">
        <f t="shared" si="333"/>
        <v>0</v>
      </c>
      <c r="N268" s="88">
        <f t="shared" si="333"/>
        <v>0</v>
      </c>
      <c r="O268" s="88">
        <f t="shared" si="334"/>
        <v>0</v>
      </c>
      <c r="P268" s="88">
        <f t="shared" si="335"/>
        <v>0</v>
      </c>
      <c r="Q268" s="88">
        <f t="shared" si="335"/>
        <v>0</v>
      </c>
      <c r="R268" s="88">
        <f t="shared" si="336"/>
        <v>0</v>
      </c>
      <c r="S268" s="88">
        <f t="shared" si="337"/>
        <v>0</v>
      </c>
      <c r="T268" s="88">
        <f t="shared" si="337"/>
        <v>0</v>
      </c>
      <c r="U268" s="88">
        <f t="shared" si="338"/>
        <v>0</v>
      </c>
      <c r="V268" s="88">
        <f t="shared" si="339"/>
        <v>0</v>
      </c>
      <c r="W268" s="88">
        <f t="shared" si="339"/>
        <v>0</v>
      </c>
      <c r="X268" s="88">
        <f t="shared" si="340"/>
        <v>0</v>
      </c>
      <c r="Y268" s="88">
        <f t="shared" si="341"/>
        <v>0</v>
      </c>
      <c r="Z268" s="88">
        <f t="shared" si="341"/>
        <v>0</v>
      </c>
      <c r="AA268" s="88">
        <f t="shared" si="342"/>
        <v>0</v>
      </c>
      <c r="AB268" s="88">
        <f t="shared" si="343"/>
        <v>0</v>
      </c>
      <c r="AC268" s="88">
        <f t="shared" si="343"/>
        <v>0</v>
      </c>
      <c r="AD268" s="88">
        <f t="shared" si="344"/>
        <v>0</v>
      </c>
      <c r="AE268" s="88">
        <f t="shared" si="345"/>
        <v>0</v>
      </c>
      <c r="AF268" s="88">
        <f t="shared" si="345"/>
        <v>0</v>
      </c>
      <c r="AG268" s="88">
        <f t="shared" si="346"/>
        <v>0</v>
      </c>
      <c r="AH268" s="88">
        <f t="shared" si="347"/>
        <v>0</v>
      </c>
      <c r="AI268" s="88">
        <f t="shared" si="347"/>
        <v>0</v>
      </c>
      <c r="AJ268" s="88">
        <f t="shared" si="348"/>
        <v>0</v>
      </c>
      <c r="AK268" s="88">
        <f t="shared" si="349"/>
        <v>0</v>
      </c>
      <c r="AL268" s="88">
        <f t="shared" si="349"/>
        <v>0</v>
      </c>
      <c r="AM268" s="88">
        <f t="shared" si="350"/>
        <v>0</v>
      </c>
      <c r="AN268" s="88">
        <f t="shared" si="351"/>
        <v>0</v>
      </c>
      <c r="AO268" s="88">
        <f t="shared" si="351"/>
        <v>0</v>
      </c>
      <c r="AP268" s="88">
        <f t="shared" si="352"/>
        <v>0</v>
      </c>
      <c r="AQ268" s="88"/>
      <c r="AR268" s="88">
        <f t="shared" si="353"/>
        <v>0</v>
      </c>
      <c r="AS268" s="88">
        <f t="shared" si="354"/>
        <v>0</v>
      </c>
      <c r="AT268" s="88">
        <f t="shared" si="355"/>
        <v>0</v>
      </c>
    </row>
    <row r="269" spans="1:46">
      <c r="A269" s="108"/>
      <c r="B269" s="71">
        <f>IF(A269='ESTIMASI FORECAST &amp; ORDER-STOK'!A58,'ESTIMASI FORECAST &amp; ORDER-STOK'!B58,0)</f>
        <v>0</v>
      </c>
      <c r="C269" s="88"/>
      <c r="D269" s="88">
        <f t="shared" si="327"/>
        <v>0</v>
      </c>
      <c r="E269" s="88">
        <f t="shared" si="327"/>
        <v>0</v>
      </c>
      <c r="F269" s="88">
        <f t="shared" si="328"/>
        <v>0</v>
      </c>
      <c r="G269" s="88">
        <f t="shared" si="329"/>
        <v>0</v>
      </c>
      <c r="H269" s="88">
        <f t="shared" si="329"/>
        <v>0</v>
      </c>
      <c r="I269" s="88">
        <f t="shared" si="330"/>
        <v>0</v>
      </c>
      <c r="J269" s="88">
        <f t="shared" si="331"/>
        <v>0</v>
      </c>
      <c r="K269" s="88">
        <f t="shared" si="331"/>
        <v>0</v>
      </c>
      <c r="L269" s="88">
        <f t="shared" si="332"/>
        <v>0</v>
      </c>
      <c r="M269" s="88">
        <f t="shared" si="333"/>
        <v>0</v>
      </c>
      <c r="N269" s="88">
        <f t="shared" si="333"/>
        <v>0</v>
      </c>
      <c r="O269" s="88">
        <f t="shared" si="334"/>
        <v>0</v>
      </c>
      <c r="P269" s="88">
        <f t="shared" si="335"/>
        <v>0</v>
      </c>
      <c r="Q269" s="88">
        <f t="shared" si="335"/>
        <v>0</v>
      </c>
      <c r="R269" s="88">
        <f t="shared" si="336"/>
        <v>0</v>
      </c>
      <c r="S269" s="88">
        <f t="shared" si="337"/>
        <v>0</v>
      </c>
      <c r="T269" s="88">
        <f t="shared" si="337"/>
        <v>0</v>
      </c>
      <c r="U269" s="88">
        <f t="shared" si="338"/>
        <v>0</v>
      </c>
      <c r="V269" s="88">
        <f t="shared" si="339"/>
        <v>0</v>
      </c>
      <c r="W269" s="88">
        <f t="shared" si="339"/>
        <v>0</v>
      </c>
      <c r="X269" s="88">
        <f t="shared" si="340"/>
        <v>0</v>
      </c>
      <c r="Y269" s="88">
        <f t="shared" si="341"/>
        <v>0</v>
      </c>
      <c r="Z269" s="88">
        <f t="shared" si="341"/>
        <v>0</v>
      </c>
      <c r="AA269" s="88">
        <f t="shared" si="342"/>
        <v>0</v>
      </c>
      <c r="AB269" s="88">
        <f t="shared" si="343"/>
        <v>0</v>
      </c>
      <c r="AC269" s="88">
        <f t="shared" si="343"/>
        <v>0</v>
      </c>
      <c r="AD269" s="88">
        <f t="shared" si="344"/>
        <v>0</v>
      </c>
      <c r="AE269" s="88">
        <f t="shared" si="345"/>
        <v>0</v>
      </c>
      <c r="AF269" s="88">
        <f t="shared" si="345"/>
        <v>0</v>
      </c>
      <c r="AG269" s="88">
        <f t="shared" si="346"/>
        <v>0</v>
      </c>
      <c r="AH269" s="88">
        <f t="shared" si="347"/>
        <v>0</v>
      </c>
      <c r="AI269" s="88">
        <f t="shared" si="347"/>
        <v>0</v>
      </c>
      <c r="AJ269" s="88">
        <f t="shared" si="348"/>
        <v>0</v>
      </c>
      <c r="AK269" s="88">
        <f t="shared" si="349"/>
        <v>0</v>
      </c>
      <c r="AL269" s="88">
        <f t="shared" si="349"/>
        <v>0</v>
      </c>
      <c r="AM269" s="88">
        <f t="shared" si="350"/>
        <v>0</v>
      </c>
      <c r="AN269" s="88">
        <f t="shared" si="351"/>
        <v>0</v>
      </c>
      <c r="AO269" s="88">
        <f t="shared" si="351"/>
        <v>0</v>
      </c>
      <c r="AP269" s="88">
        <f t="shared" si="352"/>
        <v>0</v>
      </c>
      <c r="AQ269" s="88"/>
      <c r="AR269" s="88">
        <f t="shared" si="353"/>
        <v>0</v>
      </c>
      <c r="AS269" s="88">
        <f t="shared" si="354"/>
        <v>0</v>
      </c>
      <c r="AT269" s="88">
        <f t="shared" si="355"/>
        <v>0</v>
      </c>
    </row>
    <row r="270" spans="1:46">
      <c r="A270" s="108"/>
      <c r="B270" s="71">
        <f>IF(A270='ESTIMASI FORECAST &amp; ORDER-STOK'!A59,'ESTIMASI FORECAST &amp; ORDER-STOK'!B59,0)</f>
        <v>0</v>
      </c>
      <c r="C270" s="88"/>
      <c r="D270" s="88">
        <f t="shared" si="327"/>
        <v>0</v>
      </c>
      <c r="E270" s="88">
        <f t="shared" si="327"/>
        <v>0</v>
      </c>
      <c r="F270" s="88">
        <f t="shared" si="328"/>
        <v>0</v>
      </c>
      <c r="G270" s="88">
        <f t="shared" si="329"/>
        <v>0</v>
      </c>
      <c r="H270" s="88">
        <f t="shared" si="329"/>
        <v>0</v>
      </c>
      <c r="I270" s="88">
        <f t="shared" si="330"/>
        <v>0</v>
      </c>
      <c r="J270" s="88">
        <f t="shared" si="331"/>
        <v>0</v>
      </c>
      <c r="K270" s="88">
        <f t="shared" si="331"/>
        <v>0</v>
      </c>
      <c r="L270" s="88">
        <f t="shared" si="332"/>
        <v>0</v>
      </c>
      <c r="M270" s="88">
        <f t="shared" si="333"/>
        <v>0</v>
      </c>
      <c r="N270" s="88">
        <f t="shared" si="333"/>
        <v>0</v>
      </c>
      <c r="O270" s="88">
        <f t="shared" si="334"/>
        <v>0</v>
      </c>
      <c r="P270" s="88">
        <f t="shared" si="335"/>
        <v>0</v>
      </c>
      <c r="Q270" s="88">
        <f t="shared" si="335"/>
        <v>0</v>
      </c>
      <c r="R270" s="88">
        <f t="shared" si="336"/>
        <v>0</v>
      </c>
      <c r="S270" s="88">
        <f t="shared" si="337"/>
        <v>0</v>
      </c>
      <c r="T270" s="88">
        <f t="shared" si="337"/>
        <v>0</v>
      </c>
      <c r="U270" s="88">
        <f t="shared" si="338"/>
        <v>0</v>
      </c>
      <c r="V270" s="88">
        <f t="shared" si="339"/>
        <v>0</v>
      </c>
      <c r="W270" s="88">
        <f t="shared" si="339"/>
        <v>0</v>
      </c>
      <c r="X270" s="88">
        <f t="shared" si="340"/>
        <v>0</v>
      </c>
      <c r="Y270" s="88">
        <f t="shared" si="341"/>
        <v>0</v>
      </c>
      <c r="Z270" s="88">
        <f t="shared" si="341"/>
        <v>0</v>
      </c>
      <c r="AA270" s="88">
        <f t="shared" si="342"/>
        <v>0</v>
      </c>
      <c r="AB270" s="88">
        <f t="shared" si="343"/>
        <v>0</v>
      </c>
      <c r="AC270" s="88">
        <f t="shared" si="343"/>
        <v>0</v>
      </c>
      <c r="AD270" s="88">
        <f t="shared" si="344"/>
        <v>0</v>
      </c>
      <c r="AE270" s="88">
        <f t="shared" si="345"/>
        <v>0</v>
      </c>
      <c r="AF270" s="88">
        <f t="shared" si="345"/>
        <v>0</v>
      </c>
      <c r="AG270" s="88">
        <f t="shared" si="346"/>
        <v>0</v>
      </c>
      <c r="AH270" s="88">
        <f t="shared" si="347"/>
        <v>0</v>
      </c>
      <c r="AI270" s="88">
        <f t="shared" si="347"/>
        <v>0</v>
      </c>
      <c r="AJ270" s="88">
        <f t="shared" si="348"/>
        <v>0</v>
      </c>
      <c r="AK270" s="88">
        <f t="shared" si="349"/>
        <v>0</v>
      </c>
      <c r="AL270" s="88">
        <f t="shared" si="349"/>
        <v>0</v>
      </c>
      <c r="AM270" s="88">
        <f t="shared" si="350"/>
        <v>0</v>
      </c>
      <c r="AN270" s="88">
        <f t="shared" si="351"/>
        <v>0</v>
      </c>
      <c r="AO270" s="88">
        <f t="shared" si="351"/>
        <v>0</v>
      </c>
      <c r="AP270" s="88">
        <f t="shared" si="352"/>
        <v>0</v>
      </c>
      <c r="AQ270" s="88"/>
      <c r="AR270" s="88">
        <f t="shared" si="353"/>
        <v>0</v>
      </c>
      <c r="AS270" s="88">
        <f t="shared" si="354"/>
        <v>0</v>
      </c>
      <c r="AT270" s="88">
        <f t="shared" si="355"/>
        <v>0</v>
      </c>
    </row>
    <row r="271" spans="1:46">
      <c r="A271" s="108"/>
      <c r="B271" s="71">
        <f>IF(A271='ESTIMASI FORECAST &amp; ORDER-STOK'!A60,'ESTIMASI FORECAST &amp; ORDER-STOK'!B60,0)</f>
        <v>0</v>
      </c>
      <c r="C271" s="88"/>
      <c r="D271" s="88">
        <f t="shared" si="327"/>
        <v>0</v>
      </c>
      <c r="E271" s="88">
        <f t="shared" si="327"/>
        <v>0</v>
      </c>
      <c r="F271" s="88">
        <f t="shared" si="328"/>
        <v>0</v>
      </c>
      <c r="G271" s="88">
        <f t="shared" si="329"/>
        <v>0</v>
      </c>
      <c r="H271" s="88">
        <f t="shared" si="329"/>
        <v>0</v>
      </c>
      <c r="I271" s="88">
        <f t="shared" si="330"/>
        <v>0</v>
      </c>
      <c r="J271" s="88">
        <f t="shared" si="331"/>
        <v>0</v>
      </c>
      <c r="K271" s="88">
        <f t="shared" si="331"/>
        <v>0</v>
      </c>
      <c r="L271" s="88">
        <f t="shared" si="332"/>
        <v>0</v>
      </c>
      <c r="M271" s="88">
        <f t="shared" si="333"/>
        <v>0</v>
      </c>
      <c r="N271" s="88">
        <f t="shared" si="333"/>
        <v>0</v>
      </c>
      <c r="O271" s="88">
        <f t="shared" si="334"/>
        <v>0</v>
      </c>
      <c r="P271" s="88">
        <f t="shared" si="335"/>
        <v>0</v>
      </c>
      <c r="Q271" s="88">
        <f t="shared" si="335"/>
        <v>0</v>
      </c>
      <c r="R271" s="88">
        <f t="shared" si="336"/>
        <v>0</v>
      </c>
      <c r="S271" s="88">
        <f t="shared" si="337"/>
        <v>0</v>
      </c>
      <c r="T271" s="88">
        <f t="shared" si="337"/>
        <v>0</v>
      </c>
      <c r="U271" s="88">
        <f t="shared" si="338"/>
        <v>0</v>
      </c>
      <c r="V271" s="88">
        <f t="shared" si="339"/>
        <v>0</v>
      </c>
      <c r="W271" s="88">
        <f t="shared" si="339"/>
        <v>0</v>
      </c>
      <c r="X271" s="88">
        <f t="shared" si="340"/>
        <v>0</v>
      </c>
      <c r="Y271" s="88">
        <f t="shared" si="341"/>
        <v>0</v>
      </c>
      <c r="Z271" s="88">
        <f t="shared" si="341"/>
        <v>0</v>
      </c>
      <c r="AA271" s="88">
        <f t="shared" si="342"/>
        <v>0</v>
      </c>
      <c r="AB271" s="88">
        <f t="shared" si="343"/>
        <v>0</v>
      </c>
      <c r="AC271" s="88">
        <f t="shared" si="343"/>
        <v>0</v>
      </c>
      <c r="AD271" s="88">
        <f t="shared" si="344"/>
        <v>0</v>
      </c>
      <c r="AE271" s="88">
        <f t="shared" si="345"/>
        <v>0</v>
      </c>
      <c r="AF271" s="88">
        <f t="shared" si="345"/>
        <v>0</v>
      </c>
      <c r="AG271" s="88">
        <f t="shared" si="346"/>
        <v>0</v>
      </c>
      <c r="AH271" s="88">
        <f t="shared" si="347"/>
        <v>0</v>
      </c>
      <c r="AI271" s="88">
        <f t="shared" si="347"/>
        <v>0</v>
      </c>
      <c r="AJ271" s="88">
        <f t="shared" si="348"/>
        <v>0</v>
      </c>
      <c r="AK271" s="88">
        <f t="shared" si="349"/>
        <v>0</v>
      </c>
      <c r="AL271" s="88">
        <f t="shared" si="349"/>
        <v>0</v>
      </c>
      <c r="AM271" s="88">
        <f t="shared" si="350"/>
        <v>0</v>
      </c>
      <c r="AN271" s="88">
        <f t="shared" si="351"/>
        <v>0</v>
      </c>
      <c r="AO271" s="88">
        <f t="shared" si="351"/>
        <v>0</v>
      </c>
      <c r="AP271" s="88">
        <f t="shared" si="352"/>
        <v>0</v>
      </c>
      <c r="AQ271" s="88"/>
      <c r="AR271" s="88">
        <f t="shared" si="353"/>
        <v>0</v>
      </c>
      <c r="AS271" s="88">
        <f t="shared" si="354"/>
        <v>0</v>
      </c>
      <c r="AT271" s="88">
        <f t="shared" si="355"/>
        <v>0</v>
      </c>
    </row>
    <row r="272" spans="1:46">
      <c r="A272" s="108"/>
      <c r="B272" s="71">
        <f>IF(A272='ESTIMASI FORECAST &amp; ORDER-STOK'!A61,'ESTIMASI FORECAST &amp; ORDER-STOK'!B61,0)</f>
        <v>0</v>
      </c>
      <c r="C272" s="88"/>
      <c r="D272" s="88">
        <f t="shared" si="327"/>
        <v>0</v>
      </c>
      <c r="E272" s="88">
        <f t="shared" si="327"/>
        <v>0</v>
      </c>
      <c r="F272" s="88">
        <f t="shared" si="328"/>
        <v>0</v>
      </c>
      <c r="G272" s="88">
        <f t="shared" si="329"/>
        <v>0</v>
      </c>
      <c r="H272" s="88">
        <f t="shared" si="329"/>
        <v>0</v>
      </c>
      <c r="I272" s="88">
        <f t="shared" si="330"/>
        <v>0</v>
      </c>
      <c r="J272" s="88">
        <f t="shared" si="331"/>
        <v>0</v>
      </c>
      <c r="K272" s="88">
        <f t="shared" si="331"/>
        <v>0</v>
      </c>
      <c r="L272" s="88">
        <f t="shared" si="332"/>
        <v>0</v>
      </c>
      <c r="M272" s="88">
        <f t="shared" si="333"/>
        <v>0</v>
      </c>
      <c r="N272" s="88">
        <f t="shared" si="333"/>
        <v>0</v>
      </c>
      <c r="O272" s="88">
        <f t="shared" si="334"/>
        <v>0</v>
      </c>
      <c r="P272" s="88">
        <f t="shared" si="335"/>
        <v>0</v>
      </c>
      <c r="Q272" s="88">
        <f t="shared" si="335"/>
        <v>0</v>
      </c>
      <c r="R272" s="88">
        <f t="shared" si="336"/>
        <v>0</v>
      </c>
      <c r="S272" s="88">
        <f t="shared" si="337"/>
        <v>0</v>
      </c>
      <c r="T272" s="88">
        <f t="shared" si="337"/>
        <v>0</v>
      </c>
      <c r="U272" s="88">
        <f t="shared" si="338"/>
        <v>0</v>
      </c>
      <c r="V272" s="88">
        <f t="shared" si="339"/>
        <v>0</v>
      </c>
      <c r="W272" s="88">
        <f t="shared" si="339"/>
        <v>0</v>
      </c>
      <c r="X272" s="88">
        <f t="shared" si="340"/>
        <v>0</v>
      </c>
      <c r="Y272" s="88">
        <f t="shared" si="341"/>
        <v>0</v>
      </c>
      <c r="Z272" s="88">
        <f t="shared" si="341"/>
        <v>0</v>
      </c>
      <c r="AA272" s="88">
        <f t="shared" si="342"/>
        <v>0</v>
      </c>
      <c r="AB272" s="88">
        <f t="shared" si="343"/>
        <v>0</v>
      </c>
      <c r="AC272" s="88">
        <f t="shared" si="343"/>
        <v>0</v>
      </c>
      <c r="AD272" s="88">
        <f t="shared" si="344"/>
        <v>0</v>
      </c>
      <c r="AE272" s="88">
        <f t="shared" si="345"/>
        <v>0</v>
      </c>
      <c r="AF272" s="88">
        <f t="shared" si="345"/>
        <v>0</v>
      </c>
      <c r="AG272" s="88">
        <f t="shared" si="346"/>
        <v>0</v>
      </c>
      <c r="AH272" s="88">
        <f t="shared" si="347"/>
        <v>0</v>
      </c>
      <c r="AI272" s="88">
        <f t="shared" si="347"/>
        <v>0</v>
      </c>
      <c r="AJ272" s="88">
        <f t="shared" si="348"/>
        <v>0</v>
      </c>
      <c r="AK272" s="88">
        <f t="shared" si="349"/>
        <v>0</v>
      </c>
      <c r="AL272" s="88">
        <f t="shared" si="349"/>
        <v>0</v>
      </c>
      <c r="AM272" s="88">
        <f t="shared" si="350"/>
        <v>0</v>
      </c>
      <c r="AN272" s="88">
        <f t="shared" si="351"/>
        <v>0</v>
      </c>
      <c r="AO272" s="88">
        <f t="shared" si="351"/>
        <v>0</v>
      </c>
      <c r="AP272" s="88">
        <f t="shared" si="352"/>
        <v>0</v>
      </c>
      <c r="AQ272" s="88"/>
      <c r="AR272" s="88">
        <f t="shared" si="353"/>
        <v>0</v>
      </c>
      <c r="AS272" s="88">
        <f t="shared" si="354"/>
        <v>0</v>
      </c>
      <c r="AT272" s="88">
        <f t="shared" si="355"/>
        <v>0</v>
      </c>
    </row>
    <row r="273" spans="1:46">
      <c r="A273" s="108"/>
      <c r="B273" s="71">
        <f>IF(A273='ESTIMASI FORECAST &amp; ORDER-STOK'!A62,'ESTIMASI FORECAST &amp; ORDER-STOK'!B62,0)</f>
        <v>0</v>
      </c>
      <c r="C273" s="90"/>
      <c r="D273" s="90">
        <f t="shared" si="327"/>
        <v>0</v>
      </c>
      <c r="E273" s="90">
        <f t="shared" si="327"/>
        <v>0</v>
      </c>
      <c r="F273" s="90">
        <f t="shared" si="328"/>
        <v>0</v>
      </c>
      <c r="G273" s="90">
        <f t="shared" si="329"/>
        <v>0</v>
      </c>
      <c r="H273" s="90">
        <f t="shared" si="329"/>
        <v>0</v>
      </c>
      <c r="I273" s="90">
        <f t="shared" si="330"/>
        <v>0</v>
      </c>
      <c r="J273" s="90">
        <f t="shared" si="331"/>
        <v>0</v>
      </c>
      <c r="K273" s="90">
        <f t="shared" si="331"/>
        <v>0</v>
      </c>
      <c r="L273" s="90">
        <f t="shared" si="332"/>
        <v>0</v>
      </c>
      <c r="M273" s="90">
        <f t="shared" si="333"/>
        <v>0</v>
      </c>
      <c r="N273" s="90">
        <f t="shared" si="333"/>
        <v>0</v>
      </c>
      <c r="O273" s="90">
        <f t="shared" si="334"/>
        <v>0</v>
      </c>
      <c r="P273" s="90">
        <f t="shared" si="335"/>
        <v>0</v>
      </c>
      <c r="Q273" s="90">
        <f t="shared" si="335"/>
        <v>0</v>
      </c>
      <c r="R273" s="90">
        <f t="shared" si="336"/>
        <v>0</v>
      </c>
      <c r="S273" s="90">
        <f t="shared" si="337"/>
        <v>0</v>
      </c>
      <c r="T273" s="90">
        <f t="shared" si="337"/>
        <v>0</v>
      </c>
      <c r="U273" s="90">
        <f t="shared" si="338"/>
        <v>0</v>
      </c>
      <c r="V273" s="90">
        <f t="shared" si="339"/>
        <v>0</v>
      </c>
      <c r="W273" s="90">
        <f t="shared" si="339"/>
        <v>0</v>
      </c>
      <c r="X273" s="90">
        <f t="shared" si="340"/>
        <v>0</v>
      </c>
      <c r="Y273" s="90">
        <f t="shared" si="341"/>
        <v>0</v>
      </c>
      <c r="Z273" s="90">
        <f t="shared" si="341"/>
        <v>0</v>
      </c>
      <c r="AA273" s="90">
        <f t="shared" si="342"/>
        <v>0</v>
      </c>
      <c r="AB273" s="90">
        <f t="shared" si="343"/>
        <v>0</v>
      </c>
      <c r="AC273" s="90">
        <f t="shared" si="343"/>
        <v>0</v>
      </c>
      <c r="AD273" s="90">
        <f t="shared" si="344"/>
        <v>0</v>
      </c>
      <c r="AE273" s="90">
        <f t="shared" si="345"/>
        <v>0</v>
      </c>
      <c r="AF273" s="90">
        <f t="shared" si="345"/>
        <v>0</v>
      </c>
      <c r="AG273" s="90">
        <f t="shared" si="346"/>
        <v>0</v>
      </c>
      <c r="AH273" s="90">
        <f t="shared" si="347"/>
        <v>0</v>
      </c>
      <c r="AI273" s="90">
        <f t="shared" si="347"/>
        <v>0</v>
      </c>
      <c r="AJ273" s="90">
        <f t="shared" si="348"/>
        <v>0</v>
      </c>
      <c r="AK273" s="90">
        <f t="shared" si="349"/>
        <v>0</v>
      </c>
      <c r="AL273" s="90">
        <f t="shared" si="349"/>
        <v>0</v>
      </c>
      <c r="AM273" s="90">
        <f t="shared" si="350"/>
        <v>0</v>
      </c>
      <c r="AN273" s="90">
        <f t="shared" si="351"/>
        <v>0</v>
      </c>
      <c r="AO273" s="90">
        <f t="shared" si="351"/>
        <v>0</v>
      </c>
      <c r="AP273" s="90">
        <f t="shared" si="352"/>
        <v>0</v>
      </c>
      <c r="AQ273" s="90"/>
      <c r="AR273" s="90">
        <f t="shared" si="353"/>
        <v>0</v>
      </c>
      <c r="AS273" s="90">
        <f t="shared" si="354"/>
        <v>0</v>
      </c>
      <c r="AT273" s="90">
        <f t="shared" si="355"/>
        <v>0</v>
      </c>
    </row>
    <row r="274" spans="1:46">
      <c r="A274" s="27" t="s">
        <v>119</v>
      </c>
      <c r="B274" s="58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6"/>
    </row>
    <row r="275" spans="1:46">
      <c r="A275" s="108"/>
      <c r="B275" s="71">
        <f>IF(A275='ESTIMASI FORECAST &amp; ORDER-STOK'!A64,'ESTIMASI FORECAST &amp; ORDER-STOK'!B64,0)</f>
        <v>0</v>
      </c>
      <c r="C275" s="86"/>
      <c r="D275" s="86">
        <f t="shared" ref="D275:E280" si="356">SUMIF($A$6:$A$213,$A275,D$6:D$213)</f>
        <v>0</v>
      </c>
      <c r="E275" s="86">
        <f t="shared" si="356"/>
        <v>0</v>
      </c>
      <c r="F275" s="86">
        <f t="shared" ref="F275:F280" si="357">D275-E275</f>
        <v>0</v>
      </c>
      <c r="G275" s="86">
        <f t="shared" ref="G275:H280" si="358">SUMIF($A$6:$A$213,$A275,G$6:G$213)</f>
        <v>0</v>
      </c>
      <c r="H275" s="86">
        <f t="shared" si="358"/>
        <v>0</v>
      </c>
      <c r="I275" s="86">
        <f t="shared" ref="I275:I280" si="359">G275-H275</f>
        <v>0</v>
      </c>
      <c r="J275" s="86">
        <f t="shared" ref="J275:K280" si="360">SUMIF($A$6:$A$213,$A275,J$6:J$213)</f>
        <v>0</v>
      </c>
      <c r="K275" s="86">
        <f t="shared" si="360"/>
        <v>0</v>
      </c>
      <c r="L275" s="86">
        <f t="shared" ref="L275:L280" si="361">J275-K275</f>
        <v>0</v>
      </c>
      <c r="M275" s="86">
        <f t="shared" ref="M275:N280" si="362">SUMIF($A$6:$A$213,$A275,M$6:M$213)</f>
        <v>0</v>
      </c>
      <c r="N275" s="86">
        <f t="shared" si="362"/>
        <v>0</v>
      </c>
      <c r="O275" s="86">
        <f t="shared" ref="O275:O280" si="363">M275-N275</f>
        <v>0</v>
      </c>
      <c r="P275" s="86">
        <f t="shared" ref="P275:Q280" si="364">SUMIF($A$6:$A$213,$A275,P$6:P$213)</f>
        <v>0</v>
      </c>
      <c r="Q275" s="86">
        <f t="shared" si="364"/>
        <v>0</v>
      </c>
      <c r="R275" s="86">
        <f t="shared" ref="R275:R280" si="365">P275-Q275</f>
        <v>0</v>
      </c>
      <c r="S275" s="86">
        <f t="shared" ref="S275:T280" si="366">SUMIF($A$6:$A$213,$A275,S$6:S$213)</f>
        <v>0</v>
      </c>
      <c r="T275" s="86">
        <f t="shared" si="366"/>
        <v>0</v>
      </c>
      <c r="U275" s="86">
        <f t="shared" ref="U275:U280" si="367">S275-T275</f>
        <v>0</v>
      </c>
      <c r="V275" s="86">
        <f t="shared" ref="V275:W280" si="368">SUMIF($A$6:$A$213,$A275,V$6:V$213)</f>
        <v>0</v>
      </c>
      <c r="W275" s="86">
        <f t="shared" si="368"/>
        <v>0</v>
      </c>
      <c r="X275" s="86">
        <f t="shared" ref="X275:X280" si="369">V275-W275</f>
        <v>0</v>
      </c>
      <c r="Y275" s="86">
        <f t="shared" ref="Y275:Z280" si="370">SUMIF($A$6:$A$213,$A275,Y$6:Y$213)</f>
        <v>0</v>
      </c>
      <c r="Z275" s="86">
        <f t="shared" si="370"/>
        <v>0</v>
      </c>
      <c r="AA275" s="86">
        <f t="shared" ref="AA275:AA280" si="371">Y275-Z275</f>
        <v>0</v>
      </c>
      <c r="AB275" s="86">
        <f t="shared" ref="AB275:AC280" si="372">SUMIF($A$6:$A$213,$A275,AB$6:AB$213)</f>
        <v>0</v>
      </c>
      <c r="AC275" s="86">
        <f t="shared" si="372"/>
        <v>0</v>
      </c>
      <c r="AD275" s="86">
        <f t="shared" ref="AD275:AD280" si="373">AB275-AC275</f>
        <v>0</v>
      </c>
      <c r="AE275" s="86">
        <f t="shared" ref="AE275:AF280" si="374">SUMIF($A$6:$A$213,$A275,AE$6:AE$213)</f>
        <v>0</v>
      </c>
      <c r="AF275" s="86">
        <f t="shared" si="374"/>
        <v>0</v>
      </c>
      <c r="AG275" s="86">
        <f t="shared" ref="AG275:AG280" si="375">AE275-AF275</f>
        <v>0</v>
      </c>
      <c r="AH275" s="86">
        <f t="shared" ref="AH275:AI280" si="376">SUMIF($A$6:$A$213,$A275,AH$6:AH$213)</f>
        <v>0</v>
      </c>
      <c r="AI275" s="86">
        <f t="shared" si="376"/>
        <v>0</v>
      </c>
      <c r="AJ275" s="86">
        <f t="shared" ref="AJ275:AJ280" si="377">AH275-AI275</f>
        <v>0</v>
      </c>
      <c r="AK275" s="86">
        <f t="shared" ref="AK275:AL280" si="378">SUMIF($A$6:$A$213,$A275,AK$6:AK$213)</f>
        <v>0</v>
      </c>
      <c r="AL275" s="86">
        <f t="shared" si="378"/>
        <v>0</v>
      </c>
      <c r="AM275" s="86">
        <f t="shared" ref="AM275:AM280" si="379">AK275-AL275</f>
        <v>0</v>
      </c>
      <c r="AN275" s="86">
        <f t="shared" ref="AN275:AO280" si="380">SUMIF($A$6:$A$213,$A275,AN$6:AN$213)</f>
        <v>0</v>
      </c>
      <c r="AO275" s="86">
        <f t="shared" si="380"/>
        <v>0</v>
      </c>
      <c r="AP275" s="86">
        <f t="shared" ref="AP275:AP280" si="381">AN275-AO275</f>
        <v>0</v>
      </c>
      <c r="AQ275" s="86"/>
      <c r="AR275" s="86">
        <f t="shared" ref="AR275:AR280" si="382">SUMIF($C$5:$AQ$5,$D$5,$C275:$AQ275)</f>
        <v>0</v>
      </c>
      <c r="AS275" s="86">
        <f t="shared" ref="AS275:AS280" si="383">SUMIF($C$5:$AQ$5,$E$5,$C275:$AQ275)</f>
        <v>0</v>
      </c>
      <c r="AT275" s="86">
        <f t="shared" ref="AT275:AT280" si="384">AR275-AS275</f>
        <v>0</v>
      </c>
    </row>
    <row r="276" spans="1:46">
      <c r="A276" s="108"/>
      <c r="B276" s="71">
        <f>IF(A276='ESTIMASI FORECAST &amp; ORDER-STOK'!A65,'ESTIMASI FORECAST &amp; ORDER-STOK'!B65,0)</f>
        <v>0</v>
      </c>
      <c r="C276" s="88"/>
      <c r="D276" s="88">
        <f t="shared" si="356"/>
        <v>0</v>
      </c>
      <c r="E276" s="88">
        <f t="shared" si="356"/>
        <v>0</v>
      </c>
      <c r="F276" s="88">
        <f t="shared" si="357"/>
        <v>0</v>
      </c>
      <c r="G276" s="88">
        <f t="shared" si="358"/>
        <v>0</v>
      </c>
      <c r="H276" s="88">
        <f t="shared" si="358"/>
        <v>0</v>
      </c>
      <c r="I276" s="88">
        <f t="shared" si="359"/>
        <v>0</v>
      </c>
      <c r="J276" s="88">
        <f t="shared" si="360"/>
        <v>0</v>
      </c>
      <c r="K276" s="88">
        <f t="shared" si="360"/>
        <v>0</v>
      </c>
      <c r="L276" s="88">
        <f t="shared" si="361"/>
        <v>0</v>
      </c>
      <c r="M276" s="88">
        <f t="shared" si="362"/>
        <v>0</v>
      </c>
      <c r="N276" s="88">
        <f t="shared" si="362"/>
        <v>0</v>
      </c>
      <c r="O276" s="88">
        <f t="shared" si="363"/>
        <v>0</v>
      </c>
      <c r="P276" s="88">
        <f t="shared" si="364"/>
        <v>0</v>
      </c>
      <c r="Q276" s="88">
        <f t="shared" si="364"/>
        <v>0</v>
      </c>
      <c r="R276" s="88">
        <f t="shared" si="365"/>
        <v>0</v>
      </c>
      <c r="S276" s="88">
        <f t="shared" si="366"/>
        <v>0</v>
      </c>
      <c r="T276" s="88">
        <f t="shared" si="366"/>
        <v>0</v>
      </c>
      <c r="U276" s="88">
        <f t="shared" si="367"/>
        <v>0</v>
      </c>
      <c r="V276" s="88">
        <f t="shared" si="368"/>
        <v>0</v>
      </c>
      <c r="W276" s="88">
        <f t="shared" si="368"/>
        <v>0</v>
      </c>
      <c r="X276" s="88">
        <f t="shared" si="369"/>
        <v>0</v>
      </c>
      <c r="Y276" s="88">
        <f t="shared" si="370"/>
        <v>0</v>
      </c>
      <c r="Z276" s="88">
        <f t="shared" si="370"/>
        <v>0</v>
      </c>
      <c r="AA276" s="88">
        <f t="shared" si="371"/>
        <v>0</v>
      </c>
      <c r="AB276" s="88">
        <f t="shared" si="372"/>
        <v>0</v>
      </c>
      <c r="AC276" s="88">
        <f t="shared" si="372"/>
        <v>0</v>
      </c>
      <c r="AD276" s="88">
        <f t="shared" si="373"/>
        <v>0</v>
      </c>
      <c r="AE276" s="88">
        <f t="shared" si="374"/>
        <v>0</v>
      </c>
      <c r="AF276" s="88">
        <f t="shared" si="374"/>
        <v>0</v>
      </c>
      <c r="AG276" s="88">
        <f t="shared" si="375"/>
        <v>0</v>
      </c>
      <c r="AH276" s="88">
        <f t="shared" si="376"/>
        <v>0</v>
      </c>
      <c r="AI276" s="88">
        <f t="shared" si="376"/>
        <v>0</v>
      </c>
      <c r="AJ276" s="88">
        <f t="shared" si="377"/>
        <v>0</v>
      </c>
      <c r="AK276" s="88">
        <f t="shared" si="378"/>
        <v>0</v>
      </c>
      <c r="AL276" s="88">
        <f t="shared" si="378"/>
        <v>0</v>
      </c>
      <c r="AM276" s="88">
        <f t="shared" si="379"/>
        <v>0</v>
      </c>
      <c r="AN276" s="88">
        <f t="shared" si="380"/>
        <v>0</v>
      </c>
      <c r="AO276" s="88">
        <f t="shared" si="380"/>
        <v>0</v>
      </c>
      <c r="AP276" s="88">
        <f t="shared" si="381"/>
        <v>0</v>
      </c>
      <c r="AQ276" s="88"/>
      <c r="AR276" s="88">
        <f t="shared" si="382"/>
        <v>0</v>
      </c>
      <c r="AS276" s="88">
        <f t="shared" si="383"/>
        <v>0</v>
      </c>
      <c r="AT276" s="88">
        <f t="shared" si="384"/>
        <v>0</v>
      </c>
    </row>
    <row r="277" spans="1:46">
      <c r="A277" s="108"/>
      <c r="B277" s="71">
        <f>IF(A277='ESTIMASI FORECAST &amp; ORDER-STOK'!A66,'ESTIMASI FORECAST &amp; ORDER-STOK'!B66,0)</f>
        <v>0</v>
      </c>
      <c r="C277" s="88"/>
      <c r="D277" s="88">
        <f t="shared" si="356"/>
        <v>0</v>
      </c>
      <c r="E277" s="88">
        <f t="shared" si="356"/>
        <v>0</v>
      </c>
      <c r="F277" s="88">
        <f t="shared" si="357"/>
        <v>0</v>
      </c>
      <c r="G277" s="88">
        <f t="shared" si="358"/>
        <v>0</v>
      </c>
      <c r="H277" s="88">
        <f t="shared" si="358"/>
        <v>0</v>
      </c>
      <c r="I277" s="88">
        <f t="shared" si="359"/>
        <v>0</v>
      </c>
      <c r="J277" s="88">
        <f t="shared" si="360"/>
        <v>0</v>
      </c>
      <c r="K277" s="88">
        <f t="shared" si="360"/>
        <v>0</v>
      </c>
      <c r="L277" s="88">
        <f t="shared" si="361"/>
        <v>0</v>
      </c>
      <c r="M277" s="88">
        <f t="shared" si="362"/>
        <v>0</v>
      </c>
      <c r="N277" s="88">
        <f t="shared" si="362"/>
        <v>0</v>
      </c>
      <c r="O277" s="88">
        <f t="shared" si="363"/>
        <v>0</v>
      </c>
      <c r="P277" s="88">
        <f t="shared" si="364"/>
        <v>0</v>
      </c>
      <c r="Q277" s="88">
        <f t="shared" si="364"/>
        <v>0</v>
      </c>
      <c r="R277" s="88">
        <f t="shared" si="365"/>
        <v>0</v>
      </c>
      <c r="S277" s="88">
        <f t="shared" si="366"/>
        <v>0</v>
      </c>
      <c r="T277" s="88">
        <f t="shared" si="366"/>
        <v>0</v>
      </c>
      <c r="U277" s="88">
        <f t="shared" si="367"/>
        <v>0</v>
      </c>
      <c r="V277" s="88">
        <f t="shared" si="368"/>
        <v>0</v>
      </c>
      <c r="W277" s="88">
        <f t="shared" si="368"/>
        <v>0</v>
      </c>
      <c r="X277" s="88">
        <f t="shared" si="369"/>
        <v>0</v>
      </c>
      <c r="Y277" s="88">
        <f t="shared" si="370"/>
        <v>0</v>
      </c>
      <c r="Z277" s="88">
        <f t="shared" si="370"/>
        <v>0</v>
      </c>
      <c r="AA277" s="88">
        <f t="shared" si="371"/>
        <v>0</v>
      </c>
      <c r="AB277" s="88">
        <f t="shared" si="372"/>
        <v>0</v>
      </c>
      <c r="AC277" s="88">
        <f t="shared" si="372"/>
        <v>0</v>
      </c>
      <c r="AD277" s="88">
        <f t="shared" si="373"/>
        <v>0</v>
      </c>
      <c r="AE277" s="88">
        <f t="shared" si="374"/>
        <v>0</v>
      </c>
      <c r="AF277" s="88">
        <f t="shared" si="374"/>
        <v>0</v>
      </c>
      <c r="AG277" s="88">
        <f t="shared" si="375"/>
        <v>0</v>
      </c>
      <c r="AH277" s="88">
        <f t="shared" si="376"/>
        <v>0</v>
      </c>
      <c r="AI277" s="88">
        <f t="shared" si="376"/>
        <v>0</v>
      </c>
      <c r="AJ277" s="88">
        <f t="shared" si="377"/>
        <v>0</v>
      </c>
      <c r="AK277" s="88">
        <f t="shared" si="378"/>
        <v>0</v>
      </c>
      <c r="AL277" s="88">
        <f t="shared" si="378"/>
        <v>0</v>
      </c>
      <c r="AM277" s="88">
        <f t="shared" si="379"/>
        <v>0</v>
      </c>
      <c r="AN277" s="88">
        <f t="shared" si="380"/>
        <v>0</v>
      </c>
      <c r="AO277" s="88">
        <f t="shared" si="380"/>
        <v>0</v>
      </c>
      <c r="AP277" s="88">
        <f t="shared" si="381"/>
        <v>0</v>
      </c>
      <c r="AQ277" s="88"/>
      <c r="AR277" s="88">
        <f t="shared" si="382"/>
        <v>0</v>
      </c>
      <c r="AS277" s="88">
        <f t="shared" si="383"/>
        <v>0</v>
      </c>
      <c r="AT277" s="88">
        <f t="shared" si="384"/>
        <v>0</v>
      </c>
    </row>
    <row r="278" spans="1:46">
      <c r="A278" s="108"/>
      <c r="B278" s="71">
        <f>IF(A278='ESTIMASI FORECAST &amp; ORDER-STOK'!A67,'ESTIMASI FORECAST &amp; ORDER-STOK'!B67,0)</f>
        <v>0</v>
      </c>
      <c r="C278" s="88"/>
      <c r="D278" s="88">
        <f t="shared" si="356"/>
        <v>0</v>
      </c>
      <c r="E278" s="88">
        <f t="shared" si="356"/>
        <v>0</v>
      </c>
      <c r="F278" s="88">
        <f t="shared" si="357"/>
        <v>0</v>
      </c>
      <c r="G278" s="88">
        <f t="shared" si="358"/>
        <v>0</v>
      </c>
      <c r="H278" s="88">
        <f t="shared" si="358"/>
        <v>0</v>
      </c>
      <c r="I278" s="88">
        <f t="shared" si="359"/>
        <v>0</v>
      </c>
      <c r="J278" s="88">
        <f t="shared" si="360"/>
        <v>0</v>
      </c>
      <c r="K278" s="88">
        <f t="shared" si="360"/>
        <v>0</v>
      </c>
      <c r="L278" s="88">
        <f t="shared" si="361"/>
        <v>0</v>
      </c>
      <c r="M278" s="88">
        <f t="shared" si="362"/>
        <v>0</v>
      </c>
      <c r="N278" s="88">
        <f t="shared" si="362"/>
        <v>0</v>
      </c>
      <c r="O278" s="88">
        <f t="shared" si="363"/>
        <v>0</v>
      </c>
      <c r="P278" s="88">
        <f t="shared" si="364"/>
        <v>0</v>
      </c>
      <c r="Q278" s="88">
        <f t="shared" si="364"/>
        <v>0</v>
      </c>
      <c r="R278" s="88">
        <f t="shared" si="365"/>
        <v>0</v>
      </c>
      <c r="S278" s="88">
        <f t="shared" si="366"/>
        <v>0</v>
      </c>
      <c r="T278" s="88">
        <f t="shared" si="366"/>
        <v>0</v>
      </c>
      <c r="U278" s="88">
        <f t="shared" si="367"/>
        <v>0</v>
      </c>
      <c r="V278" s="88">
        <f t="shared" si="368"/>
        <v>0</v>
      </c>
      <c r="W278" s="88">
        <f t="shared" si="368"/>
        <v>0</v>
      </c>
      <c r="X278" s="88">
        <f t="shared" si="369"/>
        <v>0</v>
      </c>
      <c r="Y278" s="88">
        <f t="shared" si="370"/>
        <v>0</v>
      </c>
      <c r="Z278" s="88">
        <f t="shared" si="370"/>
        <v>0</v>
      </c>
      <c r="AA278" s="88">
        <f t="shared" si="371"/>
        <v>0</v>
      </c>
      <c r="AB278" s="88">
        <f t="shared" si="372"/>
        <v>0</v>
      </c>
      <c r="AC278" s="88">
        <f t="shared" si="372"/>
        <v>0</v>
      </c>
      <c r="AD278" s="88">
        <f t="shared" si="373"/>
        <v>0</v>
      </c>
      <c r="AE278" s="88">
        <f t="shared" si="374"/>
        <v>0</v>
      </c>
      <c r="AF278" s="88">
        <f t="shared" si="374"/>
        <v>0</v>
      </c>
      <c r="AG278" s="88">
        <f t="shared" si="375"/>
        <v>0</v>
      </c>
      <c r="AH278" s="88">
        <f t="shared" si="376"/>
        <v>0</v>
      </c>
      <c r="AI278" s="88">
        <f t="shared" si="376"/>
        <v>0</v>
      </c>
      <c r="AJ278" s="88">
        <f t="shared" si="377"/>
        <v>0</v>
      </c>
      <c r="AK278" s="88">
        <f t="shared" si="378"/>
        <v>0</v>
      </c>
      <c r="AL278" s="88">
        <f t="shared" si="378"/>
        <v>0</v>
      </c>
      <c r="AM278" s="88">
        <f t="shared" si="379"/>
        <v>0</v>
      </c>
      <c r="AN278" s="88">
        <f t="shared" si="380"/>
        <v>0</v>
      </c>
      <c r="AO278" s="88">
        <f t="shared" si="380"/>
        <v>0</v>
      </c>
      <c r="AP278" s="88">
        <f t="shared" si="381"/>
        <v>0</v>
      </c>
      <c r="AQ278" s="88"/>
      <c r="AR278" s="88">
        <f t="shared" si="382"/>
        <v>0</v>
      </c>
      <c r="AS278" s="88">
        <f t="shared" si="383"/>
        <v>0</v>
      </c>
      <c r="AT278" s="88">
        <f t="shared" si="384"/>
        <v>0</v>
      </c>
    </row>
    <row r="279" spans="1:46">
      <c r="A279" s="108"/>
      <c r="B279" s="71">
        <f>IF(A279='ESTIMASI FORECAST &amp; ORDER-STOK'!A68,'ESTIMASI FORECAST &amp; ORDER-STOK'!B68,0)</f>
        <v>0</v>
      </c>
      <c r="C279" s="88"/>
      <c r="D279" s="88">
        <f t="shared" si="356"/>
        <v>0</v>
      </c>
      <c r="E279" s="88">
        <f t="shared" si="356"/>
        <v>0</v>
      </c>
      <c r="F279" s="88">
        <f t="shared" si="357"/>
        <v>0</v>
      </c>
      <c r="G279" s="88">
        <f t="shared" si="358"/>
        <v>0</v>
      </c>
      <c r="H279" s="88">
        <f t="shared" si="358"/>
        <v>0</v>
      </c>
      <c r="I279" s="88">
        <f t="shared" si="359"/>
        <v>0</v>
      </c>
      <c r="J279" s="88">
        <f t="shared" si="360"/>
        <v>0</v>
      </c>
      <c r="K279" s="88">
        <f t="shared" si="360"/>
        <v>0</v>
      </c>
      <c r="L279" s="88">
        <f t="shared" si="361"/>
        <v>0</v>
      </c>
      <c r="M279" s="88">
        <f t="shared" si="362"/>
        <v>0</v>
      </c>
      <c r="N279" s="88">
        <f t="shared" si="362"/>
        <v>0</v>
      </c>
      <c r="O279" s="88">
        <f t="shared" si="363"/>
        <v>0</v>
      </c>
      <c r="P279" s="88">
        <f t="shared" si="364"/>
        <v>0</v>
      </c>
      <c r="Q279" s="88">
        <f t="shared" si="364"/>
        <v>0</v>
      </c>
      <c r="R279" s="88">
        <f t="shared" si="365"/>
        <v>0</v>
      </c>
      <c r="S279" s="88">
        <f t="shared" si="366"/>
        <v>0</v>
      </c>
      <c r="T279" s="88">
        <f t="shared" si="366"/>
        <v>0</v>
      </c>
      <c r="U279" s="88">
        <f t="shared" si="367"/>
        <v>0</v>
      </c>
      <c r="V279" s="88">
        <f t="shared" si="368"/>
        <v>0</v>
      </c>
      <c r="W279" s="88">
        <f t="shared" si="368"/>
        <v>0</v>
      </c>
      <c r="X279" s="88">
        <f t="shared" si="369"/>
        <v>0</v>
      </c>
      <c r="Y279" s="88">
        <f t="shared" si="370"/>
        <v>0</v>
      </c>
      <c r="Z279" s="88">
        <f t="shared" si="370"/>
        <v>0</v>
      </c>
      <c r="AA279" s="88">
        <f t="shared" si="371"/>
        <v>0</v>
      </c>
      <c r="AB279" s="88">
        <f t="shared" si="372"/>
        <v>0</v>
      </c>
      <c r="AC279" s="88">
        <f t="shared" si="372"/>
        <v>0</v>
      </c>
      <c r="AD279" s="88">
        <f t="shared" si="373"/>
        <v>0</v>
      </c>
      <c r="AE279" s="88">
        <f t="shared" si="374"/>
        <v>0</v>
      </c>
      <c r="AF279" s="88">
        <f t="shared" si="374"/>
        <v>0</v>
      </c>
      <c r="AG279" s="88">
        <f t="shared" si="375"/>
        <v>0</v>
      </c>
      <c r="AH279" s="88">
        <f t="shared" si="376"/>
        <v>0</v>
      </c>
      <c r="AI279" s="88">
        <f t="shared" si="376"/>
        <v>0</v>
      </c>
      <c r="AJ279" s="88">
        <f t="shared" si="377"/>
        <v>0</v>
      </c>
      <c r="AK279" s="88">
        <f t="shared" si="378"/>
        <v>0</v>
      </c>
      <c r="AL279" s="88">
        <f t="shared" si="378"/>
        <v>0</v>
      </c>
      <c r="AM279" s="88">
        <f t="shared" si="379"/>
        <v>0</v>
      </c>
      <c r="AN279" s="88">
        <f t="shared" si="380"/>
        <v>0</v>
      </c>
      <c r="AO279" s="88">
        <f t="shared" si="380"/>
        <v>0</v>
      </c>
      <c r="AP279" s="88">
        <f t="shared" si="381"/>
        <v>0</v>
      </c>
      <c r="AQ279" s="88"/>
      <c r="AR279" s="88">
        <f t="shared" si="382"/>
        <v>0</v>
      </c>
      <c r="AS279" s="88">
        <f t="shared" si="383"/>
        <v>0</v>
      </c>
      <c r="AT279" s="88">
        <f t="shared" si="384"/>
        <v>0</v>
      </c>
    </row>
    <row r="280" spans="1:46">
      <c r="A280" s="108"/>
      <c r="B280" s="71">
        <f>IF(A280='ESTIMASI FORECAST &amp; ORDER-STOK'!A69,'ESTIMASI FORECAST &amp; ORDER-STOK'!B69,0)</f>
        <v>0</v>
      </c>
      <c r="C280" s="90"/>
      <c r="D280" s="90">
        <f t="shared" si="356"/>
        <v>0</v>
      </c>
      <c r="E280" s="90">
        <f t="shared" si="356"/>
        <v>0</v>
      </c>
      <c r="F280" s="90">
        <f t="shared" si="357"/>
        <v>0</v>
      </c>
      <c r="G280" s="90">
        <f t="shared" si="358"/>
        <v>0</v>
      </c>
      <c r="H280" s="90">
        <f t="shared" si="358"/>
        <v>0</v>
      </c>
      <c r="I280" s="90">
        <f t="shared" si="359"/>
        <v>0</v>
      </c>
      <c r="J280" s="90">
        <f t="shared" si="360"/>
        <v>0</v>
      </c>
      <c r="K280" s="90">
        <f t="shared" si="360"/>
        <v>0</v>
      </c>
      <c r="L280" s="90">
        <f t="shared" si="361"/>
        <v>0</v>
      </c>
      <c r="M280" s="90">
        <f t="shared" si="362"/>
        <v>0</v>
      </c>
      <c r="N280" s="90">
        <f t="shared" si="362"/>
        <v>0</v>
      </c>
      <c r="O280" s="90">
        <f t="shared" si="363"/>
        <v>0</v>
      </c>
      <c r="P280" s="90">
        <f t="shared" si="364"/>
        <v>0</v>
      </c>
      <c r="Q280" s="90">
        <f t="shared" si="364"/>
        <v>0</v>
      </c>
      <c r="R280" s="90">
        <f t="shared" si="365"/>
        <v>0</v>
      </c>
      <c r="S280" s="90">
        <f t="shared" si="366"/>
        <v>0</v>
      </c>
      <c r="T280" s="90">
        <f t="shared" si="366"/>
        <v>0</v>
      </c>
      <c r="U280" s="90">
        <f t="shared" si="367"/>
        <v>0</v>
      </c>
      <c r="V280" s="90">
        <f t="shared" si="368"/>
        <v>0</v>
      </c>
      <c r="W280" s="90">
        <f t="shared" si="368"/>
        <v>0</v>
      </c>
      <c r="X280" s="90">
        <f t="shared" si="369"/>
        <v>0</v>
      </c>
      <c r="Y280" s="90">
        <f t="shared" si="370"/>
        <v>0</v>
      </c>
      <c r="Z280" s="90">
        <f t="shared" si="370"/>
        <v>0</v>
      </c>
      <c r="AA280" s="90">
        <f t="shared" si="371"/>
        <v>0</v>
      </c>
      <c r="AB280" s="90">
        <f t="shared" si="372"/>
        <v>0</v>
      </c>
      <c r="AC280" s="90">
        <f t="shared" si="372"/>
        <v>0</v>
      </c>
      <c r="AD280" s="90">
        <f t="shared" si="373"/>
        <v>0</v>
      </c>
      <c r="AE280" s="90">
        <f t="shared" si="374"/>
        <v>0</v>
      </c>
      <c r="AF280" s="90">
        <f t="shared" si="374"/>
        <v>0</v>
      </c>
      <c r="AG280" s="90">
        <f t="shared" si="375"/>
        <v>0</v>
      </c>
      <c r="AH280" s="90">
        <f t="shared" si="376"/>
        <v>0</v>
      </c>
      <c r="AI280" s="90">
        <f t="shared" si="376"/>
        <v>0</v>
      </c>
      <c r="AJ280" s="90">
        <f t="shared" si="377"/>
        <v>0</v>
      </c>
      <c r="AK280" s="90">
        <f t="shared" si="378"/>
        <v>0</v>
      </c>
      <c r="AL280" s="90">
        <f t="shared" si="378"/>
        <v>0</v>
      </c>
      <c r="AM280" s="90">
        <f t="shared" si="379"/>
        <v>0</v>
      </c>
      <c r="AN280" s="90">
        <f t="shared" si="380"/>
        <v>0</v>
      </c>
      <c r="AO280" s="90">
        <f t="shared" si="380"/>
        <v>0</v>
      </c>
      <c r="AP280" s="90">
        <f t="shared" si="381"/>
        <v>0</v>
      </c>
      <c r="AQ280" s="90"/>
      <c r="AR280" s="90">
        <f t="shared" si="382"/>
        <v>0</v>
      </c>
      <c r="AS280" s="90">
        <f t="shared" si="383"/>
        <v>0</v>
      </c>
      <c r="AT280" s="90">
        <f t="shared" si="384"/>
        <v>0</v>
      </c>
    </row>
    <row r="281" spans="1:46" ht="3" customHeight="1">
      <c r="A281" s="35"/>
      <c r="B281" s="6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6"/>
    </row>
  </sheetData>
  <mergeCells count="60">
    <mergeCell ref="A4:B4"/>
    <mergeCell ref="D4:F4"/>
    <mergeCell ref="S4:U4"/>
    <mergeCell ref="V4:X4"/>
    <mergeCell ref="A74:B74"/>
    <mergeCell ref="D74:F74"/>
    <mergeCell ref="AR4:AT4"/>
    <mergeCell ref="A215:B215"/>
    <mergeCell ref="D215:F215"/>
    <mergeCell ref="AR215:AT215"/>
    <mergeCell ref="G4:I4"/>
    <mergeCell ref="G215:I215"/>
    <mergeCell ref="J4:L4"/>
    <mergeCell ref="J215:L215"/>
    <mergeCell ref="M4:O4"/>
    <mergeCell ref="M215:O215"/>
    <mergeCell ref="P4:R4"/>
    <mergeCell ref="P215:R215"/>
    <mergeCell ref="M74:O74"/>
    <mergeCell ref="P74:R74"/>
    <mergeCell ref="V215:X215"/>
    <mergeCell ref="Y215:AA215"/>
    <mergeCell ref="S215:U215"/>
    <mergeCell ref="Y4:AA4"/>
    <mergeCell ref="AB4:AD4"/>
    <mergeCell ref="AB215:AD215"/>
    <mergeCell ref="AE74:AG74"/>
    <mergeCell ref="AH4:AJ4"/>
    <mergeCell ref="AK4:AM4"/>
    <mergeCell ref="AN4:AP4"/>
    <mergeCell ref="AE4:AG4"/>
    <mergeCell ref="AE215:AG215"/>
    <mergeCell ref="AH215:AJ215"/>
    <mergeCell ref="AK215:AM215"/>
    <mergeCell ref="AH74:AJ74"/>
    <mergeCell ref="AK74:AM74"/>
    <mergeCell ref="AN74:AP74"/>
    <mergeCell ref="AN215:AP215"/>
    <mergeCell ref="AK144:AM144"/>
    <mergeCell ref="AN144:AP144"/>
    <mergeCell ref="A144:B144"/>
    <mergeCell ref="D144:F144"/>
    <mergeCell ref="G144:I144"/>
    <mergeCell ref="J144:L144"/>
    <mergeCell ref="AR74:AT74"/>
    <mergeCell ref="G74:I74"/>
    <mergeCell ref="J74:L74"/>
    <mergeCell ref="S74:U74"/>
    <mergeCell ref="V74:X74"/>
    <mergeCell ref="Y74:AA74"/>
    <mergeCell ref="AB74:AD74"/>
    <mergeCell ref="AE144:AG144"/>
    <mergeCell ref="AH144:AJ144"/>
    <mergeCell ref="M144:O144"/>
    <mergeCell ref="P144:R144"/>
    <mergeCell ref="AR144:AT144"/>
    <mergeCell ref="Y144:AA144"/>
    <mergeCell ref="AB144:AD144"/>
    <mergeCell ref="S144:U144"/>
    <mergeCell ref="V144:X144"/>
  </mergeCells>
  <phoneticPr fontId="5" type="noConversion"/>
  <pageMargins left="0.70866141732283472" right="0.70866141732283472" top="0" bottom="0" header="0.31496062992125984" footer="0.31496062992125984"/>
  <pageSetup paperSize="9" scale="7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T211"/>
  <sheetViews>
    <sheetView zoomScale="75" zoomScaleNormal="75" workbookViewId="0">
      <pane xSplit="3" ySplit="5" topLeftCell="Z153" activePane="bottomRight" state="frozen"/>
      <selection pane="topRight" activeCell="D1" sqref="D1"/>
      <selection pane="bottomLeft" activeCell="A6" sqref="A6"/>
      <selection pane="bottomRight" activeCell="A147" sqref="A147:A210"/>
    </sheetView>
  </sheetViews>
  <sheetFormatPr defaultRowHeight="15"/>
  <cols>
    <col min="1" max="1" width="40.85546875" style="2" bestFit="1" customWidth="1"/>
    <col min="2" max="2" width="9.85546875" style="50" bestFit="1" customWidth="1"/>
    <col min="3" max="3" width="0.42578125" style="1" customWidth="1"/>
    <col min="4" max="4" width="10" style="1" bestFit="1" customWidth="1"/>
    <col min="5" max="5" width="9.5703125" style="1" customWidth="1"/>
    <col min="6" max="6" width="10" style="1" customWidth="1"/>
    <col min="7" max="7" width="10" style="1" bestFit="1" customWidth="1"/>
    <col min="8" max="8" width="9.5703125" style="1" customWidth="1"/>
    <col min="9" max="9" width="10" style="1" customWidth="1"/>
    <col min="10" max="10" width="10" style="1" bestFit="1" customWidth="1"/>
    <col min="11" max="11" width="9.5703125" style="1" customWidth="1"/>
    <col min="12" max="12" width="10" style="1" customWidth="1"/>
    <col min="13" max="13" width="10" style="1" bestFit="1" customWidth="1"/>
    <col min="14" max="14" width="9.5703125" style="1" customWidth="1"/>
    <col min="15" max="15" width="10" style="1" customWidth="1"/>
    <col min="16" max="16" width="10" style="1" bestFit="1" customWidth="1"/>
    <col min="17" max="17" width="9.5703125" style="1" customWidth="1"/>
    <col min="18" max="18" width="10" style="1" customWidth="1"/>
    <col min="19" max="19" width="10" style="1" bestFit="1" customWidth="1"/>
    <col min="20" max="20" width="9.5703125" style="1" customWidth="1"/>
    <col min="21" max="21" width="10" style="1" customWidth="1"/>
    <col min="22" max="22" width="10" style="1" bestFit="1" customWidth="1"/>
    <col min="23" max="23" width="11" style="1" customWidth="1"/>
    <col min="24" max="24" width="10" style="1" customWidth="1"/>
    <col min="25" max="25" width="10" style="1" bestFit="1" customWidth="1"/>
    <col min="26" max="26" width="9.5703125" style="1" customWidth="1"/>
    <col min="27" max="27" width="10" style="1" customWidth="1"/>
    <col min="28" max="28" width="10" style="1" bestFit="1" customWidth="1"/>
    <col min="29" max="29" width="9.5703125" style="1" customWidth="1"/>
    <col min="30" max="30" width="10" style="1" customWidth="1"/>
    <col min="31" max="31" width="10" style="1" bestFit="1" customWidth="1"/>
    <col min="32" max="32" width="9.5703125" style="1" customWidth="1"/>
    <col min="33" max="33" width="10" style="1" customWidth="1"/>
    <col min="34" max="34" width="10" style="1" bestFit="1" customWidth="1"/>
    <col min="35" max="35" width="9.5703125" style="1" customWidth="1"/>
    <col min="36" max="36" width="10" style="1" customWidth="1"/>
    <col min="37" max="37" width="10" style="1" bestFit="1" customWidth="1"/>
    <col min="38" max="38" width="9.5703125" style="1" customWidth="1"/>
    <col min="39" max="39" width="10" style="1" customWidth="1"/>
    <col min="40" max="40" width="10" style="1" bestFit="1" customWidth="1"/>
    <col min="41" max="41" width="9.5703125" style="1" customWidth="1"/>
    <col min="42" max="42" width="10" style="1" customWidth="1"/>
    <col min="43" max="43" width="0.42578125" style="1" customWidth="1"/>
    <col min="44" max="44" width="10" style="1" bestFit="1" customWidth="1"/>
    <col min="45" max="45" width="9.5703125" style="1" customWidth="1"/>
    <col min="46" max="46" width="10" style="1" bestFit="1" customWidth="1"/>
    <col min="47" max="47" width="0.42578125" style="1" customWidth="1"/>
    <col min="48" max="16384" width="9.140625" style="1"/>
  </cols>
  <sheetData>
    <row r="2" spans="1:46">
      <c r="A2" s="4"/>
    </row>
    <row r="3" spans="1:46" s="3" customFormat="1" ht="15" customHeight="1">
      <c r="A3" s="42">
        <v>41275</v>
      </c>
      <c r="C3" s="1"/>
      <c r="D3" s="1"/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R3" s="1"/>
    </row>
    <row r="4" spans="1:46" ht="15" customHeight="1">
      <c r="A4" s="185" t="s">
        <v>25</v>
      </c>
      <c r="B4" s="186"/>
      <c r="D4" s="162" t="s">
        <v>132</v>
      </c>
      <c r="E4" s="163"/>
      <c r="F4" s="164"/>
      <c r="G4" s="162" t="s">
        <v>132</v>
      </c>
      <c r="H4" s="163"/>
      <c r="I4" s="164"/>
      <c r="J4" s="162" t="s">
        <v>132</v>
      </c>
      <c r="K4" s="163"/>
      <c r="L4" s="164"/>
      <c r="M4" s="162" t="s">
        <v>132</v>
      </c>
      <c r="N4" s="163"/>
      <c r="O4" s="164"/>
      <c r="P4" s="162" t="s">
        <v>132</v>
      </c>
      <c r="Q4" s="163"/>
      <c r="R4" s="164"/>
      <c r="S4" s="162" t="s">
        <v>132</v>
      </c>
      <c r="T4" s="163"/>
      <c r="U4" s="164"/>
      <c r="V4" s="162" t="s">
        <v>132</v>
      </c>
      <c r="W4" s="163"/>
      <c r="X4" s="164"/>
      <c r="Y4" s="162" t="s">
        <v>132</v>
      </c>
      <c r="Z4" s="163"/>
      <c r="AA4" s="164"/>
      <c r="AB4" s="162" t="s">
        <v>132</v>
      </c>
      <c r="AC4" s="163"/>
      <c r="AD4" s="164"/>
      <c r="AE4" s="162" t="s">
        <v>132</v>
      </c>
      <c r="AF4" s="163"/>
      <c r="AG4" s="164"/>
      <c r="AH4" s="162" t="s">
        <v>132</v>
      </c>
      <c r="AI4" s="163"/>
      <c r="AJ4" s="164"/>
      <c r="AK4" s="162" t="s">
        <v>132</v>
      </c>
      <c r="AL4" s="163"/>
      <c r="AM4" s="164"/>
      <c r="AN4" s="162" t="s">
        <v>132</v>
      </c>
      <c r="AO4" s="163"/>
      <c r="AP4" s="164"/>
      <c r="AR4" s="182" t="s">
        <v>12</v>
      </c>
      <c r="AS4" s="183"/>
      <c r="AT4" s="184"/>
    </row>
    <row r="5" spans="1:46" s="3" customFormat="1" ht="45">
      <c r="A5" s="19" t="s">
        <v>0</v>
      </c>
      <c r="B5" s="68" t="s">
        <v>1</v>
      </c>
      <c r="C5" s="8"/>
      <c r="D5" s="17" t="s">
        <v>96</v>
      </c>
      <c r="E5" s="17" t="s">
        <v>16</v>
      </c>
      <c r="F5" s="17" t="s">
        <v>24</v>
      </c>
      <c r="G5" s="17" t="s">
        <v>96</v>
      </c>
      <c r="H5" s="17" t="s">
        <v>16</v>
      </c>
      <c r="I5" s="17" t="s">
        <v>24</v>
      </c>
      <c r="J5" s="17" t="s">
        <v>96</v>
      </c>
      <c r="K5" s="17" t="s">
        <v>16</v>
      </c>
      <c r="L5" s="17" t="s">
        <v>24</v>
      </c>
      <c r="M5" s="17" t="s">
        <v>96</v>
      </c>
      <c r="N5" s="17" t="s">
        <v>16</v>
      </c>
      <c r="O5" s="17" t="s">
        <v>24</v>
      </c>
      <c r="P5" s="17" t="s">
        <v>96</v>
      </c>
      <c r="Q5" s="17" t="s">
        <v>16</v>
      </c>
      <c r="R5" s="17" t="s">
        <v>24</v>
      </c>
      <c r="S5" s="17" t="s">
        <v>96</v>
      </c>
      <c r="T5" s="17" t="s">
        <v>16</v>
      </c>
      <c r="U5" s="17" t="s">
        <v>24</v>
      </c>
      <c r="V5" s="17" t="s">
        <v>96</v>
      </c>
      <c r="W5" s="17" t="s">
        <v>16</v>
      </c>
      <c r="X5" s="17" t="s">
        <v>24</v>
      </c>
      <c r="Y5" s="17" t="s">
        <v>96</v>
      </c>
      <c r="Z5" s="17" t="s">
        <v>16</v>
      </c>
      <c r="AA5" s="17" t="s">
        <v>24</v>
      </c>
      <c r="AB5" s="17" t="s">
        <v>96</v>
      </c>
      <c r="AC5" s="17" t="s">
        <v>16</v>
      </c>
      <c r="AD5" s="17" t="s">
        <v>24</v>
      </c>
      <c r="AE5" s="17" t="s">
        <v>96</v>
      </c>
      <c r="AF5" s="17" t="s">
        <v>16</v>
      </c>
      <c r="AG5" s="17" t="s">
        <v>24</v>
      </c>
      <c r="AH5" s="17" t="s">
        <v>96</v>
      </c>
      <c r="AI5" s="17" t="s">
        <v>16</v>
      </c>
      <c r="AJ5" s="17" t="s">
        <v>24</v>
      </c>
      <c r="AK5" s="17" t="s">
        <v>96</v>
      </c>
      <c r="AL5" s="17" t="s">
        <v>16</v>
      </c>
      <c r="AM5" s="17" t="s">
        <v>24</v>
      </c>
      <c r="AN5" s="17" t="s">
        <v>96</v>
      </c>
      <c r="AO5" s="17" t="s">
        <v>16</v>
      </c>
      <c r="AP5" s="17" t="s">
        <v>24</v>
      </c>
      <c r="AR5" s="17" t="s">
        <v>26</v>
      </c>
      <c r="AS5" s="17" t="s">
        <v>20</v>
      </c>
      <c r="AT5" s="17" t="s">
        <v>27</v>
      </c>
    </row>
    <row r="6" spans="1:46">
      <c r="A6" s="27" t="s">
        <v>115</v>
      </c>
      <c r="B6" s="58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6"/>
    </row>
    <row r="7" spans="1:46">
      <c r="A7" s="108"/>
      <c r="B7" s="70">
        <f>IF(A7='ESTIMASI FORECAST &amp; ORDER-STOK'!A7,'ESTIMASI FORECAST &amp; ORDER-STOK'!B7,0)</f>
        <v>0</v>
      </c>
      <c r="C7" s="86"/>
      <c r="D7" s="86"/>
      <c r="E7" s="86"/>
      <c r="F7" s="86">
        <f>D7-E7</f>
        <v>0</v>
      </c>
      <c r="G7" s="86"/>
      <c r="H7" s="86"/>
      <c r="I7" s="86">
        <f>G7-H7</f>
        <v>0</v>
      </c>
      <c r="J7" s="86"/>
      <c r="K7" s="86"/>
      <c r="L7" s="86">
        <f>J7-K7</f>
        <v>0</v>
      </c>
      <c r="M7" s="86"/>
      <c r="N7" s="86"/>
      <c r="O7" s="86">
        <f>M7-N7</f>
        <v>0</v>
      </c>
      <c r="P7" s="86"/>
      <c r="Q7" s="86"/>
      <c r="R7" s="86">
        <f>P7-Q7</f>
        <v>0</v>
      </c>
      <c r="S7" s="86"/>
      <c r="T7" s="86"/>
      <c r="U7" s="86">
        <f>S7-T7</f>
        <v>0</v>
      </c>
      <c r="V7" s="86"/>
      <c r="W7" s="86"/>
      <c r="X7" s="86">
        <f>V7-W7</f>
        <v>0</v>
      </c>
      <c r="Y7" s="86"/>
      <c r="Z7" s="86"/>
      <c r="AA7" s="86">
        <f>Y7-Z7</f>
        <v>0</v>
      </c>
      <c r="AB7" s="86"/>
      <c r="AC7" s="86"/>
      <c r="AD7" s="86">
        <f>AB7-AC7</f>
        <v>0</v>
      </c>
      <c r="AE7" s="86"/>
      <c r="AF7" s="86"/>
      <c r="AG7" s="86">
        <f>AE7-AF7</f>
        <v>0</v>
      </c>
      <c r="AH7" s="86"/>
      <c r="AI7" s="86"/>
      <c r="AJ7" s="86">
        <f>AH7-AI7</f>
        <v>0</v>
      </c>
      <c r="AK7" s="86"/>
      <c r="AL7" s="86"/>
      <c r="AM7" s="86">
        <f>AK7-AL7</f>
        <v>0</v>
      </c>
      <c r="AN7" s="86"/>
      <c r="AO7" s="86"/>
      <c r="AP7" s="86">
        <f>AN7-AO7</f>
        <v>0</v>
      </c>
      <c r="AQ7" s="86"/>
      <c r="AR7" s="86">
        <f t="shared" ref="AR7:AR17" si="0">SUMIF($C$5:$AQ$5,$D$5,$C7:$AQ7)</f>
        <v>0</v>
      </c>
      <c r="AS7" s="86">
        <f t="shared" ref="AS7:AS17" si="1">SUMIF($C$5:$AQ$5,$E$5,$C7:$AQ7)</f>
        <v>0</v>
      </c>
      <c r="AT7" s="86">
        <f>AR7-AS7</f>
        <v>0</v>
      </c>
    </row>
    <row r="8" spans="1:46">
      <c r="A8" s="108"/>
      <c r="B8" s="71">
        <f>IF(A8='ESTIMASI FORECAST &amp; ORDER-STOK'!A8,'ESTIMASI FORECAST &amp; ORDER-STOK'!B8,0)</f>
        <v>0</v>
      </c>
      <c r="C8" s="88"/>
      <c r="D8" s="88"/>
      <c r="E8" s="88"/>
      <c r="F8" s="88">
        <f t="shared" ref="F8:F17" si="2">D8-E8</f>
        <v>0</v>
      </c>
      <c r="G8" s="88"/>
      <c r="H8" s="88"/>
      <c r="I8" s="88">
        <f t="shared" ref="I8:I17" si="3">G8-H8</f>
        <v>0</v>
      </c>
      <c r="J8" s="88"/>
      <c r="K8" s="88"/>
      <c r="L8" s="88">
        <f t="shared" ref="L8:L17" si="4">J8-K8</f>
        <v>0</v>
      </c>
      <c r="M8" s="88"/>
      <c r="N8" s="88"/>
      <c r="O8" s="88">
        <f t="shared" ref="O8:O17" si="5">M8-N8</f>
        <v>0</v>
      </c>
      <c r="P8" s="88"/>
      <c r="Q8" s="88"/>
      <c r="R8" s="88">
        <f t="shared" ref="R8:R17" si="6">P8-Q8</f>
        <v>0</v>
      </c>
      <c r="S8" s="88"/>
      <c r="T8" s="88"/>
      <c r="U8" s="88">
        <f t="shared" ref="U8:U17" si="7">S8-T8</f>
        <v>0</v>
      </c>
      <c r="V8" s="88"/>
      <c r="W8" s="88"/>
      <c r="X8" s="88">
        <f t="shared" ref="X8:X17" si="8">V8-W8</f>
        <v>0</v>
      </c>
      <c r="Y8" s="88"/>
      <c r="Z8" s="88"/>
      <c r="AA8" s="88">
        <f t="shared" ref="AA8:AA17" si="9">Y8-Z8</f>
        <v>0</v>
      </c>
      <c r="AB8" s="88"/>
      <c r="AC8" s="88"/>
      <c r="AD8" s="88">
        <f t="shared" ref="AD8:AD17" si="10">AB8-AC8</f>
        <v>0</v>
      </c>
      <c r="AE8" s="88"/>
      <c r="AF8" s="88"/>
      <c r="AG8" s="88">
        <f t="shared" ref="AG8:AG17" si="11">AE8-AF8</f>
        <v>0</v>
      </c>
      <c r="AH8" s="88"/>
      <c r="AI8" s="88"/>
      <c r="AJ8" s="88">
        <f t="shared" ref="AJ8:AJ17" si="12">AH8-AI8</f>
        <v>0</v>
      </c>
      <c r="AK8" s="88"/>
      <c r="AL8" s="88"/>
      <c r="AM8" s="88">
        <f t="shared" ref="AM8:AM17" si="13">AK8-AL8</f>
        <v>0</v>
      </c>
      <c r="AN8" s="88"/>
      <c r="AO8" s="88"/>
      <c r="AP8" s="88">
        <f t="shared" ref="AP8:AP17" si="14">AN8-AO8</f>
        <v>0</v>
      </c>
      <c r="AQ8" s="88"/>
      <c r="AR8" s="88">
        <f t="shared" si="0"/>
        <v>0</v>
      </c>
      <c r="AS8" s="88">
        <f t="shared" si="1"/>
        <v>0</v>
      </c>
      <c r="AT8" s="88">
        <f t="shared" ref="AT8:AT17" si="15">AR8-AS8</f>
        <v>0</v>
      </c>
    </row>
    <row r="9" spans="1:46">
      <c r="A9" s="108"/>
      <c r="B9" s="71">
        <f>IF(A9='ESTIMASI FORECAST &amp; ORDER-STOK'!A9,'ESTIMASI FORECAST &amp; ORDER-STOK'!B9,0)</f>
        <v>0</v>
      </c>
      <c r="C9" s="88"/>
      <c r="D9" s="88"/>
      <c r="E9" s="88"/>
      <c r="F9" s="88">
        <f t="shared" si="2"/>
        <v>0</v>
      </c>
      <c r="G9" s="88"/>
      <c r="H9" s="88"/>
      <c r="I9" s="88">
        <f t="shared" si="3"/>
        <v>0</v>
      </c>
      <c r="J9" s="88"/>
      <c r="K9" s="88"/>
      <c r="L9" s="88">
        <f t="shared" si="4"/>
        <v>0</v>
      </c>
      <c r="M9" s="88"/>
      <c r="N9" s="88"/>
      <c r="O9" s="88">
        <f t="shared" si="5"/>
        <v>0</v>
      </c>
      <c r="P9" s="88"/>
      <c r="Q9" s="88"/>
      <c r="R9" s="88">
        <f t="shared" si="6"/>
        <v>0</v>
      </c>
      <c r="S9" s="88"/>
      <c r="T9" s="88"/>
      <c r="U9" s="88">
        <f t="shared" si="7"/>
        <v>0</v>
      </c>
      <c r="V9" s="88"/>
      <c r="W9" s="88"/>
      <c r="X9" s="88">
        <f t="shared" si="8"/>
        <v>0</v>
      </c>
      <c r="Y9" s="88"/>
      <c r="Z9" s="88"/>
      <c r="AA9" s="88">
        <f t="shared" si="9"/>
        <v>0</v>
      </c>
      <c r="AB9" s="88"/>
      <c r="AC9" s="88"/>
      <c r="AD9" s="88">
        <f t="shared" si="10"/>
        <v>0</v>
      </c>
      <c r="AE9" s="88"/>
      <c r="AF9" s="88"/>
      <c r="AG9" s="88">
        <f t="shared" si="11"/>
        <v>0</v>
      </c>
      <c r="AH9" s="88"/>
      <c r="AI9" s="88"/>
      <c r="AJ9" s="88">
        <f t="shared" si="12"/>
        <v>0</v>
      </c>
      <c r="AK9" s="88"/>
      <c r="AL9" s="88"/>
      <c r="AM9" s="88">
        <f t="shared" si="13"/>
        <v>0</v>
      </c>
      <c r="AN9" s="88"/>
      <c r="AO9" s="88"/>
      <c r="AP9" s="88">
        <f t="shared" si="14"/>
        <v>0</v>
      </c>
      <c r="AQ9" s="88"/>
      <c r="AR9" s="88">
        <f t="shared" si="0"/>
        <v>0</v>
      </c>
      <c r="AS9" s="88">
        <f t="shared" si="1"/>
        <v>0</v>
      </c>
      <c r="AT9" s="88">
        <f t="shared" si="15"/>
        <v>0</v>
      </c>
    </row>
    <row r="10" spans="1:46">
      <c r="A10" s="108"/>
      <c r="B10" s="71">
        <f>IF(A10='ESTIMASI FORECAST &amp; ORDER-STOK'!A10,'ESTIMASI FORECAST &amp; ORDER-STOK'!B10,0)</f>
        <v>0</v>
      </c>
      <c r="C10" s="88"/>
      <c r="D10" s="88"/>
      <c r="E10" s="88"/>
      <c r="F10" s="88">
        <f t="shared" si="2"/>
        <v>0</v>
      </c>
      <c r="G10" s="88"/>
      <c r="H10" s="88"/>
      <c r="I10" s="88">
        <f t="shared" si="3"/>
        <v>0</v>
      </c>
      <c r="J10" s="88"/>
      <c r="K10" s="88"/>
      <c r="L10" s="88">
        <f t="shared" si="4"/>
        <v>0</v>
      </c>
      <c r="M10" s="88"/>
      <c r="N10" s="88"/>
      <c r="O10" s="88">
        <f t="shared" si="5"/>
        <v>0</v>
      </c>
      <c r="P10" s="88"/>
      <c r="Q10" s="88"/>
      <c r="R10" s="88">
        <f t="shared" si="6"/>
        <v>0</v>
      </c>
      <c r="S10" s="88"/>
      <c r="T10" s="88"/>
      <c r="U10" s="88">
        <f t="shared" si="7"/>
        <v>0</v>
      </c>
      <c r="V10" s="88"/>
      <c r="W10" s="88"/>
      <c r="X10" s="88">
        <f t="shared" si="8"/>
        <v>0</v>
      </c>
      <c r="Y10" s="88"/>
      <c r="Z10" s="88"/>
      <c r="AA10" s="88">
        <f t="shared" si="9"/>
        <v>0</v>
      </c>
      <c r="AB10" s="88"/>
      <c r="AC10" s="88"/>
      <c r="AD10" s="88">
        <f t="shared" si="10"/>
        <v>0</v>
      </c>
      <c r="AE10" s="88"/>
      <c r="AF10" s="88"/>
      <c r="AG10" s="88">
        <f t="shared" si="11"/>
        <v>0</v>
      </c>
      <c r="AH10" s="88"/>
      <c r="AI10" s="88"/>
      <c r="AJ10" s="88">
        <f t="shared" si="12"/>
        <v>0</v>
      </c>
      <c r="AK10" s="88"/>
      <c r="AL10" s="88"/>
      <c r="AM10" s="88">
        <f t="shared" si="13"/>
        <v>0</v>
      </c>
      <c r="AN10" s="88"/>
      <c r="AO10" s="88"/>
      <c r="AP10" s="88">
        <f t="shared" si="14"/>
        <v>0</v>
      </c>
      <c r="AQ10" s="88"/>
      <c r="AR10" s="88">
        <f t="shared" si="0"/>
        <v>0</v>
      </c>
      <c r="AS10" s="88">
        <f t="shared" si="1"/>
        <v>0</v>
      </c>
      <c r="AT10" s="88">
        <f t="shared" si="15"/>
        <v>0</v>
      </c>
    </row>
    <row r="11" spans="1:46">
      <c r="A11" s="108"/>
      <c r="B11" s="71">
        <f>IF(A11='ESTIMASI FORECAST &amp; ORDER-STOK'!A11,'ESTIMASI FORECAST &amp; ORDER-STOK'!B11,0)</f>
        <v>0</v>
      </c>
      <c r="C11" s="88"/>
      <c r="D11" s="88"/>
      <c r="E11" s="88"/>
      <c r="F11" s="88">
        <f t="shared" si="2"/>
        <v>0</v>
      </c>
      <c r="G11" s="88"/>
      <c r="H11" s="88"/>
      <c r="I11" s="88">
        <f t="shared" si="3"/>
        <v>0</v>
      </c>
      <c r="J11" s="88"/>
      <c r="K11" s="88"/>
      <c r="L11" s="88">
        <f t="shared" si="4"/>
        <v>0</v>
      </c>
      <c r="M11" s="88"/>
      <c r="N11" s="88"/>
      <c r="O11" s="88">
        <f t="shared" si="5"/>
        <v>0</v>
      </c>
      <c r="P11" s="88"/>
      <c r="Q11" s="88"/>
      <c r="R11" s="88">
        <f t="shared" si="6"/>
        <v>0</v>
      </c>
      <c r="S11" s="88"/>
      <c r="T11" s="88"/>
      <c r="U11" s="88">
        <f t="shared" si="7"/>
        <v>0</v>
      </c>
      <c r="V11" s="88"/>
      <c r="W11" s="88"/>
      <c r="X11" s="88">
        <f t="shared" si="8"/>
        <v>0</v>
      </c>
      <c r="Y11" s="88"/>
      <c r="Z11" s="88"/>
      <c r="AA11" s="88">
        <f t="shared" si="9"/>
        <v>0</v>
      </c>
      <c r="AB11" s="88"/>
      <c r="AC11" s="88"/>
      <c r="AD11" s="88">
        <f t="shared" si="10"/>
        <v>0</v>
      </c>
      <c r="AE11" s="88"/>
      <c r="AF11" s="88"/>
      <c r="AG11" s="88">
        <f t="shared" si="11"/>
        <v>0</v>
      </c>
      <c r="AH11" s="88"/>
      <c r="AI11" s="88"/>
      <c r="AJ11" s="88">
        <f t="shared" si="12"/>
        <v>0</v>
      </c>
      <c r="AK11" s="88"/>
      <c r="AL11" s="88"/>
      <c r="AM11" s="88">
        <f t="shared" si="13"/>
        <v>0</v>
      </c>
      <c r="AN11" s="88"/>
      <c r="AO11" s="88"/>
      <c r="AP11" s="88">
        <f t="shared" si="14"/>
        <v>0</v>
      </c>
      <c r="AQ11" s="88"/>
      <c r="AR11" s="88">
        <f t="shared" si="0"/>
        <v>0</v>
      </c>
      <c r="AS11" s="88">
        <f t="shared" si="1"/>
        <v>0</v>
      </c>
      <c r="AT11" s="88">
        <f t="shared" si="15"/>
        <v>0</v>
      </c>
    </row>
    <row r="12" spans="1:46">
      <c r="A12" s="108"/>
      <c r="B12" s="71">
        <f>IF(A12='ESTIMASI FORECAST &amp; ORDER-STOK'!A12,'ESTIMASI FORECAST &amp; ORDER-STOK'!B12,0)</f>
        <v>0</v>
      </c>
      <c r="C12" s="88"/>
      <c r="D12" s="88"/>
      <c r="E12" s="88"/>
      <c r="F12" s="88">
        <f t="shared" si="2"/>
        <v>0</v>
      </c>
      <c r="G12" s="88"/>
      <c r="H12" s="88"/>
      <c r="I12" s="88">
        <f t="shared" si="3"/>
        <v>0</v>
      </c>
      <c r="J12" s="88"/>
      <c r="K12" s="88"/>
      <c r="L12" s="88">
        <f t="shared" si="4"/>
        <v>0</v>
      </c>
      <c r="M12" s="88"/>
      <c r="N12" s="88"/>
      <c r="O12" s="88">
        <f t="shared" si="5"/>
        <v>0</v>
      </c>
      <c r="P12" s="88"/>
      <c r="Q12" s="88"/>
      <c r="R12" s="88">
        <f t="shared" si="6"/>
        <v>0</v>
      </c>
      <c r="S12" s="88"/>
      <c r="T12" s="88"/>
      <c r="U12" s="88">
        <f t="shared" si="7"/>
        <v>0</v>
      </c>
      <c r="V12" s="88"/>
      <c r="W12" s="88"/>
      <c r="X12" s="88">
        <f t="shared" si="8"/>
        <v>0</v>
      </c>
      <c r="Y12" s="88"/>
      <c r="Z12" s="88"/>
      <c r="AA12" s="88">
        <f t="shared" si="9"/>
        <v>0</v>
      </c>
      <c r="AB12" s="88"/>
      <c r="AC12" s="88"/>
      <c r="AD12" s="88">
        <f t="shared" si="10"/>
        <v>0</v>
      </c>
      <c r="AE12" s="88"/>
      <c r="AF12" s="88"/>
      <c r="AG12" s="88">
        <f t="shared" si="11"/>
        <v>0</v>
      </c>
      <c r="AH12" s="88"/>
      <c r="AI12" s="88"/>
      <c r="AJ12" s="88">
        <f t="shared" si="12"/>
        <v>0</v>
      </c>
      <c r="AK12" s="88"/>
      <c r="AL12" s="88"/>
      <c r="AM12" s="88">
        <f t="shared" si="13"/>
        <v>0</v>
      </c>
      <c r="AN12" s="88"/>
      <c r="AO12" s="88"/>
      <c r="AP12" s="88">
        <f t="shared" si="14"/>
        <v>0</v>
      </c>
      <c r="AQ12" s="88"/>
      <c r="AR12" s="88">
        <f t="shared" si="0"/>
        <v>0</v>
      </c>
      <c r="AS12" s="88">
        <f t="shared" si="1"/>
        <v>0</v>
      </c>
      <c r="AT12" s="88">
        <f t="shared" si="15"/>
        <v>0</v>
      </c>
    </row>
    <row r="13" spans="1:46">
      <c r="A13" s="108"/>
      <c r="B13" s="71">
        <f>IF(A13='ESTIMASI FORECAST &amp; ORDER-STOK'!A13,'ESTIMASI FORECAST &amp; ORDER-STOK'!B13,0)</f>
        <v>0</v>
      </c>
      <c r="C13" s="88"/>
      <c r="D13" s="88"/>
      <c r="E13" s="88"/>
      <c r="F13" s="88">
        <f t="shared" si="2"/>
        <v>0</v>
      </c>
      <c r="G13" s="88"/>
      <c r="H13" s="88"/>
      <c r="I13" s="88">
        <f t="shared" si="3"/>
        <v>0</v>
      </c>
      <c r="J13" s="88"/>
      <c r="K13" s="88"/>
      <c r="L13" s="88">
        <f t="shared" si="4"/>
        <v>0</v>
      </c>
      <c r="M13" s="88"/>
      <c r="N13" s="88"/>
      <c r="O13" s="88">
        <f t="shared" si="5"/>
        <v>0</v>
      </c>
      <c r="P13" s="88"/>
      <c r="Q13" s="88"/>
      <c r="R13" s="88">
        <f t="shared" si="6"/>
        <v>0</v>
      </c>
      <c r="S13" s="88"/>
      <c r="T13" s="88"/>
      <c r="U13" s="88">
        <f t="shared" si="7"/>
        <v>0</v>
      </c>
      <c r="V13" s="88"/>
      <c r="W13" s="88"/>
      <c r="X13" s="88">
        <f t="shared" si="8"/>
        <v>0</v>
      </c>
      <c r="Y13" s="88"/>
      <c r="Z13" s="88"/>
      <c r="AA13" s="88">
        <f t="shared" si="9"/>
        <v>0</v>
      </c>
      <c r="AB13" s="88"/>
      <c r="AC13" s="88"/>
      <c r="AD13" s="88">
        <f t="shared" si="10"/>
        <v>0</v>
      </c>
      <c r="AE13" s="88"/>
      <c r="AF13" s="88"/>
      <c r="AG13" s="88">
        <f t="shared" si="11"/>
        <v>0</v>
      </c>
      <c r="AH13" s="88"/>
      <c r="AI13" s="88"/>
      <c r="AJ13" s="88">
        <f t="shared" si="12"/>
        <v>0</v>
      </c>
      <c r="AK13" s="88"/>
      <c r="AL13" s="88"/>
      <c r="AM13" s="88">
        <f t="shared" si="13"/>
        <v>0</v>
      </c>
      <c r="AN13" s="88"/>
      <c r="AO13" s="88"/>
      <c r="AP13" s="88">
        <f t="shared" si="14"/>
        <v>0</v>
      </c>
      <c r="AQ13" s="88"/>
      <c r="AR13" s="88">
        <f t="shared" si="0"/>
        <v>0</v>
      </c>
      <c r="AS13" s="88">
        <f t="shared" si="1"/>
        <v>0</v>
      </c>
      <c r="AT13" s="88">
        <f t="shared" si="15"/>
        <v>0</v>
      </c>
    </row>
    <row r="14" spans="1:46">
      <c r="A14" s="108"/>
      <c r="B14" s="71">
        <f>IF(A14='ESTIMASI FORECAST &amp; ORDER-STOK'!A14,'ESTIMASI FORECAST &amp; ORDER-STOK'!B14,0)</f>
        <v>0</v>
      </c>
      <c r="C14" s="88"/>
      <c r="D14" s="88"/>
      <c r="E14" s="88"/>
      <c r="F14" s="88">
        <f t="shared" si="2"/>
        <v>0</v>
      </c>
      <c r="G14" s="88"/>
      <c r="H14" s="88"/>
      <c r="I14" s="88">
        <f t="shared" si="3"/>
        <v>0</v>
      </c>
      <c r="J14" s="88"/>
      <c r="K14" s="88"/>
      <c r="L14" s="88">
        <f t="shared" si="4"/>
        <v>0</v>
      </c>
      <c r="M14" s="88"/>
      <c r="N14" s="88"/>
      <c r="O14" s="88">
        <f t="shared" si="5"/>
        <v>0</v>
      </c>
      <c r="P14" s="88"/>
      <c r="Q14" s="88"/>
      <c r="R14" s="88">
        <f t="shared" si="6"/>
        <v>0</v>
      </c>
      <c r="S14" s="88"/>
      <c r="T14" s="88"/>
      <c r="U14" s="88">
        <f t="shared" si="7"/>
        <v>0</v>
      </c>
      <c r="V14" s="88"/>
      <c r="W14" s="88"/>
      <c r="X14" s="88">
        <f t="shared" si="8"/>
        <v>0</v>
      </c>
      <c r="Y14" s="88"/>
      <c r="Z14" s="88"/>
      <c r="AA14" s="88">
        <f t="shared" si="9"/>
        <v>0</v>
      </c>
      <c r="AB14" s="88"/>
      <c r="AC14" s="88"/>
      <c r="AD14" s="88">
        <f t="shared" si="10"/>
        <v>0</v>
      </c>
      <c r="AE14" s="88"/>
      <c r="AF14" s="88"/>
      <c r="AG14" s="88">
        <f t="shared" si="11"/>
        <v>0</v>
      </c>
      <c r="AH14" s="88"/>
      <c r="AI14" s="88"/>
      <c r="AJ14" s="88">
        <f t="shared" si="12"/>
        <v>0</v>
      </c>
      <c r="AK14" s="88"/>
      <c r="AL14" s="88"/>
      <c r="AM14" s="88">
        <f t="shared" si="13"/>
        <v>0</v>
      </c>
      <c r="AN14" s="88"/>
      <c r="AO14" s="88"/>
      <c r="AP14" s="88">
        <f t="shared" si="14"/>
        <v>0</v>
      </c>
      <c r="AQ14" s="88"/>
      <c r="AR14" s="88">
        <f t="shared" si="0"/>
        <v>0</v>
      </c>
      <c r="AS14" s="88">
        <f t="shared" si="1"/>
        <v>0</v>
      </c>
      <c r="AT14" s="88">
        <f t="shared" si="15"/>
        <v>0</v>
      </c>
    </row>
    <row r="15" spans="1:46">
      <c r="A15" s="108"/>
      <c r="B15" s="71">
        <f>IF(A15='ESTIMASI FORECAST &amp; ORDER-STOK'!A15,'ESTIMASI FORECAST &amp; ORDER-STOK'!B15,0)</f>
        <v>0</v>
      </c>
      <c r="C15" s="88"/>
      <c r="D15" s="88"/>
      <c r="E15" s="88"/>
      <c r="F15" s="88">
        <f t="shared" si="2"/>
        <v>0</v>
      </c>
      <c r="G15" s="88"/>
      <c r="H15" s="88"/>
      <c r="I15" s="88">
        <f t="shared" si="3"/>
        <v>0</v>
      </c>
      <c r="J15" s="88"/>
      <c r="K15" s="88"/>
      <c r="L15" s="88">
        <f t="shared" si="4"/>
        <v>0</v>
      </c>
      <c r="M15" s="88"/>
      <c r="N15" s="88"/>
      <c r="O15" s="88">
        <f t="shared" si="5"/>
        <v>0</v>
      </c>
      <c r="P15" s="88"/>
      <c r="Q15" s="88"/>
      <c r="R15" s="88">
        <f t="shared" si="6"/>
        <v>0</v>
      </c>
      <c r="S15" s="88"/>
      <c r="T15" s="88"/>
      <c r="U15" s="88">
        <f t="shared" si="7"/>
        <v>0</v>
      </c>
      <c r="V15" s="88"/>
      <c r="W15" s="88"/>
      <c r="X15" s="88">
        <f t="shared" si="8"/>
        <v>0</v>
      </c>
      <c r="Y15" s="88"/>
      <c r="Z15" s="88"/>
      <c r="AA15" s="88">
        <f t="shared" si="9"/>
        <v>0</v>
      </c>
      <c r="AB15" s="88"/>
      <c r="AC15" s="88"/>
      <c r="AD15" s="88">
        <f t="shared" si="10"/>
        <v>0</v>
      </c>
      <c r="AE15" s="88"/>
      <c r="AF15" s="88"/>
      <c r="AG15" s="88">
        <f t="shared" si="11"/>
        <v>0</v>
      </c>
      <c r="AH15" s="88"/>
      <c r="AI15" s="88"/>
      <c r="AJ15" s="88">
        <f t="shared" si="12"/>
        <v>0</v>
      </c>
      <c r="AK15" s="88"/>
      <c r="AL15" s="88"/>
      <c r="AM15" s="88">
        <f t="shared" si="13"/>
        <v>0</v>
      </c>
      <c r="AN15" s="88"/>
      <c r="AO15" s="88"/>
      <c r="AP15" s="88">
        <f t="shared" si="14"/>
        <v>0</v>
      </c>
      <c r="AQ15" s="88"/>
      <c r="AR15" s="88">
        <f t="shared" si="0"/>
        <v>0</v>
      </c>
      <c r="AS15" s="88">
        <f t="shared" si="1"/>
        <v>0</v>
      </c>
      <c r="AT15" s="88">
        <f t="shared" si="15"/>
        <v>0</v>
      </c>
    </row>
    <row r="16" spans="1:46">
      <c r="A16" s="108"/>
      <c r="B16" s="71">
        <f>IF(A16='ESTIMASI FORECAST &amp; ORDER-STOK'!A16,'ESTIMASI FORECAST &amp; ORDER-STOK'!B16,0)</f>
        <v>0</v>
      </c>
      <c r="C16" s="88"/>
      <c r="D16" s="88"/>
      <c r="E16" s="88"/>
      <c r="F16" s="88">
        <f t="shared" si="2"/>
        <v>0</v>
      </c>
      <c r="G16" s="88"/>
      <c r="H16" s="88"/>
      <c r="I16" s="88">
        <f t="shared" si="3"/>
        <v>0</v>
      </c>
      <c r="J16" s="88"/>
      <c r="K16" s="88"/>
      <c r="L16" s="88">
        <f t="shared" si="4"/>
        <v>0</v>
      </c>
      <c r="M16" s="88"/>
      <c r="N16" s="88"/>
      <c r="O16" s="88">
        <f t="shared" si="5"/>
        <v>0</v>
      </c>
      <c r="P16" s="88"/>
      <c r="Q16" s="88"/>
      <c r="R16" s="88">
        <f t="shared" si="6"/>
        <v>0</v>
      </c>
      <c r="S16" s="88"/>
      <c r="T16" s="88"/>
      <c r="U16" s="88">
        <f t="shared" si="7"/>
        <v>0</v>
      </c>
      <c r="V16" s="88"/>
      <c r="W16" s="88"/>
      <c r="X16" s="88">
        <f t="shared" si="8"/>
        <v>0</v>
      </c>
      <c r="Y16" s="88"/>
      <c r="Z16" s="88"/>
      <c r="AA16" s="88">
        <f t="shared" si="9"/>
        <v>0</v>
      </c>
      <c r="AB16" s="88"/>
      <c r="AC16" s="88"/>
      <c r="AD16" s="88">
        <f t="shared" si="10"/>
        <v>0</v>
      </c>
      <c r="AE16" s="88"/>
      <c r="AF16" s="88"/>
      <c r="AG16" s="88">
        <f t="shared" si="11"/>
        <v>0</v>
      </c>
      <c r="AH16" s="88"/>
      <c r="AI16" s="88"/>
      <c r="AJ16" s="88">
        <f t="shared" si="12"/>
        <v>0</v>
      </c>
      <c r="AK16" s="88"/>
      <c r="AL16" s="88"/>
      <c r="AM16" s="88">
        <f t="shared" si="13"/>
        <v>0</v>
      </c>
      <c r="AN16" s="88"/>
      <c r="AO16" s="88"/>
      <c r="AP16" s="88">
        <f t="shared" si="14"/>
        <v>0</v>
      </c>
      <c r="AQ16" s="88"/>
      <c r="AR16" s="88">
        <f t="shared" si="0"/>
        <v>0</v>
      </c>
      <c r="AS16" s="88">
        <f>SUMIF($C$5:$AQ$5,$E$5,$C16:$AQ16)</f>
        <v>0</v>
      </c>
      <c r="AT16" s="88">
        <f t="shared" si="15"/>
        <v>0</v>
      </c>
    </row>
    <row r="17" spans="1:46">
      <c r="A17" s="108"/>
      <c r="B17" s="72">
        <f>IF(A17='ESTIMASI FORECAST &amp; ORDER-STOK'!A17,'ESTIMASI FORECAST &amp; ORDER-STOK'!B17,0)</f>
        <v>0</v>
      </c>
      <c r="C17" s="90"/>
      <c r="D17" s="90"/>
      <c r="E17" s="90"/>
      <c r="F17" s="90">
        <f t="shared" si="2"/>
        <v>0</v>
      </c>
      <c r="G17" s="90"/>
      <c r="H17" s="90"/>
      <c r="I17" s="90">
        <f t="shared" si="3"/>
        <v>0</v>
      </c>
      <c r="J17" s="90"/>
      <c r="K17" s="90"/>
      <c r="L17" s="90">
        <f t="shared" si="4"/>
        <v>0</v>
      </c>
      <c r="M17" s="90"/>
      <c r="N17" s="90"/>
      <c r="O17" s="90">
        <f t="shared" si="5"/>
        <v>0</v>
      </c>
      <c r="P17" s="90"/>
      <c r="Q17" s="90"/>
      <c r="R17" s="90">
        <f t="shared" si="6"/>
        <v>0</v>
      </c>
      <c r="S17" s="90"/>
      <c r="T17" s="90"/>
      <c r="U17" s="90">
        <f t="shared" si="7"/>
        <v>0</v>
      </c>
      <c r="V17" s="90"/>
      <c r="W17" s="90"/>
      <c r="X17" s="90">
        <f t="shared" si="8"/>
        <v>0</v>
      </c>
      <c r="Y17" s="90"/>
      <c r="Z17" s="90"/>
      <c r="AA17" s="90">
        <f t="shared" si="9"/>
        <v>0</v>
      </c>
      <c r="AB17" s="90"/>
      <c r="AC17" s="90"/>
      <c r="AD17" s="90">
        <f t="shared" si="10"/>
        <v>0</v>
      </c>
      <c r="AE17" s="90"/>
      <c r="AF17" s="90"/>
      <c r="AG17" s="90">
        <f t="shared" si="11"/>
        <v>0</v>
      </c>
      <c r="AH17" s="90"/>
      <c r="AI17" s="90"/>
      <c r="AJ17" s="90">
        <f t="shared" si="12"/>
        <v>0</v>
      </c>
      <c r="AK17" s="90"/>
      <c r="AL17" s="90"/>
      <c r="AM17" s="90">
        <f t="shared" si="13"/>
        <v>0</v>
      </c>
      <c r="AN17" s="90"/>
      <c r="AO17" s="90"/>
      <c r="AP17" s="90">
        <f t="shared" si="14"/>
        <v>0</v>
      </c>
      <c r="AQ17" s="90"/>
      <c r="AR17" s="90">
        <f t="shared" si="0"/>
        <v>0</v>
      </c>
      <c r="AS17" s="90">
        <f t="shared" si="1"/>
        <v>0</v>
      </c>
      <c r="AT17" s="90">
        <f t="shared" si="15"/>
        <v>0</v>
      </c>
    </row>
    <row r="18" spans="1:46">
      <c r="A18" s="27" t="s">
        <v>116</v>
      </c>
      <c r="B18" s="58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6"/>
    </row>
    <row r="19" spans="1:46">
      <c r="A19" s="108"/>
      <c r="B19" s="70">
        <f>IF(A19='ESTIMASI FORECAST &amp; ORDER-STOK'!A19,'ESTIMASI FORECAST &amp; ORDER-STOK'!B19,0)</f>
        <v>0</v>
      </c>
      <c r="C19" s="86"/>
      <c r="D19" s="86"/>
      <c r="E19" s="86"/>
      <c r="F19" s="86">
        <f t="shared" ref="F19:F24" si="16">D19-E19</f>
        <v>0</v>
      </c>
      <c r="G19" s="86"/>
      <c r="H19" s="86"/>
      <c r="I19" s="86">
        <f t="shared" ref="I19:I24" si="17">G19-H19</f>
        <v>0</v>
      </c>
      <c r="J19" s="86"/>
      <c r="K19" s="86"/>
      <c r="L19" s="86">
        <f t="shared" ref="L19:L24" si="18">J19-K19</f>
        <v>0</v>
      </c>
      <c r="M19" s="86"/>
      <c r="N19" s="86"/>
      <c r="O19" s="86">
        <f t="shared" ref="O19:O24" si="19">M19-N19</f>
        <v>0</v>
      </c>
      <c r="P19" s="86"/>
      <c r="Q19" s="86"/>
      <c r="R19" s="86">
        <f t="shared" ref="R19:R24" si="20">P19-Q19</f>
        <v>0</v>
      </c>
      <c r="S19" s="86"/>
      <c r="T19" s="86"/>
      <c r="U19" s="86">
        <f t="shared" ref="U19:U24" si="21">S19-T19</f>
        <v>0</v>
      </c>
      <c r="V19" s="86"/>
      <c r="W19" s="86"/>
      <c r="X19" s="86">
        <f t="shared" ref="X19:X24" si="22">V19-W19</f>
        <v>0</v>
      </c>
      <c r="Y19" s="86"/>
      <c r="Z19" s="86"/>
      <c r="AA19" s="86">
        <f t="shared" ref="AA19:AA24" si="23">Y19-Z19</f>
        <v>0</v>
      </c>
      <c r="AB19" s="86"/>
      <c r="AC19" s="86"/>
      <c r="AD19" s="86">
        <f t="shared" ref="AD19:AD24" si="24">AB19-AC19</f>
        <v>0</v>
      </c>
      <c r="AE19" s="86"/>
      <c r="AF19" s="86"/>
      <c r="AG19" s="86">
        <f t="shared" ref="AG19:AG24" si="25">AE19-AF19</f>
        <v>0</v>
      </c>
      <c r="AH19" s="86"/>
      <c r="AI19" s="86"/>
      <c r="AJ19" s="86">
        <f t="shared" ref="AJ19:AJ24" si="26">AH19-AI19</f>
        <v>0</v>
      </c>
      <c r="AK19" s="86"/>
      <c r="AL19" s="86"/>
      <c r="AM19" s="86">
        <f t="shared" ref="AM19:AM24" si="27">AK19-AL19</f>
        <v>0</v>
      </c>
      <c r="AN19" s="86"/>
      <c r="AO19" s="86"/>
      <c r="AP19" s="86">
        <f t="shared" ref="AP19:AP24" si="28">AN19-AO19</f>
        <v>0</v>
      </c>
      <c r="AQ19" s="86"/>
      <c r="AR19" s="86">
        <f t="shared" ref="AR19:AR24" si="29">SUMIF($C$5:$AQ$5,$D$5,$C19:$AQ19)</f>
        <v>0</v>
      </c>
      <c r="AS19" s="86">
        <f t="shared" ref="AS19:AS24" si="30">SUMIF($C$5:$AQ$5,$E$5,$C19:$AQ19)</f>
        <v>0</v>
      </c>
      <c r="AT19" s="86">
        <f t="shared" ref="AT19:AT24" si="31">AR19-AS19</f>
        <v>0</v>
      </c>
    </row>
    <row r="20" spans="1:46">
      <c r="A20" s="108"/>
      <c r="B20" s="71">
        <f>IF(A20='ESTIMASI FORECAST &amp; ORDER-STOK'!A20,'ESTIMASI FORECAST &amp; ORDER-STOK'!B20,0)</f>
        <v>0</v>
      </c>
      <c r="C20" s="88"/>
      <c r="D20" s="88"/>
      <c r="E20" s="88"/>
      <c r="F20" s="88">
        <f t="shared" si="16"/>
        <v>0</v>
      </c>
      <c r="G20" s="88"/>
      <c r="H20" s="88"/>
      <c r="I20" s="88">
        <f t="shared" si="17"/>
        <v>0</v>
      </c>
      <c r="J20" s="88"/>
      <c r="K20" s="88"/>
      <c r="L20" s="88">
        <f t="shared" si="18"/>
        <v>0</v>
      </c>
      <c r="M20" s="88"/>
      <c r="N20" s="88"/>
      <c r="O20" s="88">
        <f t="shared" si="19"/>
        <v>0</v>
      </c>
      <c r="P20" s="88"/>
      <c r="Q20" s="88"/>
      <c r="R20" s="88">
        <f t="shared" si="20"/>
        <v>0</v>
      </c>
      <c r="S20" s="88"/>
      <c r="T20" s="88"/>
      <c r="U20" s="88">
        <f t="shared" si="21"/>
        <v>0</v>
      </c>
      <c r="V20" s="88"/>
      <c r="W20" s="88"/>
      <c r="X20" s="88">
        <f t="shared" si="22"/>
        <v>0</v>
      </c>
      <c r="Y20" s="88"/>
      <c r="Z20" s="88"/>
      <c r="AA20" s="88">
        <f t="shared" si="23"/>
        <v>0</v>
      </c>
      <c r="AB20" s="88"/>
      <c r="AC20" s="88"/>
      <c r="AD20" s="88">
        <f t="shared" si="24"/>
        <v>0</v>
      </c>
      <c r="AE20" s="88"/>
      <c r="AF20" s="88"/>
      <c r="AG20" s="88">
        <f t="shared" si="25"/>
        <v>0</v>
      </c>
      <c r="AH20" s="88"/>
      <c r="AI20" s="88"/>
      <c r="AJ20" s="88">
        <f t="shared" si="26"/>
        <v>0</v>
      </c>
      <c r="AK20" s="88"/>
      <c r="AL20" s="88"/>
      <c r="AM20" s="88">
        <f t="shared" si="27"/>
        <v>0</v>
      </c>
      <c r="AN20" s="88"/>
      <c r="AO20" s="88"/>
      <c r="AP20" s="88">
        <f t="shared" si="28"/>
        <v>0</v>
      </c>
      <c r="AQ20" s="88"/>
      <c r="AR20" s="88">
        <f t="shared" si="29"/>
        <v>0</v>
      </c>
      <c r="AS20" s="88">
        <f t="shared" si="30"/>
        <v>0</v>
      </c>
      <c r="AT20" s="88">
        <f t="shared" si="31"/>
        <v>0</v>
      </c>
    </row>
    <row r="21" spans="1:46">
      <c r="A21" s="108"/>
      <c r="B21" s="71">
        <f>IF(A21='ESTIMASI FORECAST &amp; ORDER-STOK'!A21,'ESTIMASI FORECAST &amp; ORDER-STOK'!B21,0)</f>
        <v>0</v>
      </c>
      <c r="C21" s="88"/>
      <c r="D21" s="88"/>
      <c r="E21" s="88"/>
      <c r="F21" s="88">
        <f t="shared" si="16"/>
        <v>0</v>
      </c>
      <c r="G21" s="88"/>
      <c r="H21" s="88"/>
      <c r="I21" s="88">
        <f t="shared" si="17"/>
        <v>0</v>
      </c>
      <c r="J21" s="88"/>
      <c r="K21" s="88"/>
      <c r="L21" s="88">
        <f t="shared" si="18"/>
        <v>0</v>
      </c>
      <c r="M21" s="88"/>
      <c r="N21" s="88"/>
      <c r="O21" s="88">
        <f t="shared" si="19"/>
        <v>0</v>
      </c>
      <c r="P21" s="88"/>
      <c r="Q21" s="88"/>
      <c r="R21" s="88">
        <f t="shared" si="20"/>
        <v>0</v>
      </c>
      <c r="S21" s="88"/>
      <c r="T21" s="88"/>
      <c r="U21" s="88">
        <f t="shared" si="21"/>
        <v>0</v>
      </c>
      <c r="V21" s="88"/>
      <c r="W21" s="88"/>
      <c r="X21" s="88">
        <f t="shared" si="22"/>
        <v>0</v>
      </c>
      <c r="Y21" s="88"/>
      <c r="Z21" s="88"/>
      <c r="AA21" s="88">
        <f t="shared" si="23"/>
        <v>0</v>
      </c>
      <c r="AB21" s="88"/>
      <c r="AC21" s="88"/>
      <c r="AD21" s="88">
        <f t="shared" si="24"/>
        <v>0</v>
      </c>
      <c r="AE21" s="88"/>
      <c r="AF21" s="88"/>
      <c r="AG21" s="88">
        <f t="shared" si="25"/>
        <v>0</v>
      </c>
      <c r="AH21" s="88"/>
      <c r="AI21" s="88"/>
      <c r="AJ21" s="88">
        <f t="shared" si="26"/>
        <v>0</v>
      </c>
      <c r="AK21" s="88"/>
      <c r="AL21" s="88"/>
      <c r="AM21" s="88">
        <f t="shared" si="27"/>
        <v>0</v>
      </c>
      <c r="AN21" s="88"/>
      <c r="AO21" s="88"/>
      <c r="AP21" s="88">
        <f t="shared" si="28"/>
        <v>0</v>
      </c>
      <c r="AQ21" s="88"/>
      <c r="AR21" s="88">
        <f t="shared" si="29"/>
        <v>0</v>
      </c>
      <c r="AS21" s="88">
        <f t="shared" si="30"/>
        <v>0</v>
      </c>
      <c r="AT21" s="88">
        <f t="shared" si="31"/>
        <v>0</v>
      </c>
    </row>
    <row r="22" spans="1:46">
      <c r="A22" s="108"/>
      <c r="B22" s="71">
        <f>IF(A22='ESTIMASI FORECAST &amp; ORDER-STOK'!A22,'ESTIMASI FORECAST &amp; ORDER-STOK'!B22,0)</f>
        <v>0</v>
      </c>
      <c r="C22" s="88"/>
      <c r="D22" s="88"/>
      <c r="E22" s="88"/>
      <c r="F22" s="88">
        <f t="shared" si="16"/>
        <v>0</v>
      </c>
      <c r="G22" s="88"/>
      <c r="H22" s="88"/>
      <c r="I22" s="88">
        <f t="shared" si="17"/>
        <v>0</v>
      </c>
      <c r="J22" s="88"/>
      <c r="K22" s="88"/>
      <c r="L22" s="88">
        <f t="shared" si="18"/>
        <v>0</v>
      </c>
      <c r="M22" s="88"/>
      <c r="N22" s="88"/>
      <c r="O22" s="88">
        <f t="shared" si="19"/>
        <v>0</v>
      </c>
      <c r="P22" s="88"/>
      <c r="Q22" s="88"/>
      <c r="R22" s="88">
        <f t="shared" si="20"/>
        <v>0</v>
      </c>
      <c r="S22" s="88"/>
      <c r="T22" s="88"/>
      <c r="U22" s="88">
        <f t="shared" si="21"/>
        <v>0</v>
      </c>
      <c r="V22" s="88"/>
      <c r="W22" s="88"/>
      <c r="X22" s="88">
        <f t="shared" si="22"/>
        <v>0</v>
      </c>
      <c r="Y22" s="88"/>
      <c r="Z22" s="88"/>
      <c r="AA22" s="88">
        <f t="shared" si="23"/>
        <v>0</v>
      </c>
      <c r="AB22" s="88"/>
      <c r="AC22" s="88"/>
      <c r="AD22" s="88">
        <f t="shared" si="24"/>
        <v>0</v>
      </c>
      <c r="AE22" s="88"/>
      <c r="AF22" s="88"/>
      <c r="AG22" s="88">
        <f t="shared" si="25"/>
        <v>0</v>
      </c>
      <c r="AH22" s="88"/>
      <c r="AI22" s="88"/>
      <c r="AJ22" s="88">
        <f t="shared" si="26"/>
        <v>0</v>
      </c>
      <c r="AK22" s="88"/>
      <c r="AL22" s="88"/>
      <c r="AM22" s="88">
        <f t="shared" si="27"/>
        <v>0</v>
      </c>
      <c r="AN22" s="88"/>
      <c r="AO22" s="88"/>
      <c r="AP22" s="88">
        <f t="shared" si="28"/>
        <v>0</v>
      </c>
      <c r="AQ22" s="88"/>
      <c r="AR22" s="88">
        <f t="shared" si="29"/>
        <v>0</v>
      </c>
      <c r="AS22" s="88">
        <f t="shared" si="30"/>
        <v>0</v>
      </c>
      <c r="AT22" s="88">
        <f t="shared" si="31"/>
        <v>0</v>
      </c>
    </row>
    <row r="23" spans="1:46">
      <c r="A23" s="108"/>
      <c r="B23" s="71">
        <f>IF(A23='ESTIMASI FORECAST &amp; ORDER-STOK'!A23,'ESTIMASI FORECAST &amp; ORDER-STOK'!B23,0)</f>
        <v>0</v>
      </c>
      <c r="C23" s="88"/>
      <c r="D23" s="88"/>
      <c r="E23" s="88"/>
      <c r="F23" s="88">
        <f t="shared" si="16"/>
        <v>0</v>
      </c>
      <c r="G23" s="88"/>
      <c r="H23" s="88"/>
      <c r="I23" s="88">
        <f t="shared" si="17"/>
        <v>0</v>
      </c>
      <c r="J23" s="88"/>
      <c r="K23" s="88"/>
      <c r="L23" s="88">
        <f t="shared" si="18"/>
        <v>0</v>
      </c>
      <c r="M23" s="88"/>
      <c r="N23" s="88"/>
      <c r="O23" s="88">
        <f t="shared" si="19"/>
        <v>0</v>
      </c>
      <c r="P23" s="88"/>
      <c r="Q23" s="88"/>
      <c r="R23" s="88">
        <f t="shared" si="20"/>
        <v>0</v>
      </c>
      <c r="S23" s="88"/>
      <c r="T23" s="88"/>
      <c r="U23" s="88">
        <f t="shared" si="21"/>
        <v>0</v>
      </c>
      <c r="V23" s="88"/>
      <c r="W23" s="88"/>
      <c r="X23" s="88">
        <f t="shared" si="22"/>
        <v>0</v>
      </c>
      <c r="Y23" s="88"/>
      <c r="Z23" s="88"/>
      <c r="AA23" s="88">
        <f t="shared" si="23"/>
        <v>0</v>
      </c>
      <c r="AB23" s="88"/>
      <c r="AC23" s="88"/>
      <c r="AD23" s="88">
        <f t="shared" si="24"/>
        <v>0</v>
      </c>
      <c r="AE23" s="88"/>
      <c r="AF23" s="88"/>
      <c r="AG23" s="88">
        <f t="shared" si="25"/>
        <v>0</v>
      </c>
      <c r="AH23" s="88"/>
      <c r="AI23" s="88"/>
      <c r="AJ23" s="88">
        <f t="shared" si="26"/>
        <v>0</v>
      </c>
      <c r="AK23" s="88"/>
      <c r="AL23" s="88"/>
      <c r="AM23" s="88">
        <f t="shared" si="27"/>
        <v>0</v>
      </c>
      <c r="AN23" s="88"/>
      <c r="AO23" s="88"/>
      <c r="AP23" s="88">
        <f t="shared" si="28"/>
        <v>0</v>
      </c>
      <c r="AQ23" s="88"/>
      <c r="AR23" s="88">
        <f t="shared" si="29"/>
        <v>0</v>
      </c>
      <c r="AS23" s="88">
        <f t="shared" si="30"/>
        <v>0</v>
      </c>
      <c r="AT23" s="88">
        <f t="shared" si="31"/>
        <v>0</v>
      </c>
    </row>
    <row r="24" spans="1:46">
      <c r="A24" s="108"/>
      <c r="B24" s="72">
        <f>IF(A24='ESTIMASI FORECAST &amp; ORDER-STOK'!A24,'ESTIMASI FORECAST &amp; ORDER-STOK'!B24,0)</f>
        <v>0</v>
      </c>
      <c r="C24" s="90"/>
      <c r="D24" s="90"/>
      <c r="E24" s="90"/>
      <c r="F24" s="90">
        <f t="shared" si="16"/>
        <v>0</v>
      </c>
      <c r="G24" s="90"/>
      <c r="H24" s="90"/>
      <c r="I24" s="90">
        <f t="shared" si="17"/>
        <v>0</v>
      </c>
      <c r="J24" s="90"/>
      <c r="K24" s="90"/>
      <c r="L24" s="90">
        <f t="shared" si="18"/>
        <v>0</v>
      </c>
      <c r="M24" s="90"/>
      <c r="N24" s="90"/>
      <c r="O24" s="90">
        <f t="shared" si="19"/>
        <v>0</v>
      </c>
      <c r="P24" s="90"/>
      <c r="Q24" s="90"/>
      <c r="R24" s="90">
        <f t="shared" si="20"/>
        <v>0</v>
      </c>
      <c r="S24" s="90"/>
      <c r="T24" s="90"/>
      <c r="U24" s="90">
        <f t="shared" si="21"/>
        <v>0</v>
      </c>
      <c r="V24" s="90"/>
      <c r="W24" s="90"/>
      <c r="X24" s="90">
        <f t="shared" si="22"/>
        <v>0</v>
      </c>
      <c r="Y24" s="90"/>
      <c r="Z24" s="90"/>
      <c r="AA24" s="90">
        <f t="shared" si="23"/>
        <v>0</v>
      </c>
      <c r="AB24" s="90"/>
      <c r="AC24" s="90"/>
      <c r="AD24" s="90">
        <f t="shared" si="24"/>
        <v>0</v>
      </c>
      <c r="AE24" s="90"/>
      <c r="AF24" s="90"/>
      <c r="AG24" s="90">
        <f t="shared" si="25"/>
        <v>0</v>
      </c>
      <c r="AH24" s="90"/>
      <c r="AI24" s="90"/>
      <c r="AJ24" s="90">
        <f t="shared" si="26"/>
        <v>0</v>
      </c>
      <c r="AK24" s="90"/>
      <c r="AL24" s="90"/>
      <c r="AM24" s="90">
        <f t="shared" si="27"/>
        <v>0</v>
      </c>
      <c r="AN24" s="90"/>
      <c r="AO24" s="90"/>
      <c r="AP24" s="90">
        <f t="shared" si="28"/>
        <v>0</v>
      </c>
      <c r="AQ24" s="90"/>
      <c r="AR24" s="90">
        <f t="shared" si="29"/>
        <v>0</v>
      </c>
      <c r="AS24" s="90">
        <f t="shared" si="30"/>
        <v>0</v>
      </c>
      <c r="AT24" s="90">
        <f t="shared" si="31"/>
        <v>0</v>
      </c>
    </row>
    <row r="25" spans="1:46">
      <c r="A25" s="27" t="s">
        <v>117</v>
      </c>
      <c r="B25" s="58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6"/>
    </row>
    <row r="26" spans="1:46">
      <c r="A26" s="108"/>
      <c r="B26" s="70">
        <f>IF(A26='ESTIMASI FORECAST &amp; ORDER-STOK'!A26,'ESTIMASI FORECAST &amp; ORDER-STOK'!B26,0)</f>
        <v>0</v>
      </c>
      <c r="C26" s="86"/>
      <c r="D26" s="86"/>
      <c r="E26" s="86"/>
      <c r="F26" s="86">
        <f t="shared" ref="F26:F49" si="32">D26-E26</f>
        <v>0</v>
      </c>
      <c r="G26" s="86"/>
      <c r="H26" s="86"/>
      <c r="I26" s="86">
        <f t="shared" ref="I26:I49" si="33">G26-H26</f>
        <v>0</v>
      </c>
      <c r="J26" s="86"/>
      <c r="K26" s="86"/>
      <c r="L26" s="86">
        <f t="shared" ref="L26:L49" si="34">J26-K26</f>
        <v>0</v>
      </c>
      <c r="M26" s="86"/>
      <c r="N26" s="86"/>
      <c r="O26" s="86">
        <f t="shared" ref="O26:O49" si="35">M26-N26</f>
        <v>0</v>
      </c>
      <c r="P26" s="86"/>
      <c r="Q26" s="86"/>
      <c r="R26" s="86">
        <f t="shared" ref="R26:R49" si="36">P26-Q26</f>
        <v>0</v>
      </c>
      <c r="S26" s="86"/>
      <c r="T26" s="86"/>
      <c r="U26" s="86">
        <f t="shared" ref="U26:U49" si="37">S26-T26</f>
        <v>0</v>
      </c>
      <c r="V26" s="86"/>
      <c r="W26" s="86"/>
      <c r="X26" s="86">
        <f t="shared" ref="X26:X49" si="38">V26-W26</f>
        <v>0</v>
      </c>
      <c r="Y26" s="86"/>
      <c r="Z26" s="86"/>
      <c r="AA26" s="86">
        <f t="shared" ref="AA26:AA49" si="39">Y26-Z26</f>
        <v>0</v>
      </c>
      <c r="AB26" s="86"/>
      <c r="AC26" s="86"/>
      <c r="AD26" s="86">
        <f t="shared" ref="AD26:AD49" si="40">AB26-AC26</f>
        <v>0</v>
      </c>
      <c r="AE26" s="86"/>
      <c r="AF26" s="86"/>
      <c r="AG26" s="86">
        <f t="shared" ref="AG26:AG49" si="41">AE26-AF26</f>
        <v>0</v>
      </c>
      <c r="AH26" s="86"/>
      <c r="AI26" s="86"/>
      <c r="AJ26" s="86">
        <f t="shared" ref="AJ26:AJ49" si="42">AH26-AI26</f>
        <v>0</v>
      </c>
      <c r="AK26" s="86"/>
      <c r="AL26" s="86"/>
      <c r="AM26" s="86">
        <f t="shared" ref="AM26:AM49" si="43">AK26-AL26</f>
        <v>0</v>
      </c>
      <c r="AN26" s="86"/>
      <c r="AO26" s="86"/>
      <c r="AP26" s="86">
        <f t="shared" ref="AP26:AP49" si="44">AN26-AO26</f>
        <v>0</v>
      </c>
      <c r="AQ26" s="86"/>
      <c r="AR26" s="86">
        <f t="shared" ref="AR26:AR49" si="45">SUMIF($C$5:$AQ$5,$D$5,$C26:$AQ26)</f>
        <v>0</v>
      </c>
      <c r="AS26" s="86">
        <f t="shared" ref="AS26:AS49" si="46">SUMIF($C$5:$AQ$5,$E$5,$C26:$AQ26)</f>
        <v>0</v>
      </c>
      <c r="AT26" s="86">
        <f t="shared" ref="AT26:AT49" si="47">AR26-AS26</f>
        <v>0</v>
      </c>
    </row>
    <row r="27" spans="1:46">
      <c r="A27" s="108"/>
      <c r="B27" s="71">
        <f>IF(A27='ESTIMASI FORECAST &amp; ORDER-STOK'!A27,'ESTIMASI FORECAST &amp; ORDER-STOK'!B27,0)</f>
        <v>0</v>
      </c>
      <c r="C27" s="88"/>
      <c r="D27" s="88"/>
      <c r="E27" s="88"/>
      <c r="F27" s="88">
        <f t="shared" si="32"/>
        <v>0</v>
      </c>
      <c r="G27" s="88"/>
      <c r="H27" s="88"/>
      <c r="I27" s="88">
        <f t="shared" si="33"/>
        <v>0</v>
      </c>
      <c r="J27" s="88"/>
      <c r="K27" s="88"/>
      <c r="L27" s="88">
        <f t="shared" si="34"/>
        <v>0</v>
      </c>
      <c r="M27" s="88"/>
      <c r="N27" s="88"/>
      <c r="O27" s="88">
        <f t="shared" si="35"/>
        <v>0</v>
      </c>
      <c r="P27" s="88"/>
      <c r="Q27" s="88"/>
      <c r="R27" s="88">
        <f t="shared" si="36"/>
        <v>0</v>
      </c>
      <c r="S27" s="88"/>
      <c r="T27" s="88"/>
      <c r="U27" s="88">
        <f t="shared" si="37"/>
        <v>0</v>
      </c>
      <c r="V27" s="88"/>
      <c r="W27" s="88"/>
      <c r="X27" s="88">
        <f t="shared" si="38"/>
        <v>0</v>
      </c>
      <c r="Y27" s="88"/>
      <c r="Z27" s="88"/>
      <c r="AA27" s="88">
        <f t="shared" si="39"/>
        <v>0</v>
      </c>
      <c r="AB27" s="88"/>
      <c r="AC27" s="88"/>
      <c r="AD27" s="88">
        <f t="shared" si="40"/>
        <v>0</v>
      </c>
      <c r="AE27" s="88"/>
      <c r="AF27" s="88"/>
      <c r="AG27" s="88">
        <f t="shared" si="41"/>
        <v>0</v>
      </c>
      <c r="AH27" s="88"/>
      <c r="AI27" s="88"/>
      <c r="AJ27" s="88">
        <f t="shared" si="42"/>
        <v>0</v>
      </c>
      <c r="AK27" s="88"/>
      <c r="AL27" s="88"/>
      <c r="AM27" s="88">
        <f t="shared" si="43"/>
        <v>0</v>
      </c>
      <c r="AN27" s="88"/>
      <c r="AO27" s="88"/>
      <c r="AP27" s="88">
        <f t="shared" si="44"/>
        <v>0</v>
      </c>
      <c r="AQ27" s="88"/>
      <c r="AR27" s="88">
        <f t="shared" si="45"/>
        <v>0</v>
      </c>
      <c r="AS27" s="88">
        <f t="shared" si="46"/>
        <v>0</v>
      </c>
      <c r="AT27" s="88">
        <f t="shared" si="47"/>
        <v>0</v>
      </c>
    </row>
    <row r="28" spans="1:46">
      <c r="A28" s="108"/>
      <c r="B28" s="71">
        <f>IF(A28='ESTIMASI FORECAST &amp; ORDER-STOK'!A28,'ESTIMASI FORECAST &amp; ORDER-STOK'!B28,0)</f>
        <v>0</v>
      </c>
      <c r="C28" s="88"/>
      <c r="D28" s="88"/>
      <c r="E28" s="88"/>
      <c r="F28" s="88">
        <f t="shared" si="32"/>
        <v>0</v>
      </c>
      <c r="G28" s="88"/>
      <c r="H28" s="88"/>
      <c r="I28" s="88">
        <f t="shared" si="33"/>
        <v>0</v>
      </c>
      <c r="J28" s="88"/>
      <c r="K28" s="88"/>
      <c r="L28" s="88">
        <f t="shared" si="34"/>
        <v>0</v>
      </c>
      <c r="M28" s="88"/>
      <c r="N28" s="88"/>
      <c r="O28" s="88">
        <f t="shared" si="35"/>
        <v>0</v>
      </c>
      <c r="P28" s="88"/>
      <c r="Q28" s="88"/>
      <c r="R28" s="88">
        <f t="shared" si="36"/>
        <v>0</v>
      </c>
      <c r="S28" s="88"/>
      <c r="T28" s="88"/>
      <c r="U28" s="88">
        <f t="shared" si="37"/>
        <v>0</v>
      </c>
      <c r="V28" s="88"/>
      <c r="W28" s="88"/>
      <c r="X28" s="88">
        <f t="shared" si="38"/>
        <v>0</v>
      </c>
      <c r="Y28" s="88"/>
      <c r="Z28" s="88"/>
      <c r="AA28" s="88">
        <f t="shared" si="39"/>
        <v>0</v>
      </c>
      <c r="AB28" s="88"/>
      <c r="AC28" s="88"/>
      <c r="AD28" s="88">
        <f t="shared" si="40"/>
        <v>0</v>
      </c>
      <c r="AE28" s="88"/>
      <c r="AF28" s="88"/>
      <c r="AG28" s="88">
        <f t="shared" si="41"/>
        <v>0</v>
      </c>
      <c r="AH28" s="88"/>
      <c r="AI28" s="88"/>
      <c r="AJ28" s="88">
        <f t="shared" si="42"/>
        <v>0</v>
      </c>
      <c r="AK28" s="88"/>
      <c r="AL28" s="88"/>
      <c r="AM28" s="88">
        <f t="shared" si="43"/>
        <v>0</v>
      </c>
      <c r="AN28" s="88"/>
      <c r="AO28" s="88"/>
      <c r="AP28" s="88">
        <f t="shared" si="44"/>
        <v>0</v>
      </c>
      <c r="AQ28" s="88"/>
      <c r="AR28" s="88">
        <f t="shared" si="45"/>
        <v>0</v>
      </c>
      <c r="AS28" s="88">
        <f t="shared" si="46"/>
        <v>0</v>
      </c>
      <c r="AT28" s="88">
        <f t="shared" si="47"/>
        <v>0</v>
      </c>
    </row>
    <row r="29" spans="1:46">
      <c r="A29" s="108"/>
      <c r="B29" s="71">
        <f>IF(A29='ESTIMASI FORECAST &amp; ORDER-STOK'!A29,'ESTIMASI FORECAST &amp; ORDER-STOK'!B29,0)</f>
        <v>0</v>
      </c>
      <c r="C29" s="88"/>
      <c r="D29" s="88"/>
      <c r="E29" s="88"/>
      <c r="F29" s="88">
        <f t="shared" si="32"/>
        <v>0</v>
      </c>
      <c r="G29" s="88"/>
      <c r="H29" s="88"/>
      <c r="I29" s="88">
        <f t="shared" si="33"/>
        <v>0</v>
      </c>
      <c r="J29" s="88"/>
      <c r="K29" s="88"/>
      <c r="L29" s="88">
        <f t="shared" si="34"/>
        <v>0</v>
      </c>
      <c r="M29" s="88"/>
      <c r="N29" s="88"/>
      <c r="O29" s="88">
        <f t="shared" si="35"/>
        <v>0</v>
      </c>
      <c r="P29" s="88"/>
      <c r="Q29" s="88"/>
      <c r="R29" s="88">
        <f t="shared" si="36"/>
        <v>0</v>
      </c>
      <c r="S29" s="88"/>
      <c r="T29" s="88"/>
      <c r="U29" s="88">
        <f t="shared" si="37"/>
        <v>0</v>
      </c>
      <c r="V29" s="88"/>
      <c r="W29" s="88"/>
      <c r="X29" s="88">
        <f t="shared" si="38"/>
        <v>0</v>
      </c>
      <c r="Y29" s="88"/>
      <c r="Z29" s="88"/>
      <c r="AA29" s="88">
        <f t="shared" si="39"/>
        <v>0</v>
      </c>
      <c r="AB29" s="88"/>
      <c r="AC29" s="88"/>
      <c r="AD29" s="88">
        <f t="shared" si="40"/>
        <v>0</v>
      </c>
      <c r="AE29" s="88"/>
      <c r="AF29" s="88"/>
      <c r="AG29" s="88">
        <f t="shared" si="41"/>
        <v>0</v>
      </c>
      <c r="AH29" s="88"/>
      <c r="AI29" s="88"/>
      <c r="AJ29" s="88">
        <f t="shared" si="42"/>
        <v>0</v>
      </c>
      <c r="AK29" s="88"/>
      <c r="AL29" s="88"/>
      <c r="AM29" s="88">
        <f t="shared" si="43"/>
        <v>0</v>
      </c>
      <c r="AN29" s="88"/>
      <c r="AO29" s="88"/>
      <c r="AP29" s="88">
        <f t="shared" si="44"/>
        <v>0</v>
      </c>
      <c r="AQ29" s="88"/>
      <c r="AR29" s="88">
        <f t="shared" si="45"/>
        <v>0</v>
      </c>
      <c r="AS29" s="88">
        <f t="shared" si="46"/>
        <v>0</v>
      </c>
      <c r="AT29" s="88">
        <f t="shared" si="47"/>
        <v>0</v>
      </c>
    </row>
    <row r="30" spans="1:46">
      <c r="A30" s="108"/>
      <c r="B30" s="71">
        <f>IF(A30='ESTIMASI FORECAST &amp; ORDER-STOK'!A30,'ESTIMASI FORECAST &amp; ORDER-STOK'!B30,0)</f>
        <v>0</v>
      </c>
      <c r="C30" s="88"/>
      <c r="D30" s="88"/>
      <c r="E30" s="88"/>
      <c r="F30" s="88">
        <f t="shared" si="32"/>
        <v>0</v>
      </c>
      <c r="G30" s="88"/>
      <c r="H30" s="88"/>
      <c r="I30" s="88">
        <f t="shared" si="33"/>
        <v>0</v>
      </c>
      <c r="J30" s="88"/>
      <c r="K30" s="88"/>
      <c r="L30" s="88">
        <f t="shared" si="34"/>
        <v>0</v>
      </c>
      <c r="M30" s="88"/>
      <c r="N30" s="88"/>
      <c r="O30" s="88">
        <f t="shared" si="35"/>
        <v>0</v>
      </c>
      <c r="P30" s="88"/>
      <c r="Q30" s="88"/>
      <c r="R30" s="88">
        <f t="shared" si="36"/>
        <v>0</v>
      </c>
      <c r="S30" s="88"/>
      <c r="T30" s="88"/>
      <c r="U30" s="88">
        <f t="shared" si="37"/>
        <v>0</v>
      </c>
      <c r="V30" s="88"/>
      <c r="W30" s="88"/>
      <c r="X30" s="88">
        <f t="shared" si="38"/>
        <v>0</v>
      </c>
      <c r="Y30" s="88"/>
      <c r="Z30" s="88"/>
      <c r="AA30" s="88">
        <f t="shared" si="39"/>
        <v>0</v>
      </c>
      <c r="AB30" s="88"/>
      <c r="AC30" s="88"/>
      <c r="AD30" s="88">
        <f t="shared" si="40"/>
        <v>0</v>
      </c>
      <c r="AE30" s="88"/>
      <c r="AF30" s="88"/>
      <c r="AG30" s="88">
        <f t="shared" si="41"/>
        <v>0</v>
      </c>
      <c r="AH30" s="88"/>
      <c r="AI30" s="88"/>
      <c r="AJ30" s="88">
        <f t="shared" si="42"/>
        <v>0</v>
      </c>
      <c r="AK30" s="88"/>
      <c r="AL30" s="88"/>
      <c r="AM30" s="88">
        <f t="shared" si="43"/>
        <v>0</v>
      </c>
      <c r="AN30" s="88"/>
      <c r="AO30" s="88"/>
      <c r="AP30" s="88">
        <f t="shared" si="44"/>
        <v>0</v>
      </c>
      <c r="AQ30" s="88"/>
      <c r="AR30" s="88">
        <f t="shared" si="45"/>
        <v>0</v>
      </c>
      <c r="AS30" s="88">
        <f t="shared" si="46"/>
        <v>0</v>
      </c>
      <c r="AT30" s="88">
        <f t="shared" si="47"/>
        <v>0</v>
      </c>
    </row>
    <row r="31" spans="1:46">
      <c r="A31" s="108"/>
      <c r="B31" s="71">
        <f>IF(A31='ESTIMASI FORECAST &amp; ORDER-STOK'!A31,'ESTIMASI FORECAST &amp; ORDER-STOK'!B31,0)</f>
        <v>0</v>
      </c>
      <c r="C31" s="88"/>
      <c r="D31" s="88"/>
      <c r="E31" s="88"/>
      <c r="F31" s="88">
        <f t="shared" si="32"/>
        <v>0</v>
      </c>
      <c r="G31" s="88"/>
      <c r="H31" s="88"/>
      <c r="I31" s="88">
        <f t="shared" si="33"/>
        <v>0</v>
      </c>
      <c r="J31" s="88"/>
      <c r="K31" s="88"/>
      <c r="L31" s="88">
        <f t="shared" si="34"/>
        <v>0</v>
      </c>
      <c r="M31" s="88"/>
      <c r="N31" s="88"/>
      <c r="O31" s="88">
        <f t="shared" si="35"/>
        <v>0</v>
      </c>
      <c r="P31" s="88"/>
      <c r="Q31" s="88"/>
      <c r="R31" s="88">
        <f t="shared" si="36"/>
        <v>0</v>
      </c>
      <c r="S31" s="88"/>
      <c r="T31" s="88"/>
      <c r="U31" s="88">
        <f t="shared" si="37"/>
        <v>0</v>
      </c>
      <c r="V31" s="88"/>
      <c r="W31" s="88"/>
      <c r="X31" s="88">
        <f t="shared" si="38"/>
        <v>0</v>
      </c>
      <c r="Y31" s="88"/>
      <c r="Z31" s="88"/>
      <c r="AA31" s="88">
        <f t="shared" si="39"/>
        <v>0</v>
      </c>
      <c r="AB31" s="88"/>
      <c r="AC31" s="88"/>
      <c r="AD31" s="88">
        <f t="shared" si="40"/>
        <v>0</v>
      </c>
      <c r="AE31" s="88"/>
      <c r="AF31" s="88"/>
      <c r="AG31" s="88">
        <f t="shared" si="41"/>
        <v>0</v>
      </c>
      <c r="AH31" s="88"/>
      <c r="AI31" s="88"/>
      <c r="AJ31" s="88">
        <f t="shared" si="42"/>
        <v>0</v>
      </c>
      <c r="AK31" s="88"/>
      <c r="AL31" s="88"/>
      <c r="AM31" s="88">
        <f t="shared" si="43"/>
        <v>0</v>
      </c>
      <c r="AN31" s="88"/>
      <c r="AO31" s="88"/>
      <c r="AP31" s="88">
        <f t="shared" si="44"/>
        <v>0</v>
      </c>
      <c r="AQ31" s="88"/>
      <c r="AR31" s="88">
        <f t="shared" si="45"/>
        <v>0</v>
      </c>
      <c r="AS31" s="88">
        <f t="shared" si="46"/>
        <v>0</v>
      </c>
      <c r="AT31" s="88">
        <f t="shared" si="47"/>
        <v>0</v>
      </c>
    </row>
    <row r="32" spans="1:46">
      <c r="A32" s="108"/>
      <c r="B32" s="71">
        <f>IF(A32='ESTIMASI FORECAST &amp; ORDER-STOK'!A32,'ESTIMASI FORECAST &amp; ORDER-STOK'!B32,0)</f>
        <v>0</v>
      </c>
      <c r="C32" s="88"/>
      <c r="D32" s="88"/>
      <c r="E32" s="88"/>
      <c r="F32" s="88">
        <f t="shared" si="32"/>
        <v>0</v>
      </c>
      <c r="G32" s="88"/>
      <c r="H32" s="88"/>
      <c r="I32" s="88">
        <f t="shared" si="33"/>
        <v>0</v>
      </c>
      <c r="J32" s="88"/>
      <c r="K32" s="88"/>
      <c r="L32" s="88">
        <f t="shared" si="34"/>
        <v>0</v>
      </c>
      <c r="M32" s="88"/>
      <c r="N32" s="88"/>
      <c r="O32" s="88">
        <f t="shared" si="35"/>
        <v>0</v>
      </c>
      <c r="P32" s="88"/>
      <c r="Q32" s="88"/>
      <c r="R32" s="88">
        <f t="shared" si="36"/>
        <v>0</v>
      </c>
      <c r="S32" s="88"/>
      <c r="T32" s="88"/>
      <c r="U32" s="88">
        <f t="shared" si="37"/>
        <v>0</v>
      </c>
      <c r="V32" s="88"/>
      <c r="W32" s="88"/>
      <c r="X32" s="88">
        <f t="shared" si="38"/>
        <v>0</v>
      </c>
      <c r="Y32" s="88"/>
      <c r="Z32" s="88"/>
      <c r="AA32" s="88">
        <f t="shared" si="39"/>
        <v>0</v>
      </c>
      <c r="AB32" s="88"/>
      <c r="AC32" s="88"/>
      <c r="AD32" s="88">
        <f t="shared" si="40"/>
        <v>0</v>
      </c>
      <c r="AE32" s="88"/>
      <c r="AF32" s="88"/>
      <c r="AG32" s="88">
        <f t="shared" si="41"/>
        <v>0</v>
      </c>
      <c r="AH32" s="88"/>
      <c r="AI32" s="88"/>
      <c r="AJ32" s="88">
        <f t="shared" si="42"/>
        <v>0</v>
      </c>
      <c r="AK32" s="88"/>
      <c r="AL32" s="88"/>
      <c r="AM32" s="88">
        <f t="shared" si="43"/>
        <v>0</v>
      </c>
      <c r="AN32" s="88"/>
      <c r="AO32" s="88"/>
      <c r="AP32" s="88">
        <f t="shared" si="44"/>
        <v>0</v>
      </c>
      <c r="AQ32" s="88"/>
      <c r="AR32" s="88">
        <f t="shared" si="45"/>
        <v>0</v>
      </c>
      <c r="AS32" s="88">
        <f t="shared" si="46"/>
        <v>0</v>
      </c>
      <c r="AT32" s="88">
        <f t="shared" si="47"/>
        <v>0</v>
      </c>
    </row>
    <row r="33" spans="1:46">
      <c r="A33" s="108"/>
      <c r="B33" s="71">
        <f>IF(A33='ESTIMASI FORECAST &amp; ORDER-STOK'!A33,'ESTIMASI FORECAST &amp; ORDER-STOK'!B33,0)</f>
        <v>0</v>
      </c>
      <c r="C33" s="88"/>
      <c r="D33" s="88"/>
      <c r="E33" s="88"/>
      <c r="F33" s="88">
        <f t="shared" si="32"/>
        <v>0</v>
      </c>
      <c r="G33" s="88"/>
      <c r="H33" s="88"/>
      <c r="I33" s="88">
        <f t="shared" si="33"/>
        <v>0</v>
      </c>
      <c r="J33" s="88"/>
      <c r="K33" s="88"/>
      <c r="L33" s="88">
        <f t="shared" si="34"/>
        <v>0</v>
      </c>
      <c r="M33" s="88"/>
      <c r="N33" s="88"/>
      <c r="O33" s="88">
        <f t="shared" si="35"/>
        <v>0</v>
      </c>
      <c r="P33" s="88"/>
      <c r="Q33" s="88"/>
      <c r="R33" s="88">
        <f t="shared" si="36"/>
        <v>0</v>
      </c>
      <c r="S33" s="88"/>
      <c r="T33" s="88"/>
      <c r="U33" s="88">
        <f t="shared" si="37"/>
        <v>0</v>
      </c>
      <c r="V33" s="88"/>
      <c r="W33" s="88"/>
      <c r="X33" s="88">
        <f t="shared" si="38"/>
        <v>0</v>
      </c>
      <c r="Y33" s="88"/>
      <c r="Z33" s="88"/>
      <c r="AA33" s="88">
        <f t="shared" si="39"/>
        <v>0</v>
      </c>
      <c r="AB33" s="88"/>
      <c r="AC33" s="88"/>
      <c r="AD33" s="88">
        <f t="shared" si="40"/>
        <v>0</v>
      </c>
      <c r="AE33" s="88"/>
      <c r="AF33" s="88"/>
      <c r="AG33" s="88">
        <f t="shared" si="41"/>
        <v>0</v>
      </c>
      <c r="AH33" s="88"/>
      <c r="AI33" s="88"/>
      <c r="AJ33" s="88">
        <f t="shared" si="42"/>
        <v>0</v>
      </c>
      <c r="AK33" s="88"/>
      <c r="AL33" s="88"/>
      <c r="AM33" s="88">
        <f t="shared" si="43"/>
        <v>0</v>
      </c>
      <c r="AN33" s="88"/>
      <c r="AO33" s="88"/>
      <c r="AP33" s="88">
        <f t="shared" si="44"/>
        <v>0</v>
      </c>
      <c r="AQ33" s="88"/>
      <c r="AR33" s="88">
        <f t="shared" si="45"/>
        <v>0</v>
      </c>
      <c r="AS33" s="88">
        <f t="shared" si="46"/>
        <v>0</v>
      </c>
      <c r="AT33" s="88">
        <f t="shared" si="47"/>
        <v>0</v>
      </c>
    </row>
    <row r="34" spans="1:46">
      <c r="A34" s="108"/>
      <c r="B34" s="71">
        <f>IF(A34='ESTIMASI FORECAST &amp; ORDER-STOK'!A34,'ESTIMASI FORECAST &amp; ORDER-STOK'!B34,0)</f>
        <v>0</v>
      </c>
      <c r="C34" s="88"/>
      <c r="D34" s="88"/>
      <c r="E34" s="88"/>
      <c r="F34" s="88">
        <f t="shared" si="32"/>
        <v>0</v>
      </c>
      <c r="G34" s="88"/>
      <c r="H34" s="88"/>
      <c r="I34" s="88">
        <f t="shared" si="33"/>
        <v>0</v>
      </c>
      <c r="J34" s="88"/>
      <c r="K34" s="88"/>
      <c r="L34" s="88">
        <f t="shared" si="34"/>
        <v>0</v>
      </c>
      <c r="M34" s="88"/>
      <c r="N34" s="88"/>
      <c r="O34" s="88">
        <f t="shared" si="35"/>
        <v>0</v>
      </c>
      <c r="P34" s="88"/>
      <c r="Q34" s="88"/>
      <c r="R34" s="88">
        <f t="shared" si="36"/>
        <v>0</v>
      </c>
      <c r="S34" s="88"/>
      <c r="T34" s="88"/>
      <c r="U34" s="88">
        <f t="shared" si="37"/>
        <v>0</v>
      </c>
      <c r="V34" s="88"/>
      <c r="W34" s="88"/>
      <c r="X34" s="88">
        <f t="shared" si="38"/>
        <v>0</v>
      </c>
      <c r="Y34" s="88"/>
      <c r="Z34" s="88"/>
      <c r="AA34" s="88">
        <f t="shared" si="39"/>
        <v>0</v>
      </c>
      <c r="AB34" s="88"/>
      <c r="AC34" s="88"/>
      <c r="AD34" s="88">
        <f t="shared" si="40"/>
        <v>0</v>
      </c>
      <c r="AE34" s="88"/>
      <c r="AF34" s="88"/>
      <c r="AG34" s="88">
        <f t="shared" si="41"/>
        <v>0</v>
      </c>
      <c r="AH34" s="88"/>
      <c r="AI34" s="88"/>
      <c r="AJ34" s="88">
        <f t="shared" si="42"/>
        <v>0</v>
      </c>
      <c r="AK34" s="88"/>
      <c r="AL34" s="88"/>
      <c r="AM34" s="88">
        <f t="shared" si="43"/>
        <v>0</v>
      </c>
      <c r="AN34" s="88"/>
      <c r="AO34" s="88"/>
      <c r="AP34" s="88">
        <f t="shared" si="44"/>
        <v>0</v>
      </c>
      <c r="AQ34" s="88"/>
      <c r="AR34" s="88">
        <f t="shared" si="45"/>
        <v>0</v>
      </c>
      <c r="AS34" s="88">
        <f t="shared" si="46"/>
        <v>0</v>
      </c>
      <c r="AT34" s="88">
        <f t="shared" si="47"/>
        <v>0</v>
      </c>
    </row>
    <row r="35" spans="1:46">
      <c r="A35" s="108"/>
      <c r="B35" s="71">
        <f>IF(A35='ESTIMASI FORECAST &amp; ORDER-STOK'!A35,'ESTIMASI FORECAST &amp; ORDER-STOK'!B35,0)</f>
        <v>0</v>
      </c>
      <c r="C35" s="88"/>
      <c r="D35" s="88"/>
      <c r="E35" s="88"/>
      <c r="F35" s="88">
        <f t="shared" si="32"/>
        <v>0</v>
      </c>
      <c r="G35" s="88"/>
      <c r="H35" s="88"/>
      <c r="I35" s="88">
        <f t="shared" si="33"/>
        <v>0</v>
      </c>
      <c r="J35" s="88"/>
      <c r="K35" s="88"/>
      <c r="L35" s="88">
        <f t="shared" si="34"/>
        <v>0</v>
      </c>
      <c r="M35" s="88"/>
      <c r="N35" s="88"/>
      <c r="O35" s="88">
        <f t="shared" si="35"/>
        <v>0</v>
      </c>
      <c r="P35" s="88"/>
      <c r="Q35" s="88"/>
      <c r="R35" s="88">
        <f t="shared" si="36"/>
        <v>0</v>
      </c>
      <c r="S35" s="88"/>
      <c r="T35" s="88"/>
      <c r="U35" s="88">
        <f t="shared" si="37"/>
        <v>0</v>
      </c>
      <c r="V35" s="88"/>
      <c r="W35" s="88"/>
      <c r="X35" s="88">
        <f t="shared" si="38"/>
        <v>0</v>
      </c>
      <c r="Y35" s="88"/>
      <c r="Z35" s="88"/>
      <c r="AA35" s="88">
        <f t="shared" si="39"/>
        <v>0</v>
      </c>
      <c r="AB35" s="88"/>
      <c r="AC35" s="88"/>
      <c r="AD35" s="88">
        <f t="shared" si="40"/>
        <v>0</v>
      </c>
      <c r="AE35" s="88"/>
      <c r="AF35" s="88"/>
      <c r="AG35" s="88">
        <f t="shared" si="41"/>
        <v>0</v>
      </c>
      <c r="AH35" s="88"/>
      <c r="AI35" s="88"/>
      <c r="AJ35" s="88">
        <f t="shared" si="42"/>
        <v>0</v>
      </c>
      <c r="AK35" s="88"/>
      <c r="AL35" s="88"/>
      <c r="AM35" s="88">
        <f t="shared" si="43"/>
        <v>0</v>
      </c>
      <c r="AN35" s="88"/>
      <c r="AO35" s="88"/>
      <c r="AP35" s="88">
        <f t="shared" si="44"/>
        <v>0</v>
      </c>
      <c r="AQ35" s="88"/>
      <c r="AR35" s="88">
        <f t="shared" si="45"/>
        <v>0</v>
      </c>
      <c r="AS35" s="88">
        <f t="shared" si="46"/>
        <v>0</v>
      </c>
      <c r="AT35" s="88">
        <f t="shared" si="47"/>
        <v>0</v>
      </c>
    </row>
    <row r="36" spans="1:46">
      <c r="A36" s="108"/>
      <c r="B36" s="71">
        <f>IF(A36='ESTIMASI FORECAST &amp; ORDER-STOK'!A36,'ESTIMASI FORECAST &amp; ORDER-STOK'!B36,0)</f>
        <v>0</v>
      </c>
      <c r="C36" s="88"/>
      <c r="D36" s="88"/>
      <c r="E36" s="88"/>
      <c r="F36" s="88">
        <f t="shared" si="32"/>
        <v>0</v>
      </c>
      <c r="G36" s="88"/>
      <c r="H36" s="88"/>
      <c r="I36" s="88">
        <f t="shared" si="33"/>
        <v>0</v>
      </c>
      <c r="J36" s="88"/>
      <c r="K36" s="88"/>
      <c r="L36" s="88">
        <f t="shared" si="34"/>
        <v>0</v>
      </c>
      <c r="M36" s="88"/>
      <c r="N36" s="88"/>
      <c r="O36" s="88">
        <f t="shared" si="35"/>
        <v>0</v>
      </c>
      <c r="P36" s="88"/>
      <c r="Q36" s="88"/>
      <c r="R36" s="88">
        <f t="shared" si="36"/>
        <v>0</v>
      </c>
      <c r="S36" s="88"/>
      <c r="T36" s="88"/>
      <c r="U36" s="88">
        <f t="shared" si="37"/>
        <v>0</v>
      </c>
      <c r="V36" s="88"/>
      <c r="W36" s="88"/>
      <c r="X36" s="88">
        <f t="shared" si="38"/>
        <v>0</v>
      </c>
      <c r="Y36" s="88"/>
      <c r="Z36" s="88"/>
      <c r="AA36" s="88">
        <f t="shared" si="39"/>
        <v>0</v>
      </c>
      <c r="AB36" s="88"/>
      <c r="AC36" s="88"/>
      <c r="AD36" s="88">
        <f t="shared" si="40"/>
        <v>0</v>
      </c>
      <c r="AE36" s="88"/>
      <c r="AF36" s="88"/>
      <c r="AG36" s="88">
        <f t="shared" si="41"/>
        <v>0</v>
      </c>
      <c r="AH36" s="88"/>
      <c r="AI36" s="88"/>
      <c r="AJ36" s="88">
        <f t="shared" si="42"/>
        <v>0</v>
      </c>
      <c r="AK36" s="88"/>
      <c r="AL36" s="88"/>
      <c r="AM36" s="88">
        <f t="shared" si="43"/>
        <v>0</v>
      </c>
      <c r="AN36" s="88"/>
      <c r="AO36" s="88"/>
      <c r="AP36" s="88">
        <f t="shared" si="44"/>
        <v>0</v>
      </c>
      <c r="AQ36" s="88"/>
      <c r="AR36" s="88">
        <f t="shared" si="45"/>
        <v>0</v>
      </c>
      <c r="AS36" s="88">
        <f t="shared" si="46"/>
        <v>0</v>
      </c>
      <c r="AT36" s="88">
        <f t="shared" si="47"/>
        <v>0</v>
      </c>
    </row>
    <row r="37" spans="1:46">
      <c r="A37" s="108"/>
      <c r="B37" s="71">
        <f>IF(A37='ESTIMASI FORECAST &amp; ORDER-STOK'!A37,'ESTIMASI FORECAST &amp; ORDER-STOK'!B37,0)</f>
        <v>0</v>
      </c>
      <c r="C37" s="88"/>
      <c r="D37" s="88"/>
      <c r="E37" s="88"/>
      <c r="F37" s="88">
        <f t="shared" si="32"/>
        <v>0</v>
      </c>
      <c r="G37" s="88"/>
      <c r="H37" s="88"/>
      <c r="I37" s="88">
        <f t="shared" si="33"/>
        <v>0</v>
      </c>
      <c r="J37" s="88"/>
      <c r="K37" s="88"/>
      <c r="L37" s="88">
        <f t="shared" si="34"/>
        <v>0</v>
      </c>
      <c r="M37" s="88"/>
      <c r="N37" s="88"/>
      <c r="O37" s="88">
        <f t="shared" si="35"/>
        <v>0</v>
      </c>
      <c r="P37" s="88"/>
      <c r="Q37" s="88"/>
      <c r="R37" s="88">
        <f t="shared" si="36"/>
        <v>0</v>
      </c>
      <c r="S37" s="88"/>
      <c r="T37" s="88"/>
      <c r="U37" s="88">
        <f t="shared" si="37"/>
        <v>0</v>
      </c>
      <c r="V37" s="88"/>
      <c r="W37" s="88"/>
      <c r="X37" s="88">
        <f t="shared" si="38"/>
        <v>0</v>
      </c>
      <c r="Y37" s="88"/>
      <c r="Z37" s="88"/>
      <c r="AA37" s="88">
        <f t="shared" si="39"/>
        <v>0</v>
      </c>
      <c r="AB37" s="88"/>
      <c r="AC37" s="88"/>
      <c r="AD37" s="88">
        <f t="shared" si="40"/>
        <v>0</v>
      </c>
      <c r="AE37" s="88"/>
      <c r="AF37" s="88"/>
      <c r="AG37" s="88">
        <f t="shared" si="41"/>
        <v>0</v>
      </c>
      <c r="AH37" s="88"/>
      <c r="AI37" s="88"/>
      <c r="AJ37" s="88">
        <f t="shared" si="42"/>
        <v>0</v>
      </c>
      <c r="AK37" s="88"/>
      <c r="AL37" s="88"/>
      <c r="AM37" s="88">
        <f t="shared" si="43"/>
        <v>0</v>
      </c>
      <c r="AN37" s="88"/>
      <c r="AO37" s="88"/>
      <c r="AP37" s="88">
        <f t="shared" si="44"/>
        <v>0</v>
      </c>
      <c r="AQ37" s="88"/>
      <c r="AR37" s="88">
        <f t="shared" si="45"/>
        <v>0</v>
      </c>
      <c r="AS37" s="88">
        <f t="shared" si="46"/>
        <v>0</v>
      </c>
      <c r="AT37" s="88">
        <f t="shared" si="47"/>
        <v>0</v>
      </c>
    </row>
    <row r="38" spans="1:46">
      <c r="A38" s="108"/>
      <c r="B38" s="71">
        <f>IF(A38='ESTIMASI FORECAST &amp; ORDER-STOK'!A38,'ESTIMASI FORECAST &amp; ORDER-STOK'!B38,0)</f>
        <v>0</v>
      </c>
      <c r="C38" s="88"/>
      <c r="D38" s="88"/>
      <c r="E38" s="88"/>
      <c r="F38" s="88">
        <f t="shared" si="32"/>
        <v>0</v>
      </c>
      <c r="G38" s="88"/>
      <c r="H38" s="88"/>
      <c r="I38" s="88">
        <f t="shared" si="33"/>
        <v>0</v>
      </c>
      <c r="J38" s="88"/>
      <c r="K38" s="88"/>
      <c r="L38" s="88">
        <f t="shared" si="34"/>
        <v>0</v>
      </c>
      <c r="M38" s="88"/>
      <c r="N38" s="88"/>
      <c r="O38" s="88">
        <f t="shared" si="35"/>
        <v>0</v>
      </c>
      <c r="P38" s="88"/>
      <c r="Q38" s="88"/>
      <c r="R38" s="88">
        <f t="shared" si="36"/>
        <v>0</v>
      </c>
      <c r="S38" s="88"/>
      <c r="T38" s="88"/>
      <c r="U38" s="88">
        <f t="shared" si="37"/>
        <v>0</v>
      </c>
      <c r="V38" s="88"/>
      <c r="W38" s="88"/>
      <c r="X38" s="88">
        <f t="shared" si="38"/>
        <v>0</v>
      </c>
      <c r="Y38" s="88"/>
      <c r="Z38" s="88"/>
      <c r="AA38" s="88">
        <f t="shared" si="39"/>
        <v>0</v>
      </c>
      <c r="AB38" s="88"/>
      <c r="AC38" s="88"/>
      <c r="AD38" s="88">
        <f t="shared" si="40"/>
        <v>0</v>
      </c>
      <c r="AE38" s="88"/>
      <c r="AF38" s="88"/>
      <c r="AG38" s="88">
        <f t="shared" si="41"/>
        <v>0</v>
      </c>
      <c r="AH38" s="88"/>
      <c r="AI38" s="88"/>
      <c r="AJ38" s="88">
        <f t="shared" si="42"/>
        <v>0</v>
      </c>
      <c r="AK38" s="88"/>
      <c r="AL38" s="88"/>
      <c r="AM38" s="88">
        <f t="shared" si="43"/>
        <v>0</v>
      </c>
      <c r="AN38" s="88"/>
      <c r="AO38" s="88"/>
      <c r="AP38" s="88">
        <f t="shared" si="44"/>
        <v>0</v>
      </c>
      <c r="AQ38" s="88"/>
      <c r="AR38" s="88">
        <f t="shared" si="45"/>
        <v>0</v>
      </c>
      <c r="AS38" s="88">
        <f t="shared" si="46"/>
        <v>0</v>
      </c>
      <c r="AT38" s="88">
        <f t="shared" si="47"/>
        <v>0</v>
      </c>
    </row>
    <row r="39" spans="1:46">
      <c r="A39" s="108"/>
      <c r="B39" s="71">
        <f>IF(A39='ESTIMASI FORECAST &amp; ORDER-STOK'!A39,'ESTIMASI FORECAST &amp; ORDER-STOK'!B39,0)</f>
        <v>0</v>
      </c>
      <c r="C39" s="88"/>
      <c r="D39" s="88"/>
      <c r="E39" s="88"/>
      <c r="F39" s="88">
        <f t="shared" si="32"/>
        <v>0</v>
      </c>
      <c r="G39" s="88"/>
      <c r="H39" s="88"/>
      <c r="I39" s="88">
        <f t="shared" si="33"/>
        <v>0</v>
      </c>
      <c r="J39" s="88"/>
      <c r="K39" s="88"/>
      <c r="L39" s="88">
        <f t="shared" si="34"/>
        <v>0</v>
      </c>
      <c r="M39" s="88"/>
      <c r="N39" s="88"/>
      <c r="O39" s="88">
        <f t="shared" si="35"/>
        <v>0</v>
      </c>
      <c r="P39" s="88"/>
      <c r="Q39" s="88"/>
      <c r="R39" s="88">
        <f t="shared" si="36"/>
        <v>0</v>
      </c>
      <c r="S39" s="88"/>
      <c r="T39" s="88"/>
      <c r="U39" s="88">
        <f t="shared" si="37"/>
        <v>0</v>
      </c>
      <c r="V39" s="88"/>
      <c r="W39" s="88"/>
      <c r="X39" s="88">
        <f t="shared" si="38"/>
        <v>0</v>
      </c>
      <c r="Y39" s="88"/>
      <c r="Z39" s="88"/>
      <c r="AA39" s="88">
        <f t="shared" si="39"/>
        <v>0</v>
      </c>
      <c r="AB39" s="88"/>
      <c r="AC39" s="88"/>
      <c r="AD39" s="88">
        <f t="shared" si="40"/>
        <v>0</v>
      </c>
      <c r="AE39" s="88"/>
      <c r="AF39" s="88"/>
      <c r="AG39" s="88">
        <f t="shared" si="41"/>
        <v>0</v>
      </c>
      <c r="AH39" s="88"/>
      <c r="AI39" s="88"/>
      <c r="AJ39" s="88">
        <f t="shared" si="42"/>
        <v>0</v>
      </c>
      <c r="AK39" s="88"/>
      <c r="AL39" s="88"/>
      <c r="AM39" s="88">
        <f t="shared" si="43"/>
        <v>0</v>
      </c>
      <c r="AN39" s="88"/>
      <c r="AO39" s="88"/>
      <c r="AP39" s="88">
        <f t="shared" si="44"/>
        <v>0</v>
      </c>
      <c r="AQ39" s="88"/>
      <c r="AR39" s="88">
        <f t="shared" si="45"/>
        <v>0</v>
      </c>
      <c r="AS39" s="88">
        <f t="shared" si="46"/>
        <v>0</v>
      </c>
      <c r="AT39" s="88">
        <f t="shared" si="47"/>
        <v>0</v>
      </c>
    </row>
    <row r="40" spans="1:46">
      <c r="A40" s="108"/>
      <c r="B40" s="71">
        <f>IF(A40='ESTIMASI FORECAST &amp; ORDER-STOK'!A40,'ESTIMASI FORECAST &amp; ORDER-STOK'!B40,0)</f>
        <v>0</v>
      </c>
      <c r="C40" s="88"/>
      <c r="D40" s="88"/>
      <c r="E40" s="88"/>
      <c r="F40" s="88">
        <f t="shared" si="32"/>
        <v>0</v>
      </c>
      <c r="G40" s="88"/>
      <c r="H40" s="88"/>
      <c r="I40" s="88">
        <f t="shared" si="33"/>
        <v>0</v>
      </c>
      <c r="J40" s="88"/>
      <c r="K40" s="88"/>
      <c r="L40" s="88">
        <f t="shared" si="34"/>
        <v>0</v>
      </c>
      <c r="M40" s="88"/>
      <c r="N40" s="88"/>
      <c r="O40" s="88">
        <f t="shared" si="35"/>
        <v>0</v>
      </c>
      <c r="P40" s="88"/>
      <c r="Q40" s="88"/>
      <c r="R40" s="88">
        <f t="shared" si="36"/>
        <v>0</v>
      </c>
      <c r="S40" s="88"/>
      <c r="T40" s="88"/>
      <c r="U40" s="88">
        <f t="shared" si="37"/>
        <v>0</v>
      </c>
      <c r="V40" s="88"/>
      <c r="W40" s="88"/>
      <c r="X40" s="88">
        <f t="shared" si="38"/>
        <v>0</v>
      </c>
      <c r="Y40" s="88"/>
      <c r="Z40" s="88"/>
      <c r="AA40" s="88">
        <f t="shared" si="39"/>
        <v>0</v>
      </c>
      <c r="AB40" s="88"/>
      <c r="AC40" s="88"/>
      <c r="AD40" s="88">
        <f t="shared" si="40"/>
        <v>0</v>
      </c>
      <c r="AE40" s="88"/>
      <c r="AF40" s="88"/>
      <c r="AG40" s="88">
        <f t="shared" si="41"/>
        <v>0</v>
      </c>
      <c r="AH40" s="88"/>
      <c r="AI40" s="88"/>
      <c r="AJ40" s="88">
        <f t="shared" si="42"/>
        <v>0</v>
      </c>
      <c r="AK40" s="88"/>
      <c r="AL40" s="88"/>
      <c r="AM40" s="88">
        <f t="shared" si="43"/>
        <v>0</v>
      </c>
      <c r="AN40" s="88"/>
      <c r="AO40" s="88"/>
      <c r="AP40" s="88">
        <f t="shared" si="44"/>
        <v>0</v>
      </c>
      <c r="AQ40" s="88"/>
      <c r="AR40" s="88">
        <f t="shared" si="45"/>
        <v>0</v>
      </c>
      <c r="AS40" s="88">
        <f t="shared" si="46"/>
        <v>0</v>
      </c>
      <c r="AT40" s="88">
        <f t="shared" si="47"/>
        <v>0</v>
      </c>
    </row>
    <row r="41" spans="1:46">
      <c r="A41" s="108"/>
      <c r="B41" s="71">
        <f>IF(A41='ESTIMASI FORECAST &amp; ORDER-STOK'!A41,'ESTIMASI FORECAST &amp; ORDER-STOK'!B41,0)</f>
        <v>0</v>
      </c>
      <c r="C41" s="88"/>
      <c r="D41" s="88"/>
      <c r="E41" s="88"/>
      <c r="F41" s="88">
        <f t="shared" si="32"/>
        <v>0</v>
      </c>
      <c r="G41" s="88"/>
      <c r="H41" s="88"/>
      <c r="I41" s="88">
        <f t="shared" si="33"/>
        <v>0</v>
      </c>
      <c r="J41" s="88"/>
      <c r="K41" s="88"/>
      <c r="L41" s="88">
        <f t="shared" si="34"/>
        <v>0</v>
      </c>
      <c r="M41" s="88"/>
      <c r="N41" s="88"/>
      <c r="O41" s="88">
        <f t="shared" si="35"/>
        <v>0</v>
      </c>
      <c r="P41" s="88"/>
      <c r="Q41" s="88"/>
      <c r="R41" s="88">
        <f t="shared" si="36"/>
        <v>0</v>
      </c>
      <c r="S41" s="88"/>
      <c r="T41" s="88"/>
      <c r="U41" s="88">
        <f t="shared" si="37"/>
        <v>0</v>
      </c>
      <c r="V41" s="88"/>
      <c r="W41" s="88"/>
      <c r="X41" s="88">
        <f t="shared" si="38"/>
        <v>0</v>
      </c>
      <c r="Y41" s="88"/>
      <c r="Z41" s="88"/>
      <c r="AA41" s="88">
        <f t="shared" si="39"/>
        <v>0</v>
      </c>
      <c r="AB41" s="88"/>
      <c r="AC41" s="88"/>
      <c r="AD41" s="88">
        <f t="shared" si="40"/>
        <v>0</v>
      </c>
      <c r="AE41" s="88"/>
      <c r="AF41" s="88"/>
      <c r="AG41" s="88">
        <f t="shared" si="41"/>
        <v>0</v>
      </c>
      <c r="AH41" s="88"/>
      <c r="AI41" s="88"/>
      <c r="AJ41" s="88">
        <f t="shared" si="42"/>
        <v>0</v>
      </c>
      <c r="AK41" s="88"/>
      <c r="AL41" s="88"/>
      <c r="AM41" s="88">
        <f t="shared" si="43"/>
        <v>0</v>
      </c>
      <c r="AN41" s="88"/>
      <c r="AO41" s="88"/>
      <c r="AP41" s="88">
        <f t="shared" si="44"/>
        <v>0</v>
      </c>
      <c r="AQ41" s="88"/>
      <c r="AR41" s="88">
        <f t="shared" si="45"/>
        <v>0</v>
      </c>
      <c r="AS41" s="88">
        <f t="shared" si="46"/>
        <v>0</v>
      </c>
      <c r="AT41" s="88">
        <f t="shared" si="47"/>
        <v>0</v>
      </c>
    </row>
    <row r="42" spans="1:46">
      <c r="A42" s="108"/>
      <c r="B42" s="71">
        <f>IF(A42='ESTIMASI FORECAST &amp; ORDER-STOK'!A42,'ESTIMASI FORECAST &amp; ORDER-STOK'!B42,0)</f>
        <v>0</v>
      </c>
      <c r="C42" s="88"/>
      <c r="D42" s="88"/>
      <c r="E42" s="88"/>
      <c r="F42" s="88">
        <f t="shared" si="32"/>
        <v>0</v>
      </c>
      <c r="G42" s="88"/>
      <c r="H42" s="88"/>
      <c r="I42" s="88">
        <f t="shared" si="33"/>
        <v>0</v>
      </c>
      <c r="J42" s="88"/>
      <c r="K42" s="88"/>
      <c r="L42" s="88">
        <f t="shared" si="34"/>
        <v>0</v>
      </c>
      <c r="M42" s="88"/>
      <c r="N42" s="88"/>
      <c r="O42" s="88">
        <f t="shared" si="35"/>
        <v>0</v>
      </c>
      <c r="P42" s="88"/>
      <c r="Q42" s="88"/>
      <c r="R42" s="88">
        <f t="shared" si="36"/>
        <v>0</v>
      </c>
      <c r="S42" s="88"/>
      <c r="T42" s="88"/>
      <c r="U42" s="88">
        <f t="shared" si="37"/>
        <v>0</v>
      </c>
      <c r="V42" s="88"/>
      <c r="W42" s="88"/>
      <c r="X42" s="88">
        <f t="shared" si="38"/>
        <v>0</v>
      </c>
      <c r="Y42" s="88"/>
      <c r="Z42" s="88"/>
      <c r="AA42" s="88">
        <f t="shared" si="39"/>
        <v>0</v>
      </c>
      <c r="AB42" s="88"/>
      <c r="AC42" s="88"/>
      <c r="AD42" s="88">
        <f t="shared" si="40"/>
        <v>0</v>
      </c>
      <c r="AE42" s="88"/>
      <c r="AF42" s="88"/>
      <c r="AG42" s="88">
        <f t="shared" si="41"/>
        <v>0</v>
      </c>
      <c r="AH42" s="88"/>
      <c r="AI42" s="88"/>
      <c r="AJ42" s="88">
        <f t="shared" si="42"/>
        <v>0</v>
      </c>
      <c r="AK42" s="88"/>
      <c r="AL42" s="88"/>
      <c r="AM42" s="88">
        <f t="shared" si="43"/>
        <v>0</v>
      </c>
      <c r="AN42" s="88"/>
      <c r="AO42" s="88"/>
      <c r="AP42" s="88">
        <f t="shared" si="44"/>
        <v>0</v>
      </c>
      <c r="AQ42" s="88"/>
      <c r="AR42" s="88">
        <f t="shared" si="45"/>
        <v>0</v>
      </c>
      <c r="AS42" s="88">
        <f t="shared" si="46"/>
        <v>0</v>
      </c>
      <c r="AT42" s="88">
        <f t="shared" si="47"/>
        <v>0</v>
      </c>
    </row>
    <row r="43" spans="1:46">
      <c r="A43" s="108"/>
      <c r="B43" s="71">
        <f>IF(A43='ESTIMASI FORECAST &amp; ORDER-STOK'!A43,'ESTIMASI FORECAST &amp; ORDER-STOK'!B43,0)</f>
        <v>0</v>
      </c>
      <c r="C43" s="88"/>
      <c r="D43" s="88"/>
      <c r="E43" s="88"/>
      <c r="F43" s="88">
        <f t="shared" si="32"/>
        <v>0</v>
      </c>
      <c r="G43" s="88"/>
      <c r="H43" s="88"/>
      <c r="I43" s="88">
        <f t="shared" si="33"/>
        <v>0</v>
      </c>
      <c r="J43" s="88"/>
      <c r="K43" s="88"/>
      <c r="L43" s="88">
        <f t="shared" si="34"/>
        <v>0</v>
      </c>
      <c r="M43" s="88"/>
      <c r="N43" s="88"/>
      <c r="O43" s="88">
        <f t="shared" si="35"/>
        <v>0</v>
      </c>
      <c r="P43" s="88"/>
      <c r="Q43" s="88"/>
      <c r="R43" s="88">
        <f t="shared" si="36"/>
        <v>0</v>
      </c>
      <c r="S43" s="88"/>
      <c r="T43" s="88"/>
      <c r="U43" s="88">
        <f t="shared" si="37"/>
        <v>0</v>
      </c>
      <c r="V43" s="88"/>
      <c r="W43" s="88"/>
      <c r="X43" s="88">
        <f t="shared" si="38"/>
        <v>0</v>
      </c>
      <c r="Y43" s="88"/>
      <c r="Z43" s="88"/>
      <c r="AA43" s="88">
        <f t="shared" si="39"/>
        <v>0</v>
      </c>
      <c r="AB43" s="88"/>
      <c r="AC43" s="88"/>
      <c r="AD43" s="88">
        <f t="shared" si="40"/>
        <v>0</v>
      </c>
      <c r="AE43" s="88"/>
      <c r="AF43" s="88"/>
      <c r="AG43" s="88">
        <f t="shared" si="41"/>
        <v>0</v>
      </c>
      <c r="AH43" s="88"/>
      <c r="AI43" s="88"/>
      <c r="AJ43" s="88">
        <f t="shared" si="42"/>
        <v>0</v>
      </c>
      <c r="AK43" s="88"/>
      <c r="AL43" s="88"/>
      <c r="AM43" s="88">
        <f t="shared" si="43"/>
        <v>0</v>
      </c>
      <c r="AN43" s="88"/>
      <c r="AO43" s="88"/>
      <c r="AP43" s="88">
        <f t="shared" si="44"/>
        <v>0</v>
      </c>
      <c r="AQ43" s="88"/>
      <c r="AR43" s="88">
        <f t="shared" si="45"/>
        <v>0</v>
      </c>
      <c r="AS43" s="88">
        <f t="shared" si="46"/>
        <v>0</v>
      </c>
      <c r="AT43" s="88">
        <f t="shared" si="47"/>
        <v>0</v>
      </c>
    </row>
    <row r="44" spans="1:46">
      <c r="A44" s="108"/>
      <c r="B44" s="71">
        <f>IF(A44='ESTIMASI FORECAST &amp; ORDER-STOK'!A44,'ESTIMASI FORECAST &amp; ORDER-STOK'!B44,0)</f>
        <v>0</v>
      </c>
      <c r="C44" s="88"/>
      <c r="D44" s="88"/>
      <c r="E44" s="88"/>
      <c r="F44" s="88">
        <f t="shared" si="32"/>
        <v>0</v>
      </c>
      <c r="G44" s="88"/>
      <c r="H44" s="88"/>
      <c r="I44" s="88">
        <f t="shared" si="33"/>
        <v>0</v>
      </c>
      <c r="J44" s="88"/>
      <c r="K44" s="88"/>
      <c r="L44" s="88">
        <f t="shared" si="34"/>
        <v>0</v>
      </c>
      <c r="M44" s="88"/>
      <c r="N44" s="88"/>
      <c r="O44" s="88">
        <f t="shared" si="35"/>
        <v>0</v>
      </c>
      <c r="P44" s="88"/>
      <c r="Q44" s="88"/>
      <c r="R44" s="88">
        <f t="shared" si="36"/>
        <v>0</v>
      </c>
      <c r="S44" s="88"/>
      <c r="T44" s="88"/>
      <c r="U44" s="88">
        <f t="shared" si="37"/>
        <v>0</v>
      </c>
      <c r="V44" s="88"/>
      <c r="W44" s="88"/>
      <c r="X44" s="88">
        <f t="shared" si="38"/>
        <v>0</v>
      </c>
      <c r="Y44" s="88"/>
      <c r="Z44" s="88"/>
      <c r="AA44" s="88">
        <f t="shared" si="39"/>
        <v>0</v>
      </c>
      <c r="AB44" s="88"/>
      <c r="AC44" s="88"/>
      <c r="AD44" s="88">
        <f t="shared" si="40"/>
        <v>0</v>
      </c>
      <c r="AE44" s="88"/>
      <c r="AF44" s="88"/>
      <c r="AG44" s="88">
        <f t="shared" si="41"/>
        <v>0</v>
      </c>
      <c r="AH44" s="88"/>
      <c r="AI44" s="88"/>
      <c r="AJ44" s="88">
        <f t="shared" si="42"/>
        <v>0</v>
      </c>
      <c r="AK44" s="88"/>
      <c r="AL44" s="88"/>
      <c r="AM44" s="88">
        <f t="shared" si="43"/>
        <v>0</v>
      </c>
      <c r="AN44" s="88"/>
      <c r="AO44" s="88"/>
      <c r="AP44" s="88">
        <f t="shared" si="44"/>
        <v>0</v>
      </c>
      <c r="AQ44" s="88"/>
      <c r="AR44" s="88">
        <f t="shared" si="45"/>
        <v>0</v>
      </c>
      <c r="AS44" s="88">
        <f t="shared" si="46"/>
        <v>0</v>
      </c>
      <c r="AT44" s="88">
        <f t="shared" si="47"/>
        <v>0</v>
      </c>
    </row>
    <row r="45" spans="1:46">
      <c r="A45" s="108"/>
      <c r="B45" s="71">
        <f>IF(A45='ESTIMASI FORECAST &amp; ORDER-STOK'!A45,'ESTIMASI FORECAST &amp; ORDER-STOK'!B45,0)</f>
        <v>0</v>
      </c>
      <c r="C45" s="88"/>
      <c r="D45" s="88"/>
      <c r="E45" s="88"/>
      <c r="F45" s="88">
        <f t="shared" si="32"/>
        <v>0</v>
      </c>
      <c r="G45" s="88"/>
      <c r="H45" s="88"/>
      <c r="I45" s="88">
        <f t="shared" si="33"/>
        <v>0</v>
      </c>
      <c r="J45" s="88"/>
      <c r="K45" s="88"/>
      <c r="L45" s="88">
        <f t="shared" si="34"/>
        <v>0</v>
      </c>
      <c r="M45" s="88"/>
      <c r="N45" s="88"/>
      <c r="O45" s="88">
        <f t="shared" si="35"/>
        <v>0</v>
      </c>
      <c r="P45" s="88"/>
      <c r="Q45" s="88"/>
      <c r="R45" s="88">
        <f t="shared" si="36"/>
        <v>0</v>
      </c>
      <c r="S45" s="88"/>
      <c r="T45" s="88"/>
      <c r="U45" s="88">
        <f t="shared" si="37"/>
        <v>0</v>
      </c>
      <c r="V45" s="88"/>
      <c r="W45" s="88"/>
      <c r="X45" s="88">
        <f t="shared" si="38"/>
        <v>0</v>
      </c>
      <c r="Y45" s="88"/>
      <c r="Z45" s="88"/>
      <c r="AA45" s="88">
        <f t="shared" si="39"/>
        <v>0</v>
      </c>
      <c r="AB45" s="88"/>
      <c r="AC45" s="88"/>
      <c r="AD45" s="88">
        <f t="shared" si="40"/>
        <v>0</v>
      </c>
      <c r="AE45" s="88"/>
      <c r="AF45" s="88"/>
      <c r="AG45" s="88">
        <f t="shared" si="41"/>
        <v>0</v>
      </c>
      <c r="AH45" s="88"/>
      <c r="AI45" s="88"/>
      <c r="AJ45" s="88">
        <f t="shared" si="42"/>
        <v>0</v>
      </c>
      <c r="AK45" s="88"/>
      <c r="AL45" s="88"/>
      <c r="AM45" s="88">
        <f t="shared" si="43"/>
        <v>0</v>
      </c>
      <c r="AN45" s="88"/>
      <c r="AO45" s="88"/>
      <c r="AP45" s="88">
        <f t="shared" si="44"/>
        <v>0</v>
      </c>
      <c r="AQ45" s="88"/>
      <c r="AR45" s="88">
        <f t="shared" si="45"/>
        <v>0</v>
      </c>
      <c r="AS45" s="88">
        <f t="shared" si="46"/>
        <v>0</v>
      </c>
      <c r="AT45" s="88">
        <f t="shared" si="47"/>
        <v>0</v>
      </c>
    </row>
    <row r="46" spans="1:46">
      <c r="A46" s="108"/>
      <c r="B46" s="71">
        <f>IF(A46='ESTIMASI FORECAST &amp; ORDER-STOK'!A46,'ESTIMASI FORECAST &amp; ORDER-STOK'!B46,0)</f>
        <v>0</v>
      </c>
      <c r="C46" s="88"/>
      <c r="D46" s="88"/>
      <c r="E46" s="88"/>
      <c r="F46" s="88">
        <f t="shared" si="32"/>
        <v>0</v>
      </c>
      <c r="G46" s="88"/>
      <c r="H46" s="88"/>
      <c r="I46" s="88">
        <f t="shared" si="33"/>
        <v>0</v>
      </c>
      <c r="J46" s="88"/>
      <c r="K46" s="88"/>
      <c r="L46" s="88">
        <f t="shared" si="34"/>
        <v>0</v>
      </c>
      <c r="M46" s="88"/>
      <c r="N46" s="88"/>
      <c r="O46" s="88">
        <f t="shared" si="35"/>
        <v>0</v>
      </c>
      <c r="P46" s="88"/>
      <c r="Q46" s="88"/>
      <c r="R46" s="88">
        <f t="shared" si="36"/>
        <v>0</v>
      </c>
      <c r="S46" s="88"/>
      <c r="T46" s="88"/>
      <c r="U46" s="88">
        <f t="shared" si="37"/>
        <v>0</v>
      </c>
      <c r="V46" s="88"/>
      <c r="W46" s="88"/>
      <c r="X46" s="88">
        <f t="shared" si="38"/>
        <v>0</v>
      </c>
      <c r="Y46" s="88"/>
      <c r="Z46" s="88"/>
      <c r="AA46" s="88">
        <f t="shared" si="39"/>
        <v>0</v>
      </c>
      <c r="AB46" s="88"/>
      <c r="AC46" s="88"/>
      <c r="AD46" s="88">
        <f t="shared" si="40"/>
        <v>0</v>
      </c>
      <c r="AE46" s="88"/>
      <c r="AF46" s="88"/>
      <c r="AG46" s="88">
        <f t="shared" si="41"/>
        <v>0</v>
      </c>
      <c r="AH46" s="88"/>
      <c r="AI46" s="88"/>
      <c r="AJ46" s="88">
        <f t="shared" si="42"/>
        <v>0</v>
      </c>
      <c r="AK46" s="88"/>
      <c r="AL46" s="88"/>
      <c r="AM46" s="88">
        <f t="shared" si="43"/>
        <v>0</v>
      </c>
      <c r="AN46" s="88"/>
      <c r="AO46" s="88"/>
      <c r="AP46" s="88">
        <f t="shared" si="44"/>
        <v>0</v>
      </c>
      <c r="AQ46" s="88"/>
      <c r="AR46" s="88">
        <f t="shared" si="45"/>
        <v>0</v>
      </c>
      <c r="AS46" s="88">
        <f t="shared" si="46"/>
        <v>0</v>
      </c>
      <c r="AT46" s="88">
        <f t="shared" si="47"/>
        <v>0</v>
      </c>
    </row>
    <row r="47" spans="1:46">
      <c r="A47" s="108"/>
      <c r="B47" s="71">
        <f>IF(A47='ESTIMASI FORECAST &amp; ORDER-STOK'!A47,'ESTIMASI FORECAST &amp; ORDER-STOK'!B47,0)</f>
        <v>0</v>
      </c>
      <c r="C47" s="88"/>
      <c r="D47" s="88"/>
      <c r="E47" s="88"/>
      <c r="F47" s="88">
        <f t="shared" si="32"/>
        <v>0</v>
      </c>
      <c r="G47" s="88"/>
      <c r="H47" s="88"/>
      <c r="I47" s="88">
        <f t="shared" si="33"/>
        <v>0</v>
      </c>
      <c r="J47" s="88"/>
      <c r="K47" s="88"/>
      <c r="L47" s="88">
        <f t="shared" si="34"/>
        <v>0</v>
      </c>
      <c r="M47" s="88"/>
      <c r="N47" s="88"/>
      <c r="O47" s="88">
        <f t="shared" si="35"/>
        <v>0</v>
      </c>
      <c r="P47" s="88"/>
      <c r="Q47" s="88"/>
      <c r="R47" s="88">
        <f t="shared" si="36"/>
        <v>0</v>
      </c>
      <c r="S47" s="88"/>
      <c r="T47" s="88"/>
      <c r="U47" s="88">
        <f t="shared" si="37"/>
        <v>0</v>
      </c>
      <c r="V47" s="88"/>
      <c r="W47" s="88"/>
      <c r="X47" s="88">
        <f t="shared" si="38"/>
        <v>0</v>
      </c>
      <c r="Y47" s="88"/>
      <c r="Z47" s="88"/>
      <c r="AA47" s="88">
        <f t="shared" si="39"/>
        <v>0</v>
      </c>
      <c r="AB47" s="88"/>
      <c r="AC47" s="88"/>
      <c r="AD47" s="88">
        <f t="shared" si="40"/>
        <v>0</v>
      </c>
      <c r="AE47" s="88"/>
      <c r="AF47" s="88"/>
      <c r="AG47" s="88">
        <f t="shared" si="41"/>
        <v>0</v>
      </c>
      <c r="AH47" s="88"/>
      <c r="AI47" s="88"/>
      <c r="AJ47" s="88">
        <f t="shared" si="42"/>
        <v>0</v>
      </c>
      <c r="AK47" s="88"/>
      <c r="AL47" s="88"/>
      <c r="AM47" s="88">
        <f t="shared" si="43"/>
        <v>0</v>
      </c>
      <c r="AN47" s="88"/>
      <c r="AO47" s="88"/>
      <c r="AP47" s="88">
        <f t="shared" si="44"/>
        <v>0</v>
      </c>
      <c r="AQ47" s="88"/>
      <c r="AR47" s="88">
        <f t="shared" si="45"/>
        <v>0</v>
      </c>
      <c r="AS47" s="88">
        <f t="shared" si="46"/>
        <v>0</v>
      </c>
      <c r="AT47" s="88">
        <f t="shared" si="47"/>
        <v>0</v>
      </c>
    </row>
    <row r="48" spans="1:46">
      <c r="A48" s="108"/>
      <c r="B48" s="71">
        <f>IF(A48='ESTIMASI FORECAST &amp; ORDER-STOK'!A48,'ESTIMASI FORECAST &amp; ORDER-STOK'!B48,0)</f>
        <v>0</v>
      </c>
      <c r="C48" s="88"/>
      <c r="D48" s="88"/>
      <c r="E48" s="88"/>
      <c r="F48" s="88">
        <f t="shared" si="32"/>
        <v>0</v>
      </c>
      <c r="G48" s="88"/>
      <c r="H48" s="88"/>
      <c r="I48" s="88">
        <f t="shared" si="33"/>
        <v>0</v>
      </c>
      <c r="J48" s="88"/>
      <c r="K48" s="88"/>
      <c r="L48" s="88">
        <f t="shared" si="34"/>
        <v>0</v>
      </c>
      <c r="M48" s="88"/>
      <c r="N48" s="88"/>
      <c r="O48" s="88">
        <f t="shared" si="35"/>
        <v>0</v>
      </c>
      <c r="P48" s="88"/>
      <c r="Q48" s="88"/>
      <c r="R48" s="88">
        <f t="shared" si="36"/>
        <v>0</v>
      </c>
      <c r="S48" s="88"/>
      <c r="T48" s="88"/>
      <c r="U48" s="88">
        <f t="shared" si="37"/>
        <v>0</v>
      </c>
      <c r="V48" s="88"/>
      <c r="W48" s="88"/>
      <c r="X48" s="88">
        <f t="shared" si="38"/>
        <v>0</v>
      </c>
      <c r="Y48" s="88"/>
      <c r="Z48" s="88"/>
      <c r="AA48" s="88">
        <f t="shared" si="39"/>
        <v>0</v>
      </c>
      <c r="AB48" s="88"/>
      <c r="AC48" s="88"/>
      <c r="AD48" s="88">
        <f t="shared" si="40"/>
        <v>0</v>
      </c>
      <c r="AE48" s="88"/>
      <c r="AF48" s="88"/>
      <c r="AG48" s="88">
        <f t="shared" si="41"/>
        <v>0</v>
      </c>
      <c r="AH48" s="88"/>
      <c r="AI48" s="88"/>
      <c r="AJ48" s="88">
        <f t="shared" si="42"/>
        <v>0</v>
      </c>
      <c r="AK48" s="88"/>
      <c r="AL48" s="88"/>
      <c r="AM48" s="88">
        <f t="shared" si="43"/>
        <v>0</v>
      </c>
      <c r="AN48" s="88"/>
      <c r="AO48" s="88"/>
      <c r="AP48" s="88">
        <f t="shared" si="44"/>
        <v>0</v>
      </c>
      <c r="AQ48" s="88"/>
      <c r="AR48" s="88">
        <f t="shared" si="45"/>
        <v>0</v>
      </c>
      <c r="AS48" s="88">
        <f t="shared" si="46"/>
        <v>0</v>
      </c>
      <c r="AT48" s="88">
        <f t="shared" si="47"/>
        <v>0</v>
      </c>
    </row>
    <row r="49" spans="1:46">
      <c r="A49" s="108"/>
      <c r="B49" s="72">
        <f>IF(A49='ESTIMASI FORECAST &amp; ORDER-STOK'!A49,'ESTIMASI FORECAST &amp; ORDER-STOK'!B49,0)</f>
        <v>0</v>
      </c>
      <c r="C49" s="90"/>
      <c r="D49" s="90"/>
      <c r="E49" s="90"/>
      <c r="F49" s="90">
        <f t="shared" si="32"/>
        <v>0</v>
      </c>
      <c r="G49" s="90"/>
      <c r="H49" s="90"/>
      <c r="I49" s="90">
        <f t="shared" si="33"/>
        <v>0</v>
      </c>
      <c r="J49" s="90"/>
      <c r="K49" s="90"/>
      <c r="L49" s="90">
        <f t="shared" si="34"/>
        <v>0</v>
      </c>
      <c r="M49" s="90"/>
      <c r="N49" s="90"/>
      <c r="O49" s="90">
        <f t="shared" si="35"/>
        <v>0</v>
      </c>
      <c r="P49" s="90"/>
      <c r="Q49" s="90"/>
      <c r="R49" s="90">
        <f t="shared" si="36"/>
        <v>0</v>
      </c>
      <c r="S49" s="90"/>
      <c r="T49" s="90"/>
      <c r="U49" s="90">
        <f t="shared" si="37"/>
        <v>0</v>
      </c>
      <c r="V49" s="90"/>
      <c r="W49" s="90"/>
      <c r="X49" s="90">
        <f t="shared" si="38"/>
        <v>0</v>
      </c>
      <c r="Y49" s="90"/>
      <c r="Z49" s="90"/>
      <c r="AA49" s="90">
        <f t="shared" si="39"/>
        <v>0</v>
      </c>
      <c r="AB49" s="90"/>
      <c r="AC49" s="90"/>
      <c r="AD49" s="90">
        <f t="shared" si="40"/>
        <v>0</v>
      </c>
      <c r="AE49" s="90"/>
      <c r="AF49" s="90"/>
      <c r="AG49" s="90">
        <f t="shared" si="41"/>
        <v>0</v>
      </c>
      <c r="AH49" s="90"/>
      <c r="AI49" s="90"/>
      <c r="AJ49" s="90">
        <f t="shared" si="42"/>
        <v>0</v>
      </c>
      <c r="AK49" s="90"/>
      <c r="AL49" s="90"/>
      <c r="AM49" s="90">
        <f t="shared" si="43"/>
        <v>0</v>
      </c>
      <c r="AN49" s="90"/>
      <c r="AO49" s="90"/>
      <c r="AP49" s="90">
        <f t="shared" si="44"/>
        <v>0</v>
      </c>
      <c r="AQ49" s="90"/>
      <c r="AR49" s="90">
        <f t="shared" si="45"/>
        <v>0</v>
      </c>
      <c r="AS49" s="90">
        <f t="shared" si="46"/>
        <v>0</v>
      </c>
      <c r="AT49" s="90">
        <f t="shared" si="47"/>
        <v>0</v>
      </c>
    </row>
    <row r="50" spans="1:46">
      <c r="A50" s="27" t="s">
        <v>118</v>
      </c>
      <c r="B50" s="58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6"/>
    </row>
    <row r="51" spans="1:46">
      <c r="A51" s="108"/>
      <c r="B51" s="70">
        <f>IF(A51='ESTIMASI FORECAST &amp; ORDER-STOK'!A51,'ESTIMASI FORECAST &amp; ORDER-STOK'!B51,0)</f>
        <v>0</v>
      </c>
      <c r="C51" s="86"/>
      <c r="D51" s="86"/>
      <c r="E51" s="86"/>
      <c r="F51" s="86">
        <f t="shared" ref="F51:F62" si="48">D51-E51</f>
        <v>0</v>
      </c>
      <c r="G51" s="86"/>
      <c r="H51" s="86"/>
      <c r="I51" s="86">
        <f t="shared" ref="I51:I62" si="49">G51-H51</f>
        <v>0</v>
      </c>
      <c r="J51" s="86"/>
      <c r="K51" s="86"/>
      <c r="L51" s="86">
        <f t="shared" ref="L51:L62" si="50">J51-K51</f>
        <v>0</v>
      </c>
      <c r="M51" s="86"/>
      <c r="N51" s="86"/>
      <c r="O51" s="86">
        <f t="shared" ref="O51:O62" si="51">M51-N51</f>
        <v>0</v>
      </c>
      <c r="P51" s="86"/>
      <c r="Q51" s="86"/>
      <c r="R51" s="86">
        <f t="shared" ref="R51:R62" si="52">P51-Q51</f>
        <v>0</v>
      </c>
      <c r="S51" s="86"/>
      <c r="T51" s="86"/>
      <c r="U51" s="86">
        <f t="shared" ref="U51:U62" si="53">S51-T51</f>
        <v>0</v>
      </c>
      <c r="V51" s="86"/>
      <c r="W51" s="86"/>
      <c r="X51" s="86">
        <f t="shared" ref="X51:X62" si="54">V51-W51</f>
        <v>0</v>
      </c>
      <c r="Y51" s="86"/>
      <c r="Z51" s="86"/>
      <c r="AA51" s="86">
        <f t="shared" ref="AA51:AA62" si="55">Y51-Z51</f>
        <v>0</v>
      </c>
      <c r="AB51" s="86"/>
      <c r="AC51" s="86"/>
      <c r="AD51" s="86">
        <f t="shared" ref="AD51:AD62" si="56">AB51-AC51</f>
        <v>0</v>
      </c>
      <c r="AE51" s="86"/>
      <c r="AF51" s="86"/>
      <c r="AG51" s="86">
        <f t="shared" ref="AG51:AG62" si="57">AE51-AF51</f>
        <v>0</v>
      </c>
      <c r="AH51" s="86"/>
      <c r="AI51" s="86"/>
      <c r="AJ51" s="86">
        <f t="shared" ref="AJ51:AJ62" si="58">AH51-AI51</f>
        <v>0</v>
      </c>
      <c r="AK51" s="86"/>
      <c r="AL51" s="86"/>
      <c r="AM51" s="86">
        <f t="shared" ref="AM51:AM62" si="59">AK51-AL51</f>
        <v>0</v>
      </c>
      <c r="AN51" s="86"/>
      <c r="AO51" s="86"/>
      <c r="AP51" s="86">
        <f t="shared" ref="AP51:AP62" si="60">AN51-AO51</f>
        <v>0</v>
      </c>
      <c r="AQ51" s="86"/>
      <c r="AR51" s="86">
        <f t="shared" ref="AR51:AR62" si="61">SUMIF($C$5:$AQ$5,$D$5,$C51:$AQ51)</f>
        <v>0</v>
      </c>
      <c r="AS51" s="86">
        <f t="shared" ref="AS51:AS62" si="62">SUMIF($C$5:$AQ$5,$E$5,$C51:$AQ51)</f>
        <v>0</v>
      </c>
      <c r="AT51" s="86">
        <f t="shared" ref="AT51:AT62" si="63">AR51-AS51</f>
        <v>0</v>
      </c>
    </row>
    <row r="52" spans="1:46">
      <c r="A52" s="108"/>
      <c r="B52" s="71">
        <f>IF(A52='ESTIMASI FORECAST &amp; ORDER-STOK'!A52,'ESTIMASI FORECAST &amp; ORDER-STOK'!B52,0)</f>
        <v>0</v>
      </c>
      <c r="C52" s="88"/>
      <c r="D52" s="88"/>
      <c r="E52" s="88"/>
      <c r="F52" s="88">
        <f t="shared" si="48"/>
        <v>0</v>
      </c>
      <c r="G52" s="88"/>
      <c r="H52" s="88"/>
      <c r="I52" s="88">
        <f t="shared" si="49"/>
        <v>0</v>
      </c>
      <c r="J52" s="88"/>
      <c r="K52" s="88"/>
      <c r="L52" s="88">
        <f t="shared" si="50"/>
        <v>0</v>
      </c>
      <c r="M52" s="88"/>
      <c r="N52" s="88"/>
      <c r="O52" s="88">
        <f t="shared" si="51"/>
        <v>0</v>
      </c>
      <c r="P52" s="88"/>
      <c r="Q52" s="88"/>
      <c r="R52" s="88">
        <f t="shared" si="52"/>
        <v>0</v>
      </c>
      <c r="S52" s="88"/>
      <c r="T52" s="88"/>
      <c r="U52" s="88">
        <f t="shared" si="53"/>
        <v>0</v>
      </c>
      <c r="V52" s="88"/>
      <c r="W52" s="88"/>
      <c r="X52" s="88">
        <f t="shared" si="54"/>
        <v>0</v>
      </c>
      <c r="Y52" s="88"/>
      <c r="Z52" s="88"/>
      <c r="AA52" s="88">
        <f t="shared" si="55"/>
        <v>0</v>
      </c>
      <c r="AB52" s="88"/>
      <c r="AC52" s="88"/>
      <c r="AD52" s="88">
        <f t="shared" si="56"/>
        <v>0</v>
      </c>
      <c r="AE52" s="88"/>
      <c r="AF52" s="88"/>
      <c r="AG52" s="88">
        <f t="shared" si="57"/>
        <v>0</v>
      </c>
      <c r="AH52" s="88"/>
      <c r="AI52" s="88"/>
      <c r="AJ52" s="88">
        <f t="shared" si="58"/>
        <v>0</v>
      </c>
      <c r="AK52" s="88"/>
      <c r="AL52" s="88"/>
      <c r="AM52" s="88">
        <f t="shared" si="59"/>
        <v>0</v>
      </c>
      <c r="AN52" s="88"/>
      <c r="AO52" s="88"/>
      <c r="AP52" s="88">
        <f t="shared" si="60"/>
        <v>0</v>
      </c>
      <c r="AQ52" s="88"/>
      <c r="AR52" s="88">
        <f t="shared" si="61"/>
        <v>0</v>
      </c>
      <c r="AS52" s="88">
        <f t="shared" si="62"/>
        <v>0</v>
      </c>
      <c r="AT52" s="88">
        <f t="shared" si="63"/>
        <v>0</v>
      </c>
    </row>
    <row r="53" spans="1:46">
      <c r="A53" s="108"/>
      <c r="B53" s="71">
        <f>IF(A53='ESTIMASI FORECAST &amp; ORDER-STOK'!A53,'ESTIMASI FORECAST &amp; ORDER-STOK'!B53,0)</f>
        <v>0</v>
      </c>
      <c r="C53" s="88"/>
      <c r="D53" s="88"/>
      <c r="E53" s="88"/>
      <c r="F53" s="88">
        <f t="shared" si="48"/>
        <v>0</v>
      </c>
      <c r="G53" s="88"/>
      <c r="H53" s="88"/>
      <c r="I53" s="88">
        <f t="shared" si="49"/>
        <v>0</v>
      </c>
      <c r="J53" s="88"/>
      <c r="K53" s="88"/>
      <c r="L53" s="88">
        <f t="shared" si="50"/>
        <v>0</v>
      </c>
      <c r="M53" s="88"/>
      <c r="N53" s="88"/>
      <c r="O53" s="88">
        <f t="shared" si="51"/>
        <v>0</v>
      </c>
      <c r="P53" s="88"/>
      <c r="Q53" s="88"/>
      <c r="R53" s="88">
        <f t="shared" si="52"/>
        <v>0</v>
      </c>
      <c r="S53" s="88"/>
      <c r="T53" s="88"/>
      <c r="U53" s="88">
        <f t="shared" si="53"/>
        <v>0</v>
      </c>
      <c r="V53" s="88"/>
      <c r="W53" s="88"/>
      <c r="X53" s="88">
        <f t="shared" si="54"/>
        <v>0</v>
      </c>
      <c r="Y53" s="88"/>
      <c r="Z53" s="88"/>
      <c r="AA53" s="88">
        <f t="shared" si="55"/>
        <v>0</v>
      </c>
      <c r="AB53" s="88"/>
      <c r="AC53" s="88"/>
      <c r="AD53" s="88">
        <f t="shared" si="56"/>
        <v>0</v>
      </c>
      <c r="AE53" s="88"/>
      <c r="AF53" s="88"/>
      <c r="AG53" s="88">
        <f t="shared" si="57"/>
        <v>0</v>
      </c>
      <c r="AH53" s="88"/>
      <c r="AI53" s="88"/>
      <c r="AJ53" s="88">
        <f t="shared" si="58"/>
        <v>0</v>
      </c>
      <c r="AK53" s="88"/>
      <c r="AL53" s="88"/>
      <c r="AM53" s="88">
        <f t="shared" si="59"/>
        <v>0</v>
      </c>
      <c r="AN53" s="88"/>
      <c r="AO53" s="88"/>
      <c r="AP53" s="88">
        <f t="shared" si="60"/>
        <v>0</v>
      </c>
      <c r="AQ53" s="88"/>
      <c r="AR53" s="88">
        <f t="shared" si="61"/>
        <v>0</v>
      </c>
      <c r="AS53" s="88">
        <f t="shared" si="62"/>
        <v>0</v>
      </c>
      <c r="AT53" s="88">
        <f t="shared" si="63"/>
        <v>0</v>
      </c>
    </row>
    <row r="54" spans="1:46">
      <c r="A54" s="108"/>
      <c r="B54" s="71">
        <f>IF(A54='ESTIMASI FORECAST &amp; ORDER-STOK'!A54,'ESTIMASI FORECAST &amp; ORDER-STOK'!B54,0)</f>
        <v>0</v>
      </c>
      <c r="C54" s="88"/>
      <c r="D54" s="88"/>
      <c r="E54" s="88"/>
      <c r="F54" s="88">
        <f t="shared" si="48"/>
        <v>0</v>
      </c>
      <c r="G54" s="88"/>
      <c r="H54" s="88"/>
      <c r="I54" s="88">
        <f t="shared" si="49"/>
        <v>0</v>
      </c>
      <c r="J54" s="88"/>
      <c r="K54" s="88"/>
      <c r="L54" s="88">
        <f t="shared" si="50"/>
        <v>0</v>
      </c>
      <c r="M54" s="88"/>
      <c r="N54" s="88"/>
      <c r="O54" s="88">
        <f t="shared" si="51"/>
        <v>0</v>
      </c>
      <c r="P54" s="88"/>
      <c r="Q54" s="88"/>
      <c r="R54" s="88">
        <f t="shared" si="52"/>
        <v>0</v>
      </c>
      <c r="S54" s="88"/>
      <c r="T54" s="88"/>
      <c r="U54" s="88">
        <f t="shared" si="53"/>
        <v>0</v>
      </c>
      <c r="V54" s="88"/>
      <c r="W54" s="88"/>
      <c r="X54" s="88">
        <f t="shared" si="54"/>
        <v>0</v>
      </c>
      <c r="Y54" s="88"/>
      <c r="Z54" s="88"/>
      <c r="AA54" s="88">
        <f t="shared" si="55"/>
        <v>0</v>
      </c>
      <c r="AB54" s="88"/>
      <c r="AC54" s="88"/>
      <c r="AD54" s="88">
        <f t="shared" si="56"/>
        <v>0</v>
      </c>
      <c r="AE54" s="88"/>
      <c r="AF54" s="88"/>
      <c r="AG54" s="88">
        <f t="shared" si="57"/>
        <v>0</v>
      </c>
      <c r="AH54" s="88"/>
      <c r="AI54" s="88"/>
      <c r="AJ54" s="88">
        <f t="shared" si="58"/>
        <v>0</v>
      </c>
      <c r="AK54" s="88"/>
      <c r="AL54" s="88"/>
      <c r="AM54" s="88">
        <f t="shared" si="59"/>
        <v>0</v>
      </c>
      <c r="AN54" s="88"/>
      <c r="AO54" s="88"/>
      <c r="AP54" s="88">
        <f t="shared" si="60"/>
        <v>0</v>
      </c>
      <c r="AQ54" s="88"/>
      <c r="AR54" s="88">
        <f t="shared" si="61"/>
        <v>0</v>
      </c>
      <c r="AS54" s="88">
        <f t="shared" si="62"/>
        <v>0</v>
      </c>
      <c r="AT54" s="88">
        <f t="shared" si="63"/>
        <v>0</v>
      </c>
    </row>
    <row r="55" spans="1:46">
      <c r="A55" s="108"/>
      <c r="B55" s="71">
        <f>IF(A55='ESTIMASI FORECAST &amp; ORDER-STOK'!A55,'ESTIMASI FORECAST &amp; ORDER-STOK'!B55,0)</f>
        <v>0</v>
      </c>
      <c r="C55" s="88"/>
      <c r="D55" s="88"/>
      <c r="E55" s="88"/>
      <c r="F55" s="88">
        <f t="shared" si="48"/>
        <v>0</v>
      </c>
      <c r="G55" s="88"/>
      <c r="H55" s="88"/>
      <c r="I55" s="88">
        <f t="shared" si="49"/>
        <v>0</v>
      </c>
      <c r="J55" s="88"/>
      <c r="K55" s="88"/>
      <c r="L55" s="88">
        <f t="shared" si="50"/>
        <v>0</v>
      </c>
      <c r="M55" s="88"/>
      <c r="N55" s="88"/>
      <c r="O55" s="88">
        <f t="shared" si="51"/>
        <v>0</v>
      </c>
      <c r="P55" s="88"/>
      <c r="Q55" s="88"/>
      <c r="R55" s="88">
        <f t="shared" si="52"/>
        <v>0</v>
      </c>
      <c r="S55" s="88"/>
      <c r="T55" s="88"/>
      <c r="U55" s="88">
        <f t="shared" si="53"/>
        <v>0</v>
      </c>
      <c r="V55" s="88"/>
      <c r="W55" s="88"/>
      <c r="X55" s="88">
        <f t="shared" si="54"/>
        <v>0</v>
      </c>
      <c r="Y55" s="88"/>
      <c r="Z55" s="88"/>
      <c r="AA55" s="88">
        <f t="shared" si="55"/>
        <v>0</v>
      </c>
      <c r="AB55" s="88"/>
      <c r="AC55" s="88"/>
      <c r="AD55" s="88">
        <f t="shared" si="56"/>
        <v>0</v>
      </c>
      <c r="AE55" s="88"/>
      <c r="AF55" s="88"/>
      <c r="AG55" s="88">
        <f t="shared" si="57"/>
        <v>0</v>
      </c>
      <c r="AH55" s="88"/>
      <c r="AI55" s="88"/>
      <c r="AJ55" s="88">
        <f t="shared" si="58"/>
        <v>0</v>
      </c>
      <c r="AK55" s="88"/>
      <c r="AL55" s="88"/>
      <c r="AM55" s="88">
        <f t="shared" si="59"/>
        <v>0</v>
      </c>
      <c r="AN55" s="88"/>
      <c r="AO55" s="88"/>
      <c r="AP55" s="88">
        <f t="shared" si="60"/>
        <v>0</v>
      </c>
      <c r="AQ55" s="88"/>
      <c r="AR55" s="88">
        <f t="shared" si="61"/>
        <v>0</v>
      </c>
      <c r="AS55" s="88">
        <f t="shared" si="62"/>
        <v>0</v>
      </c>
      <c r="AT55" s="88">
        <f t="shared" si="63"/>
        <v>0</v>
      </c>
    </row>
    <row r="56" spans="1:46">
      <c r="A56" s="108"/>
      <c r="B56" s="71">
        <f>IF(A56='ESTIMASI FORECAST &amp; ORDER-STOK'!A56,'ESTIMASI FORECAST &amp; ORDER-STOK'!B56,0)</f>
        <v>0</v>
      </c>
      <c r="C56" s="88"/>
      <c r="D56" s="88"/>
      <c r="E56" s="88"/>
      <c r="F56" s="88">
        <f t="shared" si="48"/>
        <v>0</v>
      </c>
      <c r="G56" s="88"/>
      <c r="H56" s="88"/>
      <c r="I56" s="88">
        <f t="shared" si="49"/>
        <v>0</v>
      </c>
      <c r="J56" s="88"/>
      <c r="K56" s="88"/>
      <c r="L56" s="88">
        <f t="shared" si="50"/>
        <v>0</v>
      </c>
      <c r="M56" s="88"/>
      <c r="N56" s="88"/>
      <c r="O56" s="88">
        <f t="shared" si="51"/>
        <v>0</v>
      </c>
      <c r="P56" s="88"/>
      <c r="Q56" s="88"/>
      <c r="R56" s="88">
        <f t="shared" si="52"/>
        <v>0</v>
      </c>
      <c r="S56" s="88"/>
      <c r="T56" s="88"/>
      <c r="U56" s="88">
        <f t="shared" si="53"/>
        <v>0</v>
      </c>
      <c r="V56" s="88"/>
      <c r="W56" s="88"/>
      <c r="X56" s="88">
        <f t="shared" si="54"/>
        <v>0</v>
      </c>
      <c r="Y56" s="88"/>
      <c r="Z56" s="88"/>
      <c r="AA56" s="88">
        <f t="shared" si="55"/>
        <v>0</v>
      </c>
      <c r="AB56" s="88"/>
      <c r="AC56" s="88"/>
      <c r="AD56" s="88">
        <f t="shared" si="56"/>
        <v>0</v>
      </c>
      <c r="AE56" s="88"/>
      <c r="AF56" s="88"/>
      <c r="AG56" s="88">
        <f t="shared" si="57"/>
        <v>0</v>
      </c>
      <c r="AH56" s="88"/>
      <c r="AI56" s="88"/>
      <c r="AJ56" s="88">
        <f t="shared" si="58"/>
        <v>0</v>
      </c>
      <c r="AK56" s="88"/>
      <c r="AL56" s="88"/>
      <c r="AM56" s="88">
        <f t="shared" si="59"/>
        <v>0</v>
      </c>
      <c r="AN56" s="88"/>
      <c r="AO56" s="88"/>
      <c r="AP56" s="88">
        <f t="shared" si="60"/>
        <v>0</v>
      </c>
      <c r="AQ56" s="88"/>
      <c r="AR56" s="88">
        <f t="shared" si="61"/>
        <v>0</v>
      </c>
      <c r="AS56" s="88">
        <f t="shared" si="62"/>
        <v>0</v>
      </c>
      <c r="AT56" s="88">
        <f t="shared" si="63"/>
        <v>0</v>
      </c>
    </row>
    <row r="57" spans="1:46">
      <c r="A57" s="108"/>
      <c r="B57" s="71">
        <f>IF(A57='ESTIMASI FORECAST &amp; ORDER-STOK'!A57,'ESTIMASI FORECAST &amp; ORDER-STOK'!B57,0)</f>
        <v>0</v>
      </c>
      <c r="C57" s="88"/>
      <c r="D57" s="88"/>
      <c r="E57" s="88"/>
      <c r="F57" s="88">
        <f t="shared" si="48"/>
        <v>0</v>
      </c>
      <c r="G57" s="88"/>
      <c r="H57" s="88"/>
      <c r="I57" s="88">
        <f t="shared" si="49"/>
        <v>0</v>
      </c>
      <c r="J57" s="88"/>
      <c r="K57" s="88"/>
      <c r="L57" s="88">
        <f t="shared" si="50"/>
        <v>0</v>
      </c>
      <c r="M57" s="88"/>
      <c r="N57" s="88"/>
      <c r="O57" s="88">
        <f t="shared" si="51"/>
        <v>0</v>
      </c>
      <c r="P57" s="88"/>
      <c r="Q57" s="88"/>
      <c r="R57" s="88">
        <f t="shared" si="52"/>
        <v>0</v>
      </c>
      <c r="S57" s="88"/>
      <c r="T57" s="88"/>
      <c r="U57" s="88">
        <f t="shared" si="53"/>
        <v>0</v>
      </c>
      <c r="V57" s="88"/>
      <c r="W57" s="88"/>
      <c r="X57" s="88">
        <f t="shared" si="54"/>
        <v>0</v>
      </c>
      <c r="Y57" s="88"/>
      <c r="Z57" s="88"/>
      <c r="AA57" s="88">
        <f t="shared" si="55"/>
        <v>0</v>
      </c>
      <c r="AB57" s="88"/>
      <c r="AC57" s="88"/>
      <c r="AD57" s="88">
        <f t="shared" si="56"/>
        <v>0</v>
      </c>
      <c r="AE57" s="88"/>
      <c r="AF57" s="88"/>
      <c r="AG57" s="88">
        <f t="shared" si="57"/>
        <v>0</v>
      </c>
      <c r="AH57" s="88"/>
      <c r="AI57" s="88"/>
      <c r="AJ57" s="88">
        <f t="shared" si="58"/>
        <v>0</v>
      </c>
      <c r="AK57" s="88"/>
      <c r="AL57" s="88"/>
      <c r="AM57" s="88">
        <f t="shared" si="59"/>
        <v>0</v>
      </c>
      <c r="AN57" s="88"/>
      <c r="AO57" s="88"/>
      <c r="AP57" s="88">
        <f t="shared" si="60"/>
        <v>0</v>
      </c>
      <c r="AQ57" s="88"/>
      <c r="AR57" s="88">
        <f t="shared" si="61"/>
        <v>0</v>
      </c>
      <c r="AS57" s="88">
        <f t="shared" si="62"/>
        <v>0</v>
      </c>
      <c r="AT57" s="88">
        <f t="shared" si="63"/>
        <v>0</v>
      </c>
    </row>
    <row r="58" spans="1:46">
      <c r="A58" s="108"/>
      <c r="B58" s="71">
        <f>IF(A58='ESTIMASI FORECAST &amp; ORDER-STOK'!A58,'ESTIMASI FORECAST &amp; ORDER-STOK'!B58,0)</f>
        <v>0</v>
      </c>
      <c r="C58" s="88"/>
      <c r="D58" s="88"/>
      <c r="E58" s="88"/>
      <c r="F58" s="88">
        <f t="shared" si="48"/>
        <v>0</v>
      </c>
      <c r="G58" s="88"/>
      <c r="H58" s="88"/>
      <c r="I58" s="88">
        <f t="shared" si="49"/>
        <v>0</v>
      </c>
      <c r="J58" s="88"/>
      <c r="K58" s="88"/>
      <c r="L58" s="88">
        <f t="shared" si="50"/>
        <v>0</v>
      </c>
      <c r="M58" s="88"/>
      <c r="N58" s="88"/>
      <c r="O58" s="88">
        <f t="shared" si="51"/>
        <v>0</v>
      </c>
      <c r="P58" s="88"/>
      <c r="Q58" s="88"/>
      <c r="R58" s="88">
        <f t="shared" si="52"/>
        <v>0</v>
      </c>
      <c r="S58" s="88"/>
      <c r="T58" s="88"/>
      <c r="U58" s="88">
        <f t="shared" si="53"/>
        <v>0</v>
      </c>
      <c r="V58" s="88"/>
      <c r="W58" s="88"/>
      <c r="X58" s="88">
        <f t="shared" si="54"/>
        <v>0</v>
      </c>
      <c r="Y58" s="88"/>
      <c r="Z58" s="88"/>
      <c r="AA58" s="88">
        <f t="shared" si="55"/>
        <v>0</v>
      </c>
      <c r="AB58" s="88"/>
      <c r="AC58" s="88"/>
      <c r="AD58" s="88">
        <f t="shared" si="56"/>
        <v>0</v>
      </c>
      <c r="AE58" s="88"/>
      <c r="AF58" s="88"/>
      <c r="AG58" s="88">
        <f t="shared" si="57"/>
        <v>0</v>
      </c>
      <c r="AH58" s="88"/>
      <c r="AI58" s="88"/>
      <c r="AJ58" s="88">
        <f t="shared" si="58"/>
        <v>0</v>
      </c>
      <c r="AK58" s="88"/>
      <c r="AL58" s="88"/>
      <c r="AM58" s="88">
        <f t="shared" si="59"/>
        <v>0</v>
      </c>
      <c r="AN58" s="88"/>
      <c r="AO58" s="88"/>
      <c r="AP58" s="88">
        <f t="shared" si="60"/>
        <v>0</v>
      </c>
      <c r="AQ58" s="88"/>
      <c r="AR58" s="88">
        <f t="shared" si="61"/>
        <v>0</v>
      </c>
      <c r="AS58" s="88">
        <f t="shared" si="62"/>
        <v>0</v>
      </c>
      <c r="AT58" s="88">
        <f t="shared" si="63"/>
        <v>0</v>
      </c>
    </row>
    <row r="59" spans="1:46">
      <c r="A59" s="108"/>
      <c r="B59" s="71">
        <f>IF(A59='ESTIMASI FORECAST &amp; ORDER-STOK'!A59,'ESTIMASI FORECAST &amp; ORDER-STOK'!B59,0)</f>
        <v>0</v>
      </c>
      <c r="C59" s="88"/>
      <c r="D59" s="88"/>
      <c r="E59" s="88"/>
      <c r="F59" s="88">
        <f t="shared" si="48"/>
        <v>0</v>
      </c>
      <c r="G59" s="88"/>
      <c r="H59" s="88"/>
      <c r="I59" s="88">
        <f t="shared" si="49"/>
        <v>0</v>
      </c>
      <c r="J59" s="88"/>
      <c r="K59" s="88"/>
      <c r="L59" s="88">
        <f t="shared" si="50"/>
        <v>0</v>
      </c>
      <c r="M59" s="88"/>
      <c r="N59" s="88"/>
      <c r="O59" s="88">
        <f t="shared" si="51"/>
        <v>0</v>
      </c>
      <c r="P59" s="88"/>
      <c r="Q59" s="88"/>
      <c r="R59" s="88">
        <f t="shared" si="52"/>
        <v>0</v>
      </c>
      <c r="S59" s="88"/>
      <c r="T59" s="88"/>
      <c r="U59" s="88">
        <f t="shared" si="53"/>
        <v>0</v>
      </c>
      <c r="V59" s="88"/>
      <c r="W59" s="88"/>
      <c r="X59" s="88">
        <f t="shared" si="54"/>
        <v>0</v>
      </c>
      <c r="Y59" s="88"/>
      <c r="Z59" s="88"/>
      <c r="AA59" s="88">
        <f t="shared" si="55"/>
        <v>0</v>
      </c>
      <c r="AB59" s="88"/>
      <c r="AC59" s="88"/>
      <c r="AD59" s="88">
        <f t="shared" si="56"/>
        <v>0</v>
      </c>
      <c r="AE59" s="88"/>
      <c r="AF59" s="88"/>
      <c r="AG59" s="88">
        <f t="shared" si="57"/>
        <v>0</v>
      </c>
      <c r="AH59" s="88"/>
      <c r="AI59" s="88"/>
      <c r="AJ59" s="88">
        <f t="shared" si="58"/>
        <v>0</v>
      </c>
      <c r="AK59" s="88"/>
      <c r="AL59" s="88"/>
      <c r="AM59" s="88">
        <f t="shared" si="59"/>
        <v>0</v>
      </c>
      <c r="AN59" s="88"/>
      <c r="AO59" s="88"/>
      <c r="AP59" s="88">
        <f t="shared" si="60"/>
        <v>0</v>
      </c>
      <c r="AQ59" s="88"/>
      <c r="AR59" s="88">
        <f t="shared" si="61"/>
        <v>0</v>
      </c>
      <c r="AS59" s="88">
        <f t="shared" si="62"/>
        <v>0</v>
      </c>
      <c r="AT59" s="88">
        <f t="shared" si="63"/>
        <v>0</v>
      </c>
    </row>
    <row r="60" spans="1:46">
      <c r="A60" s="108"/>
      <c r="B60" s="71">
        <f>IF(A60='ESTIMASI FORECAST &amp; ORDER-STOK'!A60,'ESTIMASI FORECAST &amp; ORDER-STOK'!B60,0)</f>
        <v>0</v>
      </c>
      <c r="C60" s="88"/>
      <c r="D60" s="88"/>
      <c r="E60" s="88"/>
      <c r="F60" s="88">
        <f t="shared" si="48"/>
        <v>0</v>
      </c>
      <c r="G60" s="88"/>
      <c r="H60" s="88"/>
      <c r="I60" s="88">
        <f t="shared" si="49"/>
        <v>0</v>
      </c>
      <c r="J60" s="88"/>
      <c r="K60" s="88"/>
      <c r="L60" s="88">
        <f t="shared" si="50"/>
        <v>0</v>
      </c>
      <c r="M60" s="88"/>
      <c r="N60" s="88"/>
      <c r="O60" s="88">
        <f t="shared" si="51"/>
        <v>0</v>
      </c>
      <c r="P60" s="88"/>
      <c r="Q60" s="88"/>
      <c r="R60" s="88">
        <f t="shared" si="52"/>
        <v>0</v>
      </c>
      <c r="S60" s="88"/>
      <c r="T60" s="88"/>
      <c r="U60" s="88">
        <f t="shared" si="53"/>
        <v>0</v>
      </c>
      <c r="V60" s="88"/>
      <c r="W60" s="88"/>
      <c r="X60" s="88">
        <f t="shared" si="54"/>
        <v>0</v>
      </c>
      <c r="Y60" s="88"/>
      <c r="Z60" s="88"/>
      <c r="AA60" s="88">
        <f t="shared" si="55"/>
        <v>0</v>
      </c>
      <c r="AB60" s="88"/>
      <c r="AC60" s="88"/>
      <c r="AD60" s="88">
        <f t="shared" si="56"/>
        <v>0</v>
      </c>
      <c r="AE60" s="88"/>
      <c r="AF60" s="88"/>
      <c r="AG60" s="88">
        <f t="shared" si="57"/>
        <v>0</v>
      </c>
      <c r="AH60" s="88"/>
      <c r="AI60" s="88"/>
      <c r="AJ60" s="88">
        <f t="shared" si="58"/>
        <v>0</v>
      </c>
      <c r="AK60" s="88"/>
      <c r="AL60" s="88"/>
      <c r="AM60" s="88">
        <f t="shared" si="59"/>
        <v>0</v>
      </c>
      <c r="AN60" s="88"/>
      <c r="AO60" s="88"/>
      <c r="AP60" s="88">
        <f t="shared" si="60"/>
        <v>0</v>
      </c>
      <c r="AQ60" s="88"/>
      <c r="AR60" s="88">
        <f t="shared" si="61"/>
        <v>0</v>
      </c>
      <c r="AS60" s="88">
        <f t="shared" si="62"/>
        <v>0</v>
      </c>
      <c r="AT60" s="88">
        <f t="shared" si="63"/>
        <v>0</v>
      </c>
    </row>
    <row r="61" spans="1:46">
      <c r="A61" s="108"/>
      <c r="B61" s="71">
        <f>IF(A61='ESTIMASI FORECAST &amp; ORDER-STOK'!A61,'ESTIMASI FORECAST &amp; ORDER-STOK'!B61,0)</f>
        <v>0</v>
      </c>
      <c r="C61" s="88"/>
      <c r="D61" s="88"/>
      <c r="E61" s="88"/>
      <c r="F61" s="88">
        <f t="shared" si="48"/>
        <v>0</v>
      </c>
      <c r="G61" s="88"/>
      <c r="H61" s="88"/>
      <c r="I61" s="88">
        <f t="shared" si="49"/>
        <v>0</v>
      </c>
      <c r="J61" s="88"/>
      <c r="K61" s="88"/>
      <c r="L61" s="88">
        <f t="shared" si="50"/>
        <v>0</v>
      </c>
      <c r="M61" s="88"/>
      <c r="N61" s="88"/>
      <c r="O61" s="88">
        <f t="shared" si="51"/>
        <v>0</v>
      </c>
      <c r="P61" s="88"/>
      <c r="Q61" s="88"/>
      <c r="R61" s="88">
        <f t="shared" si="52"/>
        <v>0</v>
      </c>
      <c r="S61" s="88"/>
      <c r="T61" s="88"/>
      <c r="U61" s="88">
        <f t="shared" si="53"/>
        <v>0</v>
      </c>
      <c r="V61" s="88"/>
      <c r="W61" s="88"/>
      <c r="X61" s="88">
        <f t="shared" si="54"/>
        <v>0</v>
      </c>
      <c r="Y61" s="88"/>
      <c r="Z61" s="88"/>
      <c r="AA61" s="88">
        <f t="shared" si="55"/>
        <v>0</v>
      </c>
      <c r="AB61" s="88"/>
      <c r="AC61" s="88"/>
      <c r="AD61" s="88">
        <f t="shared" si="56"/>
        <v>0</v>
      </c>
      <c r="AE61" s="88"/>
      <c r="AF61" s="88"/>
      <c r="AG61" s="88">
        <f t="shared" si="57"/>
        <v>0</v>
      </c>
      <c r="AH61" s="88"/>
      <c r="AI61" s="88"/>
      <c r="AJ61" s="88">
        <f t="shared" si="58"/>
        <v>0</v>
      </c>
      <c r="AK61" s="88"/>
      <c r="AL61" s="88"/>
      <c r="AM61" s="88">
        <f t="shared" si="59"/>
        <v>0</v>
      </c>
      <c r="AN61" s="88"/>
      <c r="AO61" s="88"/>
      <c r="AP61" s="88">
        <f t="shared" si="60"/>
        <v>0</v>
      </c>
      <c r="AQ61" s="88"/>
      <c r="AR61" s="88">
        <f t="shared" si="61"/>
        <v>0</v>
      </c>
      <c r="AS61" s="88">
        <f t="shared" si="62"/>
        <v>0</v>
      </c>
      <c r="AT61" s="88">
        <f t="shared" si="63"/>
        <v>0</v>
      </c>
    </row>
    <row r="62" spans="1:46">
      <c r="A62" s="108"/>
      <c r="B62" s="72">
        <f>IF(A62='ESTIMASI FORECAST &amp; ORDER-STOK'!A62,'ESTIMASI FORECAST &amp; ORDER-STOK'!B62,0)</f>
        <v>0</v>
      </c>
      <c r="C62" s="90"/>
      <c r="D62" s="90"/>
      <c r="E62" s="90"/>
      <c r="F62" s="90">
        <f t="shared" si="48"/>
        <v>0</v>
      </c>
      <c r="G62" s="90"/>
      <c r="H62" s="90"/>
      <c r="I62" s="90">
        <f t="shared" si="49"/>
        <v>0</v>
      </c>
      <c r="J62" s="90"/>
      <c r="K62" s="90"/>
      <c r="L62" s="90">
        <f t="shared" si="50"/>
        <v>0</v>
      </c>
      <c r="M62" s="90"/>
      <c r="N62" s="90"/>
      <c r="O62" s="90">
        <f t="shared" si="51"/>
        <v>0</v>
      </c>
      <c r="P62" s="90"/>
      <c r="Q62" s="90"/>
      <c r="R62" s="90">
        <f t="shared" si="52"/>
        <v>0</v>
      </c>
      <c r="S62" s="90"/>
      <c r="T62" s="90"/>
      <c r="U62" s="90">
        <f t="shared" si="53"/>
        <v>0</v>
      </c>
      <c r="V62" s="90"/>
      <c r="W62" s="90"/>
      <c r="X62" s="90">
        <f t="shared" si="54"/>
        <v>0</v>
      </c>
      <c r="Y62" s="90"/>
      <c r="Z62" s="90"/>
      <c r="AA62" s="90">
        <f t="shared" si="55"/>
        <v>0</v>
      </c>
      <c r="AB62" s="90"/>
      <c r="AC62" s="90"/>
      <c r="AD62" s="90">
        <f t="shared" si="56"/>
        <v>0</v>
      </c>
      <c r="AE62" s="90"/>
      <c r="AF62" s="90"/>
      <c r="AG62" s="90">
        <f t="shared" si="57"/>
        <v>0</v>
      </c>
      <c r="AH62" s="90"/>
      <c r="AI62" s="90"/>
      <c r="AJ62" s="90">
        <f t="shared" si="58"/>
        <v>0</v>
      </c>
      <c r="AK62" s="90"/>
      <c r="AL62" s="90"/>
      <c r="AM62" s="90">
        <f t="shared" si="59"/>
        <v>0</v>
      </c>
      <c r="AN62" s="90"/>
      <c r="AO62" s="90"/>
      <c r="AP62" s="90">
        <f t="shared" si="60"/>
        <v>0</v>
      </c>
      <c r="AQ62" s="90"/>
      <c r="AR62" s="90">
        <f t="shared" si="61"/>
        <v>0</v>
      </c>
      <c r="AS62" s="90">
        <f t="shared" si="62"/>
        <v>0</v>
      </c>
      <c r="AT62" s="90">
        <f t="shared" si="63"/>
        <v>0</v>
      </c>
    </row>
    <row r="63" spans="1:46">
      <c r="A63" s="27" t="s">
        <v>119</v>
      </c>
      <c r="B63" s="58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6"/>
    </row>
    <row r="64" spans="1:46">
      <c r="A64" s="108"/>
      <c r="B64" s="70">
        <f>IF(A64='ESTIMASI FORECAST &amp; ORDER-STOK'!A64,'ESTIMASI FORECAST &amp; ORDER-STOK'!B64,0)</f>
        <v>0</v>
      </c>
      <c r="C64" s="86"/>
      <c r="D64" s="86"/>
      <c r="E64" s="86"/>
      <c r="F64" s="86">
        <f t="shared" ref="F64:F69" si="64">D64-E64</f>
        <v>0</v>
      </c>
      <c r="G64" s="86"/>
      <c r="H64" s="86"/>
      <c r="I64" s="86">
        <f t="shared" ref="I64:I69" si="65">G64-H64</f>
        <v>0</v>
      </c>
      <c r="J64" s="86"/>
      <c r="K64" s="86"/>
      <c r="L64" s="86">
        <f t="shared" ref="L64:L69" si="66">J64-K64</f>
        <v>0</v>
      </c>
      <c r="M64" s="86"/>
      <c r="N64" s="86"/>
      <c r="O64" s="86">
        <f t="shared" ref="O64:O69" si="67">M64-N64</f>
        <v>0</v>
      </c>
      <c r="P64" s="86"/>
      <c r="Q64" s="86"/>
      <c r="R64" s="86">
        <f t="shared" ref="R64:R69" si="68">P64-Q64</f>
        <v>0</v>
      </c>
      <c r="S64" s="86"/>
      <c r="T64" s="86"/>
      <c r="U64" s="86">
        <f t="shared" ref="U64:U69" si="69">S64-T64</f>
        <v>0</v>
      </c>
      <c r="V64" s="86"/>
      <c r="W64" s="86"/>
      <c r="X64" s="86">
        <f t="shared" ref="X64:X69" si="70">V64-W64</f>
        <v>0</v>
      </c>
      <c r="Y64" s="86"/>
      <c r="Z64" s="86"/>
      <c r="AA64" s="86">
        <f t="shared" ref="AA64:AA69" si="71">Y64-Z64</f>
        <v>0</v>
      </c>
      <c r="AB64" s="86"/>
      <c r="AC64" s="86"/>
      <c r="AD64" s="86">
        <f t="shared" ref="AD64:AD69" si="72">AB64-AC64</f>
        <v>0</v>
      </c>
      <c r="AE64" s="86"/>
      <c r="AF64" s="86"/>
      <c r="AG64" s="86">
        <f t="shared" ref="AG64:AG69" si="73">AE64-AF64</f>
        <v>0</v>
      </c>
      <c r="AH64" s="86"/>
      <c r="AI64" s="86"/>
      <c r="AJ64" s="86">
        <f t="shared" ref="AJ64:AJ69" si="74">AH64-AI64</f>
        <v>0</v>
      </c>
      <c r="AK64" s="86"/>
      <c r="AL64" s="86"/>
      <c r="AM64" s="86">
        <f t="shared" ref="AM64:AM69" si="75">AK64-AL64</f>
        <v>0</v>
      </c>
      <c r="AN64" s="86"/>
      <c r="AO64" s="86"/>
      <c r="AP64" s="86">
        <f t="shared" ref="AP64:AP69" si="76">AN64-AO64</f>
        <v>0</v>
      </c>
      <c r="AQ64" s="86"/>
      <c r="AR64" s="86">
        <f t="shared" ref="AR64:AR69" si="77">SUMIF($C$5:$AQ$5,$D$5,$C64:$AQ64)</f>
        <v>0</v>
      </c>
      <c r="AS64" s="86">
        <f t="shared" ref="AS64:AS69" si="78">SUMIF($C$5:$AQ$5,$E$5,$C64:$AQ64)</f>
        <v>0</v>
      </c>
      <c r="AT64" s="86">
        <f t="shared" ref="AT64:AT69" si="79">AR64-AS64</f>
        <v>0</v>
      </c>
    </row>
    <row r="65" spans="1:46">
      <c r="A65" s="108"/>
      <c r="B65" s="71">
        <f>IF(A65='ESTIMASI FORECAST &amp; ORDER-STOK'!A65,'ESTIMASI FORECAST &amp; ORDER-STOK'!B65,0)</f>
        <v>0</v>
      </c>
      <c r="C65" s="88"/>
      <c r="D65" s="88"/>
      <c r="E65" s="88"/>
      <c r="F65" s="88">
        <f t="shared" si="64"/>
        <v>0</v>
      </c>
      <c r="G65" s="88"/>
      <c r="H65" s="88"/>
      <c r="I65" s="88">
        <f t="shared" si="65"/>
        <v>0</v>
      </c>
      <c r="J65" s="88"/>
      <c r="K65" s="88"/>
      <c r="L65" s="88">
        <f t="shared" si="66"/>
        <v>0</v>
      </c>
      <c r="M65" s="88"/>
      <c r="N65" s="88"/>
      <c r="O65" s="88">
        <f t="shared" si="67"/>
        <v>0</v>
      </c>
      <c r="P65" s="88"/>
      <c r="Q65" s="88"/>
      <c r="R65" s="88">
        <f t="shared" si="68"/>
        <v>0</v>
      </c>
      <c r="S65" s="88"/>
      <c r="T65" s="88"/>
      <c r="U65" s="88">
        <f t="shared" si="69"/>
        <v>0</v>
      </c>
      <c r="V65" s="88"/>
      <c r="W65" s="88"/>
      <c r="X65" s="88">
        <f t="shared" si="70"/>
        <v>0</v>
      </c>
      <c r="Y65" s="88"/>
      <c r="Z65" s="88"/>
      <c r="AA65" s="88">
        <f t="shared" si="71"/>
        <v>0</v>
      </c>
      <c r="AB65" s="88"/>
      <c r="AC65" s="88"/>
      <c r="AD65" s="88">
        <f t="shared" si="72"/>
        <v>0</v>
      </c>
      <c r="AE65" s="88"/>
      <c r="AF65" s="88"/>
      <c r="AG65" s="88">
        <f t="shared" si="73"/>
        <v>0</v>
      </c>
      <c r="AH65" s="88"/>
      <c r="AI65" s="88"/>
      <c r="AJ65" s="88">
        <f t="shared" si="74"/>
        <v>0</v>
      </c>
      <c r="AK65" s="88"/>
      <c r="AL65" s="88"/>
      <c r="AM65" s="88">
        <f t="shared" si="75"/>
        <v>0</v>
      </c>
      <c r="AN65" s="88"/>
      <c r="AO65" s="88"/>
      <c r="AP65" s="88">
        <f t="shared" si="76"/>
        <v>0</v>
      </c>
      <c r="AQ65" s="88"/>
      <c r="AR65" s="88">
        <f t="shared" si="77"/>
        <v>0</v>
      </c>
      <c r="AS65" s="88">
        <f t="shared" si="78"/>
        <v>0</v>
      </c>
      <c r="AT65" s="88">
        <f t="shared" si="79"/>
        <v>0</v>
      </c>
    </row>
    <row r="66" spans="1:46">
      <c r="A66" s="108"/>
      <c r="B66" s="71">
        <f>IF(A66='ESTIMASI FORECAST &amp; ORDER-STOK'!A66,'ESTIMASI FORECAST &amp; ORDER-STOK'!B66,0)</f>
        <v>0</v>
      </c>
      <c r="C66" s="88"/>
      <c r="D66" s="88"/>
      <c r="E66" s="88"/>
      <c r="F66" s="88">
        <f t="shared" si="64"/>
        <v>0</v>
      </c>
      <c r="G66" s="88"/>
      <c r="H66" s="88"/>
      <c r="I66" s="88">
        <f t="shared" si="65"/>
        <v>0</v>
      </c>
      <c r="J66" s="88"/>
      <c r="K66" s="88"/>
      <c r="L66" s="88">
        <f t="shared" si="66"/>
        <v>0</v>
      </c>
      <c r="M66" s="88"/>
      <c r="N66" s="88"/>
      <c r="O66" s="88">
        <f t="shared" si="67"/>
        <v>0</v>
      </c>
      <c r="P66" s="88"/>
      <c r="Q66" s="88"/>
      <c r="R66" s="88">
        <f t="shared" si="68"/>
        <v>0</v>
      </c>
      <c r="S66" s="88"/>
      <c r="T66" s="88"/>
      <c r="U66" s="88">
        <f t="shared" si="69"/>
        <v>0</v>
      </c>
      <c r="V66" s="88"/>
      <c r="W66" s="88"/>
      <c r="X66" s="88">
        <f t="shared" si="70"/>
        <v>0</v>
      </c>
      <c r="Y66" s="88"/>
      <c r="Z66" s="88"/>
      <c r="AA66" s="88">
        <f t="shared" si="71"/>
        <v>0</v>
      </c>
      <c r="AB66" s="88"/>
      <c r="AC66" s="88"/>
      <c r="AD66" s="88">
        <f t="shared" si="72"/>
        <v>0</v>
      </c>
      <c r="AE66" s="88"/>
      <c r="AF66" s="88"/>
      <c r="AG66" s="88">
        <f t="shared" si="73"/>
        <v>0</v>
      </c>
      <c r="AH66" s="88"/>
      <c r="AI66" s="88"/>
      <c r="AJ66" s="88">
        <f t="shared" si="74"/>
        <v>0</v>
      </c>
      <c r="AK66" s="88"/>
      <c r="AL66" s="88"/>
      <c r="AM66" s="88">
        <f t="shared" si="75"/>
        <v>0</v>
      </c>
      <c r="AN66" s="88"/>
      <c r="AO66" s="88"/>
      <c r="AP66" s="88">
        <f t="shared" si="76"/>
        <v>0</v>
      </c>
      <c r="AQ66" s="88"/>
      <c r="AR66" s="88">
        <f t="shared" si="77"/>
        <v>0</v>
      </c>
      <c r="AS66" s="88">
        <f t="shared" si="78"/>
        <v>0</v>
      </c>
      <c r="AT66" s="88">
        <f t="shared" si="79"/>
        <v>0</v>
      </c>
    </row>
    <row r="67" spans="1:46">
      <c r="A67" s="108"/>
      <c r="B67" s="71">
        <f>IF(A67='ESTIMASI FORECAST &amp; ORDER-STOK'!A67,'ESTIMASI FORECAST &amp; ORDER-STOK'!B67,0)</f>
        <v>0</v>
      </c>
      <c r="C67" s="88"/>
      <c r="D67" s="88"/>
      <c r="E67" s="88"/>
      <c r="F67" s="88">
        <f t="shared" si="64"/>
        <v>0</v>
      </c>
      <c r="G67" s="88"/>
      <c r="H67" s="88"/>
      <c r="I67" s="88">
        <f t="shared" si="65"/>
        <v>0</v>
      </c>
      <c r="J67" s="88"/>
      <c r="K67" s="88"/>
      <c r="L67" s="88">
        <f t="shared" si="66"/>
        <v>0</v>
      </c>
      <c r="M67" s="88"/>
      <c r="N67" s="88"/>
      <c r="O67" s="88">
        <f t="shared" si="67"/>
        <v>0</v>
      </c>
      <c r="P67" s="88"/>
      <c r="Q67" s="88"/>
      <c r="R67" s="88">
        <f t="shared" si="68"/>
        <v>0</v>
      </c>
      <c r="S67" s="88"/>
      <c r="T67" s="88"/>
      <c r="U67" s="88">
        <f t="shared" si="69"/>
        <v>0</v>
      </c>
      <c r="V67" s="88"/>
      <c r="W67" s="88"/>
      <c r="X67" s="88">
        <f t="shared" si="70"/>
        <v>0</v>
      </c>
      <c r="Y67" s="88"/>
      <c r="Z67" s="88"/>
      <c r="AA67" s="88">
        <f t="shared" si="71"/>
        <v>0</v>
      </c>
      <c r="AB67" s="88"/>
      <c r="AC67" s="88"/>
      <c r="AD67" s="88">
        <f t="shared" si="72"/>
        <v>0</v>
      </c>
      <c r="AE67" s="88"/>
      <c r="AF67" s="88"/>
      <c r="AG67" s="88">
        <f t="shared" si="73"/>
        <v>0</v>
      </c>
      <c r="AH67" s="88"/>
      <c r="AI67" s="88"/>
      <c r="AJ67" s="88">
        <f t="shared" si="74"/>
        <v>0</v>
      </c>
      <c r="AK67" s="88"/>
      <c r="AL67" s="88"/>
      <c r="AM67" s="88">
        <f t="shared" si="75"/>
        <v>0</v>
      </c>
      <c r="AN67" s="88"/>
      <c r="AO67" s="88"/>
      <c r="AP67" s="88">
        <f t="shared" si="76"/>
        <v>0</v>
      </c>
      <c r="AQ67" s="88"/>
      <c r="AR67" s="88">
        <f t="shared" si="77"/>
        <v>0</v>
      </c>
      <c r="AS67" s="88">
        <f t="shared" si="78"/>
        <v>0</v>
      </c>
      <c r="AT67" s="88">
        <f t="shared" si="79"/>
        <v>0</v>
      </c>
    </row>
    <row r="68" spans="1:46">
      <c r="A68" s="108"/>
      <c r="B68" s="71">
        <f>IF(A68='ESTIMASI FORECAST &amp; ORDER-STOK'!A68,'ESTIMASI FORECAST &amp; ORDER-STOK'!B68,0)</f>
        <v>0</v>
      </c>
      <c r="C68" s="88"/>
      <c r="D68" s="88"/>
      <c r="E68" s="88"/>
      <c r="F68" s="88">
        <f t="shared" si="64"/>
        <v>0</v>
      </c>
      <c r="G68" s="88"/>
      <c r="H68" s="88"/>
      <c r="I68" s="88">
        <f t="shared" si="65"/>
        <v>0</v>
      </c>
      <c r="J68" s="88"/>
      <c r="K68" s="88"/>
      <c r="L68" s="88">
        <f t="shared" si="66"/>
        <v>0</v>
      </c>
      <c r="M68" s="88"/>
      <c r="N68" s="88"/>
      <c r="O68" s="88">
        <f t="shared" si="67"/>
        <v>0</v>
      </c>
      <c r="P68" s="88"/>
      <c r="Q68" s="88"/>
      <c r="R68" s="88">
        <f t="shared" si="68"/>
        <v>0</v>
      </c>
      <c r="S68" s="88"/>
      <c r="T68" s="88"/>
      <c r="U68" s="88">
        <f t="shared" si="69"/>
        <v>0</v>
      </c>
      <c r="V68" s="88"/>
      <c r="W68" s="88"/>
      <c r="X68" s="88">
        <f t="shared" si="70"/>
        <v>0</v>
      </c>
      <c r="Y68" s="88"/>
      <c r="Z68" s="88"/>
      <c r="AA68" s="88">
        <f t="shared" si="71"/>
        <v>0</v>
      </c>
      <c r="AB68" s="88"/>
      <c r="AC68" s="88"/>
      <c r="AD68" s="88">
        <f t="shared" si="72"/>
        <v>0</v>
      </c>
      <c r="AE68" s="88"/>
      <c r="AF68" s="88"/>
      <c r="AG68" s="88">
        <f t="shared" si="73"/>
        <v>0</v>
      </c>
      <c r="AH68" s="88"/>
      <c r="AI68" s="88"/>
      <c r="AJ68" s="88">
        <f t="shared" si="74"/>
        <v>0</v>
      </c>
      <c r="AK68" s="88"/>
      <c r="AL68" s="88"/>
      <c r="AM68" s="88">
        <f t="shared" si="75"/>
        <v>0</v>
      </c>
      <c r="AN68" s="88"/>
      <c r="AO68" s="88"/>
      <c r="AP68" s="88">
        <f t="shared" si="76"/>
        <v>0</v>
      </c>
      <c r="AQ68" s="88"/>
      <c r="AR68" s="88">
        <f t="shared" si="77"/>
        <v>0</v>
      </c>
      <c r="AS68" s="88">
        <f t="shared" si="78"/>
        <v>0</v>
      </c>
      <c r="AT68" s="88">
        <f t="shared" si="79"/>
        <v>0</v>
      </c>
    </row>
    <row r="69" spans="1:46">
      <c r="A69" s="108"/>
      <c r="B69" s="72">
        <f>IF(A69='ESTIMASI FORECAST &amp; ORDER-STOK'!A69,'ESTIMASI FORECAST &amp; ORDER-STOK'!B69,0)</f>
        <v>0</v>
      </c>
      <c r="C69" s="90"/>
      <c r="D69" s="90"/>
      <c r="E69" s="90"/>
      <c r="F69" s="90">
        <f t="shared" si="64"/>
        <v>0</v>
      </c>
      <c r="G69" s="90"/>
      <c r="H69" s="90"/>
      <c r="I69" s="90">
        <f t="shared" si="65"/>
        <v>0</v>
      </c>
      <c r="J69" s="90"/>
      <c r="K69" s="90"/>
      <c r="L69" s="90">
        <f t="shared" si="66"/>
        <v>0</v>
      </c>
      <c r="M69" s="90"/>
      <c r="N69" s="90"/>
      <c r="O69" s="90">
        <f t="shared" si="67"/>
        <v>0</v>
      </c>
      <c r="P69" s="90"/>
      <c r="Q69" s="90"/>
      <c r="R69" s="90">
        <f t="shared" si="68"/>
        <v>0</v>
      </c>
      <c r="S69" s="90"/>
      <c r="T69" s="90"/>
      <c r="U69" s="90">
        <f t="shared" si="69"/>
        <v>0</v>
      </c>
      <c r="V69" s="90"/>
      <c r="W69" s="90"/>
      <c r="X69" s="90">
        <f t="shared" si="70"/>
        <v>0</v>
      </c>
      <c r="Y69" s="90"/>
      <c r="Z69" s="90"/>
      <c r="AA69" s="90">
        <f t="shared" si="71"/>
        <v>0</v>
      </c>
      <c r="AB69" s="90"/>
      <c r="AC69" s="90"/>
      <c r="AD69" s="90">
        <f t="shared" si="72"/>
        <v>0</v>
      </c>
      <c r="AE69" s="90"/>
      <c r="AF69" s="90"/>
      <c r="AG69" s="90">
        <f t="shared" si="73"/>
        <v>0</v>
      </c>
      <c r="AH69" s="90"/>
      <c r="AI69" s="90"/>
      <c r="AJ69" s="90">
        <f t="shared" si="74"/>
        <v>0</v>
      </c>
      <c r="AK69" s="90"/>
      <c r="AL69" s="90"/>
      <c r="AM69" s="90">
        <f t="shared" si="75"/>
        <v>0</v>
      </c>
      <c r="AN69" s="90"/>
      <c r="AO69" s="90"/>
      <c r="AP69" s="90">
        <f t="shared" si="76"/>
        <v>0</v>
      </c>
      <c r="AQ69" s="90"/>
      <c r="AR69" s="90">
        <f t="shared" si="77"/>
        <v>0</v>
      </c>
      <c r="AS69" s="90">
        <f t="shared" si="78"/>
        <v>0</v>
      </c>
      <c r="AT69" s="90">
        <f t="shared" si="79"/>
        <v>0</v>
      </c>
    </row>
    <row r="70" spans="1:46" ht="2.25" customHeight="1">
      <c r="A70" s="35"/>
      <c r="B70" s="6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6"/>
    </row>
    <row r="71" spans="1:46">
      <c r="B71" s="109"/>
    </row>
    <row r="72" spans="1:46">
      <c r="B72" s="109"/>
    </row>
    <row r="73" spans="1:46" s="3" customFormat="1" ht="15" customHeight="1">
      <c r="A73" s="42">
        <f>31+A3</f>
        <v>41306</v>
      </c>
      <c r="C73" s="1"/>
      <c r="D73" s="1"/>
      <c r="G73" s="1"/>
      <c r="J73" s="1"/>
      <c r="M73" s="1"/>
      <c r="P73" s="1"/>
      <c r="S73" s="1"/>
      <c r="V73" s="1"/>
      <c r="Y73" s="1"/>
      <c r="AB73" s="1"/>
      <c r="AE73" s="1"/>
      <c r="AH73" s="1"/>
      <c r="AK73" s="1"/>
      <c r="AN73" s="1"/>
      <c r="AR73" s="1"/>
    </row>
    <row r="74" spans="1:46" ht="15" customHeight="1">
      <c r="A74" s="185" t="s">
        <v>25</v>
      </c>
      <c r="B74" s="186"/>
      <c r="D74" s="175" t="str">
        <f>D$4</f>
        <v>nama pelanggan - kota</v>
      </c>
      <c r="E74" s="176"/>
      <c r="F74" s="177"/>
      <c r="G74" s="175" t="str">
        <f>G$4</f>
        <v>nama pelanggan - kota</v>
      </c>
      <c r="H74" s="176"/>
      <c r="I74" s="177"/>
      <c r="J74" s="175" t="str">
        <f>J$4</f>
        <v>nama pelanggan - kota</v>
      </c>
      <c r="K74" s="176"/>
      <c r="L74" s="177"/>
      <c r="M74" s="175" t="str">
        <f>M$4</f>
        <v>nama pelanggan - kota</v>
      </c>
      <c r="N74" s="176"/>
      <c r="O74" s="177"/>
      <c r="P74" s="175" t="str">
        <f>P$4</f>
        <v>nama pelanggan - kota</v>
      </c>
      <c r="Q74" s="176"/>
      <c r="R74" s="177"/>
      <c r="S74" s="175" t="str">
        <f>S$4</f>
        <v>nama pelanggan - kota</v>
      </c>
      <c r="T74" s="176"/>
      <c r="U74" s="177"/>
      <c r="V74" s="175" t="str">
        <f>V$4</f>
        <v>nama pelanggan - kota</v>
      </c>
      <c r="W74" s="176"/>
      <c r="X74" s="177"/>
      <c r="Y74" s="175" t="str">
        <f>Y$4</f>
        <v>nama pelanggan - kota</v>
      </c>
      <c r="Z74" s="176"/>
      <c r="AA74" s="177"/>
      <c r="AB74" s="175" t="str">
        <f>AB$4</f>
        <v>nama pelanggan - kota</v>
      </c>
      <c r="AC74" s="176"/>
      <c r="AD74" s="177"/>
      <c r="AE74" s="175" t="str">
        <f>AE$4</f>
        <v>nama pelanggan - kota</v>
      </c>
      <c r="AF74" s="176"/>
      <c r="AG74" s="177"/>
      <c r="AH74" s="175" t="str">
        <f>AH$4</f>
        <v>nama pelanggan - kota</v>
      </c>
      <c r="AI74" s="176"/>
      <c r="AJ74" s="177"/>
      <c r="AK74" s="175" t="str">
        <f>AK$4</f>
        <v>nama pelanggan - kota</v>
      </c>
      <c r="AL74" s="176"/>
      <c r="AM74" s="177"/>
      <c r="AN74" s="175" t="str">
        <f>AN$4</f>
        <v>nama pelanggan - kota</v>
      </c>
      <c r="AO74" s="176"/>
      <c r="AP74" s="177"/>
      <c r="AR74" s="182" t="s">
        <v>12</v>
      </c>
      <c r="AS74" s="183"/>
      <c r="AT74" s="184"/>
    </row>
    <row r="75" spans="1:46" s="3" customFormat="1" ht="45">
      <c r="A75" s="19" t="s">
        <v>0</v>
      </c>
      <c r="B75" s="55" t="str">
        <f>$B$5</f>
        <v>KEMASAN</v>
      </c>
      <c r="C75" s="8"/>
      <c r="D75" s="17" t="s">
        <v>96</v>
      </c>
      <c r="E75" s="17" t="s">
        <v>16</v>
      </c>
      <c r="F75" s="17" t="s">
        <v>24</v>
      </c>
      <c r="G75" s="17" t="s">
        <v>96</v>
      </c>
      <c r="H75" s="17" t="s">
        <v>16</v>
      </c>
      <c r="I75" s="17" t="s">
        <v>24</v>
      </c>
      <c r="J75" s="17" t="s">
        <v>96</v>
      </c>
      <c r="K75" s="17" t="s">
        <v>16</v>
      </c>
      <c r="L75" s="17" t="s">
        <v>24</v>
      </c>
      <c r="M75" s="17" t="s">
        <v>96</v>
      </c>
      <c r="N75" s="17" t="s">
        <v>16</v>
      </c>
      <c r="O75" s="17" t="s">
        <v>24</v>
      </c>
      <c r="P75" s="17" t="s">
        <v>96</v>
      </c>
      <c r="Q75" s="17" t="s">
        <v>16</v>
      </c>
      <c r="R75" s="17" t="s">
        <v>24</v>
      </c>
      <c r="S75" s="17" t="s">
        <v>96</v>
      </c>
      <c r="T75" s="17" t="s">
        <v>16</v>
      </c>
      <c r="U75" s="17" t="s">
        <v>24</v>
      </c>
      <c r="V75" s="17" t="s">
        <v>96</v>
      </c>
      <c r="W75" s="17" t="s">
        <v>16</v>
      </c>
      <c r="X75" s="17" t="s">
        <v>24</v>
      </c>
      <c r="Y75" s="17" t="s">
        <v>96</v>
      </c>
      <c r="Z75" s="17" t="s">
        <v>16</v>
      </c>
      <c r="AA75" s="17" t="s">
        <v>24</v>
      </c>
      <c r="AB75" s="17" t="s">
        <v>96</v>
      </c>
      <c r="AC75" s="17" t="s">
        <v>16</v>
      </c>
      <c r="AD75" s="17" t="s">
        <v>24</v>
      </c>
      <c r="AE75" s="17" t="s">
        <v>96</v>
      </c>
      <c r="AF75" s="17" t="s">
        <v>16</v>
      </c>
      <c r="AG75" s="17" t="s">
        <v>24</v>
      </c>
      <c r="AH75" s="17" t="s">
        <v>96</v>
      </c>
      <c r="AI75" s="17" t="s">
        <v>16</v>
      </c>
      <c r="AJ75" s="17" t="s">
        <v>24</v>
      </c>
      <c r="AK75" s="17" t="s">
        <v>96</v>
      </c>
      <c r="AL75" s="17" t="s">
        <v>16</v>
      </c>
      <c r="AM75" s="17" t="s">
        <v>24</v>
      </c>
      <c r="AN75" s="17" t="s">
        <v>96</v>
      </c>
      <c r="AO75" s="17" t="s">
        <v>16</v>
      </c>
      <c r="AP75" s="17" t="s">
        <v>24</v>
      </c>
      <c r="AR75" s="17" t="s">
        <v>26</v>
      </c>
      <c r="AS75" s="17" t="s">
        <v>20</v>
      </c>
      <c r="AT75" s="17" t="s">
        <v>27</v>
      </c>
    </row>
    <row r="76" spans="1:46">
      <c r="A76" s="27" t="s">
        <v>115</v>
      </c>
      <c r="B76" s="58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6"/>
    </row>
    <row r="77" spans="1:46">
      <c r="A77" s="108"/>
      <c r="B77" s="70">
        <f>IF(A77='ESTIMASI FORECAST &amp; ORDER-STOK'!A7,'ESTIMASI FORECAST &amp; ORDER-STOK'!B7,0)</f>
        <v>0</v>
      </c>
      <c r="C77" s="86"/>
      <c r="D77" s="86"/>
      <c r="E77" s="86"/>
      <c r="F77" s="86">
        <f>D77-E77</f>
        <v>0</v>
      </c>
      <c r="G77" s="86"/>
      <c r="H77" s="86"/>
      <c r="I77" s="86">
        <f>G77-H77</f>
        <v>0</v>
      </c>
      <c r="J77" s="86"/>
      <c r="K77" s="86"/>
      <c r="L77" s="86">
        <f>J77-K77</f>
        <v>0</v>
      </c>
      <c r="M77" s="86"/>
      <c r="N77" s="86"/>
      <c r="O77" s="86">
        <f>M77-N77</f>
        <v>0</v>
      </c>
      <c r="P77" s="86"/>
      <c r="Q77" s="86"/>
      <c r="R77" s="86">
        <f>P77-Q77</f>
        <v>0</v>
      </c>
      <c r="S77" s="86"/>
      <c r="T77" s="86"/>
      <c r="U77" s="86">
        <f>S77-T77</f>
        <v>0</v>
      </c>
      <c r="V77" s="86"/>
      <c r="W77" s="86"/>
      <c r="X77" s="86">
        <f>V77-W77</f>
        <v>0</v>
      </c>
      <c r="Y77" s="86"/>
      <c r="Z77" s="86"/>
      <c r="AA77" s="86">
        <f>Y77-Z77</f>
        <v>0</v>
      </c>
      <c r="AB77" s="86"/>
      <c r="AC77" s="86"/>
      <c r="AD77" s="86">
        <f>AB77-AC77</f>
        <v>0</v>
      </c>
      <c r="AE77" s="86"/>
      <c r="AF77" s="86"/>
      <c r="AG77" s="86">
        <f>AE77-AF77</f>
        <v>0</v>
      </c>
      <c r="AH77" s="86"/>
      <c r="AI77" s="86"/>
      <c r="AJ77" s="86">
        <f>AH77-AI77</f>
        <v>0</v>
      </c>
      <c r="AK77" s="86"/>
      <c r="AL77" s="86"/>
      <c r="AM77" s="86">
        <f>AK77-AL77</f>
        <v>0</v>
      </c>
      <c r="AN77" s="86"/>
      <c r="AO77" s="86"/>
      <c r="AP77" s="86">
        <f>AN77-AO77</f>
        <v>0</v>
      </c>
      <c r="AQ77" s="86"/>
      <c r="AR77" s="86">
        <f t="shared" ref="AR77:AR87" si="80">SUMIF($C$5:$AQ$5,$D$5,$C77:$AQ77)</f>
        <v>0</v>
      </c>
      <c r="AS77" s="86">
        <f t="shared" ref="AS77:AS87" si="81">SUMIF($C$5:$AQ$5,$E$5,$C77:$AQ77)</f>
        <v>0</v>
      </c>
      <c r="AT77" s="86">
        <f>AR77-AS77</f>
        <v>0</v>
      </c>
    </row>
    <row r="78" spans="1:46">
      <c r="A78" s="108"/>
      <c r="B78" s="71">
        <f>IF(A78='ESTIMASI FORECAST &amp; ORDER-STOK'!A8,'ESTIMASI FORECAST &amp; ORDER-STOK'!B8,0)</f>
        <v>0</v>
      </c>
      <c r="C78" s="88"/>
      <c r="D78" s="88"/>
      <c r="E78" s="88"/>
      <c r="F78" s="88">
        <f t="shared" ref="F78:F87" si="82">D78-E78</f>
        <v>0</v>
      </c>
      <c r="G78" s="88"/>
      <c r="H78" s="88"/>
      <c r="I78" s="88">
        <f t="shared" ref="I78:I87" si="83">G78-H78</f>
        <v>0</v>
      </c>
      <c r="J78" s="88"/>
      <c r="K78" s="88"/>
      <c r="L78" s="88">
        <f t="shared" ref="L78:L87" si="84">J78-K78</f>
        <v>0</v>
      </c>
      <c r="M78" s="88"/>
      <c r="N78" s="88"/>
      <c r="O78" s="88">
        <f t="shared" ref="O78:O87" si="85">M78-N78</f>
        <v>0</v>
      </c>
      <c r="P78" s="88"/>
      <c r="Q78" s="88"/>
      <c r="R78" s="88">
        <f t="shared" ref="R78:R87" si="86">P78-Q78</f>
        <v>0</v>
      </c>
      <c r="S78" s="88"/>
      <c r="T78" s="88"/>
      <c r="U78" s="88">
        <f t="shared" ref="U78:U87" si="87">S78-T78</f>
        <v>0</v>
      </c>
      <c r="V78" s="88"/>
      <c r="W78" s="88"/>
      <c r="X78" s="88">
        <f t="shared" ref="X78:X87" si="88">V78-W78</f>
        <v>0</v>
      </c>
      <c r="Y78" s="88"/>
      <c r="Z78" s="88"/>
      <c r="AA78" s="88">
        <f t="shared" ref="AA78:AA87" si="89">Y78-Z78</f>
        <v>0</v>
      </c>
      <c r="AB78" s="88"/>
      <c r="AC78" s="88"/>
      <c r="AD78" s="88">
        <f t="shared" ref="AD78:AD87" si="90">AB78-AC78</f>
        <v>0</v>
      </c>
      <c r="AE78" s="88"/>
      <c r="AF78" s="88"/>
      <c r="AG78" s="88">
        <f t="shared" ref="AG78:AG87" si="91">AE78-AF78</f>
        <v>0</v>
      </c>
      <c r="AH78" s="88"/>
      <c r="AI78" s="88"/>
      <c r="AJ78" s="88">
        <f t="shared" ref="AJ78:AJ87" si="92">AH78-AI78</f>
        <v>0</v>
      </c>
      <c r="AK78" s="88"/>
      <c r="AL78" s="88"/>
      <c r="AM78" s="88">
        <f t="shared" ref="AM78:AM87" si="93">AK78-AL78</f>
        <v>0</v>
      </c>
      <c r="AN78" s="88"/>
      <c r="AO78" s="88"/>
      <c r="AP78" s="88">
        <f t="shared" ref="AP78:AP87" si="94">AN78-AO78</f>
        <v>0</v>
      </c>
      <c r="AQ78" s="88"/>
      <c r="AR78" s="88">
        <f t="shared" si="80"/>
        <v>0</v>
      </c>
      <c r="AS78" s="88">
        <f t="shared" si="81"/>
        <v>0</v>
      </c>
      <c r="AT78" s="88">
        <f t="shared" ref="AT78:AT87" si="95">AR78-AS78</f>
        <v>0</v>
      </c>
    </row>
    <row r="79" spans="1:46">
      <c r="A79" s="108"/>
      <c r="B79" s="71">
        <f>IF(A79='ESTIMASI FORECAST &amp; ORDER-STOK'!A9,'ESTIMASI FORECAST &amp; ORDER-STOK'!B9,0)</f>
        <v>0</v>
      </c>
      <c r="C79" s="88"/>
      <c r="D79" s="88"/>
      <c r="E79" s="88"/>
      <c r="F79" s="88">
        <f t="shared" si="82"/>
        <v>0</v>
      </c>
      <c r="G79" s="88"/>
      <c r="H79" s="88"/>
      <c r="I79" s="88">
        <f t="shared" si="83"/>
        <v>0</v>
      </c>
      <c r="J79" s="88"/>
      <c r="K79" s="88"/>
      <c r="L79" s="88">
        <f t="shared" si="84"/>
        <v>0</v>
      </c>
      <c r="M79" s="88"/>
      <c r="N79" s="88"/>
      <c r="O79" s="88">
        <f t="shared" si="85"/>
        <v>0</v>
      </c>
      <c r="P79" s="88"/>
      <c r="Q79" s="88"/>
      <c r="R79" s="88">
        <f t="shared" si="86"/>
        <v>0</v>
      </c>
      <c r="S79" s="88"/>
      <c r="T79" s="88"/>
      <c r="U79" s="88">
        <f t="shared" si="87"/>
        <v>0</v>
      </c>
      <c r="V79" s="88"/>
      <c r="W79" s="88"/>
      <c r="X79" s="88">
        <f t="shared" si="88"/>
        <v>0</v>
      </c>
      <c r="Y79" s="88"/>
      <c r="Z79" s="88"/>
      <c r="AA79" s="88">
        <f t="shared" si="89"/>
        <v>0</v>
      </c>
      <c r="AB79" s="88"/>
      <c r="AC79" s="88"/>
      <c r="AD79" s="88">
        <f t="shared" si="90"/>
        <v>0</v>
      </c>
      <c r="AE79" s="88"/>
      <c r="AF79" s="88"/>
      <c r="AG79" s="88">
        <f t="shared" si="91"/>
        <v>0</v>
      </c>
      <c r="AH79" s="88"/>
      <c r="AI79" s="88"/>
      <c r="AJ79" s="88">
        <f t="shared" si="92"/>
        <v>0</v>
      </c>
      <c r="AK79" s="88"/>
      <c r="AL79" s="88"/>
      <c r="AM79" s="88">
        <f t="shared" si="93"/>
        <v>0</v>
      </c>
      <c r="AN79" s="88"/>
      <c r="AO79" s="88"/>
      <c r="AP79" s="88">
        <f t="shared" si="94"/>
        <v>0</v>
      </c>
      <c r="AQ79" s="88"/>
      <c r="AR79" s="88">
        <f t="shared" si="80"/>
        <v>0</v>
      </c>
      <c r="AS79" s="88">
        <f t="shared" si="81"/>
        <v>0</v>
      </c>
      <c r="AT79" s="88">
        <f t="shared" si="95"/>
        <v>0</v>
      </c>
    </row>
    <row r="80" spans="1:46">
      <c r="A80" s="108"/>
      <c r="B80" s="71">
        <f>IF(A80='ESTIMASI FORECAST &amp; ORDER-STOK'!A10,'ESTIMASI FORECAST &amp; ORDER-STOK'!B10,0)</f>
        <v>0</v>
      </c>
      <c r="C80" s="88"/>
      <c r="D80" s="88"/>
      <c r="E80" s="88"/>
      <c r="F80" s="88">
        <f t="shared" si="82"/>
        <v>0</v>
      </c>
      <c r="G80" s="88"/>
      <c r="H80" s="88"/>
      <c r="I80" s="88">
        <f t="shared" si="83"/>
        <v>0</v>
      </c>
      <c r="J80" s="88"/>
      <c r="K80" s="88"/>
      <c r="L80" s="88">
        <f t="shared" si="84"/>
        <v>0</v>
      </c>
      <c r="M80" s="88"/>
      <c r="N80" s="88"/>
      <c r="O80" s="88">
        <f t="shared" si="85"/>
        <v>0</v>
      </c>
      <c r="P80" s="88"/>
      <c r="Q80" s="88"/>
      <c r="R80" s="88">
        <f t="shared" si="86"/>
        <v>0</v>
      </c>
      <c r="S80" s="88"/>
      <c r="T80" s="88"/>
      <c r="U80" s="88">
        <f t="shared" si="87"/>
        <v>0</v>
      </c>
      <c r="V80" s="88"/>
      <c r="W80" s="88"/>
      <c r="X80" s="88">
        <f t="shared" si="88"/>
        <v>0</v>
      </c>
      <c r="Y80" s="88"/>
      <c r="Z80" s="88"/>
      <c r="AA80" s="88">
        <f t="shared" si="89"/>
        <v>0</v>
      </c>
      <c r="AB80" s="88"/>
      <c r="AC80" s="88"/>
      <c r="AD80" s="88">
        <f t="shared" si="90"/>
        <v>0</v>
      </c>
      <c r="AE80" s="88"/>
      <c r="AF80" s="88"/>
      <c r="AG80" s="88">
        <f t="shared" si="91"/>
        <v>0</v>
      </c>
      <c r="AH80" s="88"/>
      <c r="AI80" s="88"/>
      <c r="AJ80" s="88">
        <f t="shared" si="92"/>
        <v>0</v>
      </c>
      <c r="AK80" s="88"/>
      <c r="AL80" s="88"/>
      <c r="AM80" s="88">
        <f t="shared" si="93"/>
        <v>0</v>
      </c>
      <c r="AN80" s="88"/>
      <c r="AO80" s="88"/>
      <c r="AP80" s="88">
        <f t="shared" si="94"/>
        <v>0</v>
      </c>
      <c r="AQ80" s="88"/>
      <c r="AR80" s="88">
        <f t="shared" si="80"/>
        <v>0</v>
      </c>
      <c r="AS80" s="88">
        <f t="shared" si="81"/>
        <v>0</v>
      </c>
      <c r="AT80" s="88">
        <f t="shared" si="95"/>
        <v>0</v>
      </c>
    </row>
    <row r="81" spans="1:46">
      <c r="A81" s="108"/>
      <c r="B81" s="71">
        <f>IF(A81='ESTIMASI FORECAST &amp; ORDER-STOK'!A11,'ESTIMASI FORECAST &amp; ORDER-STOK'!B11,0)</f>
        <v>0</v>
      </c>
      <c r="C81" s="88"/>
      <c r="D81" s="88"/>
      <c r="E81" s="88"/>
      <c r="F81" s="88">
        <f t="shared" si="82"/>
        <v>0</v>
      </c>
      <c r="G81" s="88"/>
      <c r="H81" s="88"/>
      <c r="I81" s="88">
        <f t="shared" si="83"/>
        <v>0</v>
      </c>
      <c r="J81" s="88"/>
      <c r="K81" s="88"/>
      <c r="L81" s="88">
        <f t="shared" si="84"/>
        <v>0</v>
      </c>
      <c r="M81" s="88"/>
      <c r="N81" s="88"/>
      <c r="O81" s="88">
        <f t="shared" si="85"/>
        <v>0</v>
      </c>
      <c r="P81" s="88"/>
      <c r="Q81" s="88"/>
      <c r="R81" s="88">
        <f t="shared" si="86"/>
        <v>0</v>
      </c>
      <c r="S81" s="88"/>
      <c r="T81" s="88"/>
      <c r="U81" s="88">
        <f t="shared" si="87"/>
        <v>0</v>
      </c>
      <c r="V81" s="88"/>
      <c r="W81" s="88"/>
      <c r="X81" s="88">
        <f t="shared" si="88"/>
        <v>0</v>
      </c>
      <c r="Y81" s="88"/>
      <c r="Z81" s="88"/>
      <c r="AA81" s="88">
        <f t="shared" si="89"/>
        <v>0</v>
      </c>
      <c r="AB81" s="88"/>
      <c r="AC81" s="88"/>
      <c r="AD81" s="88">
        <f t="shared" si="90"/>
        <v>0</v>
      </c>
      <c r="AE81" s="88"/>
      <c r="AF81" s="88"/>
      <c r="AG81" s="88">
        <f t="shared" si="91"/>
        <v>0</v>
      </c>
      <c r="AH81" s="88"/>
      <c r="AI81" s="88"/>
      <c r="AJ81" s="88">
        <f t="shared" si="92"/>
        <v>0</v>
      </c>
      <c r="AK81" s="88"/>
      <c r="AL81" s="88"/>
      <c r="AM81" s="88">
        <f t="shared" si="93"/>
        <v>0</v>
      </c>
      <c r="AN81" s="88"/>
      <c r="AO81" s="88"/>
      <c r="AP81" s="88">
        <f t="shared" si="94"/>
        <v>0</v>
      </c>
      <c r="AQ81" s="88"/>
      <c r="AR81" s="88">
        <f t="shared" si="80"/>
        <v>0</v>
      </c>
      <c r="AS81" s="88">
        <f t="shared" si="81"/>
        <v>0</v>
      </c>
      <c r="AT81" s="88">
        <f t="shared" si="95"/>
        <v>0</v>
      </c>
    </row>
    <row r="82" spans="1:46">
      <c r="A82" s="108"/>
      <c r="B82" s="71">
        <f>IF(A82='ESTIMASI FORECAST &amp; ORDER-STOK'!A12,'ESTIMASI FORECAST &amp; ORDER-STOK'!B12,0)</f>
        <v>0</v>
      </c>
      <c r="C82" s="88"/>
      <c r="D82" s="88"/>
      <c r="E82" s="88"/>
      <c r="F82" s="88">
        <f t="shared" si="82"/>
        <v>0</v>
      </c>
      <c r="G82" s="88"/>
      <c r="H82" s="88"/>
      <c r="I82" s="88">
        <f t="shared" si="83"/>
        <v>0</v>
      </c>
      <c r="J82" s="88"/>
      <c r="K82" s="88"/>
      <c r="L82" s="88">
        <f t="shared" si="84"/>
        <v>0</v>
      </c>
      <c r="M82" s="88"/>
      <c r="N82" s="88"/>
      <c r="O82" s="88">
        <f t="shared" si="85"/>
        <v>0</v>
      </c>
      <c r="P82" s="88"/>
      <c r="Q82" s="88"/>
      <c r="R82" s="88">
        <f t="shared" si="86"/>
        <v>0</v>
      </c>
      <c r="S82" s="88"/>
      <c r="T82" s="88"/>
      <c r="U82" s="88">
        <f t="shared" si="87"/>
        <v>0</v>
      </c>
      <c r="V82" s="88"/>
      <c r="W82" s="88"/>
      <c r="X82" s="88">
        <f t="shared" si="88"/>
        <v>0</v>
      </c>
      <c r="Y82" s="88"/>
      <c r="Z82" s="88"/>
      <c r="AA82" s="88">
        <f t="shared" si="89"/>
        <v>0</v>
      </c>
      <c r="AB82" s="88"/>
      <c r="AC82" s="88"/>
      <c r="AD82" s="88">
        <f t="shared" si="90"/>
        <v>0</v>
      </c>
      <c r="AE82" s="88"/>
      <c r="AF82" s="88"/>
      <c r="AG82" s="88">
        <f t="shared" si="91"/>
        <v>0</v>
      </c>
      <c r="AH82" s="88"/>
      <c r="AI82" s="88"/>
      <c r="AJ82" s="88">
        <f t="shared" si="92"/>
        <v>0</v>
      </c>
      <c r="AK82" s="88"/>
      <c r="AL82" s="88"/>
      <c r="AM82" s="88">
        <f t="shared" si="93"/>
        <v>0</v>
      </c>
      <c r="AN82" s="88"/>
      <c r="AO82" s="88"/>
      <c r="AP82" s="88">
        <f t="shared" si="94"/>
        <v>0</v>
      </c>
      <c r="AQ82" s="88"/>
      <c r="AR82" s="88">
        <f t="shared" si="80"/>
        <v>0</v>
      </c>
      <c r="AS82" s="88">
        <f t="shared" si="81"/>
        <v>0</v>
      </c>
      <c r="AT82" s="88">
        <f t="shared" si="95"/>
        <v>0</v>
      </c>
    </row>
    <row r="83" spans="1:46">
      <c r="A83" s="108"/>
      <c r="B83" s="71">
        <f>IF(A83='ESTIMASI FORECAST &amp; ORDER-STOK'!A13,'ESTIMASI FORECAST &amp; ORDER-STOK'!B13,0)</f>
        <v>0</v>
      </c>
      <c r="C83" s="88"/>
      <c r="D83" s="88"/>
      <c r="E83" s="88"/>
      <c r="F83" s="88">
        <f t="shared" si="82"/>
        <v>0</v>
      </c>
      <c r="G83" s="88"/>
      <c r="H83" s="88"/>
      <c r="I83" s="88">
        <f t="shared" si="83"/>
        <v>0</v>
      </c>
      <c r="J83" s="88"/>
      <c r="K83" s="88"/>
      <c r="L83" s="88">
        <f t="shared" si="84"/>
        <v>0</v>
      </c>
      <c r="M83" s="88"/>
      <c r="N83" s="88"/>
      <c r="O83" s="88">
        <f t="shared" si="85"/>
        <v>0</v>
      </c>
      <c r="P83" s="88"/>
      <c r="Q83" s="88"/>
      <c r="R83" s="88">
        <f t="shared" si="86"/>
        <v>0</v>
      </c>
      <c r="S83" s="88"/>
      <c r="T83" s="88"/>
      <c r="U83" s="88">
        <f t="shared" si="87"/>
        <v>0</v>
      </c>
      <c r="V83" s="88"/>
      <c r="W83" s="88"/>
      <c r="X83" s="88">
        <f t="shared" si="88"/>
        <v>0</v>
      </c>
      <c r="Y83" s="88"/>
      <c r="Z83" s="88"/>
      <c r="AA83" s="88">
        <f t="shared" si="89"/>
        <v>0</v>
      </c>
      <c r="AB83" s="88"/>
      <c r="AC83" s="88"/>
      <c r="AD83" s="88">
        <f t="shared" si="90"/>
        <v>0</v>
      </c>
      <c r="AE83" s="88"/>
      <c r="AF83" s="88"/>
      <c r="AG83" s="88">
        <f t="shared" si="91"/>
        <v>0</v>
      </c>
      <c r="AH83" s="88"/>
      <c r="AI83" s="88"/>
      <c r="AJ83" s="88">
        <f t="shared" si="92"/>
        <v>0</v>
      </c>
      <c r="AK83" s="88"/>
      <c r="AL83" s="88"/>
      <c r="AM83" s="88">
        <f t="shared" si="93"/>
        <v>0</v>
      </c>
      <c r="AN83" s="88"/>
      <c r="AO83" s="88"/>
      <c r="AP83" s="88">
        <f t="shared" si="94"/>
        <v>0</v>
      </c>
      <c r="AQ83" s="88"/>
      <c r="AR83" s="88">
        <f t="shared" si="80"/>
        <v>0</v>
      </c>
      <c r="AS83" s="88">
        <f t="shared" si="81"/>
        <v>0</v>
      </c>
      <c r="AT83" s="88">
        <f t="shared" si="95"/>
        <v>0</v>
      </c>
    </row>
    <row r="84" spans="1:46">
      <c r="A84" s="108"/>
      <c r="B84" s="71">
        <f>IF(A84='ESTIMASI FORECAST &amp; ORDER-STOK'!A14,'ESTIMASI FORECAST &amp; ORDER-STOK'!B14,0)</f>
        <v>0</v>
      </c>
      <c r="C84" s="88"/>
      <c r="D84" s="88"/>
      <c r="E84" s="88"/>
      <c r="F84" s="88">
        <f t="shared" si="82"/>
        <v>0</v>
      </c>
      <c r="G84" s="88"/>
      <c r="H84" s="88"/>
      <c r="I84" s="88">
        <f t="shared" si="83"/>
        <v>0</v>
      </c>
      <c r="J84" s="88"/>
      <c r="K84" s="88"/>
      <c r="L84" s="88">
        <f t="shared" si="84"/>
        <v>0</v>
      </c>
      <c r="M84" s="88"/>
      <c r="N84" s="88"/>
      <c r="O84" s="88">
        <f t="shared" si="85"/>
        <v>0</v>
      </c>
      <c r="P84" s="88"/>
      <c r="Q84" s="88"/>
      <c r="R84" s="88">
        <f t="shared" si="86"/>
        <v>0</v>
      </c>
      <c r="S84" s="88"/>
      <c r="T84" s="88"/>
      <c r="U84" s="88">
        <f t="shared" si="87"/>
        <v>0</v>
      </c>
      <c r="V84" s="88"/>
      <c r="W84" s="88"/>
      <c r="X84" s="88">
        <f t="shared" si="88"/>
        <v>0</v>
      </c>
      <c r="Y84" s="88"/>
      <c r="Z84" s="88"/>
      <c r="AA84" s="88">
        <f t="shared" si="89"/>
        <v>0</v>
      </c>
      <c r="AB84" s="88"/>
      <c r="AC84" s="88"/>
      <c r="AD84" s="88">
        <f t="shared" si="90"/>
        <v>0</v>
      </c>
      <c r="AE84" s="88"/>
      <c r="AF84" s="88"/>
      <c r="AG84" s="88">
        <f t="shared" si="91"/>
        <v>0</v>
      </c>
      <c r="AH84" s="88"/>
      <c r="AI84" s="88"/>
      <c r="AJ84" s="88">
        <f t="shared" si="92"/>
        <v>0</v>
      </c>
      <c r="AK84" s="88"/>
      <c r="AL84" s="88"/>
      <c r="AM84" s="88">
        <f t="shared" si="93"/>
        <v>0</v>
      </c>
      <c r="AN84" s="88"/>
      <c r="AO84" s="88"/>
      <c r="AP84" s="88">
        <f t="shared" si="94"/>
        <v>0</v>
      </c>
      <c r="AQ84" s="88"/>
      <c r="AR84" s="88">
        <f t="shared" si="80"/>
        <v>0</v>
      </c>
      <c r="AS84" s="88">
        <f t="shared" si="81"/>
        <v>0</v>
      </c>
      <c r="AT84" s="88">
        <f t="shared" si="95"/>
        <v>0</v>
      </c>
    </row>
    <row r="85" spans="1:46">
      <c r="A85" s="108"/>
      <c r="B85" s="71">
        <f>IF(A85='ESTIMASI FORECAST &amp; ORDER-STOK'!A15,'ESTIMASI FORECAST &amp; ORDER-STOK'!B15,0)</f>
        <v>0</v>
      </c>
      <c r="C85" s="88"/>
      <c r="D85" s="88"/>
      <c r="E85" s="88"/>
      <c r="F85" s="88">
        <f t="shared" si="82"/>
        <v>0</v>
      </c>
      <c r="G85" s="88"/>
      <c r="H85" s="88"/>
      <c r="I85" s="88">
        <f t="shared" si="83"/>
        <v>0</v>
      </c>
      <c r="J85" s="88"/>
      <c r="K85" s="88"/>
      <c r="L85" s="88">
        <f t="shared" si="84"/>
        <v>0</v>
      </c>
      <c r="M85" s="88"/>
      <c r="N85" s="88"/>
      <c r="O85" s="88">
        <f t="shared" si="85"/>
        <v>0</v>
      </c>
      <c r="P85" s="88"/>
      <c r="Q85" s="88"/>
      <c r="R85" s="88">
        <f t="shared" si="86"/>
        <v>0</v>
      </c>
      <c r="S85" s="88"/>
      <c r="T85" s="88"/>
      <c r="U85" s="88">
        <f t="shared" si="87"/>
        <v>0</v>
      </c>
      <c r="V85" s="88"/>
      <c r="W85" s="88"/>
      <c r="X85" s="88">
        <f t="shared" si="88"/>
        <v>0</v>
      </c>
      <c r="Y85" s="88"/>
      <c r="Z85" s="88"/>
      <c r="AA85" s="88">
        <f t="shared" si="89"/>
        <v>0</v>
      </c>
      <c r="AB85" s="88"/>
      <c r="AC85" s="88"/>
      <c r="AD85" s="88">
        <f t="shared" si="90"/>
        <v>0</v>
      </c>
      <c r="AE85" s="88"/>
      <c r="AF85" s="88"/>
      <c r="AG85" s="88">
        <f t="shared" si="91"/>
        <v>0</v>
      </c>
      <c r="AH85" s="88"/>
      <c r="AI85" s="88"/>
      <c r="AJ85" s="88">
        <f t="shared" si="92"/>
        <v>0</v>
      </c>
      <c r="AK85" s="88"/>
      <c r="AL85" s="88"/>
      <c r="AM85" s="88">
        <f t="shared" si="93"/>
        <v>0</v>
      </c>
      <c r="AN85" s="88"/>
      <c r="AO85" s="88"/>
      <c r="AP85" s="88">
        <f t="shared" si="94"/>
        <v>0</v>
      </c>
      <c r="AQ85" s="88"/>
      <c r="AR85" s="88">
        <f t="shared" si="80"/>
        <v>0</v>
      </c>
      <c r="AS85" s="88">
        <f t="shared" si="81"/>
        <v>0</v>
      </c>
      <c r="AT85" s="88">
        <f t="shared" si="95"/>
        <v>0</v>
      </c>
    </row>
    <row r="86" spans="1:46">
      <c r="A86" s="108"/>
      <c r="B86" s="71">
        <f>IF(A86='ESTIMASI FORECAST &amp; ORDER-STOK'!A16,'ESTIMASI FORECAST &amp; ORDER-STOK'!B16,0)</f>
        <v>0</v>
      </c>
      <c r="C86" s="88"/>
      <c r="D86" s="88"/>
      <c r="E86" s="88"/>
      <c r="F86" s="88">
        <f t="shared" si="82"/>
        <v>0</v>
      </c>
      <c r="G86" s="88"/>
      <c r="H86" s="88"/>
      <c r="I86" s="88">
        <f t="shared" si="83"/>
        <v>0</v>
      </c>
      <c r="J86" s="88"/>
      <c r="K86" s="88"/>
      <c r="L86" s="88">
        <f t="shared" si="84"/>
        <v>0</v>
      </c>
      <c r="M86" s="88"/>
      <c r="N86" s="88"/>
      <c r="O86" s="88">
        <f t="shared" si="85"/>
        <v>0</v>
      </c>
      <c r="P86" s="88"/>
      <c r="Q86" s="88"/>
      <c r="R86" s="88">
        <f t="shared" si="86"/>
        <v>0</v>
      </c>
      <c r="S86" s="88"/>
      <c r="T86" s="88"/>
      <c r="U86" s="88">
        <f t="shared" si="87"/>
        <v>0</v>
      </c>
      <c r="V86" s="88"/>
      <c r="W86" s="88"/>
      <c r="X86" s="88">
        <f t="shared" si="88"/>
        <v>0</v>
      </c>
      <c r="Y86" s="88"/>
      <c r="Z86" s="88"/>
      <c r="AA86" s="88">
        <f t="shared" si="89"/>
        <v>0</v>
      </c>
      <c r="AB86" s="88"/>
      <c r="AC86" s="88"/>
      <c r="AD86" s="88">
        <f t="shared" si="90"/>
        <v>0</v>
      </c>
      <c r="AE86" s="88"/>
      <c r="AF86" s="88"/>
      <c r="AG86" s="88">
        <f t="shared" si="91"/>
        <v>0</v>
      </c>
      <c r="AH86" s="88"/>
      <c r="AI86" s="88"/>
      <c r="AJ86" s="88">
        <f t="shared" si="92"/>
        <v>0</v>
      </c>
      <c r="AK86" s="88"/>
      <c r="AL86" s="88"/>
      <c r="AM86" s="88">
        <f t="shared" si="93"/>
        <v>0</v>
      </c>
      <c r="AN86" s="88"/>
      <c r="AO86" s="88"/>
      <c r="AP86" s="88">
        <f t="shared" si="94"/>
        <v>0</v>
      </c>
      <c r="AQ86" s="88"/>
      <c r="AR86" s="88">
        <f t="shared" si="80"/>
        <v>0</v>
      </c>
      <c r="AS86" s="88">
        <f>SUMIF($C$5:$AQ$5,$E$5,$C86:$AQ86)</f>
        <v>0</v>
      </c>
      <c r="AT86" s="88">
        <f t="shared" si="95"/>
        <v>0</v>
      </c>
    </row>
    <row r="87" spans="1:46">
      <c r="A87" s="108"/>
      <c r="B87" s="72">
        <f>IF(A87='ESTIMASI FORECAST &amp; ORDER-STOK'!A17,'ESTIMASI FORECAST &amp; ORDER-STOK'!B17,0)</f>
        <v>0</v>
      </c>
      <c r="C87" s="88"/>
      <c r="D87" s="90"/>
      <c r="E87" s="90"/>
      <c r="F87" s="90">
        <f t="shared" si="82"/>
        <v>0</v>
      </c>
      <c r="G87" s="90"/>
      <c r="H87" s="90"/>
      <c r="I87" s="90">
        <f t="shared" si="83"/>
        <v>0</v>
      </c>
      <c r="J87" s="90"/>
      <c r="K87" s="90"/>
      <c r="L87" s="90">
        <f t="shared" si="84"/>
        <v>0</v>
      </c>
      <c r="M87" s="90"/>
      <c r="N87" s="90"/>
      <c r="O87" s="90">
        <f t="shared" si="85"/>
        <v>0</v>
      </c>
      <c r="P87" s="90"/>
      <c r="Q87" s="90"/>
      <c r="R87" s="90">
        <f t="shared" si="86"/>
        <v>0</v>
      </c>
      <c r="S87" s="90"/>
      <c r="T87" s="90"/>
      <c r="U87" s="90">
        <f t="shared" si="87"/>
        <v>0</v>
      </c>
      <c r="V87" s="90"/>
      <c r="W87" s="90"/>
      <c r="X87" s="90">
        <f t="shared" si="88"/>
        <v>0</v>
      </c>
      <c r="Y87" s="90"/>
      <c r="Z87" s="90"/>
      <c r="AA87" s="90">
        <f t="shared" si="89"/>
        <v>0</v>
      </c>
      <c r="AB87" s="90"/>
      <c r="AC87" s="90"/>
      <c r="AD87" s="90">
        <f t="shared" si="90"/>
        <v>0</v>
      </c>
      <c r="AE87" s="90"/>
      <c r="AF87" s="90"/>
      <c r="AG87" s="90">
        <f t="shared" si="91"/>
        <v>0</v>
      </c>
      <c r="AH87" s="90"/>
      <c r="AI87" s="90"/>
      <c r="AJ87" s="90">
        <f t="shared" si="92"/>
        <v>0</v>
      </c>
      <c r="AK87" s="90"/>
      <c r="AL87" s="90"/>
      <c r="AM87" s="90">
        <f t="shared" si="93"/>
        <v>0</v>
      </c>
      <c r="AN87" s="90"/>
      <c r="AO87" s="90"/>
      <c r="AP87" s="90">
        <f t="shared" si="94"/>
        <v>0</v>
      </c>
      <c r="AQ87" s="90"/>
      <c r="AR87" s="90">
        <f t="shared" si="80"/>
        <v>0</v>
      </c>
      <c r="AS87" s="90">
        <f t="shared" si="81"/>
        <v>0</v>
      </c>
      <c r="AT87" s="90">
        <f t="shared" si="95"/>
        <v>0</v>
      </c>
    </row>
    <row r="88" spans="1:46">
      <c r="A88" s="27" t="s">
        <v>116</v>
      </c>
      <c r="B88" s="58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6"/>
    </row>
    <row r="89" spans="1:46">
      <c r="A89" s="108"/>
      <c r="B89" s="70">
        <f>IF(A89='ESTIMASI FORECAST &amp; ORDER-STOK'!A19,'ESTIMASI FORECAST &amp; ORDER-STOK'!B19,0)</f>
        <v>0</v>
      </c>
      <c r="C89" s="88"/>
      <c r="D89" s="86"/>
      <c r="E89" s="86"/>
      <c r="F89" s="86">
        <f t="shared" ref="F89:F94" si="96">D89-E89</f>
        <v>0</v>
      </c>
      <c r="G89" s="86"/>
      <c r="H89" s="86"/>
      <c r="I89" s="86">
        <f t="shared" ref="I89:I94" si="97">G89-H89</f>
        <v>0</v>
      </c>
      <c r="J89" s="86"/>
      <c r="K89" s="86"/>
      <c r="L89" s="86">
        <f t="shared" ref="L89:L94" si="98">J89-K89</f>
        <v>0</v>
      </c>
      <c r="M89" s="86"/>
      <c r="N89" s="86"/>
      <c r="O89" s="86">
        <f t="shared" ref="O89:O94" si="99">M89-N89</f>
        <v>0</v>
      </c>
      <c r="P89" s="86"/>
      <c r="Q89" s="86"/>
      <c r="R89" s="86">
        <f t="shared" ref="R89:R94" si="100">P89-Q89</f>
        <v>0</v>
      </c>
      <c r="S89" s="86"/>
      <c r="T89" s="86"/>
      <c r="U89" s="86">
        <f t="shared" ref="U89:U94" si="101">S89-T89</f>
        <v>0</v>
      </c>
      <c r="V89" s="86"/>
      <c r="W89" s="86"/>
      <c r="X89" s="86">
        <f t="shared" ref="X89:X94" si="102">V89-W89</f>
        <v>0</v>
      </c>
      <c r="Y89" s="86"/>
      <c r="Z89" s="86"/>
      <c r="AA89" s="86">
        <f t="shared" ref="AA89:AA94" si="103">Y89-Z89</f>
        <v>0</v>
      </c>
      <c r="AB89" s="86"/>
      <c r="AC89" s="86"/>
      <c r="AD89" s="86">
        <f t="shared" ref="AD89:AD94" si="104">AB89-AC89</f>
        <v>0</v>
      </c>
      <c r="AE89" s="86"/>
      <c r="AF89" s="86"/>
      <c r="AG89" s="86">
        <f t="shared" ref="AG89:AG94" si="105">AE89-AF89</f>
        <v>0</v>
      </c>
      <c r="AH89" s="86"/>
      <c r="AI89" s="86"/>
      <c r="AJ89" s="86">
        <f t="shared" ref="AJ89:AJ94" si="106">AH89-AI89</f>
        <v>0</v>
      </c>
      <c r="AK89" s="86"/>
      <c r="AL89" s="86"/>
      <c r="AM89" s="86">
        <f t="shared" ref="AM89:AM94" si="107">AK89-AL89</f>
        <v>0</v>
      </c>
      <c r="AN89" s="86"/>
      <c r="AO89" s="86"/>
      <c r="AP89" s="86">
        <f t="shared" ref="AP89:AP94" si="108">AN89-AO89</f>
        <v>0</v>
      </c>
      <c r="AQ89" s="86"/>
      <c r="AR89" s="86">
        <f t="shared" ref="AR89:AR94" si="109">SUMIF($C$5:$AQ$5,$D$5,$C89:$AQ89)</f>
        <v>0</v>
      </c>
      <c r="AS89" s="86">
        <f t="shared" ref="AS89:AS94" si="110">SUMIF($C$5:$AQ$5,$E$5,$C89:$AQ89)</f>
        <v>0</v>
      </c>
      <c r="AT89" s="86">
        <f t="shared" ref="AT89:AT94" si="111">AR89-AS89</f>
        <v>0</v>
      </c>
    </row>
    <row r="90" spans="1:46">
      <c r="A90" s="108"/>
      <c r="B90" s="71">
        <f>IF(A90='ESTIMASI FORECAST &amp; ORDER-STOK'!A20,'ESTIMASI FORECAST &amp; ORDER-STOK'!B20,0)</f>
        <v>0</v>
      </c>
      <c r="C90" s="88"/>
      <c r="D90" s="88"/>
      <c r="E90" s="88"/>
      <c r="F90" s="88">
        <f t="shared" si="96"/>
        <v>0</v>
      </c>
      <c r="G90" s="88"/>
      <c r="H90" s="88"/>
      <c r="I90" s="88">
        <f t="shared" si="97"/>
        <v>0</v>
      </c>
      <c r="J90" s="88"/>
      <c r="K90" s="88"/>
      <c r="L90" s="88">
        <f t="shared" si="98"/>
        <v>0</v>
      </c>
      <c r="M90" s="88"/>
      <c r="N90" s="88"/>
      <c r="O90" s="88">
        <f t="shared" si="99"/>
        <v>0</v>
      </c>
      <c r="P90" s="88"/>
      <c r="Q90" s="88"/>
      <c r="R90" s="88">
        <f t="shared" si="100"/>
        <v>0</v>
      </c>
      <c r="S90" s="88"/>
      <c r="T90" s="88"/>
      <c r="U90" s="88">
        <f t="shared" si="101"/>
        <v>0</v>
      </c>
      <c r="V90" s="88"/>
      <c r="W90" s="88"/>
      <c r="X90" s="88">
        <f t="shared" si="102"/>
        <v>0</v>
      </c>
      <c r="Y90" s="88"/>
      <c r="Z90" s="88"/>
      <c r="AA90" s="88">
        <f t="shared" si="103"/>
        <v>0</v>
      </c>
      <c r="AB90" s="88"/>
      <c r="AC90" s="88"/>
      <c r="AD90" s="88">
        <f t="shared" si="104"/>
        <v>0</v>
      </c>
      <c r="AE90" s="88"/>
      <c r="AF90" s="88"/>
      <c r="AG90" s="88">
        <f t="shared" si="105"/>
        <v>0</v>
      </c>
      <c r="AH90" s="88"/>
      <c r="AI90" s="88"/>
      <c r="AJ90" s="88">
        <f t="shared" si="106"/>
        <v>0</v>
      </c>
      <c r="AK90" s="88"/>
      <c r="AL90" s="88"/>
      <c r="AM90" s="88">
        <f t="shared" si="107"/>
        <v>0</v>
      </c>
      <c r="AN90" s="88"/>
      <c r="AO90" s="88"/>
      <c r="AP90" s="88">
        <f t="shared" si="108"/>
        <v>0</v>
      </c>
      <c r="AQ90" s="88"/>
      <c r="AR90" s="88">
        <f t="shared" si="109"/>
        <v>0</v>
      </c>
      <c r="AS90" s="88">
        <f t="shared" si="110"/>
        <v>0</v>
      </c>
      <c r="AT90" s="88">
        <f t="shared" si="111"/>
        <v>0</v>
      </c>
    </row>
    <row r="91" spans="1:46">
      <c r="A91" s="108"/>
      <c r="B91" s="71">
        <f>IF(A91='ESTIMASI FORECAST &amp; ORDER-STOK'!A21,'ESTIMASI FORECAST &amp; ORDER-STOK'!B21,0)</f>
        <v>0</v>
      </c>
      <c r="C91" s="88"/>
      <c r="D91" s="88"/>
      <c r="E91" s="88"/>
      <c r="F91" s="88">
        <f t="shared" si="96"/>
        <v>0</v>
      </c>
      <c r="G91" s="88"/>
      <c r="H91" s="88"/>
      <c r="I91" s="88">
        <f t="shared" si="97"/>
        <v>0</v>
      </c>
      <c r="J91" s="88"/>
      <c r="K91" s="88"/>
      <c r="L91" s="88">
        <f t="shared" si="98"/>
        <v>0</v>
      </c>
      <c r="M91" s="88"/>
      <c r="N91" s="88"/>
      <c r="O91" s="88">
        <f t="shared" si="99"/>
        <v>0</v>
      </c>
      <c r="P91" s="88"/>
      <c r="Q91" s="88"/>
      <c r="R91" s="88">
        <f t="shared" si="100"/>
        <v>0</v>
      </c>
      <c r="S91" s="88"/>
      <c r="T91" s="88"/>
      <c r="U91" s="88">
        <f t="shared" si="101"/>
        <v>0</v>
      </c>
      <c r="V91" s="88"/>
      <c r="W91" s="88"/>
      <c r="X91" s="88">
        <f t="shared" si="102"/>
        <v>0</v>
      </c>
      <c r="Y91" s="88"/>
      <c r="Z91" s="88"/>
      <c r="AA91" s="88">
        <f t="shared" si="103"/>
        <v>0</v>
      </c>
      <c r="AB91" s="88"/>
      <c r="AC91" s="88"/>
      <c r="AD91" s="88">
        <f t="shared" si="104"/>
        <v>0</v>
      </c>
      <c r="AE91" s="88"/>
      <c r="AF91" s="88"/>
      <c r="AG91" s="88">
        <f t="shared" si="105"/>
        <v>0</v>
      </c>
      <c r="AH91" s="88"/>
      <c r="AI91" s="88"/>
      <c r="AJ91" s="88">
        <f t="shared" si="106"/>
        <v>0</v>
      </c>
      <c r="AK91" s="88"/>
      <c r="AL91" s="88"/>
      <c r="AM91" s="88">
        <f t="shared" si="107"/>
        <v>0</v>
      </c>
      <c r="AN91" s="88"/>
      <c r="AO91" s="88"/>
      <c r="AP91" s="88">
        <f t="shared" si="108"/>
        <v>0</v>
      </c>
      <c r="AQ91" s="88"/>
      <c r="AR91" s="88">
        <f t="shared" si="109"/>
        <v>0</v>
      </c>
      <c r="AS91" s="88">
        <f t="shared" si="110"/>
        <v>0</v>
      </c>
      <c r="AT91" s="88">
        <f t="shared" si="111"/>
        <v>0</v>
      </c>
    </row>
    <row r="92" spans="1:46">
      <c r="A92" s="108"/>
      <c r="B92" s="71">
        <f>IF(A92='ESTIMASI FORECAST &amp; ORDER-STOK'!A22,'ESTIMASI FORECAST &amp; ORDER-STOK'!B22,0)</f>
        <v>0</v>
      </c>
      <c r="C92" s="88"/>
      <c r="D92" s="88"/>
      <c r="E92" s="88"/>
      <c r="F92" s="88">
        <f t="shared" si="96"/>
        <v>0</v>
      </c>
      <c r="G92" s="88"/>
      <c r="H92" s="88"/>
      <c r="I92" s="88">
        <f t="shared" si="97"/>
        <v>0</v>
      </c>
      <c r="J92" s="88"/>
      <c r="K92" s="88"/>
      <c r="L92" s="88">
        <f t="shared" si="98"/>
        <v>0</v>
      </c>
      <c r="M92" s="88"/>
      <c r="N92" s="88"/>
      <c r="O92" s="88">
        <f t="shared" si="99"/>
        <v>0</v>
      </c>
      <c r="P92" s="88"/>
      <c r="Q92" s="88"/>
      <c r="R92" s="88">
        <f t="shared" si="100"/>
        <v>0</v>
      </c>
      <c r="S92" s="88"/>
      <c r="T92" s="88"/>
      <c r="U92" s="88">
        <f t="shared" si="101"/>
        <v>0</v>
      </c>
      <c r="V92" s="88"/>
      <c r="W92" s="88"/>
      <c r="X92" s="88">
        <f t="shared" si="102"/>
        <v>0</v>
      </c>
      <c r="Y92" s="88"/>
      <c r="Z92" s="88"/>
      <c r="AA92" s="88">
        <f t="shared" si="103"/>
        <v>0</v>
      </c>
      <c r="AB92" s="88"/>
      <c r="AC92" s="88"/>
      <c r="AD92" s="88">
        <f t="shared" si="104"/>
        <v>0</v>
      </c>
      <c r="AE92" s="88"/>
      <c r="AF92" s="88"/>
      <c r="AG92" s="88">
        <f t="shared" si="105"/>
        <v>0</v>
      </c>
      <c r="AH92" s="88"/>
      <c r="AI92" s="88"/>
      <c r="AJ92" s="88">
        <f t="shared" si="106"/>
        <v>0</v>
      </c>
      <c r="AK92" s="88"/>
      <c r="AL92" s="88"/>
      <c r="AM92" s="88">
        <f t="shared" si="107"/>
        <v>0</v>
      </c>
      <c r="AN92" s="88"/>
      <c r="AO92" s="88"/>
      <c r="AP92" s="88">
        <f t="shared" si="108"/>
        <v>0</v>
      </c>
      <c r="AQ92" s="88"/>
      <c r="AR92" s="88">
        <f t="shared" si="109"/>
        <v>0</v>
      </c>
      <c r="AS92" s="88">
        <f t="shared" si="110"/>
        <v>0</v>
      </c>
      <c r="AT92" s="88">
        <f t="shared" si="111"/>
        <v>0</v>
      </c>
    </row>
    <row r="93" spans="1:46">
      <c r="A93" s="108"/>
      <c r="B93" s="71">
        <f>IF(A93='ESTIMASI FORECAST &amp; ORDER-STOK'!A23,'ESTIMASI FORECAST &amp; ORDER-STOK'!B23,0)</f>
        <v>0</v>
      </c>
      <c r="C93" s="88"/>
      <c r="D93" s="88"/>
      <c r="E93" s="88"/>
      <c r="F93" s="88">
        <f t="shared" si="96"/>
        <v>0</v>
      </c>
      <c r="G93" s="88"/>
      <c r="H93" s="88"/>
      <c r="I93" s="88">
        <f t="shared" si="97"/>
        <v>0</v>
      </c>
      <c r="J93" s="88"/>
      <c r="K93" s="88"/>
      <c r="L93" s="88">
        <f t="shared" si="98"/>
        <v>0</v>
      </c>
      <c r="M93" s="88"/>
      <c r="N93" s="88"/>
      <c r="O93" s="88">
        <f t="shared" si="99"/>
        <v>0</v>
      </c>
      <c r="P93" s="88"/>
      <c r="Q93" s="88"/>
      <c r="R93" s="88">
        <f t="shared" si="100"/>
        <v>0</v>
      </c>
      <c r="S93" s="88"/>
      <c r="T93" s="88"/>
      <c r="U93" s="88">
        <f t="shared" si="101"/>
        <v>0</v>
      </c>
      <c r="V93" s="88"/>
      <c r="W93" s="88"/>
      <c r="X93" s="88">
        <f t="shared" si="102"/>
        <v>0</v>
      </c>
      <c r="Y93" s="88"/>
      <c r="Z93" s="88"/>
      <c r="AA93" s="88">
        <f t="shared" si="103"/>
        <v>0</v>
      </c>
      <c r="AB93" s="88"/>
      <c r="AC93" s="88"/>
      <c r="AD93" s="88">
        <f t="shared" si="104"/>
        <v>0</v>
      </c>
      <c r="AE93" s="88"/>
      <c r="AF93" s="88"/>
      <c r="AG93" s="88">
        <f t="shared" si="105"/>
        <v>0</v>
      </c>
      <c r="AH93" s="88"/>
      <c r="AI93" s="88"/>
      <c r="AJ93" s="88">
        <f t="shared" si="106"/>
        <v>0</v>
      </c>
      <c r="AK93" s="88"/>
      <c r="AL93" s="88"/>
      <c r="AM93" s="88">
        <f t="shared" si="107"/>
        <v>0</v>
      </c>
      <c r="AN93" s="88"/>
      <c r="AO93" s="88"/>
      <c r="AP93" s="88">
        <f t="shared" si="108"/>
        <v>0</v>
      </c>
      <c r="AQ93" s="88"/>
      <c r="AR93" s="88">
        <f t="shared" si="109"/>
        <v>0</v>
      </c>
      <c r="AS93" s="88">
        <f t="shared" si="110"/>
        <v>0</v>
      </c>
      <c r="AT93" s="88">
        <f t="shared" si="111"/>
        <v>0</v>
      </c>
    </row>
    <row r="94" spans="1:46">
      <c r="A94" s="108"/>
      <c r="B94" s="72">
        <f>IF(A94='ESTIMASI FORECAST &amp; ORDER-STOK'!A24,'ESTIMASI FORECAST &amp; ORDER-STOK'!B24,0)</f>
        <v>0</v>
      </c>
      <c r="C94" s="88"/>
      <c r="D94" s="90"/>
      <c r="E94" s="90"/>
      <c r="F94" s="90">
        <f t="shared" si="96"/>
        <v>0</v>
      </c>
      <c r="G94" s="90"/>
      <c r="H94" s="90"/>
      <c r="I94" s="90">
        <f t="shared" si="97"/>
        <v>0</v>
      </c>
      <c r="J94" s="90"/>
      <c r="K94" s="90"/>
      <c r="L94" s="90">
        <f t="shared" si="98"/>
        <v>0</v>
      </c>
      <c r="M94" s="90"/>
      <c r="N94" s="90"/>
      <c r="O94" s="90">
        <f t="shared" si="99"/>
        <v>0</v>
      </c>
      <c r="P94" s="90"/>
      <c r="Q94" s="90"/>
      <c r="R94" s="90">
        <f t="shared" si="100"/>
        <v>0</v>
      </c>
      <c r="S94" s="90"/>
      <c r="T94" s="90"/>
      <c r="U94" s="90">
        <f t="shared" si="101"/>
        <v>0</v>
      </c>
      <c r="V94" s="90"/>
      <c r="W94" s="90"/>
      <c r="X94" s="90">
        <f t="shared" si="102"/>
        <v>0</v>
      </c>
      <c r="Y94" s="90"/>
      <c r="Z94" s="90"/>
      <c r="AA94" s="90">
        <f t="shared" si="103"/>
        <v>0</v>
      </c>
      <c r="AB94" s="90"/>
      <c r="AC94" s="90"/>
      <c r="AD94" s="90">
        <f t="shared" si="104"/>
        <v>0</v>
      </c>
      <c r="AE94" s="90"/>
      <c r="AF94" s="90"/>
      <c r="AG94" s="90">
        <f t="shared" si="105"/>
        <v>0</v>
      </c>
      <c r="AH94" s="90"/>
      <c r="AI94" s="90"/>
      <c r="AJ94" s="90">
        <f t="shared" si="106"/>
        <v>0</v>
      </c>
      <c r="AK94" s="90"/>
      <c r="AL94" s="90"/>
      <c r="AM94" s="90">
        <f t="shared" si="107"/>
        <v>0</v>
      </c>
      <c r="AN94" s="90"/>
      <c r="AO94" s="90"/>
      <c r="AP94" s="90">
        <f t="shared" si="108"/>
        <v>0</v>
      </c>
      <c r="AQ94" s="90"/>
      <c r="AR94" s="90">
        <f t="shared" si="109"/>
        <v>0</v>
      </c>
      <c r="AS94" s="90">
        <f t="shared" si="110"/>
        <v>0</v>
      </c>
      <c r="AT94" s="90">
        <f t="shared" si="111"/>
        <v>0</v>
      </c>
    </row>
    <row r="95" spans="1:46">
      <c r="A95" s="27" t="s">
        <v>117</v>
      </c>
      <c r="B95" s="58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6"/>
    </row>
    <row r="96" spans="1:46">
      <c r="A96" s="108"/>
      <c r="B96" s="70">
        <f>IF(A96='ESTIMASI FORECAST &amp; ORDER-STOK'!A26,'ESTIMASI FORECAST &amp; ORDER-STOK'!B26,0)</f>
        <v>0</v>
      </c>
      <c r="C96" s="88"/>
      <c r="D96" s="86"/>
      <c r="E96" s="86"/>
      <c r="F96" s="86">
        <f t="shared" ref="F96:F119" si="112">D96-E96</f>
        <v>0</v>
      </c>
      <c r="G96" s="86"/>
      <c r="H96" s="86"/>
      <c r="I96" s="86">
        <f t="shared" ref="I96:I119" si="113">G96-H96</f>
        <v>0</v>
      </c>
      <c r="J96" s="86"/>
      <c r="K96" s="86"/>
      <c r="L96" s="86">
        <f t="shared" ref="L96:L119" si="114">J96-K96</f>
        <v>0</v>
      </c>
      <c r="M96" s="86"/>
      <c r="N96" s="86"/>
      <c r="O96" s="86">
        <f t="shared" ref="O96:O119" si="115">M96-N96</f>
        <v>0</v>
      </c>
      <c r="P96" s="86"/>
      <c r="Q96" s="86"/>
      <c r="R96" s="86">
        <f t="shared" ref="R96:R119" si="116">P96-Q96</f>
        <v>0</v>
      </c>
      <c r="S96" s="86"/>
      <c r="T96" s="86"/>
      <c r="U96" s="86">
        <f t="shared" ref="U96:U119" si="117">S96-T96</f>
        <v>0</v>
      </c>
      <c r="V96" s="86"/>
      <c r="W96" s="86"/>
      <c r="X96" s="86">
        <f t="shared" ref="X96:X119" si="118">V96-W96</f>
        <v>0</v>
      </c>
      <c r="Y96" s="86"/>
      <c r="Z96" s="86"/>
      <c r="AA96" s="86">
        <f t="shared" ref="AA96:AA119" si="119">Y96-Z96</f>
        <v>0</v>
      </c>
      <c r="AB96" s="86"/>
      <c r="AC96" s="86"/>
      <c r="AD96" s="86">
        <f t="shared" ref="AD96:AD119" si="120">AB96-AC96</f>
        <v>0</v>
      </c>
      <c r="AE96" s="86"/>
      <c r="AF96" s="86"/>
      <c r="AG96" s="86">
        <f t="shared" ref="AG96:AG119" si="121">AE96-AF96</f>
        <v>0</v>
      </c>
      <c r="AH96" s="86"/>
      <c r="AI96" s="86"/>
      <c r="AJ96" s="86">
        <f t="shared" ref="AJ96:AJ119" si="122">AH96-AI96</f>
        <v>0</v>
      </c>
      <c r="AK96" s="86"/>
      <c r="AL96" s="86"/>
      <c r="AM96" s="86">
        <f t="shared" ref="AM96:AM119" si="123">AK96-AL96</f>
        <v>0</v>
      </c>
      <c r="AN96" s="86"/>
      <c r="AO96" s="86"/>
      <c r="AP96" s="86">
        <f t="shared" ref="AP96:AP119" si="124">AN96-AO96</f>
        <v>0</v>
      </c>
      <c r="AQ96" s="86"/>
      <c r="AR96" s="86">
        <f t="shared" ref="AR96:AR119" si="125">SUMIF($C$5:$AQ$5,$D$5,$C96:$AQ96)</f>
        <v>0</v>
      </c>
      <c r="AS96" s="86">
        <f t="shared" ref="AS96:AS119" si="126">SUMIF($C$5:$AQ$5,$E$5,$C96:$AQ96)</f>
        <v>0</v>
      </c>
      <c r="AT96" s="86">
        <f t="shared" ref="AT96:AT119" si="127">AR96-AS96</f>
        <v>0</v>
      </c>
    </row>
    <row r="97" spans="1:46">
      <c r="A97" s="108"/>
      <c r="B97" s="71">
        <f>IF(A97='ESTIMASI FORECAST &amp; ORDER-STOK'!A27,'ESTIMASI FORECAST &amp; ORDER-STOK'!B27,0)</f>
        <v>0</v>
      </c>
      <c r="C97" s="88"/>
      <c r="D97" s="88"/>
      <c r="E97" s="88"/>
      <c r="F97" s="88">
        <f t="shared" si="112"/>
        <v>0</v>
      </c>
      <c r="G97" s="88"/>
      <c r="H97" s="88"/>
      <c r="I97" s="88">
        <f t="shared" si="113"/>
        <v>0</v>
      </c>
      <c r="J97" s="88"/>
      <c r="K97" s="88"/>
      <c r="L97" s="88">
        <f t="shared" si="114"/>
        <v>0</v>
      </c>
      <c r="M97" s="88"/>
      <c r="N97" s="88"/>
      <c r="O97" s="88">
        <f t="shared" si="115"/>
        <v>0</v>
      </c>
      <c r="P97" s="88"/>
      <c r="Q97" s="88"/>
      <c r="R97" s="88">
        <f t="shared" si="116"/>
        <v>0</v>
      </c>
      <c r="S97" s="88"/>
      <c r="T97" s="88"/>
      <c r="U97" s="88">
        <f t="shared" si="117"/>
        <v>0</v>
      </c>
      <c r="V97" s="88"/>
      <c r="W97" s="88"/>
      <c r="X97" s="88">
        <f t="shared" si="118"/>
        <v>0</v>
      </c>
      <c r="Y97" s="88"/>
      <c r="Z97" s="88"/>
      <c r="AA97" s="88">
        <f t="shared" si="119"/>
        <v>0</v>
      </c>
      <c r="AB97" s="88"/>
      <c r="AC97" s="88"/>
      <c r="AD97" s="88">
        <f t="shared" si="120"/>
        <v>0</v>
      </c>
      <c r="AE97" s="88"/>
      <c r="AF97" s="88"/>
      <c r="AG97" s="88">
        <f t="shared" si="121"/>
        <v>0</v>
      </c>
      <c r="AH97" s="88"/>
      <c r="AI97" s="88"/>
      <c r="AJ97" s="88">
        <f t="shared" si="122"/>
        <v>0</v>
      </c>
      <c r="AK97" s="88"/>
      <c r="AL97" s="88"/>
      <c r="AM97" s="88">
        <f t="shared" si="123"/>
        <v>0</v>
      </c>
      <c r="AN97" s="88"/>
      <c r="AO97" s="88"/>
      <c r="AP97" s="88">
        <f t="shared" si="124"/>
        <v>0</v>
      </c>
      <c r="AQ97" s="88"/>
      <c r="AR97" s="88">
        <f t="shared" si="125"/>
        <v>0</v>
      </c>
      <c r="AS97" s="88">
        <f t="shared" si="126"/>
        <v>0</v>
      </c>
      <c r="AT97" s="88">
        <f t="shared" si="127"/>
        <v>0</v>
      </c>
    </row>
    <row r="98" spans="1:46">
      <c r="A98" s="108"/>
      <c r="B98" s="71">
        <f>IF(A98='ESTIMASI FORECAST &amp; ORDER-STOK'!A28,'ESTIMASI FORECAST &amp; ORDER-STOK'!B28,0)</f>
        <v>0</v>
      </c>
      <c r="C98" s="88"/>
      <c r="D98" s="88"/>
      <c r="E98" s="88"/>
      <c r="F98" s="88">
        <f t="shared" si="112"/>
        <v>0</v>
      </c>
      <c r="G98" s="88"/>
      <c r="H98" s="88"/>
      <c r="I98" s="88">
        <f t="shared" si="113"/>
        <v>0</v>
      </c>
      <c r="J98" s="88"/>
      <c r="K98" s="88"/>
      <c r="L98" s="88">
        <f t="shared" si="114"/>
        <v>0</v>
      </c>
      <c r="M98" s="88"/>
      <c r="N98" s="88"/>
      <c r="O98" s="88">
        <f t="shared" si="115"/>
        <v>0</v>
      </c>
      <c r="P98" s="88"/>
      <c r="Q98" s="88"/>
      <c r="R98" s="88">
        <f t="shared" si="116"/>
        <v>0</v>
      </c>
      <c r="S98" s="88"/>
      <c r="T98" s="88"/>
      <c r="U98" s="88">
        <f t="shared" si="117"/>
        <v>0</v>
      </c>
      <c r="V98" s="88"/>
      <c r="W98" s="88"/>
      <c r="X98" s="88">
        <f t="shared" si="118"/>
        <v>0</v>
      </c>
      <c r="Y98" s="88"/>
      <c r="Z98" s="88"/>
      <c r="AA98" s="88">
        <f t="shared" si="119"/>
        <v>0</v>
      </c>
      <c r="AB98" s="88"/>
      <c r="AC98" s="88"/>
      <c r="AD98" s="88">
        <f t="shared" si="120"/>
        <v>0</v>
      </c>
      <c r="AE98" s="88"/>
      <c r="AF98" s="88"/>
      <c r="AG98" s="88">
        <f t="shared" si="121"/>
        <v>0</v>
      </c>
      <c r="AH98" s="88"/>
      <c r="AI98" s="88"/>
      <c r="AJ98" s="88">
        <f t="shared" si="122"/>
        <v>0</v>
      </c>
      <c r="AK98" s="88"/>
      <c r="AL98" s="88"/>
      <c r="AM98" s="88">
        <f t="shared" si="123"/>
        <v>0</v>
      </c>
      <c r="AN98" s="88"/>
      <c r="AO98" s="88"/>
      <c r="AP98" s="88">
        <f t="shared" si="124"/>
        <v>0</v>
      </c>
      <c r="AQ98" s="88"/>
      <c r="AR98" s="88">
        <f t="shared" si="125"/>
        <v>0</v>
      </c>
      <c r="AS98" s="88">
        <f t="shared" si="126"/>
        <v>0</v>
      </c>
      <c r="AT98" s="88">
        <f t="shared" si="127"/>
        <v>0</v>
      </c>
    </row>
    <row r="99" spans="1:46">
      <c r="A99" s="108"/>
      <c r="B99" s="71">
        <f>IF(A99='ESTIMASI FORECAST &amp; ORDER-STOK'!A29,'ESTIMASI FORECAST &amp; ORDER-STOK'!B29,0)</f>
        <v>0</v>
      </c>
      <c r="C99" s="88"/>
      <c r="D99" s="88"/>
      <c r="E99" s="88"/>
      <c r="F99" s="88">
        <f t="shared" si="112"/>
        <v>0</v>
      </c>
      <c r="G99" s="88"/>
      <c r="H99" s="88"/>
      <c r="I99" s="88">
        <f t="shared" si="113"/>
        <v>0</v>
      </c>
      <c r="J99" s="88"/>
      <c r="K99" s="88"/>
      <c r="L99" s="88">
        <f t="shared" si="114"/>
        <v>0</v>
      </c>
      <c r="M99" s="88"/>
      <c r="N99" s="88"/>
      <c r="O99" s="88">
        <f t="shared" si="115"/>
        <v>0</v>
      </c>
      <c r="P99" s="88"/>
      <c r="Q99" s="88"/>
      <c r="R99" s="88">
        <f t="shared" si="116"/>
        <v>0</v>
      </c>
      <c r="S99" s="88"/>
      <c r="T99" s="88"/>
      <c r="U99" s="88">
        <f t="shared" si="117"/>
        <v>0</v>
      </c>
      <c r="V99" s="88"/>
      <c r="W99" s="88"/>
      <c r="X99" s="88">
        <f t="shared" si="118"/>
        <v>0</v>
      </c>
      <c r="Y99" s="88"/>
      <c r="Z99" s="88"/>
      <c r="AA99" s="88">
        <f t="shared" si="119"/>
        <v>0</v>
      </c>
      <c r="AB99" s="88"/>
      <c r="AC99" s="88"/>
      <c r="AD99" s="88">
        <f t="shared" si="120"/>
        <v>0</v>
      </c>
      <c r="AE99" s="88"/>
      <c r="AF99" s="88"/>
      <c r="AG99" s="88">
        <f t="shared" si="121"/>
        <v>0</v>
      </c>
      <c r="AH99" s="88"/>
      <c r="AI99" s="88"/>
      <c r="AJ99" s="88">
        <f t="shared" si="122"/>
        <v>0</v>
      </c>
      <c r="AK99" s="88"/>
      <c r="AL99" s="88"/>
      <c r="AM99" s="88">
        <f t="shared" si="123"/>
        <v>0</v>
      </c>
      <c r="AN99" s="88"/>
      <c r="AO99" s="88"/>
      <c r="AP99" s="88">
        <f t="shared" si="124"/>
        <v>0</v>
      </c>
      <c r="AQ99" s="88"/>
      <c r="AR99" s="88">
        <f t="shared" si="125"/>
        <v>0</v>
      </c>
      <c r="AS99" s="88">
        <f t="shared" si="126"/>
        <v>0</v>
      </c>
      <c r="AT99" s="88">
        <f t="shared" si="127"/>
        <v>0</v>
      </c>
    </row>
    <row r="100" spans="1:46">
      <c r="A100" s="108"/>
      <c r="B100" s="71">
        <f>IF(A100='ESTIMASI FORECAST &amp; ORDER-STOK'!A30,'ESTIMASI FORECAST &amp; ORDER-STOK'!B30,0)</f>
        <v>0</v>
      </c>
      <c r="C100" s="88"/>
      <c r="D100" s="88"/>
      <c r="E100" s="88"/>
      <c r="F100" s="88">
        <f t="shared" si="112"/>
        <v>0</v>
      </c>
      <c r="G100" s="88"/>
      <c r="H100" s="88"/>
      <c r="I100" s="88">
        <f t="shared" si="113"/>
        <v>0</v>
      </c>
      <c r="J100" s="88"/>
      <c r="K100" s="88"/>
      <c r="L100" s="88">
        <f t="shared" si="114"/>
        <v>0</v>
      </c>
      <c r="M100" s="88"/>
      <c r="N100" s="88"/>
      <c r="O100" s="88">
        <f t="shared" si="115"/>
        <v>0</v>
      </c>
      <c r="P100" s="88"/>
      <c r="Q100" s="88"/>
      <c r="R100" s="88">
        <f t="shared" si="116"/>
        <v>0</v>
      </c>
      <c r="S100" s="88"/>
      <c r="T100" s="88"/>
      <c r="U100" s="88">
        <f t="shared" si="117"/>
        <v>0</v>
      </c>
      <c r="V100" s="88"/>
      <c r="W100" s="88"/>
      <c r="X100" s="88">
        <f t="shared" si="118"/>
        <v>0</v>
      </c>
      <c r="Y100" s="88"/>
      <c r="Z100" s="88"/>
      <c r="AA100" s="88">
        <f t="shared" si="119"/>
        <v>0</v>
      </c>
      <c r="AB100" s="88"/>
      <c r="AC100" s="88"/>
      <c r="AD100" s="88">
        <f t="shared" si="120"/>
        <v>0</v>
      </c>
      <c r="AE100" s="88"/>
      <c r="AF100" s="88"/>
      <c r="AG100" s="88">
        <f t="shared" si="121"/>
        <v>0</v>
      </c>
      <c r="AH100" s="88"/>
      <c r="AI100" s="88"/>
      <c r="AJ100" s="88">
        <f t="shared" si="122"/>
        <v>0</v>
      </c>
      <c r="AK100" s="88"/>
      <c r="AL100" s="88"/>
      <c r="AM100" s="88">
        <f t="shared" si="123"/>
        <v>0</v>
      </c>
      <c r="AN100" s="88"/>
      <c r="AO100" s="88"/>
      <c r="AP100" s="88">
        <f t="shared" si="124"/>
        <v>0</v>
      </c>
      <c r="AQ100" s="88"/>
      <c r="AR100" s="88">
        <f t="shared" si="125"/>
        <v>0</v>
      </c>
      <c r="AS100" s="88">
        <f t="shared" si="126"/>
        <v>0</v>
      </c>
      <c r="AT100" s="88">
        <f t="shared" si="127"/>
        <v>0</v>
      </c>
    </row>
    <row r="101" spans="1:46">
      <c r="A101" s="108"/>
      <c r="B101" s="71">
        <f>IF(A101='ESTIMASI FORECAST &amp; ORDER-STOK'!A31,'ESTIMASI FORECAST &amp; ORDER-STOK'!B31,0)</f>
        <v>0</v>
      </c>
      <c r="C101" s="88"/>
      <c r="D101" s="88"/>
      <c r="E101" s="88"/>
      <c r="F101" s="88">
        <f t="shared" si="112"/>
        <v>0</v>
      </c>
      <c r="G101" s="88"/>
      <c r="H101" s="88"/>
      <c r="I101" s="88">
        <f t="shared" si="113"/>
        <v>0</v>
      </c>
      <c r="J101" s="88"/>
      <c r="K101" s="88"/>
      <c r="L101" s="88">
        <f t="shared" si="114"/>
        <v>0</v>
      </c>
      <c r="M101" s="88"/>
      <c r="N101" s="88"/>
      <c r="O101" s="88">
        <f t="shared" si="115"/>
        <v>0</v>
      </c>
      <c r="P101" s="88"/>
      <c r="Q101" s="88"/>
      <c r="R101" s="88">
        <f t="shared" si="116"/>
        <v>0</v>
      </c>
      <c r="S101" s="88"/>
      <c r="T101" s="88"/>
      <c r="U101" s="88">
        <f t="shared" si="117"/>
        <v>0</v>
      </c>
      <c r="V101" s="88"/>
      <c r="W101" s="88"/>
      <c r="X101" s="88">
        <f t="shared" si="118"/>
        <v>0</v>
      </c>
      <c r="Y101" s="88"/>
      <c r="Z101" s="88"/>
      <c r="AA101" s="88">
        <f t="shared" si="119"/>
        <v>0</v>
      </c>
      <c r="AB101" s="88"/>
      <c r="AC101" s="88"/>
      <c r="AD101" s="88">
        <f t="shared" si="120"/>
        <v>0</v>
      </c>
      <c r="AE101" s="88"/>
      <c r="AF101" s="88"/>
      <c r="AG101" s="88">
        <f t="shared" si="121"/>
        <v>0</v>
      </c>
      <c r="AH101" s="88"/>
      <c r="AI101" s="88"/>
      <c r="AJ101" s="88">
        <f t="shared" si="122"/>
        <v>0</v>
      </c>
      <c r="AK101" s="88"/>
      <c r="AL101" s="88"/>
      <c r="AM101" s="88">
        <f t="shared" si="123"/>
        <v>0</v>
      </c>
      <c r="AN101" s="88"/>
      <c r="AO101" s="88"/>
      <c r="AP101" s="88">
        <f t="shared" si="124"/>
        <v>0</v>
      </c>
      <c r="AQ101" s="88"/>
      <c r="AR101" s="88">
        <f t="shared" si="125"/>
        <v>0</v>
      </c>
      <c r="AS101" s="88">
        <f t="shared" si="126"/>
        <v>0</v>
      </c>
      <c r="AT101" s="88">
        <f t="shared" si="127"/>
        <v>0</v>
      </c>
    </row>
    <row r="102" spans="1:46">
      <c r="A102" s="108"/>
      <c r="B102" s="71">
        <f>IF(A102='ESTIMASI FORECAST &amp; ORDER-STOK'!A32,'ESTIMASI FORECAST &amp; ORDER-STOK'!B32,0)</f>
        <v>0</v>
      </c>
      <c r="C102" s="88"/>
      <c r="D102" s="88"/>
      <c r="E102" s="88"/>
      <c r="F102" s="88">
        <f t="shared" si="112"/>
        <v>0</v>
      </c>
      <c r="G102" s="88"/>
      <c r="H102" s="88"/>
      <c r="I102" s="88">
        <f t="shared" si="113"/>
        <v>0</v>
      </c>
      <c r="J102" s="88"/>
      <c r="K102" s="88"/>
      <c r="L102" s="88">
        <f t="shared" si="114"/>
        <v>0</v>
      </c>
      <c r="M102" s="88"/>
      <c r="N102" s="88"/>
      <c r="O102" s="88">
        <f t="shared" si="115"/>
        <v>0</v>
      </c>
      <c r="P102" s="88"/>
      <c r="Q102" s="88"/>
      <c r="R102" s="88">
        <f t="shared" si="116"/>
        <v>0</v>
      </c>
      <c r="S102" s="88"/>
      <c r="T102" s="88"/>
      <c r="U102" s="88">
        <f t="shared" si="117"/>
        <v>0</v>
      </c>
      <c r="V102" s="88"/>
      <c r="W102" s="88"/>
      <c r="X102" s="88">
        <f t="shared" si="118"/>
        <v>0</v>
      </c>
      <c r="Y102" s="88"/>
      <c r="Z102" s="88"/>
      <c r="AA102" s="88">
        <f t="shared" si="119"/>
        <v>0</v>
      </c>
      <c r="AB102" s="88"/>
      <c r="AC102" s="88"/>
      <c r="AD102" s="88">
        <f t="shared" si="120"/>
        <v>0</v>
      </c>
      <c r="AE102" s="88"/>
      <c r="AF102" s="88"/>
      <c r="AG102" s="88">
        <f t="shared" si="121"/>
        <v>0</v>
      </c>
      <c r="AH102" s="88"/>
      <c r="AI102" s="88"/>
      <c r="AJ102" s="88">
        <f t="shared" si="122"/>
        <v>0</v>
      </c>
      <c r="AK102" s="88"/>
      <c r="AL102" s="88"/>
      <c r="AM102" s="88">
        <f t="shared" si="123"/>
        <v>0</v>
      </c>
      <c r="AN102" s="88"/>
      <c r="AO102" s="88"/>
      <c r="AP102" s="88">
        <f t="shared" si="124"/>
        <v>0</v>
      </c>
      <c r="AQ102" s="88"/>
      <c r="AR102" s="88">
        <f t="shared" si="125"/>
        <v>0</v>
      </c>
      <c r="AS102" s="88">
        <f t="shared" si="126"/>
        <v>0</v>
      </c>
      <c r="AT102" s="88">
        <f t="shared" si="127"/>
        <v>0</v>
      </c>
    </row>
    <row r="103" spans="1:46">
      <c r="A103" s="108"/>
      <c r="B103" s="71">
        <f>IF(A103='ESTIMASI FORECAST &amp; ORDER-STOK'!A33,'ESTIMASI FORECAST &amp; ORDER-STOK'!B33,0)</f>
        <v>0</v>
      </c>
      <c r="C103" s="88"/>
      <c r="D103" s="88"/>
      <c r="E103" s="88"/>
      <c r="F103" s="88">
        <f t="shared" si="112"/>
        <v>0</v>
      </c>
      <c r="G103" s="88"/>
      <c r="H103" s="88"/>
      <c r="I103" s="88">
        <f t="shared" si="113"/>
        <v>0</v>
      </c>
      <c r="J103" s="88"/>
      <c r="K103" s="88"/>
      <c r="L103" s="88">
        <f t="shared" si="114"/>
        <v>0</v>
      </c>
      <c r="M103" s="88"/>
      <c r="N103" s="88"/>
      <c r="O103" s="88">
        <f t="shared" si="115"/>
        <v>0</v>
      </c>
      <c r="P103" s="88"/>
      <c r="Q103" s="88"/>
      <c r="R103" s="88">
        <f t="shared" si="116"/>
        <v>0</v>
      </c>
      <c r="S103" s="88"/>
      <c r="T103" s="88"/>
      <c r="U103" s="88">
        <f t="shared" si="117"/>
        <v>0</v>
      </c>
      <c r="V103" s="88"/>
      <c r="W103" s="88"/>
      <c r="X103" s="88">
        <f t="shared" si="118"/>
        <v>0</v>
      </c>
      <c r="Y103" s="88"/>
      <c r="Z103" s="88"/>
      <c r="AA103" s="88">
        <f t="shared" si="119"/>
        <v>0</v>
      </c>
      <c r="AB103" s="88"/>
      <c r="AC103" s="88"/>
      <c r="AD103" s="88">
        <f t="shared" si="120"/>
        <v>0</v>
      </c>
      <c r="AE103" s="88"/>
      <c r="AF103" s="88"/>
      <c r="AG103" s="88">
        <f t="shared" si="121"/>
        <v>0</v>
      </c>
      <c r="AH103" s="88"/>
      <c r="AI103" s="88"/>
      <c r="AJ103" s="88">
        <f t="shared" si="122"/>
        <v>0</v>
      </c>
      <c r="AK103" s="88"/>
      <c r="AL103" s="88"/>
      <c r="AM103" s="88">
        <f t="shared" si="123"/>
        <v>0</v>
      </c>
      <c r="AN103" s="88"/>
      <c r="AO103" s="88"/>
      <c r="AP103" s="88">
        <f t="shared" si="124"/>
        <v>0</v>
      </c>
      <c r="AQ103" s="88"/>
      <c r="AR103" s="88">
        <f t="shared" si="125"/>
        <v>0</v>
      </c>
      <c r="AS103" s="88">
        <f t="shared" si="126"/>
        <v>0</v>
      </c>
      <c r="AT103" s="88">
        <f t="shared" si="127"/>
        <v>0</v>
      </c>
    </row>
    <row r="104" spans="1:46">
      <c r="A104" s="108"/>
      <c r="B104" s="71">
        <f>IF(A104='ESTIMASI FORECAST &amp; ORDER-STOK'!A34,'ESTIMASI FORECAST &amp; ORDER-STOK'!B34,0)</f>
        <v>0</v>
      </c>
      <c r="C104" s="88"/>
      <c r="D104" s="88"/>
      <c r="E104" s="88"/>
      <c r="F104" s="88">
        <f t="shared" si="112"/>
        <v>0</v>
      </c>
      <c r="G104" s="88"/>
      <c r="H104" s="88"/>
      <c r="I104" s="88">
        <f t="shared" si="113"/>
        <v>0</v>
      </c>
      <c r="J104" s="88"/>
      <c r="K104" s="88"/>
      <c r="L104" s="88">
        <f t="shared" si="114"/>
        <v>0</v>
      </c>
      <c r="M104" s="88"/>
      <c r="N104" s="88"/>
      <c r="O104" s="88">
        <f t="shared" si="115"/>
        <v>0</v>
      </c>
      <c r="P104" s="88"/>
      <c r="Q104" s="88"/>
      <c r="R104" s="88">
        <f t="shared" si="116"/>
        <v>0</v>
      </c>
      <c r="S104" s="88"/>
      <c r="T104" s="88"/>
      <c r="U104" s="88">
        <f t="shared" si="117"/>
        <v>0</v>
      </c>
      <c r="V104" s="88"/>
      <c r="W104" s="88"/>
      <c r="X104" s="88">
        <f t="shared" si="118"/>
        <v>0</v>
      </c>
      <c r="Y104" s="88"/>
      <c r="Z104" s="88"/>
      <c r="AA104" s="88">
        <f t="shared" si="119"/>
        <v>0</v>
      </c>
      <c r="AB104" s="88"/>
      <c r="AC104" s="88"/>
      <c r="AD104" s="88">
        <f t="shared" si="120"/>
        <v>0</v>
      </c>
      <c r="AE104" s="88"/>
      <c r="AF104" s="88"/>
      <c r="AG104" s="88">
        <f t="shared" si="121"/>
        <v>0</v>
      </c>
      <c r="AH104" s="88"/>
      <c r="AI104" s="88"/>
      <c r="AJ104" s="88">
        <f t="shared" si="122"/>
        <v>0</v>
      </c>
      <c r="AK104" s="88"/>
      <c r="AL104" s="88"/>
      <c r="AM104" s="88">
        <f t="shared" si="123"/>
        <v>0</v>
      </c>
      <c r="AN104" s="88"/>
      <c r="AO104" s="88"/>
      <c r="AP104" s="88">
        <f t="shared" si="124"/>
        <v>0</v>
      </c>
      <c r="AQ104" s="88"/>
      <c r="AR104" s="88">
        <f t="shared" si="125"/>
        <v>0</v>
      </c>
      <c r="AS104" s="88">
        <f t="shared" si="126"/>
        <v>0</v>
      </c>
      <c r="AT104" s="88">
        <f t="shared" si="127"/>
        <v>0</v>
      </c>
    </row>
    <row r="105" spans="1:46">
      <c r="A105" s="108"/>
      <c r="B105" s="71">
        <f>IF(A105='ESTIMASI FORECAST &amp; ORDER-STOK'!A35,'ESTIMASI FORECAST &amp; ORDER-STOK'!B35,0)</f>
        <v>0</v>
      </c>
      <c r="C105" s="88"/>
      <c r="D105" s="88"/>
      <c r="E105" s="88"/>
      <c r="F105" s="88">
        <f t="shared" si="112"/>
        <v>0</v>
      </c>
      <c r="G105" s="88"/>
      <c r="H105" s="88"/>
      <c r="I105" s="88">
        <f t="shared" si="113"/>
        <v>0</v>
      </c>
      <c r="J105" s="88"/>
      <c r="K105" s="88"/>
      <c r="L105" s="88">
        <f t="shared" si="114"/>
        <v>0</v>
      </c>
      <c r="M105" s="88"/>
      <c r="N105" s="88"/>
      <c r="O105" s="88">
        <f t="shared" si="115"/>
        <v>0</v>
      </c>
      <c r="P105" s="88"/>
      <c r="Q105" s="88"/>
      <c r="R105" s="88">
        <f t="shared" si="116"/>
        <v>0</v>
      </c>
      <c r="S105" s="88"/>
      <c r="T105" s="88"/>
      <c r="U105" s="88">
        <f t="shared" si="117"/>
        <v>0</v>
      </c>
      <c r="V105" s="88"/>
      <c r="W105" s="88"/>
      <c r="X105" s="88">
        <f t="shared" si="118"/>
        <v>0</v>
      </c>
      <c r="Y105" s="88"/>
      <c r="Z105" s="88"/>
      <c r="AA105" s="88">
        <f t="shared" si="119"/>
        <v>0</v>
      </c>
      <c r="AB105" s="88"/>
      <c r="AC105" s="88"/>
      <c r="AD105" s="88">
        <f t="shared" si="120"/>
        <v>0</v>
      </c>
      <c r="AE105" s="88"/>
      <c r="AF105" s="88"/>
      <c r="AG105" s="88">
        <f t="shared" si="121"/>
        <v>0</v>
      </c>
      <c r="AH105" s="88"/>
      <c r="AI105" s="88"/>
      <c r="AJ105" s="88">
        <f t="shared" si="122"/>
        <v>0</v>
      </c>
      <c r="AK105" s="88"/>
      <c r="AL105" s="88"/>
      <c r="AM105" s="88">
        <f t="shared" si="123"/>
        <v>0</v>
      </c>
      <c r="AN105" s="88"/>
      <c r="AO105" s="88"/>
      <c r="AP105" s="88">
        <f t="shared" si="124"/>
        <v>0</v>
      </c>
      <c r="AQ105" s="88"/>
      <c r="AR105" s="88">
        <f t="shared" si="125"/>
        <v>0</v>
      </c>
      <c r="AS105" s="88">
        <f t="shared" si="126"/>
        <v>0</v>
      </c>
      <c r="AT105" s="88">
        <f t="shared" si="127"/>
        <v>0</v>
      </c>
    </row>
    <row r="106" spans="1:46">
      <c r="A106" s="108"/>
      <c r="B106" s="71">
        <f>IF(A106='ESTIMASI FORECAST &amp; ORDER-STOK'!A36,'ESTIMASI FORECAST &amp; ORDER-STOK'!B36,0)</f>
        <v>0</v>
      </c>
      <c r="C106" s="88"/>
      <c r="D106" s="88"/>
      <c r="E106" s="88"/>
      <c r="F106" s="88">
        <f t="shared" si="112"/>
        <v>0</v>
      </c>
      <c r="G106" s="88"/>
      <c r="H106" s="88"/>
      <c r="I106" s="88">
        <f t="shared" si="113"/>
        <v>0</v>
      </c>
      <c r="J106" s="88"/>
      <c r="K106" s="88"/>
      <c r="L106" s="88">
        <f t="shared" si="114"/>
        <v>0</v>
      </c>
      <c r="M106" s="88"/>
      <c r="N106" s="88"/>
      <c r="O106" s="88">
        <f t="shared" si="115"/>
        <v>0</v>
      </c>
      <c r="P106" s="88"/>
      <c r="Q106" s="88"/>
      <c r="R106" s="88">
        <f t="shared" si="116"/>
        <v>0</v>
      </c>
      <c r="S106" s="88"/>
      <c r="T106" s="88"/>
      <c r="U106" s="88">
        <f t="shared" si="117"/>
        <v>0</v>
      </c>
      <c r="V106" s="88"/>
      <c r="W106" s="88"/>
      <c r="X106" s="88">
        <f t="shared" si="118"/>
        <v>0</v>
      </c>
      <c r="Y106" s="88"/>
      <c r="Z106" s="88"/>
      <c r="AA106" s="88">
        <f t="shared" si="119"/>
        <v>0</v>
      </c>
      <c r="AB106" s="88"/>
      <c r="AC106" s="88"/>
      <c r="AD106" s="88">
        <f t="shared" si="120"/>
        <v>0</v>
      </c>
      <c r="AE106" s="88"/>
      <c r="AF106" s="88"/>
      <c r="AG106" s="88">
        <f t="shared" si="121"/>
        <v>0</v>
      </c>
      <c r="AH106" s="88"/>
      <c r="AI106" s="88"/>
      <c r="AJ106" s="88">
        <f t="shared" si="122"/>
        <v>0</v>
      </c>
      <c r="AK106" s="88"/>
      <c r="AL106" s="88"/>
      <c r="AM106" s="88">
        <f t="shared" si="123"/>
        <v>0</v>
      </c>
      <c r="AN106" s="88"/>
      <c r="AO106" s="88"/>
      <c r="AP106" s="88">
        <f t="shared" si="124"/>
        <v>0</v>
      </c>
      <c r="AQ106" s="88"/>
      <c r="AR106" s="88">
        <f t="shared" si="125"/>
        <v>0</v>
      </c>
      <c r="AS106" s="88">
        <f t="shared" si="126"/>
        <v>0</v>
      </c>
      <c r="AT106" s="88">
        <f t="shared" si="127"/>
        <v>0</v>
      </c>
    </row>
    <row r="107" spans="1:46">
      <c r="A107" s="108"/>
      <c r="B107" s="71">
        <f>IF(A107='ESTIMASI FORECAST &amp; ORDER-STOK'!A37,'ESTIMASI FORECAST &amp; ORDER-STOK'!B37,0)</f>
        <v>0</v>
      </c>
      <c r="C107" s="88"/>
      <c r="D107" s="88"/>
      <c r="E107" s="88"/>
      <c r="F107" s="88">
        <f t="shared" si="112"/>
        <v>0</v>
      </c>
      <c r="G107" s="88"/>
      <c r="H107" s="88"/>
      <c r="I107" s="88">
        <f t="shared" si="113"/>
        <v>0</v>
      </c>
      <c r="J107" s="88"/>
      <c r="K107" s="88"/>
      <c r="L107" s="88">
        <f t="shared" si="114"/>
        <v>0</v>
      </c>
      <c r="M107" s="88"/>
      <c r="N107" s="88"/>
      <c r="O107" s="88">
        <f t="shared" si="115"/>
        <v>0</v>
      </c>
      <c r="P107" s="88"/>
      <c r="Q107" s="88"/>
      <c r="R107" s="88">
        <f t="shared" si="116"/>
        <v>0</v>
      </c>
      <c r="S107" s="88"/>
      <c r="T107" s="88"/>
      <c r="U107" s="88">
        <f t="shared" si="117"/>
        <v>0</v>
      </c>
      <c r="V107" s="88"/>
      <c r="W107" s="88"/>
      <c r="X107" s="88">
        <f t="shared" si="118"/>
        <v>0</v>
      </c>
      <c r="Y107" s="88"/>
      <c r="Z107" s="88"/>
      <c r="AA107" s="88">
        <f t="shared" si="119"/>
        <v>0</v>
      </c>
      <c r="AB107" s="88"/>
      <c r="AC107" s="88"/>
      <c r="AD107" s="88">
        <f t="shared" si="120"/>
        <v>0</v>
      </c>
      <c r="AE107" s="88"/>
      <c r="AF107" s="88"/>
      <c r="AG107" s="88">
        <f t="shared" si="121"/>
        <v>0</v>
      </c>
      <c r="AH107" s="88"/>
      <c r="AI107" s="88"/>
      <c r="AJ107" s="88">
        <f t="shared" si="122"/>
        <v>0</v>
      </c>
      <c r="AK107" s="88"/>
      <c r="AL107" s="88"/>
      <c r="AM107" s="88">
        <f t="shared" si="123"/>
        <v>0</v>
      </c>
      <c r="AN107" s="88"/>
      <c r="AO107" s="88"/>
      <c r="AP107" s="88">
        <f t="shared" si="124"/>
        <v>0</v>
      </c>
      <c r="AQ107" s="88"/>
      <c r="AR107" s="88">
        <f t="shared" si="125"/>
        <v>0</v>
      </c>
      <c r="AS107" s="88">
        <f t="shared" si="126"/>
        <v>0</v>
      </c>
      <c r="AT107" s="88">
        <f t="shared" si="127"/>
        <v>0</v>
      </c>
    </row>
    <row r="108" spans="1:46">
      <c r="A108" s="108"/>
      <c r="B108" s="71">
        <f>IF(A108='ESTIMASI FORECAST &amp; ORDER-STOK'!A38,'ESTIMASI FORECAST &amp; ORDER-STOK'!B38,0)</f>
        <v>0</v>
      </c>
      <c r="C108" s="88"/>
      <c r="D108" s="88"/>
      <c r="E108" s="88"/>
      <c r="F108" s="88">
        <f t="shared" si="112"/>
        <v>0</v>
      </c>
      <c r="G108" s="88"/>
      <c r="H108" s="88"/>
      <c r="I108" s="88">
        <f t="shared" si="113"/>
        <v>0</v>
      </c>
      <c r="J108" s="88"/>
      <c r="K108" s="88"/>
      <c r="L108" s="88">
        <f t="shared" si="114"/>
        <v>0</v>
      </c>
      <c r="M108" s="88"/>
      <c r="N108" s="88"/>
      <c r="O108" s="88">
        <f t="shared" si="115"/>
        <v>0</v>
      </c>
      <c r="P108" s="88"/>
      <c r="Q108" s="88"/>
      <c r="R108" s="88">
        <f t="shared" si="116"/>
        <v>0</v>
      </c>
      <c r="S108" s="88"/>
      <c r="T108" s="88"/>
      <c r="U108" s="88">
        <f t="shared" si="117"/>
        <v>0</v>
      </c>
      <c r="V108" s="88"/>
      <c r="W108" s="88"/>
      <c r="X108" s="88">
        <f t="shared" si="118"/>
        <v>0</v>
      </c>
      <c r="Y108" s="88"/>
      <c r="Z108" s="88"/>
      <c r="AA108" s="88">
        <f t="shared" si="119"/>
        <v>0</v>
      </c>
      <c r="AB108" s="88"/>
      <c r="AC108" s="88"/>
      <c r="AD108" s="88">
        <f t="shared" si="120"/>
        <v>0</v>
      </c>
      <c r="AE108" s="88"/>
      <c r="AF108" s="88"/>
      <c r="AG108" s="88">
        <f t="shared" si="121"/>
        <v>0</v>
      </c>
      <c r="AH108" s="88"/>
      <c r="AI108" s="88"/>
      <c r="AJ108" s="88">
        <f t="shared" si="122"/>
        <v>0</v>
      </c>
      <c r="AK108" s="88"/>
      <c r="AL108" s="88"/>
      <c r="AM108" s="88">
        <f t="shared" si="123"/>
        <v>0</v>
      </c>
      <c r="AN108" s="88"/>
      <c r="AO108" s="88"/>
      <c r="AP108" s="88">
        <f t="shared" si="124"/>
        <v>0</v>
      </c>
      <c r="AQ108" s="88"/>
      <c r="AR108" s="88">
        <f t="shared" si="125"/>
        <v>0</v>
      </c>
      <c r="AS108" s="88">
        <f t="shared" si="126"/>
        <v>0</v>
      </c>
      <c r="AT108" s="88">
        <f t="shared" si="127"/>
        <v>0</v>
      </c>
    </row>
    <row r="109" spans="1:46">
      <c r="A109" s="108"/>
      <c r="B109" s="71">
        <f>IF(A109='ESTIMASI FORECAST &amp; ORDER-STOK'!A39,'ESTIMASI FORECAST &amp; ORDER-STOK'!B39,0)</f>
        <v>0</v>
      </c>
      <c r="C109" s="88"/>
      <c r="D109" s="88"/>
      <c r="E109" s="88"/>
      <c r="F109" s="88">
        <f t="shared" si="112"/>
        <v>0</v>
      </c>
      <c r="G109" s="88"/>
      <c r="H109" s="88"/>
      <c r="I109" s="88">
        <f t="shared" si="113"/>
        <v>0</v>
      </c>
      <c r="J109" s="88"/>
      <c r="K109" s="88"/>
      <c r="L109" s="88">
        <f t="shared" si="114"/>
        <v>0</v>
      </c>
      <c r="M109" s="88"/>
      <c r="N109" s="88"/>
      <c r="O109" s="88">
        <f t="shared" si="115"/>
        <v>0</v>
      </c>
      <c r="P109" s="88"/>
      <c r="Q109" s="88"/>
      <c r="R109" s="88">
        <f t="shared" si="116"/>
        <v>0</v>
      </c>
      <c r="S109" s="88"/>
      <c r="T109" s="88"/>
      <c r="U109" s="88">
        <f t="shared" si="117"/>
        <v>0</v>
      </c>
      <c r="V109" s="88"/>
      <c r="W109" s="88"/>
      <c r="X109" s="88">
        <f t="shared" si="118"/>
        <v>0</v>
      </c>
      <c r="Y109" s="88"/>
      <c r="Z109" s="88"/>
      <c r="AA109" s="88">
        <f t="shared" si="119"/>
        <v>0</v>
      </c>
      <c r="AB109" s="88"/>
      <c r="AC109" s="88"/>
      <c r="AD109" s="88">
        <f t="shared" si="120"/>
        <v>0</v>
      </c>
      <c r="AE109" s="88"/>
      <c r="AF109" s="88"/>
      <c r="AG109" s="88">
        <f t="shared" si="121"/>
        <v>0</v>
      </c>
      <c r="AH109" s="88"/>
      <c r="AI109" s="88"/>
      <c r="AJ109" s="88">
        <f t="shared" si="122"/>
        <v>0</v>
      </c>
      <c r="AK109" s="88"/>
      <c r="AL109" s="88"/>
      <c r="AM109" s="88">
        <f t="shared" si="123"/>
        <v>0</v>
      </c>
      <c r="AN109" s="88"/>
      <c r="AO109" s="88"/>
      <c r="AP109" s="88">
        <f t="shared" si="124"/>
        <v>0</v>
      </c>
      <c r="AQ109" s="88"/>
      <c r="AR109" s="88">
        <f t="shared" si="125"/>
        <v>0</v>
      </c>
      <c r="AS109" s="88">
        <f t="shared" si="126"/>
        <v>0</v>
      </c>
      <c r="AT109" s="88">
        <f t="shared" si="127"/>
        <v>0</v>
      </c>
    </row>
    <row r="110" spans="1:46">
      <c r="A110" s="108"/>
      <c r="B110" s="71">
        <f>IF(A110='ESTIMASI FORECAST &amp; ORDER-STOK'!A40,'ESTIMASI FORECAST &amp; ORDER-STOK'!B40,0)</f>
        <v>0</v>
      </c>
      <c r="C110" s="88"/>
      <c r="D110" s="88"/>
      <c r="E110" s="88"/>
      <c r="F110" s="88">
        <f t="shared" si="112"/>
        <v>0</v>
      </c>
      <c r="G110" s="88"/>
      <c r="H110" s="88"/>
      <c r="I110" s="88">
        <f t="shared" si="113"/>
        <v>0</v>
      </c>
      <c r="J110" s="88"/>
      <c r="K110" s="88"/>
      <c r="L110" s="88">
        <f t="shared" si="114"/>
        <v>0</v>
      </c>
      <c r="M110" s="88"/>
      <c r="N110" s="88"/>
      <c r="O110" s="88">
        <f t="shared" si="115"/>
        <v>0</v>
      </c>
      <c r="P110" s="88"/>
      <c r="Q110" s="88"/>
      <c r="R110" s="88">
        <f t="shared" si="116"/>
        <v>0</v>
      </c>
      <c r="S110" s="88"/>
      <c r="T110" s="88"/>
      <c r="U110" s="88">
        <f t="shared" si="117"/>
        <v>0</v>
      </c>
      <c r="V110" s="88"/>
      <c r="W110" s="88"/>
      <c r="X110" s="88">
        <f t="shared" si="118"/>
        <v>0</v>
      </c>
      <c r="Y110" s="88"/>
      <c r="Z110" s="88"/>
      <c r="AA110" s="88">
        <f t="shared" si="119"/>
        <v>0</v>
      </c>
      <c r="AB110" s="88"/>
      <c r="AC110" s="88"/>
      <c r="AD110" s="88">
        <f t="shared" si="120"/>
        <v>0</v>
      </c>
      <c r="AE110" s="88"/>
      <c r="AF110" s="88"/>
      <c r="AG110" s="88">
        <f t="shared" si="121"/>
        <v>0</v>
      </c>
      <c r="AH110" s="88"/>
      <c r="AI110" s="88"/>
      <c r="AJ110" s="88">
        <f t="shared" si="122"/>
        <v>0</v>
      </c>
      <c r="AK110" s="88"/>
      <c r="AL110" s="88"/>
      <c r="AM110" s="88">
        <f t="shared" si="123"/>
        <v>0</v>
      </c>
      <c r="AN110" s="88"/>
      <c r="AO110" s="88"/>
      <c r="AP110" s="88">
        <f t="shared" si="124"/>
        <v>0</v>
      </c>
      <c r="AQ110" s="88"/>
      <c r="AR110" s="88">
        <f t="shared" si="125"/>
        <v>0</v>
      </c>
      <c r="AS110" s="88">
        <f t="shared" si="126"/>
        <v>0</v>
      </c>
      <c r="AT110" s="88">
        <f t="shared" si="127"/>
        <v>0</v>
      </c>
    </row>
    <row r="111" spans="1:46">
      <c r="A111" s="108"/>
      <c r="B111" s="71">
        <f>IF(A111='ESTIMASI FORECAST &amp; ORDER-STOK'!A41,'ESTIMASI FORECAST &amp; ORDER-STOK'!B41,0)</f>
        <v>0</v>
      </c>
      <c r="C111" s="88"/>
      <c r="D111" s="88"/>
      <c r="E111" s="88"/>
      <c r="F111" s="88">
        <f t="shared" si="112"/>
        <v>0</v>
      </c>
      <c r="G111" s="88"/>
      <c r="H111" s="88"/>
      <c r="I111" s="88">
        <f t="shared" si="113"/>
        <v>0</v>
      </c>
      <c r="J111" s="88"/>
      <c r="K111" s="88"/>
      <c r="L111" s="88">
        <f t="shared" si="114"/>
        <v>0</v>
      </c>
      <c r="M111" s="88"/>
      <c r="N111" s="88"/>
      <c r="O111" s="88">
        <f t="shared" si="115"/>
        <v>0</v>
      </c>
      <c r="P111" s="88"/>
      <c r="Q111" s="88"/>
      <c r="R111" s="88">
        <f t="shared" si="116"/>
        <v>0</v>
      </c>
      <c r="S111" s="88"/>
      <c r="T111" s="88"/>
      <c r="U111" s="88">
        <f t="shared" si="117"/>
        <v>0</v>
      </c>
      <c r="V111" s="88"/>
      <c r="W111" s="88"/>
      <c r="X111" s="88">
        <f t="shared" si="118"/>
        <v>0</v>
      </c>
      <c r="Y111" s="88"/>
      <c r="Z111" s="88"/>
      <c r="AA111" s="88">
        <f t="shared" si="119"/>
        <v>0</v>
      </c>
      <c r="AB111" s="88"/>
      <c r="AC111" s="88"/>
      <c r="AD111" s="88">
        <f t="shared" si="120"/>
        <v>0</v>
      </c>
      <c r="AE111" s="88"/>
      <c r="AF111" s="88"/>
      <c r="AG111" s="88">
        <f t="shared" si="121"/>
        <v>0</v>
      </c>
      <c r="AH111" s="88"/>
      <c r="AI111" s="88"/>
      <c r="AJ111" s="88">
        <f t="shared" si="122"/>
        <v>0</v>
      </c>
      <c r="AK111" s="88"/>
      <c r="AL111" s="88"/>
      <c r="AM111" s="88">
        <f t="shared" si="123"/>
        <v>0</v>
      </c>
      <c r="AN111" s="88"/>
      <c r="AO111" s="88"/>
      <c r="AP111" s="88">
        <f t="shared" si="124"/>
        <v>0</v>
      </c>
      <c r="AQ111" s="88"/>
      <c r="AR111" s="88">
        <f t="shared" si="125"/>
        <v>0</v>
      </c>
      <c r="AS111" s="88">
        <f t="shared" si="126"/>
        <v>0</v>
      </c>
      <c r="AT111" s="88">
        <f t="shared" si="127"/>
        <v>0</v>
      </c>
    </row>
    <row r="112" spans="1:46">
      <c r="A112" s="108"/>
      <c r="B112" s="71">
        <f>IF(A112='ESTIMASI FORECAST &amp; ORDER-STOK'!A42,'ESTIMASI FORECAST &amp; ORDER-STOK'!B42,0)</f>
        <v>0</v>
      </c>
      <c r="C112" s="88"/>
      <c r="D112" s="88"/>
      <c r="E112" s="88"/>
      <c r="F112" s="88">
        <f t="shared" si="112"/>
        <v>0</v>
      </c>
      <c r="G112" s="88"/>
      <c r="H112" s="88"/>
      <c r="I112" s="88">
        <f t="shared" si="113"/>
        <v>0</v>
      </c>
      <c r="J112" s="88"/>
      <c r="K112" s="88"/>
      <c r="L112" s="88">
        <f t="shared" si="114"/>
        <v>0</v>
      </c>
      <c r="M112" s="88"/>
      <c r="N112" s="88"/>
      <c r="O112" s="88">
        <f t="shared" si="115"/>
        <v>0</v>
      </c>
      <c r="P112" s="88"/>
      <c r="Q112" s="88"/>
      <c r="R112" s="88">
        <f t="shared" si="116"/>
        <v>0</v>
      </c>
      <c r="S112" s="88"/>
      <c r="T112" s="88"/>
      <c r="U112" s="88">
        <f t="shared" si="117"/>
        <v>0</v>
      </c>
      <c r="V112" s="88"/>
      <c r="W112" s="88"/>
      <c r="X112" s="88">
        <f t="shared" si="118"/>
        <v>0</v>
      </c>
      <c r="Y112" s="88"/>
      <c r="Z112" s="88"/>
      <c r="AA112" s="88">
        <f t="shared" si="119"/>
        <v>0</v>
      </c>
      <c r="AB112" s="88"/>
      <c r="AC112" s="88"/>
      <c r="AD112" s="88">
        <f t="shared" si="120"/>
        <v>0</v>
      </c>
      <c r="AE112" s="88"/>
      <c r="AF112" s="88"/>
      <c r="AG112" s="88">
        <f t="shared" si="121"/>
        <v>0</v>
      </c>
      <c r="AH112" s="88"/>
      <c r="AI112" s="88"/>
      <c r="AJ112" s="88">
        <f t="shared" si="122"/>
        <v>0</v>
      </c>
      <c r="AK112" s="88"/>
      <c r="AL112" s="88"/>
      <c r="AM112" s="88">
        <f t="shared" si="123"/>
        <v>0</v>
      </c>
      <c r="AN112" s="88"/>
      <c r="AO112" s="88"/>
      <c r="AP112" s="88">
        <f t="shared" si="124"/>
        <v>0</v>
      </c>
      <c r="AQ112" s="88"/>
      <c r="AR112" s="88">
        <f t="shared" si="125"/>
        <v>0</v>
      </c>
      <c r="AS112" s="88">
        <f t="shared" si="126"/>
        <v>0</v>
      </c>
      <c r="AT112" s="88">
        <f t="shared" si="127"/>
        <v>0</v>
      </c>
    </row>
    <row r="113" spans="1:46">
      <c r="A113" s="108"/>
      <c r="B113" s="71">
        <f>IF(A113='ESTIMASI FORECAST &amp; ORDER-STOK'!A43,'ESTIMASI FORECAST &amp; ORDER-STOK'!B43,0)</f>
        <v>0</v>
      </c>
      <c r="C113" s="88"/>
      <c r="D113" s="88"/>
      <c r="E113" s="88"/>
      <c r="F113" s="88">
        <f t="shared" si="112"/>
        <v>0</v>
      </c>
      <c r="G113" s="88"/>
      <c r="H113" s="88"/>
      <c r="I113" s="88">
        <f t="shared" si="113"/>
        <v>0</v>
      </c>
      <c r="J113" s="88"/>
      <c r="K113" s="88"/>
      <c r="L113" s="88">
        <f t="shared" si="114"/>
        <v>0</v>
      </c>
      <c r="M113" s="88"/>
      <c r="N113" s="88"/>
      <c r="O113" s="88">
        <f t="shared" si="115"/>
        <v>0</v>
      </c>
      <c r="P113" s="88"/>
      <c r="Q113" s="88"/>
      <c r="R113" s="88">
        <f t="shared" si="116"/>
        <v>0</v>
      </c>
      <c r="S113" s="88"/>
      <c r="T113" s="88"/>
      <c r="U113" s="88">
        <f t="shared" si="117"/>
        <v>0</v>
      </c>
      <c r="V113" s="88"/>
      <c r="W113" s="88"/>
      <c r="X113" s="88">
        <f t="shared" si="118"/>
        <v>0</v>
      </c>
      <c r="Y113" s="88"/>
      <c r="Z113" s="88"/>
      <c r="AA113" s="88">
        <f t="shared" si="119"/>
        <v>0</v>
      </c>
      <c r="AB113" s="88"/>
      <c r="AC113" s="88"/>
      <c r="AD113" s="88">
        <f t="shared" si="120"/>
        <v>0</v>
      </c>
      <c r="AE113" s="88"/>
      <c r="AF113" s="88"/>
      <c r="AG113" s="88">
        <f t="shared" si="121"/>
        <v>0</v>
      </c>
      <c r="AH113" s="88"/>
      <c r="AI113" s="88"/>
      <c r="AJ113" s="88">
        <f t="shared" si="122"/>
        <v>0</v>
      </c>
      <c r="AK113" s="88"/>
      <c r="AL113" s="88"/>
      <c r="AM113" s="88">
        <f t="shared" si="123"/>
        <v>0</v>
      </c>
      <c r="AN113" s="88"/>
      <c r="AO113" s="88"/>
      <c r="AP113" s="88">
        <f t="shared" si="124"/>
        <v>0</v>
      </c>
      <c r="AQ113" s="88"/>
      <c r="AR113" s="88">
        <f t="shared" si="125"/>
        <v>0</v>
      </c>
      <c r="AS113" s="88">
        <f t="shared" si="126"/>
        <v>0</v>
      </c>
      <c r="AT113" s="88">
        <f t="shared" si="127"/>
        <v>0</v>
      </c>
    </row>
    <row r="114" spans="1:46">
      <c r="A114" s="108"/>
      <c r="B114" s="71">
        <f>IF(A114='ESTIMASI FORECAST &amp; ORDER-STOK'!A44,'ESTIMASI FORECAST &amp; ORDER-STOK'!B44,0)</f>
        <v>0</v>
      </c>
      <c r="C114" s="88"/>
      <c r="D114" s="88"/>
      <c r="E114" s="88"/>
      <c r="F114" s="88">
        <f t="shared" si="112"/>
        <v>0</v>
      </c>
      <c r="G114" s="88"/>
      <c r="H114" s="88"/>
      <c r="I114" s="88">
        <f t="shared" si="113"/>
        <v>0</v>
      </c>
      <c r="J114" s="88"/>
      <c r="K114" s="88"/>
      <c r="L114" s="88">
        <f t="shared" si="114"/>
        <v>0</v>
      </c>
      <c r="M114" s="88"/>
      <c r="N114" s="88"/>
      <c r="O114" s="88">
        <f t="shared" si="115"/>
        <v>0</v>
      </c>
      <c r="P114" s="88"/>
      <c r="Q114" s="88"/>
      <c r="R114" s="88">
        <f t="shared" si="116"/>
        <v>0</v>
      </c>
      <c r="S114" s="88"/>
      <c r="T114" s="88"/>
      <c r="U114" s="88">
        <f t="shared" si="117"/>
        <v>0</v>
      </c>
      <c r="V114" s="88"/>
      <c r="W114" s="88"/>
      <c r="X114" s="88">
        <f t="shared" si="118"/>
        <v>0</v>
      </c>
      <c r="Y114" s="88"/>
      <c r="Z114" s="88"/>
      <c r="AA114" s="88">
        <f t="shared" si="119"/>
        <v>0</v>
      </c>
      <c r="AB114" s="88"/>
      <c r="AC114" s="88"/>
      <c r="AD114" s="88">
        <f t="shared" si="120"/>
        <v>0</v>
      </c>
      <c r="AE114" s="88"/>
      <c r="AF114" s="88"/>
      <c r="AG114" s="88">
        <f t="shared" si="121"/>
        <v>0</v>
      </c>
      <c r="AH114" s="88"/>
      <c r="AI114" s="88"/>
      <c r="AJ114" s="88">
        <f t="shared" si="122"/>
        <v>0</v>
      </c>
      <c r="AK114" s="88"/>
      <c r="AL114" s="88"/>
      <c r="AM114" s="88">
        <f t="shared" si="123"/>
        <v>0</v>
      </c>
      <c r="AN114" s="88"/>
      <c r="AO114" s="88"/>
      <c r="AP114" s="88">
        <f t="shared" si="124"/>
        <v>0</v>
      </c>
      <c r="AQ114" s="88"/>
      <c r="AR114" s="88">
        <f t="shared" si="125"/>
        <v>0</v>
      </c>
      <c r="AS114" s="88">
        <f t="shared" si="126"/>
        <v>0</v>
      </c>
      <c r="AT114" s="88">
        <f t="shared" si="127"/>
        <v>0</v>
      </c>
    </row>
    <row r="115" spans="1:46">
      <c r="A115" s="108"/>
      <c r="B115" s="71">
        <f>IF(A115='ESTIMASI FORECAST &amp; ORDER-STOK'!A45,'ESTIMASI FORECAST &amp; ORDER-STOK'!B45,0)</f>
        <v>0</v>
      </c>
      <c r="C115" s="88"/>
      <c r="D115" s="88"/>
      <c r="E115" s="88"/>
      <c r="F115" s="88">
        <f t="shared" si="112"/>
        <v>0</v>
      </c>
      <c r="G115" s="88"/>
      <c r="H115" s="88"/>
      <c r="I115" s="88">
        <f t="shared" si="113"/>
        <v>0</v>
      </c>
      <c r="J115" s="88"/>
      <c r="K115" s="88"/>
      <c r="L115" s="88">
        <f t="shared" si="114"/>
        <v>0</v>
      </c>
      <c r="M115" s="88"/>
      <c r="N115" s="88"/>
      <c r="O115" s="88">
        <f t="shared" si="115"/>
        <v>0</v>
      </c>
      <c r="P115" s="88"/>
      <c r="Q115" s="88"/>
      <c r="R115" s="88">
        <f t="shared" si="116"/>
        <v>0</v>
      </c>
      <c r="S115" s="88"/>
      <c r="T115" s="88"/>
      <c r="U115" s="88">
        <f t="shared" si="117"/>
        <v>0</v>
      </c>
      <c r="V115" s="88"/>
      <c r="W115" s="88"/>
      <c r="X115" s="88">
        <f t="shared" si="118"/>
        <v>0</v>
      </c>
      <c r="Y115" s="88"/>
      <c r="Z115" s="88"/>
      <c r="AA115" s="88">
        <f t="shared" si="119"/>
        <v>0</v>
      </c>
      <c r="AB115" s="88"/>
      <c r="AC115" s="88"/>
      <c r="AD115" s="88">
        <f t="shared" si="120"/>
        <v>0</v>
      </c>
      <c r="AE115" s="88"/>
      <c r="AF115" s="88"/>
      <c r="AG115" s="88">
        <f t="shared" si="121"/>
        <v>0</v>
      </c>
      <c r="AH115" s="88"/>
      <c r="AI115" s="88"/>
      <c r="AJ115" s="88">
        <f t="shared" si="122"/>
        <v>0</v>
      </c>
      <c r="AK115" s="88"/>
      <c r="AL115" s="88"/>
      <c r="AM115" s="88">
        <f t="shared" si="123"/>
        <v>0</v>
      </c>
      <c r="AN115" s="88"/>
      <c r="AO115" s="88"/>
      <c r="AP115" s="88">
        <f t="shared" si="124"/>
        <v>0</v>
      </c>
      <c r="AQ115" s="88"/>
      <c r="AR115" s="88">
        <f t="shared" si="125"/>
        <v>0</v>
      </c>
      <c r="AS115" s="88">
        <f t="shared" si="126"/>
        <v>0</v>
      </c>
      <c r="AT115" s="88">
        <f t="shared" si="127"/>
        <v>0</v>
      </c>
    </row>
    <row r="116" spans="1:46">
      <c r="A116" s="108"/>
      <c r="B116" s="71">
        <f>IF(A116='ESTIMASI FORECAST &amp; ORDER-STOK'!A46,'ESTIMASI FORECAST &amp; ORDER-STOK'!B46,0)</f>
        <v>0</v>
      </c>
      <c r="C116" s="88"/>
      <c r="D116" s="88"/>
      <c r="E116" s="88"/>
      <c r="F116" s="88">
        <f t="shared" si="112"/>
        <v>0</v>
      </c>
      <c r="G116" s="88"/>
      <c r="H116" s="88"/>
      <c r="I116" s="88">
        <f t="shared" si="113"/>
        <v>0</v>
      </c>
      <c r="J116" s="88"/>
      <c r="K116" s="88"/>
      <c r="L116" s="88">
        <f t="shared" si="114"/>
        <v>0</v>
      </c>
      <c r="M116" s="88"/>
      <c r="N116" s="88"/>
      <c r="O116" s="88">
        <f t="shared" si="115"/>
        <v>0</v>
      </c>
      <c r="P116" s="88"/>
      <c r="Q116" s="88"/>
      <c r="R116" s="88">
        <f t="shared" si="116"/>
        <v>0</v>
      </c>
      <c r="S116" s="88"/>
      <c r="T116" s="88"/>
      <c r="U116" s="88">
        <f t="shared" si="117"/>
        <v>0</v>
      </c>
      <c r="V116" s="88"/>
      <c r="W116" s="88"/>
      <c r="X116" s="88">
        <f t="shared" si="118"/>
        <v>0</v>
      </c>
      <c r="Y116" s="88"/>
      <c r="Z116" s="88"/>
      <c r="AA116" s="88">
        <f t="shared" si="119"/>
        <v>0</v>
      </c>
      <c r="AB116" s="88"/>
      <c r="AC116" s="88"/>
      <c r="AD116" s="88">
        <f t="shared" si="120"/>
        <v>0</v>
      </c>
      <c r="AE116" s="88"/>
      <c r="AF116" s="88"/>
      <c r="AG116" s="88">
        <f t="shared" si="121"/>
        <v>0</v>
      </c>
      <c r="AH116" s="88"/>
      <c r="AI116" s="88"/>
      <c r="AJ116" s="88">
        <f t="shared" si="122"/>
        <v>0</v>
      </c>
      <c r="AK116" s="88"/>
      <c r="AL116" s="88"/>
      <c r="AM116" s="88">
        <f t="shared" si="123"/>
        <v>0</v>
      </c>
      <c r="AN116" s="88"/>
      <c r="AO116" s="88"/>
      <c r="AP116" s="88">
        <f t="shared" si="124"/>
        <v>0</v>
      </c>
      <c r="AQ116" s="88"/>
      <c r="AR116" s="88">
        <f t="shared" si="125"/>
        <v>0</v>
      </c>
      <c r="AS116" s="88">
        <f t="shared" si="126"/>
        <v>0</v>
      </c>
      <c r="AT116" s="88">
        <f t="shared" si="127"/>
        <v>0</v>
      </c>
    </row>
    <row r="117" spans="1:46">
      <c r="A117" s="108"/>
      <c r="B117" s="71">
        <f>IF(A117='ESTIMASI FORECAST &amp; ORDER-STOK'!A47,'ESTIMASI FORECAST &amp; ORDER-STOK'!B47,0)</f>
        <v>0</v>
      </c>
      <c r="C117" s="88"/>
      <c r="D117" s="88"/>
      <c r="E117" s="88"/>
      <c r="F117" s="88">
        <f t="shared" si="112"/>
        <v>0</v>
      </c>
      <c r="G117" s="88"/>
      <c r="H117" s="88"/>
      <c r="I117" s="88">
        <f t="shared" si="113"/>
        <v>0</v>
      </c>
      <c r="J117" s="88"/>
      <c r="K117" s="88"/>
      <c r="L117" s="88">
        <f t="shared" si="114"/>
        <v>0</v>
      </c>
      <c r="M117" s="88"/>
      <c r="N117" s="88"/>
      <c r="O117" s="88">
        <f t="shared" si="115"/>
        <v>0</v>
      </c>
      <c r="P117" s="88"/>
      <c r="Q117" s="88"/>
      <c r="R117" s="88">
        <f t="shared" si="116"/>
        <v>0</v>
      </c>
      <c r="S117" s="88"/>
      <c r="T117" s="88"/>
      <c r="U117" s="88">
        <f t="shared" si="117"/>
        <v>0</v>
      </c>
      <c r="V117" s="88"/>
      <c r="W117" s="88"/>
      <c r="X117" s="88">
        <f t="shared" si="118"/>
        <v>0</v>
      </c>
      <c r="Y117" s="88"/>
      <c r="Z117" s="88"/>
      <c r="AA117" s="88">
        <f t="shared" si="119"/>
        <v>0</v>
      </c>
      <c r="AB117" s="88"/>
      <c r="AC117" s="88"/>
      <c r="AD117" s="88">
        <f t="shared" si="120"/>
        <v>0</v>
      </c>
      <c r="AE117" s="88"/>
      <c r="AF117" s="88"/>
      <c r="AG117" s="88">
        <f t="shared" si="121"/>
        <v>0</v>
      </c>
      <c r="AH117" s="88"/>
      <c r="AI117" s="88"/>
      <c r="AJ117" s="88">
        <f t="shared" si="122"/>
        <v>0</v>
      </c>
      <c r="AK117" s="88"/>
      <c r="AL117" s="88"/>
      <c r="AM117" s="88">
        <f t="shared" si="123"/>
        <v>0</v>
      </c>
      <c r="AN117" s="88"/>
      <c r="AO117" s="88"/>
      <c r="AP117" s="88">
        <f t="shared" si="124"/>
        <v>0</v>
      </c>
      <c r="AQ117" s="88"/>
      <c r="AR117" s="88">
        <f t="shared" si="125"/>
        <v>0</v>
      </c>
      <c r="AS117" s="88">
        <f t="shared" si="126"/>
        <v>0</v>
      </c>
      <c r="AT117" s="88">
        <f t="shared" si="127"/>
        <v>0</v>
      </c>
    </row>
    <row r="118" spans="1:46">
      <c r="A118" s="108"/>
      <c r="B118" s="71">
        <f>IF(A118='ESTIMASI FORECAST &amp; ORDER-STOK'!A48,'ESTIMASI FORECAST &amp; ORDER-STOK'!B48,0)</f>
        <v>0</v>
      </c>
      <c r="C118" s="88"/>
      <c r="D118" s="88"/>
      <c r="E118" s="88"/>
      <c r="F118" s="88">
        <f t="shared" si="112"/>
        <v>0</v>
      </c>
      <c r="G118" s="88"/>
      <c r="H118" s="88"/>
      <c r="I118" s="88">
        <f t="shared" si="113"/>
        <v>0</v>
      </c>
      <c r="J118" s="88"/>
      <c r="K118" s="88"/>
      <c r="L118" s="88">
        <f t="shared" si="114"/>
        <v>0</v>
      </c>
      <c r="M118" s="88"/>
      <c r="N118" s="88"/>
      <c r="O118" s="88">
        <f t="shared" si="115"/>
        <v>0</v>
      </c>
      <c r="P118" s="88"/>
      <c r="Q118" s="88"/>
      <c r="R118" s="88">
        <f t="shared" si="116"/>
        <v>0</v>
      </c>
      <c r="S118" s="88"/>
      <c r="T118" s="88"/>
      <c r="U118" s="88">
        <f t="shared" si="117"/>
        <v>0</v>
      </c>
      <c r="V118" s="88"/>
      <c r="W118" s="88"/>
      <c r="X118" s="88">
        <f t="shared" si="118"/>
        <v>0</v>
      </c>
      <c r="Y118" s="88"/>
      <c r="Z118" s="88"/>
      <c r="AA118" s="88">
        <f t="shared" si="119"/>
        <v>0</v>
      </c>
      <c r="AB118" s="88"/>
      <c r="AC118" s="88"/>
      <c r="AD118" s="88">
        <f t="shared" si="120"/>
        <v>0</v>
      </c>
      <c r="AE118" s="88"/>
      <c r="AF118" s="88"/>
      <c r="AG118" s="88">
        <f t="shared" si="121"/>
        <v>0</v>
      </c>
      <c r="AH118" s="88"/>
      <c r="AI118" s="88"/>
      <c r="AJ118" s="88">
        <f t="shared" si="122"/>
        <v>0</v>
      </c>
      <c r="AK118" s="88"/>
      <c r="AL118" s="88"/>
      <c r="AM118" s="88">
        <f t="shared" si="123"/>
        <v>0</v>
      </c>
      <c r="AN118" s="88"/>
      <c r="AO118" s="88"/>
      <c r="AP118" s="88">
        <f t="shared" si="124"/>
        <v>0</v>
      </c>
      <c r="AQ118" s="88"/>
      <c r="AR118" s="88">
        <f t="shared" si="125"/>
        <v>0</v>
      </c>
      <c r="AS118" s="88">
        <f t="shared" si="126"/>
        <v>0</v>
      </c>
      <c r="AT118" s="88">
        <f t="shared" si="127"/>
        <v>0</v>
      </c>
    </row>
    <row r="119" spans="1:46">
      <c r="A119" s="108"/>
      <c r="B119" s="72">
        <f>IF(A119='ESTIMASI FORECAST &amp; ORDER-STOK'!A49,'ESTIMASI FORECAST &amp; ORDER-STOK'!B49,0)</f>
        <v>0</v>
      </c>
      <c r="C119" s="88"/>
      <c r="D119" s="90"/>
      <c r="E119" s="90"/>
      <c r="F119" s="90">
        <f t="shared" si="112"/>
        <v>0</v>
      </c>
      <c r="G119" s="90"/>
      <c r="H119" s="90"/>
      <c r="I119" s="90">
        <f t="shared" si="113"/>
        <v>0</v>
      </c>
      <c r="J119" s="90"/>
      <c r="K119" s="90"/>
      <c r="L119" s="90">
        <f t="shared" si="114"/>
        <v>0</v>
      </c>
      <c r="M119" s="90"/>
      <c r="N119" s="90"/>
      <c r="O119" s="90">
        <f t="shared" si="115"/>
        <v>0</v>
      </c>
      <c r="P119" s="90"/>
      <c r="Q119" s="90"/>
      <c r="R119" s="90">
        <f t="shared" si="116"/>
        <v>0</v>
      </c>
      <c r="S119" s="90"/>
      <c r="T119" s="90"/>
      <c r="U119" s="90">
        <f t="shared" si="117"/>
        <v>0</v>
      </c>
      <c r="V119" s="90"/>
      <c r="W119" s="90"/>
      <c r="X119" s="90">
        <f t="shared" si="118"/>
        <v>0</v>
      </c>
      <c r="Y119" s="90"/>
      <c r="Z119" s="90"/>
      <c r="AA119" s="90">
        <f t="shared" si="119"/>
        <v>0</v>
      </c>
      <c r="AB119" s="90"/>
      <c r="AC119" s="90"/>
      <c r="AD119" s="90">
        <f t="shared" si="120"/>
        <v>0</v>
      </c>
      <c r="AE119" s="90"/>
      <c r="AF119" s="90"/>
      <c r="AG119" s="90">
        <f t="shared" si="121"/>
        <v>0</v>
      </c>
      <c r="AH119" s="90"/>
      <c r="AI119" s="90"/>
      <c r="AJ119" s="90">
        <f t="shared" si="122"/>
        <v>0</v>
      </c>
      <c r="AK119" s="90"/>
      <c r="AL119" s="90"/>
      <c r="AM119" s="90">
        <f t="shared" si="123"/>
        <v>0</v>
      </c>
      <c r="AN119" s="90"/>
      <c r="AO119" s="90"/>
      <c r="AP119" s="90">
        <f t="shared" si="124"/>
        <v>0</v>
      </c>
      <c r="AQ119" s="90"/>
      <c r="AR119" s="90">
        <f t="shared" si="125"/>
        <v>0</v>
      </c>
      <c r="AS119" s="90">
        <f t="shared" si="126"/>
        <v>0</v>
      </c>
      <c r="AT119" s="90">
        <f t="shared" si="127"/>
        <v>0</v>
      </c>
    </row>
    <row r="120" spans="1:46">
      <c r="A120" s="27" t="s">
        <v>118</v>
      </c>
      <c r="B120" s="58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6"/>
    </row>
    <row r="121" spans="1:46">
      <c r="A121" s="108"/>
      <c r="B121" s="70">
        <f>IF(A121='ESTIMASI FORECAST &amp; ORDER-STOK'!A51,'ESTIMASI FORECAST &amp; ORDER-STOK'!B51,0)</f>
        <v>0</v>
      </c>
      <c r="C121" s="88"/>
      <c r="D121" s="86"/>
      <c r="E121" s="86"/>
      <c r="F121" s="86">
        <f t="shared" ref="F121:F132" si="128">D121-E121</f>
        <v>0</v>
      </c>
      <c r="G121" s="86"/>
      <c r="H121" s="86"/>
      <c r="I121" s="86">
        <f t="shared" ref="I121:I132" si="129">G121-H121</f>
        <v>0</v>
      </c>
      <c r="J121" s="86"/>
      <c r="K121" s="86"/>
      <c r="L121" s="86">
        <f t="shared" ref="L121:L132" si="130">J121-K121</f>
        <v>0</v>
      </c>
      <c r="M121" s="86"/>
      <c r="N121" s="86"/>
      <c r="O121" s="86">
        <f t="shared" ref="O121:O132" si="131">M121-N121</f>
        <v>0</v>
      </c>
      <c r="P121" s="86"/>
      <c r="Q121" s="86"/>
      <c r="R121" s="86">
        <f t="shared" ref="R121:R132" si="132">P121-Q121</f>
        <v>0</v>
      </c>
      <c r="S121" s="86"/>
      <c r="T121" s="86"/>
      <c r="U121" s="86">
        <f t="shared" ref="U121:U132" si="133">S121-T121</f>
        <v>0</v>
      </c>
      <c r="V121" s="86"/>
      <c r="W121" s="86"/>
      <c r="X121" s="86">
        <f t="shared" ref="X121:X132" si="134">V121-W121</f>
        <v>0</v>
      </c>
      <c r="Y121" s="86"/>
      <c r="Z121" s="86"/>
      <c r="AA121" s="86">
        <f t="shared" ref="AA121:AA132" si="135">Y121-Z121</f>
        <v>0</v>
      </c>
      <c r="AB121" s="86"/>
      <c r="AC121" s="86"/>
      <c r="AD121" s="86">
        <f t="shared" ref="AD121:AD132" si="136">AB121-AC121</f>
        <v>0</v>
      </c>
      <c r="AE121" s="86"/>
      <c r="AF121" s="86"/>
      <c r="AG121" s="86">
        <f t="shared" ref="AG121:AG132" si="137">AE121-AF121</f>
        <v>0</v>
      </c>
      <c r="AH121" s="86"/>
      <c r="AI121" s="86"/>
      <c r="AJ121" s="86">
        <f t="shared" ref="AJ121:AJ132" si="138">AH121-AI121</f>
        <v>0</v>
      </c>
      <c r="AK121" s="86"/>
      <c r="AL121" s="86"/>
      <c r="AM121" s="86">
        <f t="shared" ref="AM121:AM132" si="139">AK121-AL121</f>
        <v>0</v>
      </c>
      <c r="AN121" s="86"/>
      <c r="AO121" s="86"/>
      <c r="AP121" s="86">
        <f t="shared" ref="AP121:AP132" si="140">AN121-AO121</f>
        <v>0</v>
      </c>
      <c r="AQ121" s="86"/>
      <c r="AR121" s="86">
        <f t="shared" ref="AR121:AR132" si="141">SUMIF($C$5:$AQ$5,$D$5,$C121:$AQ121)</f>
        <v>0</v>
      </c>
      <c r="AS121" s="86">
        <f t="shared" ref="AS121:AS132" si="142">SUMIF($C$5:$AQ$5,$E$5,$C121:$AQ121)</f>
        <v>0</v>
      </c>
      <c r="AT121" s="86">
        <f t="shared" ref="AT121:AT132" si="143">AR121-AS121</f>
        <v>0</v>
      </c>
    </row>
    <row r="122" spans="1:46">
      <c r="A122" s="108"/>
      <c r="B122" s="71">
        <f>IF(A122='ESTIMASI FORECAST &amp; ORDER-STOK'!A52,'ESTIMASI FORECAST &amp; ORDER-STOK'!B52,0)</f>
        <v>0</v>
      </c>
      <c r="C122" s="88"/>
      <c r="D122" s="88"/>
      <c r="E122" s="88"/>
      <c r="F122" s="88">
        <f t="shared" si="128"/>
        <v>0</v>
      </c>
      <c r="G122" s="88"/>
      <c r="H122" s="88"/>
      <c r="I122" s="88">
        <f t="shared" si="129"/>
        <v>0</v>
      </c>
      <c r="J122" s="88"/>
      <c r="K122" s="88"/>
      <c r="L122" s="88">
        <f t="shared" si="130"/>
        <v>0</v>
      </c>
      <c r="M122" s="88"/>
      <c r="N122" s="88"/>
      <c r="O122" s="88">
        <f t="shared" si="131"/>
        <v>0</v>
      </c>
      <c r="P122" s="88"/>
      <c r="Q122" s="88"/>
      <c r="R122" s="88">
        <f t="shared" si="132"/>
        <v>0</v>
      </c>
      <c r="S122" s="88"/>
      <c r="T122" s="88"/>
      <c r="U122" s="88">
        <f t="shared" si="133"/>
        <v>0</v>
      </c>
      <c r="V122" s="88"/>
      <c r="W122" s="88"/>
      <c r="X122" s="88">
        <f t="shared" si="134"/>
        <v>0</v>
      </c>
      <c r="Y122" s="88"/>
      <c r="Z122" s="88"/>
      <c r="AA122" s="88">
        <f t="shared" si="135"/>
        <v>0</v>
      </c>
      <c r="AB122" s="88"/>
      <c r="AC122" s="88"/>
      <c r="AD122" s="88">
        <f t="shared" si="136"/>
        <v>0</v>
      </c>
      <c r="AE122" s="88"/>
      <c r="AF122" s="88"/>
      <c r="AG122" s="88">
        <f t="shared" si="137"/>
        <v>0</v>
      </c>
      <c r="AH122" s="88"/>
      <c r="AI122" s="88"/>
      <c r="AJ122" s="88">
        <f t="shared" si="138"/>
        <v>0</v>
      </c>
      <c r="AK122" s="88"/>
      <c r="AL122" s="88"/>
      <c r="AM122" s="88">
        <f t="shared" si="139"/>
        <v>0</v>
      </c>
      <c r="AN122" s="88"/>
      <c r="AO122" s="88"/>
      <c r="AP122" s="88">
        <f t="shared" si="140"/>
        <v>0</v>
      </c>
      <c r="AQ122" s="88"/>
      <c r="AR122" s="88">
        <f t="shared" si="141"/>
        <v>0</v>
      </c>
      <c r="AS122" s="88">
        <f t="shared" si="142"/>
        <v>0</v>
      </c>
      <c r="AT122" s="88">
        <f t="shared" si="143"/>
        <v>0</v>
      </c>
    </row>
    <row r="123" spans="1:46">
      <c r="A123" s="108"/>
      <c r="B123" s="71">
        <f>IF(A123='ESTIMASI FORECAST &amp; ORDER-STOK'!A53,'ESTIMASI FORECAST &amp; ORDER-STOK'!B53,0)</f>
        <v>0</v>
      </c>
      <c r="C123" s="88"/>
      <c r="D123" s="88"/>
      <c r="E123" s="88"/>
      <c r="F123" s="88">
        <f t="shared" si="128"/>
        <v>0</v>
      </c>
      <c r="G123" s="88"/>
      <c r="H123" s="88"/>
      <c r="I123" s="88">
        <f t="shared" si="129"/>
        <v>0</v>
      </c>
      <c r="J123" s="88"/>
      <c r="K123" s="88"/>
      <c r="L123" s="88">
        <f t="shared" si="130"/>
        <v>0</v>
      </c>
      <c r="M123" s="88"/>
      <c r="N123" s="88"/>
      <c r="O123" s="88">
        <f t="shared" si="131"/>
        <v>0</v>
      </c>
      <c r="P123" s="88"/>
      <c r="Q123" s="88"/>
      <c r="R123" s="88">
        <f t="shared" si="132"/>
        <v>0</v>
      </c>
      <c r="S123" s="88"/>
      <c r="T123" s="88"/>
      <c r="U123" s="88">
        <f t="shared" si="133"/>
        <v>0</v>
      </c>
      <c r="V123" s="88"/>
      <c r="W123" s="88"/>
      <c r="X123" s="88">
        <f t="shared" si="134"/>
        <v>0</v>
      </c>
      <c r="Y123" s="88"/>
      <c r="Z123" s="88"/>
      <c r="AA123" s="88">
        <f t="shared" si="135"/>
        <v>0</v>
      </c>
      <c r="AB123" s="88"/>
      <c r="AC123" s="88"/>
      <c r="AD123" s="88">
        <f t="shared" si="136"/>
        <v>0</v>
      </c>
      <c r="AE123" s="88"/>
      <c r="AF123" s="88"/>
      <c r="AG123" s="88">
        <f t="shared" si="137"/>
        <v>0</v>
      </c>
      <c r="AH123" s="88"/>
      <c r="AI123" s="88"/>
      <c r="AJ123" s="88">
        <f t="shared" si="138"/>
        <v>0</v>
      </c>
      <c r="AK123" s="88"/>
      <c r="AL123" s="88"/>
      <c r="AM123" s="88">
        <f t="shared" si="139"/>
        <v>0</v>
      </c>
      <c r="AN123" s="88"/>
      <c r="AO123" s="88"/>
      <c r="AP123" s="88">
        <f t="shared" si="140"/>
        <v>0</v>
      </c>
      <c r="AQ123" s="88"/>
      <c r="AR123" s="88">
        <f t="shared" si="141"/>
        <v>0</v>
      </c>
      <c r="AS123" s="88">
        <f t="shared" si="142"/>
        <v>0</v>
      </c>
      <c r="AT123" s="88">
        <f t="shared" si="143"/>
        <v>0</v>
      </c>
    </row>
    <row r="124" spans="1:46">
      <c r="A124" s="108"/>
      <c r="B124" s="71">
        <f>IF(A124='ESTIMASI FORECAST &amp; ORDER-STOK'!A54,'ESTIMASI FORECAST &amp; ORDER-STOK'!B54,0)</f>
        <v>0</v>
      </c>
      <c r="C124" s="88"/>
      <c r="D124" s="88"/>
      <c r="E124" s="88"/>
      <c r="F124" s="88">
        <f t="shared" si="128"/>
        <v>0</v>
      </c>
      <c r="G124" s="88"/>
      <c r="H124" s="88"/>
      <c r="I124" s="88">
        <f t="shared" si="129"/>
        <v>0</v>
      </c>
      <c r="J124" s="88"/>
      <c r="K124" s="88"/>
      <c r="L124" s="88">
        <f t="shared" si="130"/>
        <v>0</v>
      </c>
      <c r="M124" s="88"/>
      <c r="N124" s="88"/>
      <c r="O124" s="88">
        <f t="shared" si="131"/>
        <v>0</v>
      </c>
      <c r="P124" s="88"/>
      <c r="Q124" s="88"/>
      <c r="R124" s="88">
        <f t="shared" si="132"/>
        <v>0</v>
      </c>
      <c r="S124" s="88"/>
      <c r="T124" s="88"/>
      <c r="U124" s="88">
        <f t="shared" si="133"/>
        <v>0</v>
      </c>
      <c r="V124" s="88"/>
      <c r="W124" s="88"/>
      <c r="X124" s="88">
        <f t="shared" si="134"/>
        <v>0</v>
      </c>
      <c r="Y124" s="88"/>
      <c r="Z124" s="88"/>
      <c r="AA124" s="88">
        <f t="shared" si="135"/>
        <v>0</v>
      </c>
      <c r="AB124" s="88"/>
      <c r="AC124" s="88"/>
      <c r="AD124" s="88">
        <f t="shared" si="136"/>
        <v>0</v>
      </c>
      <c r="AE124" s="88"/>
      <c r="AF124" s="88"/>
      <c r="AG124" s="88">
        <f t="shared" si="137"/>
        <v>0</v>
      </c>
      <c r="AH124" s="88"/>
      <c r="AI124" s="88"/>
      <c r="AJ124" s="88">
        <f t="shared" si="138"/>
        <v>0</v>
      </c>
      <c r="AK124" s="88"/>
      <c r="AL124" s="88"/>
      <c r="AM124" s="88">
        <f t="shared" si="139"/>
        <v>0</v>
      </c>
      <c r="AN124" s="88"/>
      <c r="AO124" s="88"/>
      <c r="AP124" s="88">
        <f t="shared" si="140"/>
        <v>0</v>
      </c>
      <c r="AQ124" s="88"/>
      <c r="AR124" s="88">
        <f t="shared" si="141"/>
        <v>0</v>
      </c>
      <c r="AS124" s="88">
        <f t="shared" si="142"/>
        <v>0</v>
      </c>
      <c r="AT124" s="88">
        <f t="shared" si="143"/>
        <v>0</v>
      </c>
    </row>
    <row r="125" spans="1:46">
      <c r="A125" s="108"/>
      <c r="B125" s="71">
        <f>IF(A125='ESTIMASI FORECAST &amp; ORDER-STOK'!A55,'ESTIMASI FORECAST &amp; ORDER-STOK'!B55,0)</f>
        <v>0</v>
      </c>
      <c r="C125" s="88"/>
      <c r="D125" s="88"/>
      <c r="E125" s="88"/>
      <c r="F125" s="88">
        <f t="shared" si="128"/>
        <v>0</v>
      </c>
      <c r="G125" s="88"/>
      <c r="H125" s="88"/>
      <c r="I125" s="88">
        <f t="shared" si="129"/>
        <v>0</v>
      </c>
      <c r="J125" s="88"/>
      <c r="K125" s="88"/>
      <c r="L125" s="88">
        <f t="shared" si="130"/>
        <v>0</v>
      </c>
      <c r="M125" s="88"/>
      <c r="N125" s="88"/>
      <c r="O125" s="88">
        <f t="shared" si="131"/>
        <v>0</v>
      </c>
      <c r="P125" s="88"/>
      <c r="Q125" s="88"/>
      <c r="R125" s="88">
        <f t="shared" si="132"/>
        <v>0</v>
      </c>
      <c r="S125" s="88"/>
      <c r="T125" s="88"/>
      <c r="U125" s="88">
        <f t="shared" si="133"/>
        <v>0</v>
      </c>
      <c r="V125" s="88"/>
      <c r="W125" s="88"/>
      <c r="X125" s="88">
        <f t="shared" si="134"/>
        <v>0</v>
      </c>
      <c r="Y125" s="88"/>
      <c r="Z125" s="88"/>
      <c r="AA125" s="88">
        <f t="shared" si="135"/>
        <v>0</v>
      </c>
      <c r="AB125" s="88"/>
      <c r="AC125" s="88"/>
      <c r="AD125" s="88">
        <f t="shared" si="136"/>
        <v>0</v>
      </c>
      <c r="AE125" s="88"/>
      <c r="AF125" s="88"/>
      <c r="AG125" s="88">
        <f t="shared" si="137"/>
        <v>0</v>
      </c>
      <c r="AH125" s="88"/>
      <c r="AI125" s="88"/>
      <c r="AJ125" s="88">
        <f t="shared" si="138"/>
        <v>0</v>
      </c>
      <c r="AK125" s="88"/>
      <c r="AL125" s="88"/>
      <c r="AM125" s="88">
        <f t="shared" si="139"/>
        <v>0</v>
      </c>
      <c r="AN125" s="88"/>
      <c r="AO125" s="88"/>
      <c r="AP125" s="88">
        <f t="shared" si="140"/>
        <v>0</v>
      </c>
      <c r="AQ125" s="88"/>
      <c r="AR125" s="88">
        <f t="shared" si="141"/>
        <v>0</v>
      </c>
      <c r="AS125" s="88">
        <f t="shared" si="142"/>
        <v>0</v>
      </c>
      <c r="AT125" s="88">
        <f t="shared" si="143"/>
        <v>0</v>
      </c>
    </row>
    <row r="126" spans="1:46">
      <c r="A126" s="108"/>
      <c r="B126" s="71">
        <f>IF(A126='ESTIMASI FORECAST &amp; ORDER-STOK'!A56,'ESTIMASI FORECAST &amp; ORDER-STOK'!B56,0)</f>
        <v>0</v>
      </c>
      <c r="C126" s="88"/>
      <c r="D126" s="88"/>
      <c r="E126" s="88"/>
      <c r="F126" s="88">
        <f t="shared" si="128"/>
        <v>0</v>
      </c>
      <c r="G126" s="88"/>
      <c r="H126" s="88"/>
      <c r="I126" s="88">
        <f t="shared" si="129"/>
        <v>0</v>
      </c>
      <c r="J126" s="88"/>
      <c r="K126" s="88"/>
      <c r="L126" s="88">
        <f t="shared" si="130"/>
        <v>0</v>
      </c>
      <c r="M126" s="88"/>
      <c r="N126" s="88"/>
      <c r="O126" s="88">
        <f t="shared" si="131"/>
        <v>0</v>
      </c>
      <c r="P126" s="88"/>
      <c r="Q126" s="88"/>
      <c r="R126" s="88">
        <f t="shared" si="132"/>
        <v>0</v>
      </c>
      <c r="S126" s="88"/>
      <c r="T126" s="88"/>
      <c r="U126" s="88">
        <f t="shared" si="133"/>
        <v>0</v>
      </c>
      <c r="V126" s="88"/>
      <c r="W126" s="88"/>
      <c r="X126" s="88">
        <f t="shared" si="134"/>
        <v>0</v>
      </c>
      <c r="Y126" s="88"/>
      <c r="Z126" s="88"/>
      <c r="AA126" s="88">
        <f t="shared" si="135"/>
        <v>0</v>
      </c>
      <c r="AB126" s="88"/>
      <c r="AC126" s="88"/>
      <c r="AD126" s="88">
        <f t="shared" si="136"/>
        <v>0</v>
      </c>
      <c r="AE126" s="88"/>
      <c r="AF126" s="88"/>
      <c r="AG126" s="88">
        <f t="shared" si="137"/>
        <v>0</v>
      </c>
      <c r="AH126" s="88"/>
      <c r="AI126" s="88"/>
      <c r="AJ126" s="88">
        <f t="shared" si="138"/>
        <v>0</v>
      </c>
      <c r="AK126" s="88"/>
      <c r="AL126" s="88"/>
      <c r="AM126" s="88">
        <f t="shared" si="139"/>
        <v>0</v>
      </c>
      <c r="AN126" s="88"/>
      <c r="AO126" s="88"/>
      <c r="AP126" s="88">
        <f t="shared" si="140"/>
        <v>0</v>
      </c>
      <c r="AQ126" s="88"/>
      <c r="AR126" s="88">
        <f t="shared" si="141"/>
        <v>0</v>
      </c>
      <c r="AS126" s="88">
        <f t="shared" si="142"/>
        <v>0</v>
      </c>
      <c r="AT126" s="88">
        <f t="shared" si="143"/>
        <v>0</v>
      </c>
    </row>
    <row r="127" spans="1:46">
      <c r="A127" s="108"/>
      <c r="B127" s="71">
        <f>IF(A127='ESTIMASI FORECAST &amp; ORDER-STOK'!A57,'ESTIMASI FORECAST &amp; ORDER-STOK'!B57,0)</f>
        <v>0</v>
      </c>
      <c r="C127" s="88"/>
      <c r="D127" s="88"/>
      <c r="E127" s="88"/>
      <c r="F127" s="88">
        <f t="shared" si="128"/>
        <v>0</v>
      </c>
      <c r="G127" s="88"/>
      <c r="H127" s="88"/>
      <c r="I127" s="88">
        <f t="shared" si="129"/>
        <v>0</v>
      </c>
      <c r="J127" s="88"/>
      <c r="K127" s="88"/>
      <c r="L127" s="88">
        <f t="shared" si="130"/>
        <v>0</v>
      </c>
      <c r="M127" s="88"/>
      <c r="N127" s="88"/>
      <c r="O127" s="88">
        <f t="shared" si="131"/>
        <v>0</v>
      </c>
      <c r="P127" s="88"/>
      <c r="Q127" s="88"/>
      <c r="R127" s="88">
        <f t="shared" si="132"/>
        <v>0</v>
      </c>
      <c r="S127" s="88"/>
      <c r="T127" s="88"/>
      <c r="U127" s="88">
        <f t="shared" si="133"/>
        <v>0</v>
      </c>
      <c r="V127" s="88"/>
      <c r="W127" s="88"/>
      <c r="X127" s="88">
        <f t="shared" si="134"/>
        <v>0</v>
      </c>
      <c r="Y127" s="88"/>
      <c r="Z127" s="88"/>
      <c r="AA127" s="88">
        <f t="shared" si="135"/>
        <v>0</v>
      </c>
      <c r="AB127" s="88"/>
      <c r="AC127" s="88"/>
      <c r="AD127" s="88">
        <f t="shared" si="136"/>
        <v>0</v>
      </c>
      <c r="AE127" s="88"/>
      <c r="AF127" s="88"/>
      <c r="AG127" s="88">
        <f t="shared" si="137"/>
        <v>0</v>
      </c>
      <c r="AH127" s="88"/>
      <c r="AI127" s="88"/>
      <c r="AJ127" s="88">
        <f t="shared" si="138"/>
        <v>0</v>
      </c>
      <c r="AK127" s="88"/>
      <c r="AL127" s="88"/>
      <c r="AM127" s="88">
        <f t="shared" si="139"/>
        <v>0</v>
      </c>
      <c r="AN127" s="88"/>
      <c r="AO127" s="88"/>
      <c r="AP127" s="88">
        <f t="shared" si="140"/>
        <v>0</v>
      </c>
      <c r="AQ127" s="88"/>
      <c r="AR127" s="88">
        <f t="shared" si="141"/>
        <v>0</v>
      </c>
      <c r="AS127" s="88">
        <f t="shared" si="142"/>
        <v>0</v>
      </c>
      <c r="AT127" s="88">
        <f t="shared" si="143"/>
        <v>0</v>
      </c>
    </row>
    <row r="128" spans="1:46">
      <c r="A128" s="108"/>
      <c r="B128" s="71">
        <f>IF(A128='ESTIMASI FORECAST &amp; ORDER-STOK'!A58,'ESTIMASI FORECAST &amp; ORDER-STOK'!B58,0)</f>
        <v>0</v>
      </c>
      <c r="C128" s="88"/>
      <c r="D128" s="88"/>
      <c r="E128" s="88"/>
      <c r="F128" s="88">
        <f t="shared" si="128"/>
        <v>0</v>
      </c>
      <c r="G128" s="88"/>
      <c r="H128" s="88"/>
      <c r="I128" s="88">
        <f t="shared" si="129"/>
        <v>0</v>
      </c>
      <c r="J128" s="88"/>
      <c r="K128" s="88"/>
      <c r="L128" s="88">
        <f t="shared" si="130"/>
        <v>0</v>
      </c>
      <c r="M128" s="88"/>
      <c r="N128" s="88"/>
      <c r="O128" s="88">
        <f t="shared" si="131"/>
        <v>0</v>
      </c>
      <c r="P128" s="88"/>
      <c r="Q128" s="88"/>
      <c r="R128" s="88">
        <f t="shared" si="132"/>
        <v>0</v>
      </c>
      <c r="S128" s="88"/>
      <c r="T128" s="88"/>
      <c r="U128" s="88">
        <f t="shared" si="133"/>
        <v>0</v>
      </c>
      <c r="V128" s="88"/>
      <c r="W128" s="88"/>
      <c r="X128" s="88">
        <f t="shared" si="134"/>
        <v>0</v>
      </c>
      <c r="Y128" s="88"/>
      <c r="Z128" s="88"/>
      <c r="AA128" s="88">
        <f t="shared" si="135"/>
        <v>0</v>
      </c>
      <c r="AB128" s="88"/>
      <c r="AC128" s="88"/>
      <c r="AD128" s="88">
        <f t="shared" si="136"/>
        <v>0</v>
      </c>
      <c r="AE128" s="88"/>
      <c r="AF128" s="88"/>
      <c r="AG128" s="88">
        <f t="shared" si="137"/>
        <v>0</v>
      </c>
      <c r="AH128" s="88"/>
      <c r="AI128" s="88"/>
      <c r="AJ128" s="88">
        <f t="shared" si="138"/>
        <v>0</v>
      </c>
      <c r="AK128" s="88"/>
      <c r="AL128" s="88"/>
      <c r="AM128" s="88">
        <f t="shared" si="139"/>
        <v>0</v>
      </c>
      <c r="AN128" s="88"/>
      <c r="AO128" s="88"/>
      <c r="AP128" s="88">
        <f t="shared" si="140"/>
        <v>0</v>
      </c>
      <c r="AQ128" s="88"/>
      <c r="AR128" s="88">
        <f t="shared" si="141"/>
        <v>0</v>
      </c>
      <c r="AS128" s="88">
        <f t="shared" si="142"/>
        <v>0</v>
      </c>
      <c r="AT128" s="88">
        <f t="shared" si="143"/>
        <v>0</v>
      </c>
    </row>
    <row r="129" spans="1:46">
      <c r="A129" s="108"/>
      <c r="B129" s="71">
        <f>IF(A129='ESTIMASI FORECAST &amp; ORDER-STOK'!A59,'ESTIMASI FORECAST &amp; ORDER-STOK'!B59,0)</f>
        <v>0</v>
      </c>
      <c r="C129" s="88"/>
      <c r="D129" s="88"/>
      <c r="E129" s="88"/>
      <c r="F129" s="88">
        <f t="shared" si="128"/>
        <v>0</v>
      </c>
      <c r="G129" s="88"/>
      <c r="H129" s="88"/>
      <c r="I129" s="88">
        <f t="shared" si="129"/>
        <v>0</v>
      </c>
      <c r="J129" s="88"/>
      <c r="K129" s="88"/>
      <c r="L129" s="88">
        <f t="shared" si="130"/>
        <v>0</v>
      </c>
      <c r="M129" s="88"/>
      <c r="N129" s="88"/>
      <c r="O129" s="88">
        <f t="shared" si="131"/>
        <v>0</v>
      </c>
      <c r="P129" s="88"/>
      <c r="Q129" s="88"/>
      <c r="R129" s="88">
        <f t="shared" si="132"/>
        <v>0</v>
      </c>
      <c r="S129" s="88"/>
      <c r="T129" s="88"/>
      <c r="U129" s="88">
        <f t="shared" si="133"/>
        <v>0</v>
      </c>
      <c r="V129" s="88"/>
      <c r="W129" s="88"/>
      <c r="X129" s="88">
        <f t="shared" si="134"/>
        <v>0</v>
      </c>
      <c r="Y129" s="88"/>
      <c r="Z129" s="88"/>
      <c r="AA129" s="88">
        <f t="shared" si="135"/>
        <v>0</v>
      </c>
      <c r="AB129" s="88"/>
      <c r="AC129" s="88"/>
      <c r="AD129" s="88">
        <f t="shared" si="136"/>
        <v>0</v>
      </c>
      <c r="AE129" s="88"/>
      <c r="AF129" s="88"/>
      <c r="AG129" s="88">
        <f t="shared" si="137"/>
        <v>0</v>
      </c>
      <c r="AH129" s="88"/>
      <c r="AI129" s="88"/>
      <c r="AJ129" s="88">
        <f t="shared" si="138"/>
        <v>0</v>
      </c>
      <c r="AK129" s="88"/>
      <c r="AL129" s="88"/>
      <c r="AM129" s="88">
        <f t="shared" si="139"/>
        <v>0</v>
      </c>
      <c r="AN129" s="88"/>
      <c r="AO129" s="88"/>
      <c r="AP129" s="88">
        <f t="shared" si="140"/>
        <v>0</v>
      </c>
      <c r="AQ129" s="88"/>
      <c r="AR129" s="88">
        <f t="shared" si="141"/>
        <v>0</v>
      </c>
      <c r="AS129" s="88">
        <f t="shared" si="142"/>
        <v>0</v>
      </c>
      <c r="AT129" s="88">
        <f t="shared" si="143"/>
        <v>0</v>
      </c>
    </row>
    <row r="130" spans="1:46">
      <c r="A130" s="108"/>
      <c r="B130" s="71">
        <f>IF(A130='ESTIMASI FORECAST &amp; ORDER-STOK'!A60,'ESTIMASI FORECAST &amp; ORDER-STOK'!B60,0)</f>
        <v>0</v>
      </c>
      <c r="C130" s="88"/>
      <c r="D130" s="88"/>
      <c r="E130" s="88"/>
      <c r="F130" s="88">
        <f t="shared" si="128"/>
        <v>0</v>
      </c>
      <c r="G130" s="88"/>
      <c r="H130" s="88"/>
      <c r="I130" s="88">
        <f t="shared" si="129"/>
        <v>0</v>
      </c>
      <c r="J130" s="88"/>
      <c r="K130" s="88"/>
      <c r="L130" s="88">
        <f t="shared" si="130"/>
        <v>0</v>
      </c>
      <c r="M130" s="88"/>
      <c r="N130" s="88"/>
      <c r="O130" s="88">
        <f t="shared" si="131"/>
        <v>0</v>
      </c>
      <c r="P130" s="88"/>
      <c r="Q130" s="88"/>
      <c r="R130" s="88">
        <f t="shared" si="132"/>
        <v>0</v>
      </c>
      <c r="S130" s="88"/>
      <c r="T130" s="88"/>
      <c r="U130" s="88">
        <f t="shared" si="133"/>
        <v>0</v>
      </c>
      <c r="V130" s="88"/>
      <c r="W130" s="88"/>
      <c r="X130" s="88">
        <f t="shared" si="134"/>
        <v>0</v>
      </c>
      <c r="Y130" s="88"/>
      <c r="Z130" s="88"/>
      <c r="AA130" s="88">
        <f t="shared" si="135"/>
        <v>0</v>
      </c>
      <c r="AB130" s="88"/>
      <c r="AC130" s="88"/>
      <c r="AD130" s="88">
        <f t="shared" si="136"/>
        <v>0</v>
      </c>
      <c r="AE130" s="88"/>
      <c r="AF130" s="88"/>
      <c r="AG130" s="88">
        <f t="shared" si="137"/>
        <v>0</v>
      </c>
      <c r="AH130" s="88"/>
      <c r="AI130" s="88"/>
      <c r="AJ130" s="88">
        <f t="shared" si="138"/>
        <v>0</v>
      </c>
      <c r="AK130" s="88"/>
      <c r="AL130" s="88"/>
      <c r="AM130" s="88">
        <f t="shared" si="139"/>
        <v>0</v>
      </c>
      <c r="AN130" s="88"/>
      <c r="AO130" s="88"/>
      <c r="AP130" s="88">
        <f t="shared" si="140"/>
        <v>0</v>
      </c>
      <c r="AQ130" s="88"/>
      <c r="AR130" s="88">
        <f t="shared" si="141"/>
        <v>0</v>
      </c>
      <c r="AS130" s="88">
        <f t="shared" si="142"/>
        <v>0</v>
      </c>
      <c r="AT130" s="88">
        <f t="shared" si="143"/>
        <v>0</v>
      </c>
    </row>
    <row r="131" spans="1:46">
      <c r="A131" s="108"/>
      <c r="B131" s="71">
        <f>IF(A131='ESTIMASI FORECAST &amp; ORDER-STOK'!A61,'ESTIMASI FORECAST &amp; ORDER-STOK'!B61,0)</f>
        <v>0</v>
      </c>
      <c r="C131" s="88"/>
      <c r="D131" s="88"/>
      <c r="E131" s="88"/>
      <c r="F131" s="88">
        <f t="shared" si="128"/>
        <v>0</v>
      </c>
      <c r="G131" s="88"/>
      <c r="H131" s="88"/>
      <c r="I131" s="88">
        <f t="shared" si="129"/>
        <v>0</v>
      </c>
      <c r="J131" s="88"/>
      <c r="K131" s="88"/>
      <c r="L131" s="88">
        <f t="shared" si="130"/>
        <v>0</v>
      </c>
      <c r="M131" s="88"/>
      <c r="N131" s="88"/>
      <c r="O131" s="88">
        <f t="shared" si="131"/>
        <v>0</v>
      </c>
      <c r="P131" s="88"/>
      <c r="Q131" s="88"/>
      <c r="R131" s="88">
        <f t="shared" si="132"/>
        <v>0</v>
      </c>
      <c r="S131" s="88"/>
      <c r="T131" s="88"/>
      <c r="U131" s="88">
        <f t="shared" si="133"/>
        <v>0</v>
      </c>
      <c r="V131" s="88"/>
      <c r="W131" s="88"/>
      <c r="X131" s="88">
        <f t="shared" si="134"/>
        <v>0</v>
      </c>
      <c r="Y131" s="88"/>
      <c r="Z131" s="88"/>
      <c r="AA131" s="88">
        <f t="shared" si="135"/>
        <v>0</v>
      </c>
      <c r="AB131" s="88"/>
      <c r="AC131" s="88"/>
      <c r="AD131" s="88">
        <f t="shared" si="136"/>
        <v>0</v>
      </c>
      <c r="AE131" s="88"/>
      <c r="AF131" s="88"/>
      <c r="AG131" s="88">
        <f t="shared" si="137"/>
        <v>0</v>
      </c>
      <c r="AH131" s="88"/>
      <c r="AI131" s="88"/>
      <c r="AJ131" s="88">
        <f t="shared" si="138"/>
        <v>0</v>
      </c>
      <c r="AK131" s="88"/>
      <c r="AL131" s="88"/>
      <c r="AM131" s="88">
        <f t="shared" si="139"/>
        <v>0</v>
      </c>
      <c r="AN131" s="88"/>
      <c r="AO131" s="88"/>
      <c r="AP131" s="88">
        <f t="shared" si="140"/>
        <v>0</v>
      </c>
      <c r="AQ131" s="88"/>
      <c r="AR131" s="88">
        <f t="shared" si="141"/>
        <v>0</v>
      </c>
      <c r="AS131" s="88">
        <f t="shared" si="142"/>
        <v>0</v>
      </c>
      <c r="AT131" s="88">
        <f t="shared" si="143"/>
        <v>0</v>
      </c>
    </row>
    <row r="132" spans="1:46">
      <c r="A132" s="108"/>
      <c r="B132" s="72">
        <f>IF(A132='ESTIMASI FORECAST &amp; ORDER-STOK'!A62,'ESTIMASI FORECAST &amp; ORDER-STOK'!B62,0)</f>
        <v>0</v>
      </c>
      <c r="C132" s="88"/>
      <c r="D132" s="90"/>
      <c r="E132" s="90"/>
      <c r="F132" s="90">
        <f t="shared" si="128"/>
        <v>0</v>
      </c>
      <c r="G132" s="90"/>
      <c r="H132" s="90"/>
      <c r="I132" s="90">
        <f t="shared" si="129"/>
        <v>0</v>
      </c>
      <c r="J132" s="90"/>
      <c r="K132" s="90"/>
      <c r="L132" s="90">
        <f t="shared" si="130"/>
        <v>0</v>
      </c>
      <c r="M132" s="90"/>
      <c r="N132" s="90"/>
      <c r="O132" s="90">
        <f t="shared" si="131"/>
        <v>0</v>
      </c>
      <c r="P132" s="90"/>
      <c r="Q132" s="90"/>
      <c r="R132" s="90">
        <f t="shared" si="132"/>
        <v>0</v>
      </c>
      <c r="S132" s="90"/>
      <c r="T132" s="90"/>
      <c r="U132" s="90">
        <f t="shared" si="133"/>
        <v>0</v>
      </c>
      <c r="V132" s="90"/>
      <c r="W132" s="90"/>
      <c r="X132" s="90">
        <f t="shared" si="134"/>
        <v>0</v>
      </c>
      <c r="Y132" s="90"/>
      <c r="Z132" s="90"/>
      <c r="AA132" s="90">
        <f t="shared" si="135"/>
        <v>0</v>
      </c>
      <c r="AB132" s="90"/>
      <c r="AC132" s="90"/>
      <c r="AD132" s="90">
        <f t="shared" si="136"/>
        <v>0</v>
      </c>
      <c r="AE132" s="90"/>
      <c r="AF132" s="90"/>
      <c r="AG132" s="90">
        <f t="shared" si="137"/>
        <v>0</v>
      </c>
      <c r="AH132" s="90"/>
      <c r="AI132" s="90"/>
      <c r="AJ132" s="90">
        <f t="shared" si="138"/>
        <v>0</v>
      </c>
      <c r="AK132" s="90"/>
      <c r="AL132" s="90"/>
      <c r="AM132" s="90">
        <f t="shared" si="139"/>
        <v>0</v>
      </c>
      <c r="AN132" s="90"/>
      <c r="AO132" s="90"/>
      <c r="AP132" s="90">
        <f t="shared" si="140"/>
        <v>0</v>
      </c>
      <c r="AQ132" s="90"/>
      <c r="AR132" s="90">
        <f t="shared" si="141"/>
        <v>0</v>
      </c>
      <c r="AS132" s="90">
        <f t="shared" si="142"/>
        <v>0</v>
      </c>
      <c r="AT132" s="90">
        <f t="shared" si="143"/>
        <v>0</v>
      </c>
    </row>
    <row r="133" spans="1:46">
      <c r="A133" s="27" t="s">
        <v>119</v>
      </c>
      <c r="B133" s="58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6"/>
    </row>
    <row r="134" spans="1:46">
      <c r="A134" s="108"/>
      <c r="B134" s="70">
        <f>IF(A134='ESTIMASI FORECAST &amp; ORDER-STOK'!A64,'ESTIMASI FORECAST &amp; ORDER-STOK'!B64,0)</f>
        <v>0</v>
      </c>
      <c r="C134" s="88"/>
      <c r="D134" s="86"/>
      <c r="E134" s="86"/>
      <c r="F134" s="86">
        <f t="shared" ref="F134:F139" si="144">D134-E134</f>
        <v>0</v>
      </c>
      <c r="G134" s="86"/>
      <c r="H134" s="86"/>
      <c r="I134" s="86">
        <f t="shared" ref="I134:I139" si="145">G134-H134</f>
        <v>0</v>
      </c>
      <c r="J134" s="86"/>
      <c r="K134" s="86"/>
      <c r="L134" s="86">
        <f t="shared" ref="L134:L139" si="146">J134-K134</f>
        <v>0</v>
      </c>
      <c r="M134" s="86"/>
      <c r="N134" s="86"/>
      <c r="O134" s="86">
        <f t="shared" ref="O134:O139" si="147">M134-N134</f>
        <v>0</v>
      </c>
      <c r="P134" s="86"/>
      <c r="Q134" s="86"/>
      <c r="R134" s="86">
        <f t="shared" ref="R134:R139" si="148">P134-Q134</f>
        <v>0</v>
      </c>
      <c r="S134" s="86"/>
      <c r="T134" s="86"/>
      <c r="U134" s="86">
        <f t="shared" ref="U134:U139" si="149">S134-T134</f>
        <v>0</v>
      </c>
      <c r="V134" s="86"/>
      <c r="W134" s="86"/>
      <c r="X134" s="86">
        <f t="shared" ref="X134:X139" si="150">V134-W134</f>
        <v>0</v>
      </c>
      <c r="Y134" s="86"/>
      <c r="Z134" s="86"/>
      <c r="AA134" s="86">
        <f t="shared" ref="AA134:AA139" si="151">Y134-Z134</f>
        <v>0</v>
      </c>
      <c r="AB134" s="86"/>
      <c r="AC134" s="86"/>
      <c r="AD134" s="86">
        <f t="shared" ref="AD134:AD139" si="152">AB134-AC134</f>
        <v>0</v>
      </c>
      <c r="AE134" s="86"/>
      <c r="AF134" s="86"/>
      <c r="AG134" s="86">
        <f t="shared" ref="AG134:AG139" si="153">AE134-AF134</f>
        <v>0</v>
      </c>
      <c r="AH134" s="86"/>
      <c r="AI134" s="86"/>
      <c r="AJ134" s="86">
        <f t="shared" ref="AJ134:AJ139" si="154">AH134-AI134</f>
        <v>0</v>
      </c>
      <c r="AK134" s="86"/>
      <c r="AL134" s="86"/>
      <c r="AM134" s="86">
        <f t="shared" ref="AM134:AM139" si="155">AK134-AL134</f>
        <v>0</v>
      </c>
      <c r="AN134" s="86"/>
      <c r="AO134" s="86"/>
      <c r="AP134" s="86">
        <f t="shared" ref="AP134:AP139" si="156">AN134-AO134</f>
        <v>0</v>
      </c>
      <c r="AQ134" s="86"/>
      <c r="AR134" s="86">
        <f t="shared" ref="AR134:AR139" si="157">SUMIF($C$5:$AQ$5,$D$5,$C134:$AQ134)</f>
        <v>0</v>
      </c>
      <c r="AS134" s="86">
        <f t="shared" ref="AS134:AS139" si="158">SUMIF($C$5:$AQ$5,$E$5,$C134:$AQ134)</f>
        <v>0</v>
      </c>
      <c r="AT134" s="86">
        <f t="shared" ref="AT134:AT139" si="159">AR134-AS134</f>
        <v>0</v>
      </c>
    </row>
    <row r="135" spans="1:46">
      <c r="A135" s="108"/>
      <c r="B135" s="71">
        <f>IF(A135='ESTIMASI FORECAST &amp; ORDER-STOK'!A65,'ESTIMASI FORECAST &amp; ORDER-STOK'!B65,0)</f>
        <v>0</v>
      </c>
      <c r="C135" s="88"/>
      <c r="D135" s="88"/>
      <c r="E135" s="88"/>
      <c r="F135" s="88">
        <f t="shared" si="144"/>
        <v>0</v>
      </c>
      <c r="G135" s="88"/>
      <c r="H135" s="88"/>
      <c r="I135" s="88">
        <f t="shared" si="145"/>
        <v>0</v>
      </c>
      <c r="J135" s="88"/>
      <c r="K135" s="88"/>
      <c r="L135" s="88">
        <f t="shared" si="146"/>
        <v>0</v>
      </c>
      <c r="M135" s="88"/>
      <c r="N135" s="88"/>
      <c r="O135" s="88">
        <f t="shared" si="147"/>
        <v>0</v>
      </c>
      <c r="P135" s="88"/>
      <c r="Q135" s="88"/>
      <c r="R135" s="88">
        <f t="shared" si="148"/>
        <v>0</v>
      </c>
      <c r="S135" s="88"/>
      <c r="T135" s="88"/>
      <c r="U135" s="88">
        <f t="shared" si="149"/>
        <v>0</v>
      </c>
      <c r="V135" s="88"/>
      <c r="W135" s="88"/>
      <c r="X135" s="88">
        <f t="shared" si="150"/>
        <v>0</v>
      </c>
      <c r="Y135" s="88"/>
      <c r="Z135" s="88"/>
      <c r="AA135" s="88">
        <f t="shared" si="151"/>
        <v>0</v>
      </c>
      <c r="AB135" s="88"/>
      <c r="AC135" s="88"/>
      <c r="AD135" s="88">
        <f t="shared" si="152"/>
        <v>0</v>
      </c>
      <c r="AE135" s="88"/>
      <c r="AF135" s="88"/>
      <c r="AG135" s="88">
        <f t="shared" si="153"/>
        <v>0</v>
      </c>
      <c r="AH135" s="88"/>
      <c r="AI135" s="88"/>
      <c r="AJ135" s="88">
        <f t="shared" si="154"/>
        <v>0</v>
      </c>
      <c r="AK135" s="88"/>
      <c r="AL135" s="88"/>
      <c r="AM135" s="88">
        <f t="shared" si="155"/>
        <v>0</v>
      </c>
      <c r="AN135" s="88"/>
      <c r="AO135" s="88"/>
      <c r="AP135" s="88">
        <f t="shared" si="156"/>
        <v>0</v>
      </c>
      <c r="AQ135" s="88"/>
      <c r="AR135" s="88">
        <f t="shared" si="157"/>
        <v>0</v>
      </c>
      <c r="AS135" s="88">
        <f t="shared" si="158"/>
        <v>0</v>
      </c>
      <c r="AT135" s="88">
        <f t="shared" si="159"/>
        <v>0</v>
      </c>
    </row>
    <row r="136" spans="1:46">
      <c r="A136" s="108"/>
      <c r="B136" s="71">
        <f>IF(A136='ESTIMASI FORECAST &amp; ORDER-STOK'!A66,'ESTIMASI FORECAST &amp; ORDER-STOK'!B66,0)</f>
        <v>0</v>
      </c>
      <c r="C136" s="88"/>
      <c r="D136" s="88"/>
      <c r="E136" s="88"/>
      <c r="F136" s="88">
        <f t="shared" si="144"/>
        <v>0</v>
      </c>
      <c r="G136" s="88"/>
      <c r="H136" s="88"/>
      <c r="I136" s="88">
        <f t="shared" si="145"/>
        <v>0</v>
      </c>
      <c r="J136" s="88"/>
      <c r="K136" s="88"/>
      <c r="L136" s="88">
        <f t="shared" si="146"/>
        <v>0</v>
      </c>
      <c r="M136" s="88"/>
      <c r="N136" s="88"/>
      <c r="O136" s="88">
        <f t="shared" si="147"/>
        <v>0</v>
      </c>
      <c r="P136" s="88"/>
      <c r="Q136" s="88"/>
      <c r="R136" s="88">
        <f t="shared" si="148"/>
        <v>0</v>
      </c>
      <c r="S136" s="88"/>
      <c r="T136" s="88"/>
      <c r="U136" s="88">
        <f t="shared" si="149"/>
        <v>0</v>
      </c>
      <c r="V136" s="88"/>
      <c r="W136" s="88"/>
      <c r="X136" s="88">
        <f t="shared" si="150"/>
        <v>0</v>
      </c>
      <c r="Y136" s="88"/>
      <c r="Z136" s="88"/>
      <c r="AA136" s="88">
        <f t="shared" si="151"/>
        <v>0</v>
      </c>
      <c r="AB136" s="88"/>
      <c r="AC136" s="88"/>
      <c r="AD136" s="88">
        <f t="shared" si="152"/>
        <v>0</v>
      </c>
      <c r="AE136" s="88"/>
      <c r="AF136" s="88"/>
      <c r="AG136" s="88">
        <f t="shared" si="153"/>
        <v>0</v>
      </c>
      <c r="AH136" s="88"/>
      <c r="AI136" s="88"/>
      <c r="AJ136" s="88">
        <f t="shared" si="154"/>
        <v>0</v>
      </c>
      <c r="AK136" s="88"/>
      <c r="AL136" s="88"/>
      <c r="AM136" s="88">
        <f t="shared" si="155"/>
        <v>0</v>
      </c>
      <c r="AN136" s="88"/>
      <c r="AO136" s="88"/>
      <c r="AP136" s="88">
        <f t="shared" si="156"/>
        <v>0</v>
      </c>
      <c r="AQ136" s="88"/>
      <c r="AR136" s="88">
        <f t="shared" si="157"/>
        <v>0</v>
      </c>
      <c r="AS136" s="88">
        <f t="shared" si="158"/>
        <v>0</v>
      </c>
      <c r="AT136" s="88">
        <f t="shared" si="159"/>
        <v>0</v>
      </c>
    </row>
    <row r="137" spans="1:46">
      <c r="A137" s="108"/>
      <c r="B137" s="71">
        <f>IF(A137='ESTIMASI FORECAST &amp; ORDER-STOK'!A67,'ESTIMASI FORECAST &amp; ORDER-STOK'!B67,0)</f>
        <v>0</v>
      </c>
      <c r="C137" s="88"/>
      <c r="D137" s="88"/>
      <c r="E137" s="88"/>
      <c r="F137" s="88">
        <f t="shared" si="144"/>
        <v>0</v>
      </c>
      <c r="G137" s="88"/>
      <c r="H137" s="88"/>
      <c r="I137" s="88">
        <f t="shared" si="145"/>
        <v>0</v>
      </c>
      <c r="J137" s="88"/>
      <c r="K137" s="88"/>
      <c r="L137" s="88">
        <f t="shared" si="146"/>
        <v>0</v>
      </c>
      <c r="M137" s="88"/>
      <c r="N137" s="88"/>
      <c r="O137" s="88">
        <f t="shared" si="147"/>
        <v>0</v>
      </c>
      <c r="P137" s="88"/>
      <c r="Q137" s="88"/>
      <c r="R137" s="88">
        <f t="shared" si="148"/>
        <v>0</v>
      </c>
      <c r="S137" s="88"/>
      <c r="T137" s="88"/>
      <c r="U137" s="88">
        <f t="shared" si="149"/>
        <v>0</v>
      </c>
      <c r="V137" s="88"/>
      <c r="W137" s="88"/>
      <c r="X137" s="88">
        <f t="shared" si="150"/>
        <v>0</v>
      </c>
      <c r="Y137" s="88"/>
      <c r="Z137" s="88"/>
      <c r="AA137" s="88">
        <f t="shared" si="151"/>
        <v>0</v>
      </c>
      <c r="AB137" s="88"/>
      <c r="AC137" s="88"/>
      <c r="AD137" s="88">
        <f t="shared" si="152"/>
        <v>0</v>
      </c>
      <c r="AE137" s="88"/>
      <c r="AF137" s="88"/>
      <c r="AG137" s="88">
        <f t="shared" si="153"/>
        <v>0</v>
      </c>
      <c r="AH137" s="88"/>
      <c r="AI137" s="88"/>
      <c r="AJ137" s="88">
        <f t="shared" si="154"/>
        <v>0</v>
      </c>
      <c r="AK137" s="88"/>
      <c r="AL137" s="88"/>
      <c r="AM137" s="88">
        <f t="shared" si="155"/>
        <v>0</v>
      </c>
      <c r="AN137" s="88"/>
      <c r="AO137" s="88"/>
      <c r="AP137" s="88">
        <f t="shared" si="156"/>
        <v>0</v>
      </c>
      <c r="AQ137" s="88"/>
      <c r="AR137" s="88">
        <f t="shared" si="157"/>
        <v>0</v>
      </c>
      <c r="AS137" s="88">
        <f t="shared" si="158"/>
        <v>0</v>
      </c>
      <c r="AT137" s="88">
        <f t="shared" si="159"/>
        <v>0</v>
      </c>
    </row>
    <row r="138" spans="1:46">
      <c r="A138" s="108"/>
      <c r="B138" s="71">
        <f>IF(A138='ESTIMASI FORECAST &amp; ORDER-STOK'!A68,'ESTIMASI FORECAST &amp; ORDER-STOK'!B68,0)</f>
        <v>0</v>
      </c>
      <c r="C138" s="88"/>
      <c r="D138" s="88"/>
      <c r="E138" s="88"/>
      <c r="F138" s="88">
        <f t="shared" si="144"/>
        <v>0</v>
      </c>
      <c r="G138" s="88"/>
      <c r="H138" s="88"/>
      <c r="I138" s="88">
        <f t="shared" si="145"/>
        <v>0</v>
      </c>
      <c r="J138" s="88"/>
      <c r="K138" s="88"/>
      <c r="L138" s="88">
        <f t="shared" si="146"/>
        <v>0</v>
      </c>
      <c r="M138" s="88"/>
      <c r="N138" s="88"/>
      <c r="O138" s="88">
        <f t="shared" si="147"/>
        <v>0</v>
      </c>
      <c r="P138" s="88"/>
      <c r="Q138" s="88"/>
      <c r="R138" s="88">
        <f t="shared" si="148"/>
        <v>0</v>
      </c>
      <c r="S138" s="88"/>
      <c r="T138" s="88"/>
      <c r="U138" s="88">
        <f t="shared" si="149"/>
        <v>0</v>
      </c>
      <c r="V138" s="88"/>
      <c r="W138" s="88"/>
      <c r="X138" s="88">
        <f t="shared" si="150"/>
        <v>0</v>
      </c>
      <c r="Y138" s="88"/>
      <c r="Z138" s="88"/>
      <c r="AA138" s="88">
        <f t="shared" si="151"/>
        <v>0</v>
      </c>
      <c r="AB138" s="88"/>
      <c r="AC138" s="88"/>
      <c r="AD138" s="88">
        <f t="shared" si="152"/>
        <v>0</v>
      </c>
      <c r="AE138" s="88"/>
      <c r="AF138" s="88"/>
      <c r="AG138" s="88">
        <f t="shared" si="153"/>
        <v>0</v>
      </c>
      <c r="AH138" s="88"/>
      <c r="AI138" s="88"/>
      <c r="AJ138" s="88">
        <f t="shared" si="154"/>
        <v>0</v>
      </c>
      <c r="AK138" s="88"/>
      <c r="AL138" s="88"/>
      <c r="AM138" s="88">
        <f t="shared" si="155"/>
        <v>0</v>
      </c>
      <c r="AN138" s="88"/>
      <c r="AO138" s="88"/>
      <c r="AP138" s="88">
        <f t="shared" si="156"/>
        <v>0</v>
      </c>
      <c r="AQ138" s="88"/>
      <c r="AR138" s="88">
        <f t="shared" si="157"/>
        <v>0</v>
      </c>
      <c r="AS138" s="88">
        <f t="shared" si="158"/>
        <v>0</v>
      </c>
      <c r="AT138" s="88">
        <f t="shared" si="159"/>
        <v>0</v>
      </c>
    </row>
    <row r="139" spans="1:46">
      <c r="A139" s="108"/>
      <c r="B139" s="72">
        <f>IF(A139='ESTIMASI FORECAST &amp; ORDER-STOK'!A69,'ESTIMASI FORECAST &amp; ORDER-STOK'!B69,0)</f>
        <v>0</v>
      </c>
      <c r="C139" s="88"/>
      <c r="D139" s="90"/>
      <c r="E139" s="90"/>
      <c r="F139" s="90">
        <f t="shared" si="144"/>
        <v>0</v>
      </c>
      <c r="G139" s="90"/>
      <c r="H139" s="90"/>
      <c r="I139" s="90">
        <f t="shared" si="145"/>
        <v>0</v>
      </c>
      <c r="J139" s="90"/>
      <c r="K139" s="90"/>
      <c r="L139" s="90">
        <f t="shared" si="146"/>
        <v>0</v>
      </c>
      <c r="M139" s="90"/>
      <c r="N139" s="90"/>
      <c r="O139" s="90">
        <f t="shared" si="147"/>
        <v>0</v>
      </c>
      <c r="P139" s="90"/>
      <c r="Q139" s="90"/>
      <c r="R139" s="90">
        <f t="shared" si="148"/>
        <v>0</v>
      </c>
      <c r="S139" s="90"/>
      <c r="T139" s="90"/>
      <c r="U139" s="90">
        <f t="shared" si="149"/>
        <v>0</v>
      </c>
      <c r="V139" s="90"/>
      <c r="W139" s="90"/>
      <c r="X139" s="90">
        <f t="shared" si="150"/>
        <v>0</v>
      </c>
      <c r="Y139" s="90"/>
      <c r="Z139" s="90"/>
      <c r="AA139" s="90">
        <f t="shared" si="151"/>
        <v>0</v>
      </c>
      <c r="AB139" s="90"/>
      <c r="AC139" s="90"/>
      <c r="AD139" s="90">
        <f t="shared" si="152"/>
        <v>0</v>
      </c>
      <c r="AE139" s="90"/>
      <c r="AF139" s="90"/>
      <c r="AG139" s="90">
        <f t="shared" si="153"/>
        <v>0</v>
      </c>
      <c r="AH139" s="90"/>
      <c r="AI139" s="90"/>
      <c r="AJ139" s="90">
        <f t="shared" si="154"/>
        <v>0</v>
      </c>
      <c r="AK139" s="90"/>
      <c r="AL139" s="90"/>
      <c r="AM139" s="90">
        <f t="shared" si="155"/>
        <v>0</v>
      </c>
      <c r="AN139" s="90"/>
      <c r="AO139" s="90"/>
      <c r="AP139" s="90">
        <f t="shared" si="156"/>
        <v>0</v>
      </c>
      <c r="AQ139" s="90"/>
      <c r="AR139" s="90">
        <f t="shared" si="157"/>
        <v>0</v>
      </c>
      <c r="AS139" s="90">
        <f t="shared" si="158"/>
        <v>0</v>
      </c>
      <c r="AT139" s="90">
        <f t="shared" si="159"/>
        <v>0</v>
      </c>
    </row>
    <row r="140" spans="1:46" ht="2.25" customHeight="1">
      <c r="A140" s="35"/>
      <c r="B140" s="6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6"/>
    </row>
    <row r="141" spans="1:46">
      <c r="B141" s="109"/>
    </row>
    <row r="142" spans="1:46">
      <c r="B142" s="109"/>
    </row>
    <row r="143" spans="1:46">
      <c r="A143" s="47"/>
      <c r="B143" s="109"/>
    </row>
    <row r="144" spans="1:46" s="3" customFormat="1" ht="15" customHeight="1">
      <c r="A144" s="43">
        <v>41275</v>
      </c>
      <c r="B144" s="109"/>
      <c r="C144" s="1"/>
      <c r="D144" s="1"/>
      <c r="G144" s="1"/>
      <c r="J144" s="1"/>
      <c r="M144" s="1"/>
      <c r="P144" s="1"/>
      <c r="S144" s="1"/>
      <c r="V144" s="1"/>
      <c r="Y144" s="1"/>
      <c r="AB144" s="1"/>
      <c r="AE144" s="1"/>
      <c r="AH144" s="1"/>
      <c r="AK144" s="1"/>
      <c r="AN144" s="1"/>
      <c r="AR144" s="1"/>
    </row>
    <row r="145" spans="1:46" ht="15" customHeight="1">
      <c r="A145" s="185" t="s">
        <v>25</v>
      </c>
      <c r="B145" s="186"/>
      <c r="D145" s="175" t="str">
        <f>D$4</f>
        <v>nama pelanggan - kota</v>
      </c>
      <c r="E145" s="176"/>
      <c r="F145" s="177"/>
      <c r="G145" s="175" t="str">
        <f>G$4</f>
        <v>nama pelanggan - kota</v>
      </c>
      <c r="H145" s="176"/>
      <c r="I145" s="177"/>
      <c r="J145" s="175" t="str">
        <f>J$4</f>
        <v>nama pelanggan - kota</v>
      </c>
      <c r="K145" s="176"/>
      <c r="L145" s="177"/>
      <c r="M145" s="175" t="str">
        <f>M$4</f>
        <v>nama pelanggan - kota</v>
      </c>
      <c r="N145" s="176"/>
      <c r="O145" s="177"/>
      <c r="P145" s="175" t="str">
        <f>P$4</f>
        <v>nama pelanggan - kota</v>
      </c>
      <c r="Q145" s="176"/>
      <c r="R145" s="177"/>
      <c r="S145" s="175" t="str">
        <f>S$4</f>
        <v>nama pelanggan - kota</v>
      </c>
      <c r="T145" s="176"/>
      <c r="U145" s="177"/>
      <c r="V145" s="175" t="str">
        <f>V$4</f>
        <v>nama pelanggan - kota</v>
      </c>
      <c r="W145" s="176"/>
      <c r="X145" s="177"/>
      <c r="Y145" s="175" t="str">
        <f>Y$4</f>
        <v>nama pelanggan - kota</v>
      </c>
      <c r="Z145" s="176"/>
      <c r="AA145" s="177"/>
      <c r="AB145" s="175" t="str">
        <f>AB$4</f>
        <v>nama pelanggan - kota</v>
      </c>
      <c r="AC145" s="176"/>
      <c r="AD145" s="177"/>
      <c r="AE145" s="175" t="str">
        <f>AE$4</f>
        <v>nama pelanggan - kota</v>
      </c>
      <c r="AF145" s="176"/>
      <c r="AG145" s="177"/>
      <c r="AH145" s="175" t="str">
        <f>AH$4</f>
        <v>nama pelanggan - kota</v>
      </c>
      <c r="AI145" s="176"/>
      <c r="AJ145" s="177"/>
      <c r="AK145" s="175" t="str">
        <f>AK$4</f>
        <v>nama pelanggan - kota</v>
      </c>
      <c r="AL145" s="176"/>
      <c r="AM145" s="177"/>
      <c r="AN145" s="175" t="str">
        <f>AN$4</f>
        <v>nama pelanggan - kota</v>
      </c>
      <c r="AO145" s="176"/>
      <c r="AP145" s="177"/>
      <c r="AR145" s="182" t="s">
        <v>12</v>
      </c>
      <c r="AS145" s="183"/>
      <c r="AT145" s="184"/>
    </row>
    <row r="146" spans="1:46" s="3" customFormat="1" ht="45">
      <c r="A146" s="19" t="s">
        <v>0</v>
      </c>
      <c r="B146" s="55" t="str">
        <f>$B$5</f>
        <v>KEMASAN</v>
      </c>
      <c r="C146" s="8"/>
      <c r="D146" s="17" t="s">
        <v>96</v>
      </c>
      <c r="E146" s="17" t="s">
        <v>16</v>
      </c>
      <c r="F146" s="17" t="s">
        <v>24</v>
      </c>
      <c r="G146" s="17" t="s">
        <v>96</v>
      </c>
      <c r="H146" s="17" t="s">
        <v>16</v>
      </c>
      <c r="I146" s="17" t="s">
        <v>24</v>
      </c>
      <c r="J146" s="17" t="s">
        <v>96</v>
      </c>
      <c r="K146" s="17" t="s">
        <v>16</v>
      </c>
      <c r="L146" s="17" t="s">
        <v>24</v>
      </c>
      <c r="M146" s="17" t="s">
        <v>96</v>
      </c>
      <c r="N146" s="17" t="s">
        <v>16</v>
      </c>
      <c r="O146" s="17" t="s">
        <v>24</v>
      </c>
      <c r="P146" s="17" t="s">
        <v>96</v>
      </c>
      <c r="Q146" s="17" t="s">
        <v>16</v>
      </c>
      <c r="R146" s="17" t="s">
        <v>24</v>
      </c>
      <c r="S146" s="17" t="s">
        <v>96</v>
      </c>
      <c r="T146" s="17" t="s">
        <v>16</v>
      </c>
      <c r="U146" s="17" t="s">
        <v>24</v>
      </c>
      <c r="V146" s="17" t="s">
        <v>96</v>
      </c>
      <c r="W146" s="17" t="s">
        <v>16</v>
      </c>
      <c r="X146" s="17" t="s">
        <v>24</v>
      </c>
      <c r="Y146" s="17" t="s">
        <v>96</v>
      </c>
      <c r="Z146" s="17" t="s">
        <v>16</v>
      </c>
      <c r="AA146" s="17" t="s">
        <v>24</v>
      </c>
      <c r="AB146" s="17" t="s">
        <v>96</v>
      </c>
      <c r="AC146" s="17" t="s">
        <v>16</v>
      </c>
      <c r="AD146" s="17" t="s">
        <v>24</v>
      </c>
      <c r="AE146" s="17" t="s">
        <v>96</v>
      </c>
      <c r="AF146" s="17" t="s">
        <v>16</v>
      </c>
      <c r="AG146" s="17" t="s">
        <v>24</v>
      </c>
      <c r="AH146" s="17" t="s">
        <v>96</v>
      </c>
      <c r="AI146" s="17" t="s">
        <v>16</v>
      </c>
      <c r="AJ146" s="17" t="s">
        <v>24</v>
      </c>
      <c r="AK146" s="17" t="s">
        <v>96</v>
      </c>
      <c r="AL146" s="17" t="s">
        <v>16</v>
      </c>
      <c r="AM146" s="17" t="s">
        <v>24</v>
      </c>
      <c r="AN146" s="17" t="s">
        <v>96</v>
      </c>
      <c r="AO146" s="17" t="s">
        <v>16</v>
      </c>
      <c r="AP146" s="17" t="s">
        <v>24</v>
      </c>
      <c r="AR146" s="17" t="s">
        <v>26</v>
      </c>
      <c r="AS146" s="17" t="s">
        <v>20</v>
      </c>
      <c r="AT146" s="17" t="s">
        <v>27</v>
      </c>
    </row>
    <row r="147" spans="1:46">
      <c r="A147" s="27" t="s">
        <v>115</v>
      </c>
      <c r="B147" s="58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6"/>
    </row>
    <row r="148" spans="1:46">
      <c r="A148" s="108"/>
      <c r="B148" s="70">
        <f>IF(A148='ESTIMASI FORECAST &amp; ORDER-STOK'!A7,'ESTIMASI FORECAST &amp; ORDER-STOK'!B7,0)</f>
        <v>0</v>
      </c>
      <c r="D148" s="86">
        <f t="shared" ref="D148:E158" si="160">SUMIF($A$6:$A$143,$A148,D$6:D$143)</f>
        <v>0</v>
      </c>
      <c r="E148" s="86">
        <f t="shared" si="160"/>
        <v>0</v>
      </c>
      <c r="F148" s="86">
        <f>D148-E148</f>
        <v>0</v>
      </c>
      <c r="G148" s="86">
        <f t="shared" ref="G148:H158" si="161">SUMIF($A$6:$A$143,$A148,G$6:G$143)</f>
        <v>0</v>
      </c>
      <c r="H148" s="86">
        <f t="shared" si="161"/>
        <v>0</v>
      </c>
      <c r="I148" s="86">
        <f>G148-H148</f>
        <v>0</v>
      </c>
      <c r="J148" s="86">
        <f t="shared" ref="J148:K158" si="162">SUMIF($A$6:$A$143,$A148,J$6:J$143)</f>
        <v>0</v>
      </c>
      <c r="K148" s="86">
        <f t="shared" si="162"/>
        <v>0</v>
      </c>
      <c r="L148" s="86">
        <f>J148-K148</f>
        <v>0</v>
      </c>
      <c r="M148" s="86">
        <f t="shared" ref="M148:N158" si="163">SUMIF($A$6:$A$143,$A148,M$6:M$143)</f>
        <v>0</v>
      </c>
      <c r="N148" s="86">
        <f t="shared" si="163"/>
        <v>0</v>
      </c>
      <c r="O148" s="86">
        <f>M148-N148</f>
        <v>0</v>
      </c>
      <c r="P148" s="86">
        <f t="shared" ref="P148:Q158" si="164">SUMIF($A$6:$A$143,$A148,P$6:P$143)</f>
        <v>0</v>
      </c>
      <c r="Q148" s="86">
        <f t="shared" si="164"/>
        <v>0</v>
      </c>
      <c r="R148" s="86">
        <f>P148-Q148</f>
        <v>0</v>
      </c>
      <c r="S148" s="86">
        <f t="shared" ref="S148:T158" si="165">SUMIF($A$6:$A$143,$A148,S$6:S$143)</f>
        <v>0</v>
      </c>
      <c r="T148" s="86">
        <f t="shared" si="165"/>
        <v>0</v>
      </c>
      <c r="U148" s="86">
        <f>S148-T148</f>
        <v>0</v>
      </c>
      <c r="V148" s="86">
        <f t="shared" ref="V148:W158" si="166">SUMIF($A$6:$A$143,$A148,V$6:V$143)</f>
        <v>0</v>
      </c>
      <c r="W148" s="86">
        <f t="shared" si="166"/>
        <v>0</v>
      </c>
      <c r="X148" s="86">
        <f>V148-W148</f>
        <v>0</v>
      </c>
      <c r="Y148" s="86">
        <f t="shared" ref="Y148:Z158" si="167">SUMIF($A$6:$A$143,$A148,Y$6:Y$143)</f>
        <v>0</v>
      </c>
      <c r="Z148" s="86">
        <f t="shared" si="167"/>
        <v>0</v>
      </c>
      <c r="AA148" s="86">
        <f>Y148-Z148</f>
        <v>0</v>
      </c>
      <c r="AB148" s="86">
        <f t="shared" ref="AB148:AC158" si="168">SUMIF($A$6:$A$143,$A148,AB$6:AB$143)</f>
        <v>0</v>
      </c>
      <c r="AC148" s="86">
        <f t="shared" si="168"/>
        <v>0</v>
      </c>
      <c r="AD148" s="86">
        <f>AB148-AC148</f>
        <v>0</v>
      </c>
      <c r="AE148" s="86">
        <f t="shared" ref="AE148:AF158" si="169">SUMIF($A$6:$A$143,$A148,AE$6:AE$143)</f>
        <v>0</v>
      </c>
      <c r="AF148" s="86">
        <f t="shared" si="169"/>
        <v>0</v>
      </c>
      <c r="AG148" s="86">
        <f>AE148-AF148</f>
        <v>0</v>
      </c>
      <c r="AH148" s="86">
        <f t="shared" ref="AH148:AI158" si="170">SUMIF($A$6:$A$143,$A148,AH$6:AH$143)</f>
        <v>0</v>
      </c>
      <c r="AI148" s="86">
        <f t="shared" si="170"/>
        <v>0</v>
      </c>
      <c r="AJ148" s="86">
        <f>AH148-AI148</f>
        <v>0</v>
      </c>
      <c r="AK148" s="86">
        <f t="shared" ref="AK148:AL158" si="171">SUMIF($A$6:$A$143,$A148,AK$6:AK$143)</f>
        <v>0</v>
      </c>
      <c r="AL148" s="86">
        <f t="shared" si="171"/>
        <v>0</v>
      </c>
      <c r="AM148" s="86">
        <f>AK148-AL148</f>
        <v>0</v>
      </c>
      <c r="AN148" s="86">
        <f t="shared" ref="AN148:AO158" si="172">SUMIF($A$6:$A$143,$A148,AN$6:AN$143)</f>
        <v>0</v>
      </c>
      <c r="AO148" s="86">
        <f t="shared" si="172"/>
        <v>0</v>
      </c>
      <c r="AP148" s="86">
        <f>AN148-AO148</f>
        <v>0</v>
      </c>
      <c r="AQ148" s="86"/>
      <c r="AR148" s="86">
        <f t="shared" ref="AR148:AR158" si="173">SUMIF($C$5:$AQ$5,$D$5,$C148:$AQ148)</f>
        <v>0</v>
      </c>
      <c r="AS148" s="86">
        <f t="shared" ref="AS148:AS158" si="174">SUMIF($C$5:$AQ$5,$E$5,$C148:$AQ148)</f>
        <v>0</v>
      </c>
      <c r="AT148" s="86">
        <f>AR148-AS148</f>
        <v>0</v>
      </c>
    </row>
    <row r="149" spans="1:46">
      <c r="A149" s="108"/>
      <c r="B149" s="71">
        <f>IF(A149='ESTIMASI FORECAST &amp; ORDER-STOK'!A8,'ESTIMASI FORECAST &amp; ORDER-STOK'!B8,0)</f>
        <v>0</v>
      </c>
      <c r="D149" s="88">
        <f t="shared" si="160"/>
        <v>0</v>
      </c>
      <c r="E149" s="88">
        <f t="shared" si="160"/>
        <v>0</v>
      </c>
      <c r="F149" s="88">
        <f>D149-E149</f>
        <v>0</v>
      </c>
      <c r="G149" s="88">
        <f t="shared" si="161"/>
        <v>0</v>
      </c>
      <c r="H149" s="88">
        <f t="shared" si="161"/>
        <v>0</v>
      </c>
      <c r="I149" s="88">
        <f>G149-H149</f>
        <v>0</v>
      </c>
      <c r="J149" s="88">
        <f t="shared" si="162"/>
        <v>0</v>
      </c>
      <c r="K149" s="88">
        <f t="shared" si="162"/>
        <v>0</v>
      </c>
      <c r="L149" s="88">
        <f>J149-K149</f>
        <v>0</v>
      </c>
      <c r="M149" s="88">
        <f t="shared" si="163"/>
        <v>0</v>
      </c>
      <c r="N149" s="88">
        <f t="shared" si="163"/>
        <v>0</v>
      </c>
      <c r="O149" s="88">
        <f>M149-N149</f>
        <v>0</v>
      </c>
      <c r="P149" s="88">
        <f t="shared" si="164"/>
        <v>0</v>
      </c>
      <c r="Q149" s="88">
        <f t="shared" si="164"/>
        <v>0</v>
      </c>
      <c r="R149" s="88">
        <f>P149-Q149</f>
        <v>0</v>
      </c>
      <c r="S149" s="88">
        <f t="shared" si="165"/>
        <v>0</v>
      </c>
      <c r="T149" s="88">
        <f t="shared" si="165"/>
        <v>0</v>
      </c>
      <c r="U149" s="88">
        <f>S149-T149</f>
        <v>0</v>
      </c>
      <c r="V149" s="88">
        <f t="shared" si="166"/>
        <v>0</v>
      </c>
      <c r="W149" s="88">
        <f t="shared" si="166"/>
        <v>0</v>
      </c>
      <c r="X149" s="88">
        <f>V149-W149</f>
        <v>0</v>
      </c>
      <c r="Y149" s="88">
        <f t="shared" si="167"/>
        <v>0</v>
      </c>
      <c r="Z149" s="88">
        <f t="shared" si="167"/>
        <v>0</v>
      </c>
      <c r="AA149" s="88">
        <f>Y149-Z149</f>
        <v>0</v>
      </c>
      <c r="AB149" s="88">
        <f t="shared" si="168"/>
        <v>0</v>
      </c>
      <c r="AC149" s="88">
        <f t="shared" si="168"/>
        <v>0</v>
      </c>
      <c r="AD149" s="88">
        <f>AB149-AC149</f>
        <v>0</v>
      </c>
      <c r="AE149" s="88">
        <f t="shared" si="169"/>
        <v>0</v>
      </c>
      <c r="AF149" s="88">
        <f t="shared" si="169"/>
        <v>0</v>
      </c>
      <c r="AG149" s="88">
        <f>AE149-AF149</f>
        <v>0</v>
      </c>
      <c r="AH149" s="88">
        <f t="shared" si="170"/>
        <v>0</v>
      </c>
      <c r="AI149" s="88">
        <f t="shared" si="170"/>
        <v>0</v>
      </c>
      <c r="AJ149" s="88">
        <f>AH149-AI149</f>
        <v>0</v>
      </c>
      <c r="AK149" s="88">
        <f t="shared" si="171"/>
        <v>0</v>
      </c>
      <c r="AL149" s="88">
        <f t="shared" si="171"/>
        <v>0</v>
      </c>
      <c r="AM149" s="88">
        <f>AK149-AL149</f>
        <v>0</v>
      </c>
      <c r="AN149" s="88">
        <f t="shared" si="172"/>
        <v>0</v>
      </c>
      <c r="AO149" s="88">
        <f t="shared" si="172"/>
        <v>0</v>
      </c>
      <c r="AP149" s="88">
        <f>AN149-AO149</f>
        <v>0</v>
      </c>
      <c r="AQ149" s="88"/>
      <c r="AR149" s="88">
        <f t="shared" si="173"/>
        <v>0</v>
      </c>
      <c r="AS149" s="88">
        <f t="shared" si="174"/>
        <v>0</v>
      </c>
      <c r="AT149" s="88">
        <f>AR149-AS149</f>
        <v>0</v>
      </c>
    </row>
    <row r="150" spans="1:46">
      <c r="A150" s="108"/>
      <c r="B150" s="71">
        <f>IF(A150='ESTIMASI FORECAST &amp; ORDER-STOK'!A9,'ESTIMASI FORECAST &amp; ORDER-STOK'!B9,0)</f>
        <v>0</v>
      </c>
      <c r="D150" s="88">
        <f t="shared" si="160"/>
        <v>0</v>
      </c>
      <c r="E150" s="88">
        <f t="shared" si="160"/>
        <v>0</v>
      </c>
      <c r="F150" s="88">
        <f t="shared" ref="F150:F158" si="175">D150-E150</f>
        <v>0</v>
      </c>
      <c r="G150" s="88">
        <f t="shared" si="161"/>
        <v>0</v>
      </c>
      <c r="H150" s="88">
        <f t="shared" si="161"/>
        <v>0</v>
      </c>
      <c r="I150" s="88">
        <f t="shared" ref="I150:I158" si="176">G150-H150</f>
        <v>0</v>
      </c>
      <c r="J150" s="88">
        <f t="shared" si="162"/>
        <v>0</v>
      </c>
      <c r="K150" s="88">
        <f t="shared" si="162"/>
        <v>0</v>
      </c>
      <c r="L150" s="88">
        <f t="shared" ref="L150:L158" si="177">J150-K150</f>
        <v>0</v>
      </c>
      <c r="M150" s="88">
        <f t="shared" si="163"/>
        <v>0</v>
      </c>
      <c r="N150" s="88">
        <f t="shared" si="163"/>
        <v>0</v>
      </c>
      <c r="O150" s="88">
        <f t="shared" ref="O150:O158" si="178">M150-N150</f>
        <v>0</v>
      </c>
      <c r="P150" s="88">
        <f t="shared" si="164"/>
        <v>0</v>
      </c>
      <c r="Q150" s="88">
        <f t="shared" si="164"/>
        <v>0</v>
      </c>
      <c r="R150" s="88">
        <f t="shared" ref="R150:R158" si="179">P150-Q150</f>
        <v>0</v>
      </c>
      <c r="S150" s="88">
        <f t="shared" si="165"/>
        <v>0</v>
      </c>
      <c r="T150" s="88">
        <f t="shared" si="165"/>
        <v>0</v>
      </c>
      <c r="U150" s="88">
        <f t="shared" ref="U150:U158" si="180">S150-T150</f>
        <v>0</v>
      </c>
      <c r="V150" s="88">
        <f t="shared" si="166"/>
        <v>0</v>
      </c>
      <c r="W150" s="88">
        <f t="shared" si="166"/>
        <v>0</v>
      </c>
      <c r="X150" s="88">
        <f t="shared" ref="X150:X158" si="181">V150-W150</f>
        <v>0</v>
      </c>
      <c r="Y150" s="88">
        <f t="shared" si="167"/>
        <v>0</v>
      </c>
      <c r="Z150" s="88">
        <f t="shared" si="167"/>
        <v>0</v>
      </c>
      <c r="AA150" s="88">
        <f t="shared" ref="AA150:AA158" si="182">Y150-Z150</f>
        <v>0</v>
      </c>
      <c r="AB150" s="88">
        <f t="shared" si="168"/>
        <v>0</v>
      </c>
      <c r="AC150" s="88">
        <f t="shared" si="168"/>
        <v>0</v>
      </c>
      <c r="AD150" s="88">
        <f t="shared" ref="AD150:AD158" si="183">AB150-AC150</f>
        <v>0</v>
      </c>
      <c r="AE150" s="88">
        <f t="shared" si="169"/>
        <v>0</v>
      </c>
      <c r="AF150" s="88">
        <f t="shared" si="169"/>
        <v>0</v>
      </c>
      <c r="AG150" s="88">
        <f t="shared" ref="AG150:AG158" si="184">AE150-AF150</f>
        <v>0</v>
      </c>
      <c r="AH150" s="88">
        <f t="shared" si="170"/>
        <v>0</v>
      </c>
      <c r="AI150" s="88">
        <f t="shared" si="170"/>
        <v>0</v>
      </c>
      <c r="AJ150" s="88">
        <f t="shared" ref="AJ150:AJ158" si="185">AH150-AI150</f>
        <v>0</v>
      </c>
      <c r="AK150" s="88">
        <f t="shared" si="171"/>
        <v>0</v>
      </c>
      <c r="AL150" s="88">
        <f t="shared" si="171"/>
        <v>0</v>
      </c>
      <c r="AM150" s="88">
        <f t="shared" ref="AM150:AM158" si="186">AK150-AL150</f>
        <v>0</v>
      </c>
      <c r="AN150" s="88">
        <f t="shared" si="172"/>
        <v>0</v>
      </c>
      <c r="AO150" s="88">
        <f t="shared" si="172"/>
        <v>0</v>
      </c>
      <c r="AP150" s="88">
        <f t="shared" ref="AP150:AP158" si="187">AN150-AO150</f>
        <v>0</v>
      </c>
      <c r="AQ150" s="88"/>
      <c r="AR150" s="88">
        <f>SUMIF($C$5:$AQ$5,$D$5,$C150:$AQ150)</f>
        <v>0</v>
      </c>
      <c r="AS150" s="88">
        <f t="shared" si="174"/>
        <v>0</v>
      </c>
      <c r="AT150" s="88">
        <f t="shared" ref="AT150:AT158" si="188">AR150-AS150</f>
        <v>0</v>
      </c>
    </row>
    <row r="151" spans="1:46">
      <c r="A151" s="108"/>
      <c r="B151" s="71">
        <f>IF(A151='ESTIMASI FORECAST &amp; ORDER-STOK'!A10,'ESTIMASI FORECAST &amp; ORDER-STOK'!B10,0)</f>
        <v>0</v>
      </c>
      <c r="D151" s="88">
        <f t="shared" si="160"/>
        <v>0</v>
      </c>
      <c r="E151" s="88">
        <f t="shared" si="160"/>
        <v>0</v>
      </c>
      <c r="F151" s="88">
        <f t="shared" si="175"/>
        <v>0</v>
      </c>
      <c r="G151" s="88">
        <f t="shared" si="161"/>
        <v>0</v>
      </c>
      <c r="H151" s="88">
        <f t="shared" si="161"/>
        <v>0</v>
      </c>
      <c r="I151" s="88">
        <f t="shared" si="176"/>
        <v>0</v>
      </c>
      <c r="J151" s="88">
        <f t="shared" si="162"/>
        <v>0</v>
      </c>
      <c r="K151" s="88">
        <f t="shared" si="162"/>
        <v>0</v>
      </c>
      <c r="L151" s="88">
        <f t="shared" si="177"/>
        <v>0</v>
      </c>
      <c r="M151" s="88">
        <f t="shared" si="163"/>
        <v>0</v>
      </c>
      <c r="N151" s="88">
        <f t="shared" si="163"/>
        <v>0</v>
      </c>
      <c r="O151" s="88">
        <f t="shared" si="178"/>
        <v>0</v>
      </c>
      <c r="P151" s="88">
        <f t="shared" si="164"/>
        <v>0</v>
      </c>
      <c r="Q151" s="88">
        <f t="shared" si="164"/>
        <v>0</v>
      </c>
      <c r="R151" s="88">
        <f t="shared" si="179"/>
        <v>0</v>
      </c>
      <c r="S151" s="88">
        <f t="shared" si="165"/>
        <v>0</v>
      </c>
      <c r="T151" s="88">
        <f t="shared" si="165"/>
        <v>0</v>
      </c>
      <c r="U151" s="88">
        <f t="shared" si="180"/>
        <v>0</v>
      </c>
      <c r="V151" s="88">
        <f t="shared" si="166"/>
        <v>0</v>
      </c>
      <c r="W151" s="88">
        <f t="shared" si="166"/>
        <v>0</v>
      </c>
      <c r="X151" s="88">
        <f t="shared" si="181"/>
        <v>0</v>
      </c>
      <c r="Y151" s="88">
        <f t="shared" si="167"/>
        <v>0</v>
      </c>
      <c r="Z151" s="88">
        <f t="shared" si="167"/>
        <v>0</v>
      </c>
      <c r="AA151" s="88">
        <f t="shared" si="182"/>
        <v>0</v>
      </c>
      <c r="AB151" s="88">
        <f t="shared" si="168"/>
        <v>0</v>
      </c>
      <c r="AC151" s="88">
        <f t="shared" si="168"/>
        <v>0</v>
      </c>
      <c r="AD151" s="88">
        <f t="shared" si="183"/>
        <v>0</v>
      </c>
      <c r="AE151" s="88">
        <f t="shared" si="169"/>
        <v>0</v>
      </c>
      <c r="AF151" s="88">
        <f t="shared" si="169"/>
        <v>0</v>
      </c>
      <c r="AG151" s="88">
        <f t="shared" si="184"/>
        <v>0</v>
      </c>
      <c r="AH151" s="88">
        <f t="shared" si="170"/>
        <v>0</v>
      </c>
      <c r="AI151" s="88">
        <f t="shared" si="170"/>
        <v>0</v>
      </c>
      <c r="AJ151" s="88">
        <f t="shared" si="185"/>
        <v>0</v>
      </c>
      <c r="AK151" s="88">
        <f t="shared" si="171"/>
        <v>0</v>
      </c>
      <c r="AL151" s="88">
        <f t="shared" si="171"/>
        <v>0</v>
      </c>
      <c r="AM151" s="88">
        <f t="shared" si="186"/>
        <v>0</v>
      </c>
      <c r="AN151" s="88">
        <f t="shared" si="172"/>
        <v>0</v>
      </c>
      <c r="AO151" s="88">
        <f t="shared" si="172"/>
        <v>0</v>
      </c>
      <c r="AP151" s="88">
        <f t="shared" si="187"/>
        <v>0</v>
      </c>
      <c r="AQ151" s="88"/>
      <c r="AR151" s="88">
        <f t="shared" si="173"/>
        <v>0</v>
      </c>
      <c r="AS151" s="88">
        <f>SUMIF($C$5:$AQ$5,$E$5,$C151:$AQ151)</f>
        <v>0</v>
      </c>
      <c r="AT151" s="88">
        <f t="shared" si="188"/>
        <v>0</v>
      </c>
    </row>
    <row r="152" spans="1:46">
      <c r="A152" s="108"/>
      <c r="B152" s="71">
        <f>IF(A152='ESTIMASI FORECAST &amp; ORDER-STOK'!A11,'ESTIMASI FORECAST &amp; ORDER-STOK'!B11,0)</f>
        <v>0</v>
      </c>
      <c r="D152" s="88">
        <f t="shared" si="160"/>
        <v>0</v>
      </c>
      <c r="E152" s="88">
        <f t="shared" si="160"/>
        <v>0</v>
      </c>
      <c r="F152" s="88">
        <f t="shared" si="175"/>
        <v>0</v>
      </c>
      <c r="G152" s="88">
        <f t="shared" si="161"/>
        <v>0</v>
      </c>
      <c r="H152" s="88">
        <f t="shared" si="161"/>
        <v>0</v>
      </c>
      <c r="I152" s="88">
        <f t="shared" si="176"/>
        <v>0</v>
      </c>
      <c r="J152" s="88">
        <f t="shared" si="162"/>
        <v>0</v>
      </c>
      <c r="K152" s="88">
        <f t="shared" si="162"/>
        <v>0</v>
      </c>
      <c r="L152" s="88">
        <f t="shared" si="177"/>
        <v>0</v>
      </c>
      <c r="M152" s="88">
        <f t="shared" si="163"/>
        <v>0</v>
      </c>
      <c r="N152" s="88">
        <f t="shared" si="163"/>
        <v>0</v>
      </c>
      <c r="O152" s="88">
        <f t="shared" si="178"/>
        <v>0</v>
      </c>
      <c r="P152" s="88">
        <f t="shared" si="164"/>
        <v>0</v>
      </c>
      <c r="Q152" s="88">
        <f t="shared" si="164"/>
        <v>0</v>
      </c>
      <c r="R152" s="88">
        <f t="shared" si="179"/>
        <v>0</v>
      </c>
      <c r="S152" s="88">
        <f t="shared" si="165"/>
        <v>0</v>
      </c>
      <c r="T152" s="88">
        <f t="shared" si="165"/>
        <v>0</v>
      </c>
      <c r="U152" s="88">
        <f t="shared" si="180"/>
        <v>0</v>
      </c>
      <c r="V152" s="88">
        <f t="shared" si="166"/>
        <v>0</v>
      </c>
      <c r="W152" s="88">
        <f t="shared" si="166"/>
        <v>0</v>
      </c>
      <c r="X152" s="88">
        <f t="shared" si="181"/>
        <v>0</v>
      </c>
      <c r="Y152" s="88">
        <f t="shared" si="167"/>
        <v>0</v>
      </c>
      <c r="Z152" s="88">
        <f t="shared" si="167"/>
        <v>0</v>
      </c>
      <c r="AA152" s="88">
        <f t="shared" si="182"/>
        <v>0</v>
      </c>
      <c r="AB152" s="88">
        <f t="shared" si="168"/>
        <v>0</v>
      </c>
      <c r="AC152" s="88">
        <f t="shared" si="168"/>
        <v>0</v>
      </c>
      <c r="AD152" s="88">
        <f t="shared" si="183"/>
        <v>0</v>
      </c>
      <c r="AE152" s="88">
        <f t="shared" si="169"/>
        <v>0</v>
      </c>
      <c r="AF152" s="88">
        <f t="shared" si="169"/>
        <v>0</v>
      </c>
      <c r="AG152" s="88">
        <f t="shared" si="184"/>
        <v>0</v>
      </c>
      <c r="AH152" s="88">
        <f t="shared" si="170"/>
        <v>0</v>
      </c>
      <c r="AI152" s="88">
        <f t="shared" si="170"/>
        <v>0</v>
      </c>
      <c r="AJ152" s="88">
        <f t="shared" si="185"/>
        <v>0</v>
      </c>
      <c r="AK152" s="88">
        <f t="shared" si="171"/>
        <v>0</v>
      </c>
      <c r="AL152" s="88">
        <f t="shared" si="171"/>
        <v>0</v>
      </c>
      <c r="AM152" s="88">
        <f t="shared" si="186"/>
        <v>0</v>
      </c>
      <c r="AN152" s="88">
        <f t="shared" si="172"/>
        <v>0</v>
      </c>
      <c r="AO152" s="88">
        <f t="shared" si="172"/>
        <v>0</v>
      </c>
      <c r="AP152" s="88">
        <f t="shared" si="187"/>
        <v>0</v>
      </c>
      <c r="AQ152" s="88"/>
      <c r="AR152" s="88">
        <f>SUMIF($C$5:$AQ$5,$D$5,$C152:$AQ152)</f>
        <v>0</v>
      </c>
      <c r="AS152" s="88">
        <f t="shared" si="174"/>
        <v>0</v>
      </c>
      <c r="AT152" s="88">
        <f t="shared" si="188"/>
        <v>0</v>
      </c>
    </row>
    <row r="153" spans="1:46">
      <c r="A153" s="108"/>
      <c r="B153" s="71">
        <f>IF(A153='ESTIMASI FORECAST &amp; ORDER-STOK'!A12,'ESTIMASI FORECAST &amp; ORDER-STOK'!B12,0)</f>
        <v>0</v>
      </c>
      <c r="D153" s="88">
        <f t="shared" si="160"/>
        <v>0</v>
      </c>
      <c r="E153" s="88">
        <f t="shared" si="160"/>
        <v>0</v>
      </c>
      <c r="F153" s="88">
        <f t="shared" si="175"/>
        <v>0</v>
      </c>
      <c r="G153" s="88">
        <f t="shared" si="161"/>
        <v>0</v>
      </c>
      <c r="H153" s="88">
        <f t="shared" si="161"/>
        <v>0</v>
      </c>
      <c r="I153" s="88">
        <f t="shared" si="176"/>
        <v>0</v>
      </c>
      <c r="J153" s="88">
        <f t="shared" si="162"/>
        <v>0</v>
      </c>
      <c r="K153" s="88">
        <f t="shared" si="162"/>
        <v>0</v>
      </c>
      <c r="L153" s="88">
        <f t="shared" si="177"/>
        <v>0</v>
      </c>
      <c r="M153" s="88">
        <f t="shared" si="163"/>
        <v>0</v>
      </c>
      <c r="N153" s="88">
        <f t="shared" si="163"/>
        <v>0</v>
      </c>
      <c r="O153" s="88">
        <f t="shared" si="178"/>
        <v>0</v>
      </c>
      <c r="P153" s="88">
        <f t="shared" si="164"/>
        <v>0</v>
      </c>
      <c r="Q153" s="88">
        <f t="shared" si="164"/>
        <v>0</v>
      </c>
      <c r="R153" s="88">
        <f t="shared" si="179"/>
        <v>0</v>
      </c>
      <c r="S153" s="88">
        <f t="shared" si="165"/>
        <v>0</v>
      </c>
      <c r="T153" s="88">
        <f t="shared" si="165"/>
        <v>0</v>
      </c>
      <c r="U153" s="88">
        <f t="shared" si="180"/>
        <v>0</v>
      </c>
      <c r="V153" s="88">
        <f t="shared" si="166"/>
        <v>0</v>
      </c>
      <c r="W153" s="88">
        <f t="shared" si="166"/>
        <v>0</v>
      </c>
      <c r="X153" s="88">
        <f t="shared" si="181"/>
        <v>0</v>
      </c>
      <c r="Y153" s="88">
        <f t="shared" si="167"/>
        <v>0</v>
      </c>
      <c r="Z153" s="88">
        <f t="shared" si="167"/>
        <v>0</v>
      </c>
      <c r="AA153" s="88">
        <f t="shared" si="182"/>
        <v>0</v>
      </c>
      <c r="AB153" s="88">
        <f t="shared" si="168"/>
        <v>0</v>
      </c>
      <c r="AC153" s="88">
        <f t="shared" si="168"/>
        <v>0</v>
      </c>
      <c r="AD153" s="88">
        <f t="shared" si="183"/>
        <v>0</v>
      </c>
      <c r="AE153" s="88">
        <f t="shared" si="169"/>
        <v>0</v>
      </c>
      <c r="AF153" s="88">
        <f t="shared" si="169"/>
        <v>0</v>
      </c>
      <c r="AG153" s="88">
        <f t="shared" si="184"/>
        <v>0</v>
      </c>
      <c r="AH153" s="88">
        <f t="shared" si="170"/>
        <v>0</v>
      </c>
      <c r="AI153" s="88">
        <f t="shared" si="170"/>
        <v>0</v>
      </c>
      <c r="AJ153" s="88">
        <f t="shared" si="185"/>
        <v>0</v>
      </c>
      <c r="AK153" s="88">
        <f t="shared" si="171"/>
        <v>0</v>
      </c>
      <c r="AL153" s="88">
        <f t="shared" si="171"/>
        <v>0</v>
      </c>
      <c r="AM153" s="88">
        <f t="shared" si="186"/>
        <v>0</v>
      </c>
      <c r="AN153" s="88">
        <f t="shared" si="172"/>
        <v>0</v>
      </c>
      <c r="AO153" s="88">
        <f t="shared" si="172"/>
        <v>0</v>
      </c>
      <c r="AP153" s="88">
        <f t="shared" si="187"/>
        <v>0</v>
      </c>
      <c r="AQ153" s="88"/>
      <c r="AR153" s="88">
        <f t="shared" si="173"/>
        <v>0</v>
      </c>
      <c r="AS153" s="88">
        <f t="shared" si="174"/>
        <v>0</v>
      </c>
      <c r="AT153" s="88">
        <f t="shared" si="188"/>
        <v>0</v>
      </c>
    </row>
    <row r="154" spans="1:46">
      <c r="A154" s="108"/>
      <c r="B154" s="71">
        <f>IF(A154='ESTIMASI FORECAST &amp; ORDER-STOK'!A13,'ESTIMASI FORECAST &amp; ORDER-STOK'!B13,0)</f>
        <v>0</v>
      </c>
      <c r="D154" s="88">
        <f t="shared" si="160"/>
        <v>0</v>
      </c>
      <c r="E154" s="88">
        <f t="shared" si="160"/>
        <v>0</v>
      </c>
      <c r="F154" s="88">
        <f t="shared" si="175"/>
        <v>0</v>
      </c>
      <c r="G154" s="88">
        <f t="shared" si="161"/>
        <v>0</v>
      </c>
      <c r="H154" s="88">
        <f t="shared" si="161"/>
        <v>0</v>
      </c>
      <c r="I154" s="88">
        <f t="shared" si="176"/>
        <v>0</v>
      </c>
      <c r="J154" s="88">
        <f t="shared" si="162"/>
        <v>0</v>
      </c>
      <c r="K154" s="88">
        <f t="shared" si="162"/>
        <v>0</v>
      </c>
      <c r="L154" s="88">
        <f t="shared" si="177"/>
        <v>0</v>
      </c>
      <c r="M154" s="88">
        <f t="shared" si="163"/>
        <v>0</v>
      </c>
      <c r="N154" s="88">
        <f t="shared" si="163"/>
        <v>0</v>
      </c>
      <c r="O154" s="88">
        <f t="shared" si="178"/>
        <v>0</v>
      </c>
      <c r="P154" s="88">
        <f t="shared" si="164"/>
        <v>0</v>
      </c>
      <c r="Q154" s="88">
        <f t="shared" si="164"/>
        <v>0</v>
      </c>
      <c r="R154" s="88">
        <f t="shared" si="179"/>
        <v>0</v>
      </c>
      <c r="S154" s="88">
        <f t="shared" si="165"/>
        <v>0</v>
      </c>
      <c r="T154" s="88">
        <f t="shared" si="165"/>
        <v>0</v>
      </c>
      <c r="U154" s="88">
        <f t="shared" si="180"/>
        <v>0</v>
      </c>
      <c r="V154" s="88">
        <f t="shared" si="166"/>
        <v>0</v>
      </c>
      <c r="W154" s="88">
        <f t="shared" si="166"/>
        <v>0</v>
      </c>
      <c r="X154" s="88">
        <f t="shared" si="181"/>
        <v>0</v>
      </c>
      <c r="Y154" s="88">
        <f t="shared" si="167"/>
        <v>0</v>
      </c>
      <c r="Z154" s="88">
        <f t="shared" si="167"/>
        <v>0</v>
      </c>
      <c r="AA154" s="88">
        <f t="shared" si="182"/>
        <v>0</v>
      </c>
      <c r="AB154" s="88">
        <f t="shared" si="168"/>
        <v>0</v>
      </c>
      <c r="AC154" s="88">
        <f t="shared" si="168"/>
        <v>0</v>
      </c>
      <c r="AD154" s="88">
        <f t="shared" si="183"/>
        <v>0</v>
      </c>
      <c r="AE154" s="88">
        <f t="shared" si="169"/>
        <v>0</v>
      </c>
      <c r="AF154" s="88">
        <f t="shared" si="169"/>
        <v>0</v>
      </c>
      <c r="AG154" s="88">
        <f t="shared" si="184"/>
        <v>0</v>
      </c>
      <c r="AH154" s="88">
        <f t="shared" si="170"/>
        <v>0</v>
      </c>
      <c r="AI154" s="88">
        <f t="shared" si="170"/>
        <v>0</v>
      </c>
      <c r="AJ154" s="88">
        <f t="shared" si="185"/>
        <v>0</v>
      </c>
      <c r="AK154" s="88">
        <f t="shared" si="171"/>
        <v>0</v>
      </c>
      <c r="AL154" s="88">
        <f t="shared" si="171"/>
        <v>0</v>
      </c>
      <c r="AM154" s="88">
        <f t="shared" si="186"/>
        <v>0</v>
      </c>
      <c r="AN154" s="88">
        <f t="shared" si="172"/>
        <v>0</v>
      </c>
      <c r="AO154" s="88">
        <f t="shared" si="172"/>
        <v>0</v>
      </c>
      <c r="AP154" s="88">
        <f t="shared" si="187"/>
        <v>0</v>
      </c>
      <c r="AQ154" s="88"/>
      <c r="AR154" s="88">
        <f t="shared" si="173"/>
        <v>0</v>
      </c>
      <c r="AS154" s="88">
        <f t="shared" si="174"/>
        <v>0</v>
      </c>
      <c r="AT154" s="88">
        <f t="shared" si="188"/>
        <v>0</v>
      </c>
    </row>
    <row r="155" spans="1:46">
      <c r="A155" s="108"/>
      <c r="B155" s="71">
        <f>IF(A155='ESTIMASI FORECAST &amp; ORDER-STOK'!A14,'ESTIMASI FORECAST &amp; ORDER-STOK'!B14,0)</f>
        <v>0</v>
      </c>
      <c r="D155" s="88">
        <f t="shared" si="160"/>
        <v>0</v>
      </c>
      <c r="E155" s="88">
        <f t="shared" si="160"/>
        <v>0</v>
      </c>
      <c r="F155" s="88">
        <f t="shared" si="175"/>
        <v>0</v>
      </c>
      <c r="G155" s="88">
        <f t="shared" si="161"/>
        <v>0</v>
      </c>
      <c r="H155" s="88">
        <f t="shared" si="161"/>
        <v>0</v>
      </c>
      <c r="I155" s="88">
        <f t="shared" si="176"/>
        <v>0</v>
      </c>
      <c r="J155" s="88">
        <f t="shared" si="162"/>
        <v>0</v>
      </c>
      <c r="K155" s="88">
        <f t="shared" si="162"/>
        <v>0</v>
      </c>
      <c r="L155" s="88">
        <f t="shared" si="177"/>
        <v>0</v>
      </c>
      <c r="M155" s="88">
        <f t="shared" si="163"/>
        <v>0</v>
      </c>
      <c r="N155" s="88">
        <f t="shared" si="163"/>
        <v>0</v>
      </c>
      <c r="O155" s="88">
        <f t="shared" si="178"/>
        <v>0</v>
      </c>
      <c r="P155" s="88">
        <f t="shared" si="164"/>
        <v>0</v>
      </c>
      <c r="Q155" s="88">
        <f t="shared" si="164"/>
        <v>0</v>
      </c>
      <c r="R155" s="88">
        <f t="shared" si="179"/>
        <v>0</v>
      </c>
      <c r="S155" s="88">
        <f t="shared" si="165"/>
        <v>0</v>
      </c>
      <c r="T155" s="88">
        <f t="shared" si="165"/>
        <v>0</v>
      </c>
      <c r="U155" s="88">
        <f t="shared" si="180"/>
        <v>0</v>
      </c>
      <c r="V155" s="88">
        <f t="shared" si="166"/>
        <v>0</v>
      </c>
      <c r="W155" s="88">
        <f t="shared" si="166"/>
        <v>0</v>
      </c>
      <c r="X155" s="88">
        <f t="shared" si="181"/>
        <v>0</v>
      </c>
      <c r="Y155" s="88">
        <f t="shared" si="167"/>
        <v>0</v>
      </c>
      <c r="Z155" s="88">
        <f t="shared" si="167"/>
        <v>0</v>
      </c>
      <c r="AA155" s="88">
        <f t="shared" si="182"/>
        <v>0</v>
      </c>
      <c r="AB155" s="88">
        <f t="shared" si="168"/>
        <v>0</v>
      </c>
      <c r="AC155" s="88">
        <f t="shared" si="168"/>
        <v>0</v>
      </c>
      <c r="AD155" s="88">
        <f t="shared" si="183"/>
        <v>0</v>
      </c>
      <c r="AE155" s="88">
        <f t="shared" si="169"/>
        <v>0</v>
      </c>
      <c r="AF155" s="88">
        <f t="shared" si="169"/>
        <v>0</v>
      </c>
      <c r="AG155" s="88">
        <f t="shared" si="184"/>
        <v>0</v>
      </c>
      <c r="AH155" s="88">
        <f t="shared" si="170"/>
        <v>0</v>
      </c>
      <c r="AI155" s="88">
        <f t="shared" si="170"/>
        <v>0</v>
      </c>
      <c r="AJ155" s="88">
        <f t="shared" si="185"/>
        <v>0</v>
      </c>
      <c r="AK155" s="88">
        <f t="shared" si="171"/>
        <v>0</v>
      </c>
      <c r="AL155" s="88">
        <f t="shared" si="171"/>
        <v>0</v>
      </c>
      <c r="AM155" s="88">
        <f t="shared" si="186"/>
        <v>0</v>
      </c>
      <c r="AN155" s="88">
        <f t="shared" si="172"/>
        <v>0</v>
      </c>
      <c r="AO155" s="88">
        <f t="shared" si="172"/>
        <v>0</v>
      </c>
      <c r="AP155" s="88">
        <f t="shared" si="187"/>
        <v>0</v>
      </c>
      <c r="AQ155" s="88"/>
      <c r="AR155" s="88">
        <f t="shared" si="173"/>
        <v>0</v>
      </c>
      <c r="AS155" s="88">
        <f t="shared" si="174"/>
        <v>0</v>
      </c>
      <c r="AT155" s="88">
        <f t="shared" si="188"/>
        <v>0</v>
      </c>
    </row>
    <row r="156" spans="1:46">
      <c r="A156" s="108"/>
      <c r="B156" s="71">
        <f>IF(A156='ESTIMASI FORECAST &amp; ORDER-STOK'!A15,'ESTIMASI FORECAST &amp; ORDER-STOK'!B15,0)</f>
        <v>0</v>
      </c>
      <c r="D156" s="88">
        <f t="shared" si="160"/>
        <v>0</v>
      </c>
      <c r="E156" s="88">
        <f t="shared" si="160"/>
        <v>0</v>
      </c>
      <c r="F156" s="88">
        <f t="shared" si="175"/>
        <v>0</v>
      </c>
      <c r="G156" s="88">
        <f t="shared" si="161"/>
        <v>0</v>
      </c>
      <c r="H156" s="88">
        <f t="shared" si="161"/>
        <v>0</v>
      </c>
      <c r="I156" s="88">
        <f t="shared" si="176"/>
        <v>0</v>
      </c>
      <c r="J156" s="88">
        <f t="shared" si="162"/>
        <v>0</v>
      </c>
      <c r="K156" s="88">
        <f t="shared" si="162"/>
        <v>0</v>
      </c>
      <c r="L156" s="88">
        <f t="shared" si="177"/>
        <v>0</v>
      </c>
      <c r="M156" s="88">
        <f t="shared" si="163"/>
        <v>0</v>
      </c>
      <c r="N156" s="88">
        <f t="shared" si="163"/>
        <v>0</v>
      </c>
      <c r="O156" s="88">
        <f t="shared" si="178"/>
        <v>0</v>
      </c>
      <c r="P156" s="88">
        <f t="shared" si="164"/>
        <v>0</v>
      </c>
      <c r="Q156" s="88">
        <f t="shared" si="164"/>
        <v>0</v>
      </c>
      <c r="R156" s="88">
        <f t="shared" si="179"/>
        <v>0</v>
      </c>
      <c r="S156" s="88">
        <f t="shared" si="165"/>
        <v>0</v>
      </c>
      <c r="T156" s="88">
        <f t="shared" si="165"/>
        <v>0</v>
      </c>
      <c r="U156" s="88">
        <f t="shared" si="180"/>
        <v>0</v>
      </c>
      <c r="V156" s="88">
        <f t="shared" si="166"/>
        <v>0</v>
      </c>
      <c r="W156" s="88">
        <f t="shared" si="166"/>
        <v>0</v>
      </c>
      <c r="X156" s="88">
        <f t="shared" si="181"/>
        <v>0</v>
      </c>
      <c r="Y156" s="88">
        <f t="shared" si="167"/>
        <v>0</v>
      </c>
      <c r="Z156" s="88">
        <f t="shared" si="167"/>
        <v>0</v>
      </c>
      <c r="AA156" s="88">
        <f t="shared" si="182"/>
        <v>0</v>
      </c>
      <c r="AB156" s="88">
        <f t="shared" si="168"/>
        <v>0</v>
      </c>
      <c r="AC156" s="88">
        <f t="shared" si="168"/>
        <v>0</v>
      </c>
      <c r="AD156" s="88">
        <f t="shared" si="183"/>
        <v>0</v>
      </c>
      <c r="AE156" s="88">
        <f t="shared" si="169"/>
        <v>0</v>
      </c>
      <c r="AF156" s="88">
        <f t="shared" si="169"/>
        <v>0</v>
      </c>
      <c r="AG156" s="88">
        <f t="shared" si="184"/>
        <v>0</v>
      </c>
      <c r="AH156" s="88">
        <f t="shared" si="170"/>
        <v>0</v>
      </c>
      <c r="AI156" s="88">
        <f t="shared" si="170"/>
        <v>0</v>
      </c>
      <c r="AJ156" s="88">
        <f t="shared" si="185"/>
        <v>0</v>
      </c>
      <c r="AK156" s="88">
        <f t="shared" si="171"/>
        <v>0</v>
      </c>
      <c r="AL156" s="88">
        <f t="shared" si="171"/>
        <v>0</v>
      </c>
      <c r="AM156" s="88">
        <f t="shared" si="186"/>
        <v>0</v>
      </c>
      <c r="AN156" s="88">
        <f t="shared" si="172"/>
        <v>0</v>
      </c>
      <c r="AO156" s="88">
        <f t="shared" si="172"/>
        <v>0</v>
      </c>
      <c r="AP156" s="88">
        <f t="shared" si="187"/>
        <v>0</v>
      </c>
      <c r="AQ156" s="88"/>
      <c r="AR156" s="88">
        <f t="shared" si="173"/>
        <v>0</v>
      </c>
      <c r="AS156" s="88">
        <f t="shared" si="174"/>
        <v>0</v>
      </c>
      <c r="AT156" s="88">
        <f t="shared" si="188"/>
        <v>0</v>
      </c>
    </row>
    <row r="157" spans="1:46">
      <c r="A157" s="108"/>
      <c r="B157" s="71">
        <f>IF(A157='ESTIMASI FORECAST &amp; ORDER-STOK'!A16,'ESTIMASI FORECAST &amp; ORDER-STOK'!B16,0)</f>
        <v>0</v>
      </c>
      <c r="D157" s="88">
        <f t="shared" si="160"/>
        <v>0</v>
      </c>
      <c r="E157" s="88">
        <f t="shared" si="160"/>
        <v>0</v>
      </c>
      <c r="F157" s="88">
        <f t="shared" si="175"/>
        <v>0</v>
      </c>
      <c r="G157" s="88">
        <f t="shared" si="161"/>
        <v>0</v>
      </c>
      <c r="H157" s="88">
        <f t="shared" si="161"/>
        <v>0</v>
      </c>
      <c r="I157" s="88">
        <f t="shared" si="176"/>
        <v>0</v>
      </c>
      <c r="J157" s="88">
        <f t="shared" si="162"/>
        <v>0</v>
      </c>
      <c r="K157" s="88">
        <f t="shared" si="162"/>
        <v>0</v>
      </c>
      <c r="L157" s="88">
        <f t="shared" si="177"/>
        <v>0</v>
      </c>
      <c r="M157" s="88">
        <f t="shared" si="163"/>
        <v>0</v>
      </c>
      <c r="N157" s="88">
        <f t="shared" si="163"/>
        <v>0</v>
      </c>
      <c r="O157" s="88">
        <f t="shared" si="178"/>
        <v>0</v>
      </c>
      <c r="P157" s="88">
        <f t="shared" si="164"/>
        <v>0</v>
      </c>
      <c r="Q157" s="88">
        <f t="shared" si="164"/>
        <v>0</v>
      </c>
      <c r="R157" s="88">
        <f t="shared" si="179"/>
        <v>0</v>
      </c>
      <c r="S157" s="88">
        <f t="shared" si="165"/>
        <v>0</v>
      </c>
      <c r="T157" s="88">
        <f t="shared" si="165"/>
        <v>0</v>
      </c>
      <c r="U157" s="88">
        <f t="shared" si="180"/>
        <v>0</v>
      </c>
      <c r="V157" s="88">
        <f t="shared" si="166"/>
        <v>0</v>
      </c>
      <c r="W157" s="88">
        <f t="shared" si="166"/>
        <v>0</v>
      </c>
      <c r="X157" s="88">
        <f t="shared" si="181"/>
        <v>0</v>
      </c>
      <c r="Y157" s="88">
        <f t="shared" si="167"/>
        <v>0</v>
      </c>
      <c r="Z157" s="88">
        <f t="shared" si="167"/>
        <v>0</v>
      </c>
      <c r="AA157" s="88">
        <f t="shared" si="182"/>
        <v>0</v>
      </c>
      <c r="AB157" s="88">
        <f t="shared" si="168"/>
        <v>0</v>
      </c>
      <c r="AC157" s="88">
        <f t="shared" si="168"/>
        <v>0</v>
      </c>
      <c r="AD157" s="88">
        <f t="shared" si="183"/>
        <v>0</v>
      </c>
      <c r="AE157" s="88">
        <f t="shared" si="169"/>
        <v>0</v>
      </c>
      <c r="AF157" s="88">
        <f t="shared" si="169"/>
        <v>0</v>
      </c>
      <c r="AG157" s="88">
        <f t="shared" si="184"/>
        <v>0</v>
      </c>
      <c r="AH157" s="88">
        <f t="shared" si="170"/>
        <v>0</v>
      </c>
      <c r="AI157" s="88">
        <f t="shared" si="170"/>
        <v>0</v>
      </c>
      <c r="AJ157" s="88">
        <f t="shared" si="185"/>
        <v>0</v>
      </c>
      <c r="AK157" s="88">
        <f t="shared" si="171"/>
        <v>0</v>
      </c>
      <c r="AL157" s="88">
        <f t="shared" si="171"/>
        <v>0</v>
      </c>
      <c r="AM157" s="88">
        <f t="shared" si="186"/>
        <v>0</v>
      </c>
      <c r="AN157" s="88">
        <f t="shared" si="172"/>
        <v>0</v>
      </c>
      <c r="AO157" s="88">
        <f t="shared" si="172"/>
        <v>0</v>
      </c>
      <c r="AP157" s="88">
        <f t="shared" si="187"/>
        <v>0</v>
      </c>
      <c r="AQ157" s="88"/>
      <c r="AR157" s="88">
        <f t="shared" si="173"/>
        <v>0</v>
      </c>
      <c r="AS157" s="88">
        <f t="shared" si="174"/>
        <v>0</v>
      </c>
      <c r="AT157" s="88">
        <f t="shared" si="188"/>
        <v>0</v>
      </c>
    </row>
    <row r="158" spans="1:46">
      <c r="A158" s="108"/>
      <c r="B158" s="71">
        <f>IF(A158='ESTIMASI FORECAST &amp; ORDER-STOK'!A17,'ESTIMASI FORECAST &amp; ORDER-STOK'!B17,0)</f>
        <v>0</v>
      </c>
      <c r="D158" s="90">
        <f t="shared" si="160"/>
        <v>0</v>
      </c>
      <c r="E158" s="90">
        <f t="shared" si="160"/>
        <v>0</v>
      </c>
      <c r="F158" s="90">
        <f t="shared" si="175"/>
        <v>0</v>
      </c>
      <c r="G158" s="90">
        <f t="shared" si="161"/>
        <v>0</v>
      </c>
      <c r="H158" s="90">
        <f t="shared" si="161"/>
        <v>0</v>
      </c>
      <c r="I158" s="90">
        <f t="shared" si="176"/>
        <v>0</v>
      </c>
      <c r="J158" s="90">
        <f t="shared" si="162"/>
        <v>0</v>
      </c>
      <c r="K158" s="90">
        <f t="shared" si="162"/>
        <v>0</v>
      </c>
      <c r="L158" s="90">
        <f t="shared" si="177"/>
        <v>0</v>
      </c>
      <c r="M158" s="90">
        <f t="shared" si="163"/>
        <v>0</v>
      </c>
      <c r="N158" s="90">
        <f t="shared" si="163"/>
        <v>0</v>
      </c>
      <c r="O158" s="90">
        <f t="shared" si="178"/>
        <v>0</v>
      </c>
      <c r="P158" s="90">
        <f t="shared" si="164"/>
        <v>0</v>
      </c>
      <c r="Q158" s="90">
        <f t="shared" si="164"/>
        <v>0</v>
      </c>
      <c r="R158" s="90">
        <f t="shared" si="179"/>
        <v>0</v>
      </c>
      <c r="S158" s="90">
        <f t="shared" si="165"/>
        <v>0</v>
      </c>
      <c r="T158" s="90">
        <f t="shared" si="165"/>
        <v>0</v>
      </c>
      <c r="U158" s="90">
        <f t="shared" si="180"/>
        <v>0</v>
      </c>
      <c r="V158" s="90">
        <f t="shared" si="166"/>
        <v>0</v>
      </c>
      <c r="W158" s="90">
        <f t="shared" si="166"/>
        <v>0</v>
      </c>
      <c r="X158" s="90">
        <f t="shared" si="181"/>
        <v>0</v>
      </c>
      <c r="Y158" s="90">
        <f t="shared" si="167"/>
        <v>0</v>
      </c>
      <c r="Z158" s="90">
        <f t="shared" si="167"/>
        <v>0</v>
      </c>
      <c r="AA158" s="90">
        <f t="shared" si="182"/>
        <v>0</v>
      </c>
      <c r="AB158" s="90">
        <f t="shared" si="168"/>
        <v>0</v>
      </c>
      <c r="AC158" s="90">
        <f t="shared" si="168"/>
        <v>0</v>
      </c>
      <c r="AD158" s="90">
        <f t="shared" si="183"/>
        <v>0</v>
      </c>
      <c r="AE158" s="90">
        <f t="shared" si="169"/>
        <v>0</v>
      </c>
      <c r="AF158" s="90">
        <f t="shared" si="169"/>
        <v>0</v>
      </c>
      <c r="AG158" s="90">
        <f t="shared" si="184"/>
        <v>0</v>
      </c>
      <c r="AH158" s="90">
        <f t="shared" si="170"/>
        <v>0</v>
      </c>
      <c r="AI158" s="90">
        <f t="shared" si="170"/>
        <v>0</v>
      </c>
      <c r="AJ158" s="90">
        <f t="shared" si="185"/>
        <v>0</v>
      </c>
      <c r="AK158" s="90">
        <f t="shared" si="171"/>
        <v>0</v>
      </c>
      <c r="AL158" s="90">
        <f t="shared" si="171"/>
        <v>0</v>
      </c>
      <c r="AM158" s="90">
        <f t="shared" si="186"/>
        <v>0</v>
      </c>
      <c r="AN158" s="90">
        <f t="shared" si="172"/>
        <v>0</v>
      </c>
      <c r="AO158" s="90">
        <f t="shared" si="172"/>
        <v>0</v>
      </c>
      <c r="AP158" s="90">
        <f t="shared" si="187"/>
        <v>0</v>
      </c>
      <c r="AQ158" s="90"/>
      <c r="AR158" s="90">
        <f t="shared" si="173"/>
        <v>0</v>
      </c>
      <c r="AS158" s="90">
        <f t="shared" si="174"/>
        <v>0</v>
      </c>
      <c r="AT158" s="90">
        <f t="shared" si="188"/>
        <v>0</v>
      </c>
    </row>
    <row r="159" spans="1:46">
      <c r="A159" s="27" t="s">
        <v>116</v>
      </c>
      <c r="B159" s="58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6"/>
    </row>
    <row r="160" spans="1:46">
      <c r="A160" s="108"/>
      <c r="B160" s="71">
        <f>IF(A160='ESTIMASI FORECAST &amp; ORDER-STOK'!A19,'ESTIMASI FORECAST &amp; ORDER-STOK'!B19,0)</f>
        <v>0</v>
      </c>
      <c r="D160" s="86">
        <f t="shared" ref="D160:E165" si="189">SUMIF($A$6:$A$143,$A160,D$6:D$143)</f>
        <v>0</v>
      </c>
      <c r="E160" s="86">
        <f t="shared" si="189"/>
        <v>0</v>
      </c>
      <c r="F160" s="86">
        <f t="shared" ref="F160:F165" si="190">D160-E160</f>
        <v>0</v>
      </c>
      <c r="G160" s="86">
        <f t="shared" ref="G160:H165" si="191">SUMIF($A$6:$A$143,$A160,G$6:G$143)</f>
        <v>0</v>
      </c>
      <c r="H160" s="86">
        <f t="shared" si="191"/>
        <v>0</v>
      </c>
      <c r="I160" s="86">
        <f t="shared" ref="I160:I165" si="192">G160-H160</f>
        <v>0</v>
      </c>
      <c r="J160" s="86">
        <f t="shared" ref="J160:K165" si="193">SUMIF($A$6:$A$143,$A160,J$6:J$143)</f>
        <v>0</v>
      </c>
      <c r="K160" s="86">
        <f t="shared" si="193"/>
        <v>0</v>
      </c>
      <c r="L160" s="86">
        <f t="shared" ref="L160:L165" si="194">J160-K160</f>
        <v>0</v>
      </c>
      <c r="M160" s="86">
        <f t="shared" ref="M160:N165" si="195">SUMIF($A$6:$A$143,$A160,M$6:M$143)</f>
        <v>0</v>
      </c>
      <c r="N160" s="86">
        <f t="shared" si="195"/>
        <v>0</v>
      </c>
      <c r="O160" s="86">
        <f t="shared" ref="O160:O165" si="196">M160-N160</f>
        <v>0</v>
      </c>
      <c r="P160" s="86">
        <f t="shared" ref="P160:Q165" si="197">SUMIF($A$6:$A$143,$A160,P$6:P$143)</f>
        <v>0</v>
      </c>
      <c r="Q160" s="86">
        <f t="shared" si="197"/>
        <v>0</v>
      </c>
      <c r="R160" s="86">
        <f t="shared" ref="R160:R165" si="198">P160-Q160</f>
        <v>0</v>
      </c>
      <c r="S160" s="86">
        <f t="shared" ref="S160:T165" si="199">SUMIF($A$6:$A$143,$A160,S$6:S$143)</f>
        <v>0</v>
      </c>
      <c r="T160" s="86">
        <f t="shared" si="199"/>
        <v>0</v>
      </c>
      <c r="U160" s="86">
        <f t="shared" ref="U160:U165" si="200">S160-T160</f>
        <v>0</v>
      </c>
      <c r="V160" s="86">
        <f t="shared" ref="V160:W165" si="201">SUMIF($A$6:$A$143,$A160,V$6:V$143)</f>
        <v>0</v>
      </c>
      <c r="W160" s="86">
        <f t="shared" si="201"/>
        <v>0</v>
      </c>
      <c r="X160" s="86">
        <f t="shared" ref="X160:X165" si="202">V160-W160</f>
        <v>0</v>
      </c>
      <c r="Y160" s="86">
        <f t="shared" ref="Y160:Z165" si="203">SUMIF($A$6:$A$143,$A160,Y$6:Y$143)</f>
        <v>0</v>
      </c>
      <c r="Z160" s="86">
        <f t="shared" si="203"/>
        <v>0</v>
      </c>
      <c r="AA160" s="86">
        <f t="shared" ref="AA160:AA165" si="204">Y160-Z160</f>
        <v>0</v>
      </c>
      <c r="AB160" s="86">
        <f t="shared" ref="AB160:AC165" si="205">SUMIF($A$6:$A$143,$A160,AB$6:AB$143)</f>
        <v>0</v>
      </c>
      <c r="AC160" s="86">
        <f t="shared" si="205"/>
        <v>0</v>
      </c>
      <c r="AD160" s="86">
        <f t="shared" ref="AD160:AD165" si="206">AB160-AC160</f>
        <v>0</v>
      </c>
      <c r="AE160" s="86">
        <f t="shared" ref="AE160:AF165" si="207">SUMIF($A$6:$A$143,$A160,AE$6:AE$143)</f>
        <v>0</v>
      </c>
      <c r="AF160" s="86">
        <f t="shared" si="207"/>
        <v>0</v>
      </c>
      <c r="AG160" s="86">
        <f t="shared" ref="AG160:AG165" si="208">AE160-AF160</f>
        <v>0</v>
      </c>
      <c r="AH160" s="86">
        <f t="shared" ref="AH160:AI165" si="209">SUMIF($A$6:$A$143,$A160,AH$6:AH$143)</f>
        <v>0</v>
      </c>
      <c r="AI160" s="86">
        <f t="shared" si="209"/>
        <v>0</v>
      </c>
      <c r="AJ160" s="86">
        <f t="shared" ref="AJ160:AJ165" si="210">AH160-AI160</f>
        <v>0</v>
      </c>
      <c r="AK160" s="86">
        <f t="shared" ref="AK160:AL165" si="211">SUMIF($A$6:$A$143,$A160,AK$6:AK$143)</f>
        <v>0</v>
      </c>
      <c r="AL160" s="86">
        <f t="shared" si="211"/>
        <v>0</v>
      </c>
      <c r="AM160" s="86">
        <f t="shared" ref="AM160:AM165" si="212">AK160-AL160</f>
        <v>0</v>
      </c>
      <c r="AN160" s="86">
        <f t="shared" ref="AN160:AO165" si="213">SUMIF($A$6:$A$143,$A160,AN$6:AN$143)</f>
        <v>0</v>
      </c>
      <c r="AO160" s="86">
        <f t="shared" si="213"/>
        <v>0</v>
      </c>
      <c r="AP160" s="86">
        <f t="shared" ref="AP160:AP165" si="214">AN160-AO160</f>
        <v>0</v>
      </c>
      <c r="AQ160" s="86"/>
      <c r="AR160" s="86">
        <f t="shared" ref="AR160:AR165" si="215">SUMIF($C$5:$AQ$5,$D$5,$C160:$AQ160)</f>
        <v>0</v>
      </c>
      <c r="AS160" s="86">
        <f t="shared" ref="AS160:AS165" si="216">SUMIF($C$5:$AQ$5,$E$5,$C160:$AQ160)</f>
        <v>0</v>
      </c>
      <c r="AT160" s="86">
        <f t="shared" ref="AT160:AT165" si="217">AR160-AS160</f>
        <v>0</v>
      </c>
    </row>
    <row r="161" spans="1:46">
      <c r="A161" s="108"/>
      <c r="B161" s="71">
        <f>IF(A161='ESTIMASI FORECAST &amp; ORDER-STOK'!A20,'ESTIMASI FORECAST &amp; ORDER-STOK'!B20,0)</f>
        <v>0</v>
      </c>
      <c r="D161" s="88">
        <f t="shared" si="189"/>
        <v>0</v>
      </c>
      <c r="E161" s="88">
        <f t="shared" si="189"/>
        <v>0</v>
      </c>
      <c r="F161" s="88">
        <f t="shared" si="190"/>
        <v>0</v>
      </c>
      <c r="G161" s="88">
        <f t="shared" si="191"/>
        <v>0</v>
      </c>
      <c r="H161" s="88">
        <f t="shared" si="191"/>
        <v>0</v>
      </c>
      <c r="I161" s="88">
        <f t="shared" si="192"/>
        <v>0</v>
      </c>
      <c r="J161" s="88">
        <f t="shared" si="193"/>
        <v>0</v>
      </c>
      <c r="K161" s="88">
        <f t="shared" si="193"/>
        <v>0</v>
      </c>
      <c r="L161" s="88">
        <f t="shared" si="194"/>
        <v>0</v>
      </c>
      <c r="M161" s="88">
        <f t="shared" si="195"/>
        <v>0</v>
      </c>
      <c r="N161" s="88">
        <f t="shared" si="195"/>
        <v>0</v>
      </c>
      <c r="O161" s="88">
        <f t="shared" si="196"/>
        <v>0</v>
      </c>
      <c r="P161" s="88">
        <f t="shared" si="197"/>
        <v>0</v>
      </c>
      <c r="Q161" s="88">
        <f t="shared" si="197"/>
        <v>0</v>
      </c>
      <c r="R161" s="88">
        <f t="shared" si="198"/>
        <v>0</v>
      </c>
      <c r="S161" s="88">
        <f t="shared" si="199"/>
        <v>0</v>
      </c>
      <c r="T161" s="88">
        <f t="shared" si="199"/>
        <v>0</v>
      </c>
      <c r="U161" s="88">
        <f t="shared" si="200"/>
        <v>0</v>
      </c>
      <c r="V161" s="88">
        <f t="shared" si="201"/>
        <v>0</v>
      </c>
      <c r="W161" s="88">
        <f t="shared" si="201"/>
        <v>0</v>
      </c>
      <c r="X161" s="88">
        <f t="shared" si="202"/>
        <v>0</v>
      </c>
      <c r="Y161" s="88">
        <f t="shared" si="203"/>
        <v>0</v>
      </c>
      <c r="Z161" s="88">
        <f t="shared" si="203"/>
        <v>0</v>
      </c>
      <c r="AA161" s="88">
        <f t="shared" si="204"/>
        <v>0</v>
      </c>
      <c r="AB161" s="88">
        <f t="shared" si="205"/>
        <v>0</v>
      </c>
      <c r="AC161" s="88">
        <f t="shared" si="205"/>
        <v>0</v>
      </c>
      <c r="AD161" s="88">
        <f t="shared" si="206"/>
        <v>0</v>
      </c>
      <c r="AE161" s="88">
        <f t="shared" si="207"/>
        <v>0</v>
      </c>
      <c r="AF161" s="88">
        <f t="shared" si="207"/>
        <v>0</v>
      </c>
      <c r="AG161" s="88">
        <f t="shared" si="208"/>
        <v>0</v>
      </c>
      <c r="AH161" s="88">
        <f t="shared" si="209"/>
        <v>0</v>
      </c>
      <c r="AI161" s="88">
        <f t="shared" si="209"/>
        <v>0</v>
      </c>
      <c r="AJ161" s="88">
        <f t="shared" si="210"/>
        <v>0</v>
      </c>
      <c r="AK161" s="88">
        <f t="shared" si="211"/>
        <v>0</v>
      </c>
      <c r="AL161" s="88">
        <f t="shared" si="211"/>
        <v>0</v>
      </c>
      <c r="AM161" s="88">
        <f t="shared" si="212"/>
        <v>0</v>
      </c>
      <c r="AN161" s="88">
        <f t="shared" si="213"/>
        <v>0</v>
      </c>
      <c r="AO161" s="88">
        <f t="shared" si="213"/>
        <v>0</v>
      </c>
      <c r="AP161" s="88">
        <f t="shared" si="214"/>
        <v>0</v>
      </c>
      <c r="AQ161" s="88"/>
      <c r="AR161" s="88">
        <f t="shared" si="215"/>
        <v>0</v>
      </c>
      <c r="AS161" s="88">
        <f t="shared" si="216"/>
        <v>0</v>
      </c>
      <c r="AT161" s="88">
        <f t="shared" si="217"/>
        <v>0</v>
      </c>
    </row>
    <row r="162" spans="1:46">
      <c r="A162" s="108"/>
      <c r="B162" s="71">
        <f>IF(A162='ESTIMASI FORECAST &amp; ORDER-STOK'!A21,'ESTIMASI FORECAST &amp; ORDER-STOK'!B21,0)</f>
        <v>0</v>
      </c>
      <c r="D162" s="88">
        <f t="shared" si="189"/>
        <v>0</v>
      </c>
      <c r="E162" s="88">
        <f t="shared" si="189"/>
        <v>0</v>
      </c>
      <c r="F162" s="88">
        <f t="shared" si="190"/>
        <v>0</v>
      </c>
      <c r="G162" s="88">
        <f t="shared" si="191"/>
        <v>0</v>
      </c>
      <c r="H162" s="88">
        <f t="shared" si="191"/>
        <v>0</v>
      </c>
      <c r="I162" s="88">
        <f t="shared" si="192"/>
        <v>0</v>
      </c>
      <c r="J162" s="88">
        <f t="shared" si="193"/>
        <v>0</v>
      </c>
      <c r="K162" s="88">
        <f t="shared" si="193"/>
        <v>0</v>
      </c>
      <c r="L162" s="88">
        <f t="shared" si="194"/>
        <v>0</v>
      </c>
      <c r="M162" s="88">
        <f t="shared" si="195"/>
        <v>0</v>
      </c>
      <c r="N162" s="88">
        <f t="shared" si="195"/>
        <v>0</v>
      </c>
      <c r="O162" s="88">
        <f t="shared" si="196"/>
        <v>0</v>
      </c>
      <c r="P162" s="88">
        <f t="shared" si="197"/>
        <v>0</v>
      </c>
      <c r="Q162" s="88">
        <f t="shared" si="197"/>
        <v>0</v>
      </c>
      <c r="R162" s="88">
        <f t="shared" si="198"/>
        <v>0</v>
      </c>
      <c r="S162" s="88">
        <f t="shared" si="199"/>
        <v>0</v>
      </c>
      <c r="T162" s="88">
        <f t="shared" si="199"/>
        <v>0</v>
      </c>
      <c r="U162" s="88">
        <f t="shared" si="200"/>
        <v>0</v>
      </c>
      <c r="V162" s="88">
        <f t="shared" si="201"/>
        <v>0</v>
      </c>
      <c r="W162" s="88">
        <f t="shared" si="201"/>
        <v>0</v>
      </c>
      <c r="X162" s="88">
        <f t="shared" si="202"/>
        <v>0</v>
      </c>
      <c r="Y162" s="88">
        <f t="shared" si="203"/>
        <v>0</v>
      </c>
      <c r="Z162" s="88">
        <f t="shared" si="203"/>
        <v>0</v>
      </c>
      <c r="AA162" s="88">
        <f t="shared" si="204"/>
        <v>0</v>
      </c>
      <c r="AB162" s="88">
        <f t="shared" si="205"/>
        <v>0</v>
      </c>
      <c r="AC162" s="88">
        <f t="shared" si="205"/>
        <v>0</v>
      </c>
      <c r="AD162" s="88">
        <f t="shared" si="206"/>
        <v>0</v>
      </c>
      <c r="AE162" s="88">
        <f t="shared" si="207"/>
        <v>0</v>
      </c>
      <c r="AF162" s="88">
        <f t="shared" si="207"/>
        <v>0</v>
      </c>
      <c r="AG162" s="88">
        <f t="shared" si="208"/>
        <v>0</v>
      </c>
      <c r="AH162" s="88">
        <f t="shared" si="209"/>
        <v>0</v>
      </c>
      <c r="AI162" s="88">
        <f t="shared" si="209"/>
        <v>0</v>
      </c>
      <c r="AJ162" s="88">
        <f t="shared" si="210"/>
        <v>0</v>
      </c>
      <c r="AK162" s="88">
        <f t="shared" si="211"/>
        <v>0</v>
      </c>
      <c r="AL162" s="88">
        <f t="shared" si="211"/>
        <v>0</v>
      </c>
      <c r="AM162" s="88">
        <f t="shared" si="212"/>
        <v>0</v>
      </c>
      <c r="AN162" s="88">
        <f t="shared" si="213"/>
        <v>0</v>
      </c>
      <c r="AO162" s="88">
        <f t="shared" si="213"/>
        <v>0</v>
      </c>
      <c r="AP162" s="88">
        <f t="shared" si="214"/>
        <v>0</v>
      </c>
      <c r="AQ162" s="88"/>
      <c r="AR162" s="88">
        <f t="shared" si="215"/>
        <v>0</v>
      </c>
      <c r="AS162" s="88">
        <f t="shared" si="216"/>
        <v>0</v>
      </c>
      <c r="AT162" s="88">
        <f t="shared" si="217"/>
        <v>0</v>
      </c>
    </row>
    <row r="163" spans="1:46">
      <c r="A163" s="108"/>
      <c r="B163" s="71">
        <f>IF(A163='ESTIMASI FORECAST &amp; ORDER-STOK'!A22,'ESTIMASI FORECAST &amp; ORDER-STOK'!B22,0)</f>
        <v>0</v>
      </c>
      <c r="D163" s="88">
        <f t="shared" si="189"/>
        <v>0</v>
      </c>
      <c r="E163" s="88">
        <f t="shared" si="189"/>
        <v>0</v>
      </c>
      <c r="F163" s="88">
        <f t="shared" si="190"/>
        <v>0</v>
      </c>
      <c r="G163" s="88">
        <f t="shared" si="191"/>
        <v>0</v>
      </c>
      <c r="H163" s="88">
        <f t="shared" si="191"/>
        <v>0</v>
      </c>
      <c r="I163" s="88">
        <f t="shared" si="192"/>
        <v>0</v>
      </c>
      <c r="J163" s="88">
        <f t="shared" si="193"/>
        <v>0</v>
      </c>
      <c r="K163" s="88">
        <f t="shared" si="193"/>
        <v>0</v>
      </c>
      <c r="L163" s="88">
        <f t="shared" si="194"/>
        <v>0</v>
      </c>
      <c r="M163" s="88">
        <f t="shared" si="195"/>
        <v>0</v>
      </c>
      <c r="N163" s="88">
        <f t="shared" si="195"/>
        <v>0</v>
      </c>
      <c r="O163" s="88">
        <f t="shared" si="196"/>
        <v>0</v>
      </c>
      <c r="P163" s="88">
        <f t="shared" si="197"/>
        <v>0</v>
      </c>
      <c r="Q163" s="88">
        <f t="shared" si="197"/>
        <v>0</v>
      </c>
      <c r="R163" s="88">
        <f t="shared" si="198"/>
        <v>0</v>
      </c>
      <c r="S163" s="88">
        <f t="shared" si="199"/>
        <v>0</v>
      </c>
      <c r="T163" s="88">
        <f t="shared" si="199"/>
        <v>0</v>
      </c>
      <c r="U163" s="88">
        <f t="shared" si="200"/>
        <v>0</v>
      </c>
      <c r="V163" s="88">
        <f t="shared" si="201"/>
        <v>0</v>
      </c>
      <c r="W163" s="88">
        <f t="shared" si="201"/>
        <v>0</v>
      </c>
      <c r="X163" s="88">
        <f t="shared" si="202"/>
        <v>0</v>
      </c>
      <c r="Y163" s="88">
        <f t="shared" si="203"/>
        <v>0</v>
      </c>
      <c r="Z163" s="88">
        <f t="shared" si="203"/>
        <v>0</v>
      </c>
      <c r="AA163" s="88">
        <f t="shared" si="204"/>
        <v>0</v>
      </c>
      <c r="AB163" s="88">
        <f t="shared" si="205"/>
        <v>0</v>
      </c>
      <c r="AC163" s="88">
        <f t="shared" si="205"/>
        <v>0</v>
      </c>
      <c r="AD163" s="88">
        <f t="shared" si="206"/>
        <v>0</v>
      </c>
      <c r="AE163" s="88">
        <f t="shared" si="207"/>
        <v>0</v>
      </c>
      <c r="AF163" s="88">
        <f t="shared" si="207"/>
        <v>0</v>
      </c>
      <c r="AG163" s="88">
        <f t="shared" si="208"/>
        <v>0</v>
      </c>
      <c r="AH163" s="88">
        <f t="shared" si="209"/>
        <v>0</v>
      </c>
      <c r="AI163" s="88">
        <f t="shared" si="209"/>
        <v>0</v>
      </c>
      <c r="AJ163" s="88">
        <f t="shared" si="210"/>
        <v>0</v>
      </c>
      <c r="AK163" s="88">
        <f t="shared" si="211"/>
        <v>0</v>
      </c>
      <c r="AL163" s="88">
        <f t="shared" si="211"/>
        <v>0</v>
      </c>
      <c r="AM163" s="88">
        <f t="shared" si="212"/>
        <v>0</v>
      </c>
      <c r="AN163" s="88">
        <f t="shared" si="213"/>
        <v>0</v>
      </c>
      <c r="AO163" s="88">
        <f t="shared" si="213"/>
        <v>0</v>
      </c>
      <c r="AP163" s="88">
        <f t="shared" si="214"/>
        <v>0</v>
      </c>
      <c r="AQ163" s="88"/>
      <c r="AR163" s="88">
        <f t="shared" si="215"/>
        <v>0</v>
      </c>
      <c r="AS163" s="88">
        <f t="shared" si="216"/>
        <v>0</v>
      </c>
      <c r="AT163" s="88">
        <f t="shared" si="217"/>
        <v>0</v>
      </c>
    </row>
    <row r="164" spans="1:46">
      <c r="A164" s="108"/>
      <c r="B164" s="71">
        <f>IF(A164='ESTIMASI FORECAST &amp; ORDER-STOK'!A23,'ESTIMASI FORECAST &amp; ORDER-STOK'!B23,0)</f>
        <v>0</v>
      </c>
      <c r="D164" s="88">
        <f t="shared" si="189"/>
        <v>0</v>
      </c>
      <c r="E164" s="88">
        <f t="shared" si="189"/>
        <v>0</v>
      </c>
      <c r="F164" s="88">
        <f t="shared" si="190"/>
        <v>0</v>
      </c>
      <c r="G164" s="88">
        <f t="shared" si="191"/>
        <v>0</v>
      </c>
      <c r="H164" s="88">
        <f t="shared" si="191"/>
        <v>0</v>
      </c>
      <c r="I164" s="88">
        <f t="shared" si="192"/>
        <v>0</v>
      </c>
      <c r="J164" s="88">
        <f t="shared" si="193"/>
        <v>0</v>
      </c>
      <c r="K164" s="88">
        <f t="shared" si="193"/>
        <v>0</v>
      </c>
      <c r="L164" s="88">
        <f t="shared" si="194"/>
        <v>0</v>
      </c>
      <c r="M164" s="88">
        <f t="shared" si="195"/>
        <v>0</v>
      </c>
      <c r="N164" s="88">
        <f t="shared" si="195"/>
        <v>0</v>
      </c>
      <c r="O164" s="88">
        <f t="shared" si="196"/>
        <v>0</v>
      </c>
      <c r="P164" s="88">
        <f t="shared" si="197"/>
        <v>0</v>
      </c>
      <c r="Q164" s="88">
        <f t="shared" si="197"/>
        <v>0</v>
      </c>
      <c r="R164" s="88">
        <f t="shared" si="198"/>
        <v>0</v>
      </c>
      <c r="S164" s="88">
        <f t="shared" si="199"/>
        <v>0</v>
      </c>
      <c r="T164" s="88">
        <f t="shared" si="199"/>
        <v>0</v>
      </c>
      <c r="U164" s="88">
        <f t="shared" si="200"/>
        <v>0</v>
      </c>
      <c r="V164" s="88">
        <f t="shared" si="201"/>
        <v>0</v>
      </c>
      <c r="W164" s="88">
        <f t="shared" si="201"/>
        <v>0</v>
      </c>
      <c r="X164" s="88">
        <f t="shared" si="202"/>
        <v>0</v>
      </c>
      <c r="Y164" s="88">
        <f t="shared" si="203"/>
        <v>0</v>
      </c>
      <c r="Z164" s="88">
        <f t="shared" si="203"/>
        <v>0</v>
      </c>
      <c r="AA164" s="88">
        <f t="shared" si="204"/>
        <v>0</v>
      </c>
      <c r="AB164" s="88">
        <f t="shared" si="205"/>
        <v>0</v>
      </c>
      <c r="AC164" s="88">
        <f t="shared" si="205"/>
        <v>0</v>
      </c>
      <c r="AD164" s="88">
        <f t="shared" si="206"/>
        <v>0</v>
      </c>
      <c r="AE164" s="88">
        <f t="shared" si="207"/>
        <v>0</v>
      </c>
      <c r="AF164" s="88">
        <f t="shared" si="207"/>
        <v>0</v>
      </c>
      <c r="AG164" s="88">
        <f t="shared" si="208"/>
        <v>0</v>
      </c>
      <c r="AH164" s="88">
        <f t="shared" si="209"/>
        <v>0</v>
      </c>
      <c r="AI164" s="88">
        <f t="shared" si="209"/>
        <v>0</v>
      </c>
      <c r="AJ164" s="88">
        <f t="shared" si="210"/>
        <v>0</v>
      </c>
      <c r="AK164" s="88">
        <f t="shared" si="211"/>
        <v>0</v>
      </c>
      <c r="AL164" s="88">
        <f t="shared" si="211"/>
        <v>0</v>
      </c>
      <c r="AM164" s="88">
        <f t="shared" si="212"/>
        <v>0</v>
      </c>
      <c r="AN164" s="88">
        <f t="shared" si="213"/>
        <v>0</v>
      </c>
      <c r="AO164" s="88">
        <f t="shared" si="213"/>
        <v>0</v>
      </c>
      <c r="AP164" s="88">
        <f t="shared" si="214"/>
        <v>0</v>
      </c>
      <c r="AQ164" s="88"/>
      <c r="AR164" s="88">
        <f t="shared" si="215"/>
        <v>0</v>
      </c>
      <c r="AS164" s="88">
        <f t="shared" si="216"/>
        <v>0</v>
      </c>
      <c r="AT164" s="88">
        <f t="shared" si="217"/>
        <v>0</v>
      </c>
    </row>
    <row r="165" spans="1:46">
      <c r="A165" s="108"/>
      <c r="B165" s="71">
        <f>IF(A165='ESTIMASI FORECAST &amp; ORDER-STOK'!A24,'ESTIMASI FORECAST &amp; ORDER-STOK'!B24,0)</f>
        <v>0</v>
      </c>
      <c r="D165" s="90">
        <f t="shared" si="189"/>
        <v>0</v>
      </c>
      <c r="E165" s="90">
        <f t="shared" si="189"/>
        <v>0</v>
      </c>
      <c r="F165" s="90">
        <f t="shared" si="190"/>
        <v>0</v>
      </c>
      <c r="G165" s="90">
        <f t="shared" si="191"/>
        <v>0</v>
      </c>
      <c r="H165" s="90">
        <f t="shared" si="191"/>
        <v>0</v>
      </c>
      <c r="I165" s="90">
        <f t="shared" si="192"/>
        <v>0</v>
      </c>
      <c r="J165" s="90">
        <f t="shared" si="193"/>
        <v>0</v>
      </c>
      <c r="K165" s="90">
        <f t="shared" si="193"/>
        <v>0</v>
      </c>
      <c r="L165" s="90">
        <f t="shared" si="194"/>
        <v>0</v>
      </c>
      <c r="M165" s="90">
        <f t="shared" si="195"/>
        <v>0</v>
      </c>
      <c r="N165" s="90">
        <f t="shared" si="195"/>
        <v>0</v>
      </c>
      <c r="O165" s="90">
        <f t="shared" si="196"/>
        <v>0</v>
      </c>
      <c r="P165" s="90">
        <f t="shared" si="197"/>
        <v>0</v>
      </c>
      <c r="Q165" s="90">
        <f t="shared" si="197"/>
        <v>0</v>
      </c>
      <c r="R165" s="90">
        <f t="shared" si="198"/>
        <v>0</v>
      </c>
      <c r="S165" s="90">
        <f t="shared" si="199"/>
        <v>0</v>
      </c>
      <c r="T165" s="90">
        <f t="shared" si="199"/>
        <v>0</v>
      </c>
      <c r="U165" s="90">
        <f t="shared" si="200"/>
        <v>0</v>
      </c>
      <c r="V165" s="90">
        <f t="shared" si="201"/>
        <v>0</v>
      </c>
      <c r="W165" s="90">
        <f t="shared" si="201"/>
        <v>0</v>
      </c>
      <c r="X165" s="90">
        <f t="shared" si="202"/>
        <v>0</v>
      </c>
      <c r="Y165" s="90">
        <f t="shared" si="203"/>
        <v>0</v>
      </c>
      <c r="Z165" s="90">
        <f t="shared" si="203"/>
        <v>0</v>
      </c>
      <c r="AA165" s="90">
        <f t="shared" si="204"/>
        <v>0</v>
      </c>
      <c r="AB165" s="90">
        <f t="shared" si="205"/>
        <v>0</v>
      </c>
      <c r="AC165" s="90">
        <f t="shared" si="205"/>
        <v>0</v>
      </c>
      <c r="AD165" s="90">
        <f t="shared" si="206"/>
        <v>0</v>
      </c>
      <c r="AE165" s="90">
        <f t="shared" si="207"/>
        <v>0</v>
      </c>
      <c r="AF165" s="90">
        <f t="shared" si="207"/>
        <v>0</v>
      </c>
      <c r="AG165" s="90">
        <f t="shared" si="208"/>
        <v>0</v>
      </c>
      <c r="AH165" s="90">
        <f t="shared" si="209"/>
        <v>0</v>
      </c>
      <c r="AI165" s="90">
        <f t="shared" si="209"/>
        <v>0</v>
      </c>
      <c r="AJ165" s="90">
        <f t="shared" si="210"/>
        <v>0</v>
      </c>
      <c r="AK165" s="90">
        <f t="shared" si="211"/>
        <v>0</v>
      </c>
      <c r="AL165" s="90">
        <f t="shared" si="211"/>
        <v>0</v>
      </c>
      <c r="AM165" s="90">
        <f t="shared" si="212"/>
        <v>0</v>
      </c>
      <c r="AN165" s="90">
        <f t="shared" si="213"/>
        <v>0</v>
      </c>
      <c r="AO165" s="90">
        <f t="shared" si="213"/>
        <v>0</v>
      </c>
      <c r="AP165" s="90">
        <f t="shared" si="214"/>
        <v>0</v>
      </c>
      <c r="AQ165" s="90"/>
      <c r="AR165" s="90">
        <f t="shared" si="215"/>
        <v>0</v>
      </c>
      <c r="AS165" s="90">
        <f t="shared" si="216"/>
        <v>0</v>
      </c>
      <c r="AT165" s="90">
        <f t="shared" si="217"/>
        <v>0</v>
      </c>
    </row>
    <row r="166" spans="1:46">
      <c r="A166" s="27" t="s">
        <v>117</v>
      </c>
      <c r="B166" s="58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6"/>
    </row>
    <row r="167" spans="1:46">
      <c r="A167" s="108"/>
      <c r="B167" s="71">
        <f>IF(A167='ESTIMASI FORECAST &amp; ORDER-STOK'!A26,'ESTIMASI FORECAST &amp; ORDER-STOK'!B26,0)</f>
        <v>0</v>
      </c>
      <c r="D167" s="86">
        <f t="shared" ref="D167:E190" si="218">SUMIF($A$6:$A$143,$A167,D$6:D$143)</f>
        <v>0</v>
      </c>
      <c r="E167" s="86">
        <f t="shared" si="218"/>
        <v>0</v>
      </c>
      <c r="F167" s="86">
        <f t="shared" ref="F167:F190" si="219">D167-E167</f>
        <v>0</v>
      </c>
      <c r="G167" s="86">
        <f t="shared" ref="G167:H190" si="220">SUMIF($A$6:$A$143,$A167,G$6:G$143)</f>
        <v>0</v>
      </c>
      <c r="H167" s="86">
        <f t="shared" si="220"/>
        <v>0</v>
      </c>
      <c r="I167" s="86">
        <f t="shared" ref="I167:I190" si="221">G167-H167</f>
        <v>0</v>
      </c>
      <c r="J167" s="86">
        <f t="shared" ref="J167:K190" si="222">SUMIF($A$6:$A$143,$A167,J$6:J$143)</f>
        <v>0</v>
      </c>
      <c r="K167" s="86">
        <f t="shared" si="222"/>
        <v>0</v>
      </c>
      <c r="L167" s="86">
        <f t="shared" ref="L167:L190" si="223">J167-K167</f>
        <v>0</v>
      </c>
      <c r="M167" s="86">
        <f t="shared" ref="M167:N190" si="224">SUMIF($A$6:$A$143,$A167,M$6:M$143)</f>
        <v>0</v>
      </c>
      <c r="N167" s="86">
        <f t="shared" si="224"/>
        <v>0</v>
      </c>
      <c r="O167" s="86">
        <f t="shared" ref="O167:O190" si="225">M167-N167</f>
        <v>0</v>
      </c>
      <c r="P167" s="86">
        <f t="shared" ref="P167:Q190" si="226">SUMIF($A$6:$A$143,$A167,P$6:P$143)</f>
        <v>0</v>
      </c>
      <c r="Q167" s="86">
        <f t="shared" si="226"/>
        <v>0</v>
      </c>
      <c r="R167" s="86">
        <f t="shared" ref="R167:R190" si="227">P167-Q167</f>
        <v>0</v>
      </c>
      <c r="S167" s="86">
        <f t="shared" ref="S167:T190" si="228">SUMIF($A$6:$A$143,$A167,S$6:S$143)</f>
        <v>0</v>
      </c>
      <c r="T167" s="86">
        <f t="shared" si="228"/>
        <v>0</v>
      </c>
      <c r="U167" s="86">
        <f t="shared" ref="U167:U190" si="229">S167-T167</f>
        <v>0</v>
      </c>
      <c r="V167" s="86">
        <f t="shared" ref="V167:W190" si="230">SUMIF($A$6:$A$143,$A167,V$6:V$143)</f>
        <v>0</v>
      </c>
      <c r="W167" s="86">
        <f t="shared" si="230"/>
        <v>0</v>
      </c>
      <c r="X167" s="86">
        <f t="shared" ref="X167:X190" si="231">V167-W167</f>
        <v>0</v>
      </c>
      <c r="Y167" s="86">
        <f t="shared" ref="Y167:Z190" si="232">SUMIF($A$6:$A$143,$A167,Y$6:Y$143)</f>
        <v>0</v>
      </c>
      <c r="Z167" s="86">
        <f t="shared" si="232"/>
        <v>0</v>
      </c>
      <c r="AA167" s="86">
        <f t="shared" ref="AA167:AA190" si="233">Y167-Z167</f>
        <v>0</v>
      </c>
      <c r="AB167" s="86">
        <f t="shared" ref="AB167:AC190" si="234">SUMIF($A$6:$A$143,$A167,AB$6:AB$143)</f>
        <v>0</v>
      </c>
      <c r="AC167" s="86">
        <f t="shared" si="234"/>
        <v>0</v>
      </c>
      <c r="AD167" s="86">
        <f t="shared" ref="AD167:AD190" si="235">AB167-AC167</f>
        <v>0</v>
      </c>
      <c r="AE167" s="86">
        <f t="shared" ref="AE167:AF190" si="236">SUMIF($A$6:$A$143,$A167,AE$6:AE$143)</f>
        <v>0</v>
      </c>
      <c r="AF167" s="86">
        <f t="shared" si="236"/>
        <v>0</v>
      </c>
      <c r="AG167" s="86">
        <f t="shared" ref="AG167:AG190" si="237">AE167-AF167</f>
        <v>0</v>
      </c>
      <c r="AH167" s="86">
        <f t="shared" ref="AH167:AI190" si="238">SUMIF($A$6:$A$143,$A167,AH$6:AH$143)</f>
        <v>0</v>
      </c>
      <c r="AI167" s="86">
        <f t="shared" si="238"/>
        <v>0</v>
      </c>
      <c r="AJ167" s="86">
        <f t="shared" ref="AJ167:AJ190" si="239">AH167-AI167</f>
        <v>0</v>
      </c>
      <c r="AK167" s="86">
        <f t="shared" ref="AK167:AL190" si="240">SUMIF($A$6:$A$143,$A167,AK$6:AK$143)</f>
        <v>0</v>
      </c>
      <c r="AL167" s="86">
        <f t="shared" si="240"/>
        <v>0</v>
      </c>
      <c r="AM167" s="86">
        <f t="shared" ref="AM167:AM190" si="241">AK167-AL167</f>
        <v>0</v>
      </c>
      <c r="AN167" s="86">
        <f t="shared" ref="AN167:AO190" si="242">SUMIF($A$6:$A$143,$A167,AN$6:AN$143)</f>
        <v>0</v>
      </c>
      <c r="AO167" s="86">
        <f t="shared" si="242"/>
        <v>0</v>
      </c>
      <c r="AP167" s="86">
        <f t="shared" ref="AP167:AP190" si="243">AN167-AO167</f>
        <v>0</v>
      </c>
      <c r="AQ167" s="86"/>
      <c r="AR167" s="86">
        <f t="shared" ref="AR167:AR190" si="244">SUMIF($C$5:$AQ$5,$D$5,$C167:$AQ167)</f>
        <v>0</v>
      </c>
      <c r="AS167" s="86">
        <f t="shared" ref="AS167:AS190" si="245">SUMIF($C$5:$AQ$5,$E$5,$C167:$AQ167)</f>
        <v>0</v>
      </c>
      <c r="AT167" s="86">
        <f t="shared" ref="AT167:AT190" si="246">AR167-AS167</f>
        <v>0</v>
      </c>
    </row>
    <row r="168" spans="1:46">
      <c r="A168" s="108"/>
      <c r="B168" s="71">
        <f>IF(A168='ESTIMASI FORECAST &amp; ORDER-STOK'!A27,'ESTIMASI FORECAST &amp; ORDER-STOK'!B27,0)</f>
        <v>0</v>
      </c>
      <c r="D168" s="88">
        <f t="shared" si="218"/>
        <v>0</v>
      </c>
      <c r="E168" s="88">
        <f t="shared" si="218"/>
        <v>0</v>
      </c>
      <c r="F168" s="88">
        <f t="shared" si="219"/>
        <v>0</v>
      </c>
      <c r="G168" s="88">
        <f t="shared" si="220"/>
        <v>0</v>
      </c>
      <c r="H168" s="88">
        <f t="shared" si="220"/>
        <v>0</v>
      </c>
      <c r="I168" s="88">
        <f t="shared" si="221"/>
        <v>0</v>
      </c>
      <c r="J168" s="88">
        <f t="shared" si="222"/>
        <v>0</v>
      </c>
      <c r="K168" s="88">
        <f t="shared" si="222"/>
        <v>0</v>
      </c>
      <c r="L168" s="88">
        <f t="shared" si="223"/>
        <v>0</v>
      </c>
      <c r="M168" s="88">
        <f t="shared" si="224"/>
        <v>0</v>
      </c>
      <c r="N168" s="88">
        <f t="shared" si="224"/>
        <v>0</v>
      </c>
      <c r="O168" s="88">
        <f t="shared" si="225"/>
        <v>0</v>
      </c>
      <c r="P168" s="88">
        <f t="shared" si="226"/>
        <v>0</v>
      </c>
      <c r="Q168" s="88">
        <f t="shared" si="226"/>
        <v>0</v>
      </c>
      <c r="R168" s="88">
        <f t="shared" si="227"/>
        <v>0</v>
      </c>
      <c r="S168" s="88">
        <f t="shared" si="228"/>
        <v>0</v>
      </c>
      <c r="T168" s="88">
        <f t="shared" si="228"/>
        <v>0</v>
      </c>
      <c r="U168" s="88">
        <f t="shared" si="229"/>
        <v>0</v>
      </c>
      <c r="V168" s="88">
        <f t="shared" si="230"/>
        <v>0</v>
      </c>
      <c r="W168" s="88">
        <f t="shared" si="230"/>
        <v>0</v>
      </c>
      <c r="X168" s="88">
        <f t="shared" si="231"/>
        <v>0</v>
      </c>
      <c r="Y168" s="88">
        <f t="shared" si="232"/>
        <v>0</v>
      </c>
      <c r="Z168" s="88">
        <f t="shared" si="232"/>
        <v>0</v>
      </c>
      <c r="AA168" s="88">
        <f t="shared" si="233"/>
        <v>0</v>
      </c>
      <c r="AB168" s="88">
        <f t="shared" si="234"/>
        <v>0</v>
      </c>
      <c r="AC168" s="88">
        <f t="shared" si="234"/>
        <v>0</v>
      </c>
      <c r="AD168" s="88">
        <f t="shared" si="235"/>
        <v>0</v>
      </c>
      <c r="AE168" s="88">
        <f t="shared" si="236"/>
        <v>0</v>
      </c>
      <c r="AF168" s="88">
        <f t="shared" si="236"/>
        <v>0</v>
      </c>
      <c r="AG168" s="88">
        <f t="shared" si="237"/>
        <v>0</v>
      </c>
      <c r="AH168" s="88">
        <f t="shared" si="238"/>
        <v>0</v>
      </c>
      <c r="AI168" s="88">
        <f t="shared" si="238"/>
        <v>0</v>
      </c>
      <c r="AJ168" s="88">
        <f t="shared" si="239"/>
        <v>0</v>
      </c>
      <c r="AK168" s="88">
        <f t="shared" si="240"/>
        <v>0</v>
      </c>
      <c r="AL168" s="88">
        <f t="shared" si="240"/>
        <v>0</v>
      </c>
      <c r="AM168" s="88">
        <f t="shared" si="241"/>
        <v>0</v>
      </c>
      <c r="AN168" s="88">
        <f t="shared" si="242"/>
        <v>0</v>
      </c>
      <c r="AO168" s="88">
        <f t="shared" si="242"/>
        <v>0</v>
      </c>
      <c r="AP168" s="88">
        <f t="shared" si="243"/>
        <v>0</v>
      </c>
      <c r="AQ168" s="88"/>
      <c r="AR168" s="88">
        <f t="shared" si="244"/>
        <v>0</v>
      </c>
      <c r="AS168" s="88">
        <f t="shared" si="245"/>
        <v>0</v>
      </c>
      <c r="AT168" s="88">
        <f t="shared" si="246"/>
        <v>0</v>
      </c>
    </row>
    <row r="169" spans="1:46">
      <c r="A169" s="108"/>
      <c r="B169" s="71">
        <f>IF(A169='ESTIMASI FORECAST &amp; ORDER-STOK'!A28,'ESTIMASI FORECAST &amp; ORDER-STOK'!B28,0)</f>
        <v>0</v>
      </c>
      <c r="D169" s="88">
        <f t="shared" si="218"/>
        <v>0</v>
      </c>
      <c r="E169" s="88">
        <f t="shared" si="218"/>
        <v>0</v>
      </c>
      <c r="F169" s="88">
        <f t="shared" si="219"/>
        <v>0</v>
      </c>
      <c r="G169" s="88">
        <f t="shared" si="220"/>
        <v>0</v>
      </c>
      <c r="H169" s="88">
        <f t="shared" si="220"/>
        <v>0</v>
      </c>
      <c r="I169" s="88">
        <f t="shared" si="221"/>
        <v>0</v>
      </c>
      <c r="J169" s="88">
        <f t="shared" si="222"/>
        <v>0</v>
      </c>
      <c r="K169" s="88">
        <f t="shared" si="222"/>
        <v>0</v>
      </c>
      <c r="L169" s="88">
        <f t="shared" si="223"/>
        <v>0</v>
      </c>
      <c r="M169" s="88">
        <f t="shared" si="224"/>
        <v>0</v>
      </c>
      <c r="N169" s="88">
        <f t="shared" si="224"/>
        <v>0</v>
      </c>
      <c r="O169" s="88">
        <f t="shared" si="225"/>
        <v>0</v>
      </c>
      <c r="P169" s="88">
        <f t="shared" si="226"/>
        <v>0</v>
      </c>
      <c r="Q169" s="88">
        <f t="shared" si="226"/>
        <v>0</v>
      </c>
      <c r="R169" s="88">
        <f t="shared" si="227"/>
        <v>0</v>
      </c>
      <c r="S169" s="88">
        <f t="shared" si="228"/>
        <v>0</v>
      </c>
      <c r="T169" s="88">
        <f t="shared" si="228"/>
        <v>0</v>
      </c>
      <c r="U169" s="88">
        <f t="shared" si="229"/>
        <v>0</v>
      </c>
      <c r="V169" s="88">
        <f t="shared" si="230"/>
        <v>0</v>
      </c>
      <c r="W169" s="88">
        <f t="shared" si="230"/>
        <v>0</v>
      </c>
      <c r="X169" s="88">
        <f t="shared" si="231"/>
        <v>0</v>
      </c>
      <c r="Y169" s="88">
        <f t="shared" si="232"/>
        <v>0</v>
      </c>
      <c r="Z169" s="88">
        <f t="shared" si="232"/>
        <v>0</v>
      </c>
      <c r="AA169" s="88">
        <f t="shared" si="233"/>
        <v>0</v>
      </c>
      <c r="AB169" s="88">
        <f t="shared" si="234"/>
        <v>0</v>
      </c>
      <c r="AC169" s="88">
        <f t="shared" si="234"/>
        <v>0</v>
      </c>
      <c r="AD169" s="88">
        <f t="shared" si="235"/>
        <v>0</v>
      </c>
      <c r="AE169" s="88">
        <f t="shared" si="236"/>
        <v>0</v>
      </c>
      <c r="AF169" s="88">
        <f t="shared" si="236"/>
        <v>0</v>
      </c>
      <c r="AG169" s="88">
        <f t="shared" si="237"/>
        <v>0</v>
      </c>
      <c r="AH169" s="88">
        <f t="shared" si="238"/>
        <v>0</v>
      </c>
      <c r="AI169" s="88">
        <f t="shared" si="238"/>
        <v>0</v>
      </c>
      <c r="AJ169" s="88">
        <f t="shared" si="239"/>
        <v>0</v>
      </c>
      <c r="AK169" s="88">
        <f t="shared" si="240"/>
        <v>0</v>
      </c>
      <c r="AL169" s="88">
        <f t="shared" si="240"/>
        <v>0</v>
      </c>
      <c r="AM169" s="88">
        <f t="shared" si="241"/>
        <v>0</v>
      </c>
      <c r="AN169" s="88">
        <f t="shared" si="242"/>
        <v>0</v>
      </c>
      <c r="AO169" s="88">
        <f t="shared" si="242"/>
        <v>0</v>
      </c>
      <c r="AP169" s="88">
        <f t="shared" si="243"/>
        <v>0</v>
      </c>
      <c r="AQ169" s="88"/>
      <c r="AR169" s="88">
        <f t="shared" si="244"/>
        <v>0</v>
      </c>
      <c r="AS169" s="88">
        <f t="shared" si="245"/>
        <v>0</v>
      </c>
      <c r="AT169" s="88">
        <f t="shared" si="246"/>
        <v>0</v>
      </c>
    </row>
    <row r="170" spans="1:46">
      <c r="A170" s="108"/>
      <c r="B170" s="71">
        <f>IF(A170='ESTIMASI FORECAST &amp; ORDER-STOK'!A29,'ESTIMASI FORECAST &amp; ORDER-STOK'!B29,0)</f>
        <v>0</v>
      </c>
      <c r="D170" s="88">
        <f t="shared" si="218"/>
        <v>0</v>
      </c>
      <c r="E170" s="88">
        <f t="shared" si="218"/>
        <v>0</v>
      </c>
      <c r="F170" s="88">
        <f t="shared" si="219"/>
        <v>0</v>
      </c>
      <c r="G170" s="88">
        <f t="shared" si="220"/>
        <v>0</v>
      </c>
      <c r="H170" s="88">
        <f t="shared" si="220"/>
        <v>0</v>
      </c>
      <c r="I170" s="88">
        <f t="shared" si="221"/>
        <v>0</v>
      </c>
      <c r="J170" s="88">
        <f t="shared" si="222"/>
        <v>0</v>
      </c>
      <c r="K170" s="88">
        <f t="shared" si="222"/>
        <v>0</v>
      </c>
      <c r="L170" s="88">
        <f t="shared" si="223"/>
        <v>0</v>
      </c>
      <c r="M170" s="88">
        <f t="shared" si="224"/>
        <v>0</v>
      </c>
      <c r="N170" s="88">
        <f t="shared" si="224"/>
        <v>0</v>
      </c>
      <c r="O170" s="88">
        <f t="shared" si="225"/>
        <v>0</v>
      </c>
      <c r="P170" s="88">
        <f t="shared" si="226"/>
        <v>0</v>
      </c>
      <c r="Q170" s="88">
        <f t="shared" si="226"/>
        <v>0</v>
      </c>
      <c r="R170" s="88">
        <f t="shared" si="227"/>
        <v>0</v>
      </c>
      <c r="S170" s="88">
        <f t="shared" si="228"/>
        <v>0</v>
      </c>
      <c r="T170" s="88">
        <f t="shared" si="228"/>
        <v>0</v>
      </c>
      <c r="U170" s="88">
        <f t="shared" si="229"/>
        <v>0</v>
      </c>
      <c r="V170" s="88">
        <f t="shared" si="230"/>
        <v>0</v>
      </c>
      <c r="W170" s="88">
        <f t="shared" si="230"/>
        <v>0</v>
      </c>
      <c r="X170" s="88">
        <f t="shared" si="231"/>
        <v>0</v>
      </c>
      <c r="Y170" s="88">
        <f t="shared" si="232"/>
        <v>0</v>
      </c>
      <c r="Z170" s="88">
        <f t="shared" si="232"/>
        <v>0</v>
      </c>
      <c r="AA170" s="88">
        <f t="shared" si="233"/>
        <v>0</v>
      </c>
      <c r="AB170" s="88">
        <f t="shared" si="234"/>
        <v>0</v>
      </c>
      <c r="AC170" s="88">
        <f t="shared" si="234"/>
        <v>0</v>
      </c>
      <c r="AD170" s="88">
        <f t="shared" si="235"/>
        <v>0</v>
      </c>
      <c r="AE170" s="88">
        <f t="shared" si="236"/>
        <v>0</v>
      </c>
      <c r="AF170" s="88">
        <f t="shared" si="236"/>
        <v>0</v>
      </c>
      <c r="AG170" s="88">
        <f t="shared" si="237"/>
        <v>0</v>
      </c>
      <c r="AH170" s="88">
        <f t="shared" si="238"/>
        <v>0</v>
      </c>
      <c r="AI170" s="88">
        <f t="shared" si="238"/>
        <v>0</v>
      </c>
      <c r="AJ170" s="88">
        <f t="shared" si="239"/>
        <v>0</v>
      </c>
      <c r="AK170" s="88">
        <f t="shared" si="240"/>
        <v>0</v>
      </c>
      <c r="AL170" s="88">
        <f t="shared" si="240"/>
        <v>0</v>
      </c>
      <c r="AM170" s="88">
        <f t="shared" si="241"/>
        <v>0</v>
      </c>
      <c r="AN170" s="88">
        <f t="shared" si="242"/>
        <v>0</v>
      </c>
      <c r="AO170" s="88">
        <f t="shared" si="242"/>
        <v>0</v>
      </c>
      <c r="AP170" s="88">
        <f t="shared" si="243"/>
        <v>0</v>
      </c>
      <c r="AQ170" s="88"/>
      <c r="AR170" s="88">
        <f t="shared" si="244"/>
        <v>0</v>
      </c>
      <c r="AS170" s="88">
        <f t="shared" si="245"/>
        <v>0</v>
      </c>
      <c r="AT170" s="88">
        <f t="shared" si="246"/>
        <v>0</v>
      </c>
    </row>
    <row r="171" spans="1:46">
      <c r="A171" s="108"/>
      <c r="B171" s="71">
        <f>IF(A171='ESTIMASI FORECAST &amp; ORDER-STOK'!A30,'ESTIMASI FORECAST &amp; ORDER-STOK'!B30,0)</f>
        <v>0</v>
      </c>
      <c r="D171" s="88">
        <f t="shared" si="218"/>
        <v>0</v>
      </c>
      <c r="E171" s="88">
        <f t="shared" si="218"/>
        <v>0</v>
      </c>
      <c r="F171" s="88">
        <f t="shared" si="219"/>
        <v>0</v>
      </c>
      <c r="G171" s="88">
        <f t="shared" si="220"/>
        <v>0</v>
      </c>
      <c r="H171" s="88">
        <f t="shared" si="220"/>
        <v>0</v>
      </c>
      <c r="I171" s="88">
        <f t="shared" si="221"/>
        <v>0</v>
      </c>
      <c r="J171" s="88">
        <f t="shared" si="222"/>
        <v>0</v>
      </c>
      <c r="K171" s="88">
        <f t="shared" si="222"/>
        <v>0</v>
      </c>
      <c r="L171" s="88">
        <f t="shared" si="223"/>
        <v>0</v>
      </c>
      <c r="M171" s="88">
        <f t="shared" si="224"/>
        <v>0</v>
      </c>
      <c r="N171" s="88">
        <f t="shared" si="224"/>
        <v>0</v>
      </c>
      <c r="O171" s="88">
        <f t="shared" si="225"/>
        <v>0</v>
      </c>
      <c r="P171" s="88">
        <f t="shared" si="226"/>
        <v>0</v>
      </c>
      <c r="Q171" s="88">
        <f t="shared" si="226"/>
        <v>0</v>
      </c>
      <c r="R171" s="88">
        <f t="shared" si="227"/>
        <v>0</v>
      </c>
      <c r="S171" s="88">
        <f t="shared" si="228"/>
        <v>0</v>
      </c>
      <c r="T171" s="88">
        <f t="shared" si="228"/>
        <v>0</v>
      </c>
      <c r="U171" s="88">
        <f t="shared" si="229"/>
        <v>0</v>
      </c>
      <c r="V171" s="88">
        <f t="shared" si="230"/>
        <v>0</v>
      </c>
      <c r="W171" s="88">
        <f t="shared" si="230"/>
        <v>0</v>
      </c>
      <c r="X171" s="88">
        <f t="shared" si="231"/>
        <v>0</v>
      </c>
      <c r="Y171" s="88">
        <f t="shared" si="232"/>
        <v>0</v>
      </c>
      <c r="Z171" s="88">
        <f t="shared" si="232"/>
        <v>0</v>
      </c>
      <c r="AA171" s="88">
        <f t="shared" si="233"/>
        <v>0</v>
      </c>
      <c r="AB171" s="88">
        <f t="shared" si="234"/>
        <v>0</v>
      </c>
      <c r="AC171" s="88">
        <f t="shared" si="234"/>
        <v>0</v>
      </c>
      <c r="AD171" s="88">
        <f t="shared" si="235"/>
        <v>0</v>
      </c>
      <c r="AE171" s="88">
        <f t="shared" si="236"/>
        <v>0</v>
      </c>
      <c r="AF171" s="88">
        <f t="shared" si="236"/>
        <v>0</v>
      </c>
      <c r="AG171" s="88">
        <f t="shared" si="237"/>
        <v>0</v>
      </c>
      <c r="AH171" s="88">
        <f t="shared" si="238"/>
        <v>0</v>
      </c>
      <c r="AI171" s="88">
        <f t="shared" si="238"/>
        <v>0</v>
      </c>
      <c r="AJ171" s="88">
        <f t="shared" si="239"/>
        <v>0</v>
      </c>
      <c r="AK171" s="88">
        <f t="shared" si="240"/>
        <v>0</v>
      </c>
      <c r="AL171" s="88">
        <f t="shared" si="240"/>
        <v>0</v>
      </c>
      <c r="AM171" s="88">
        <f t="shared" si="241"/>
        <v>0</v>
      </c>
      <c r="AN171" s="88">
        <f t="shared" si="242"/>
        <v>0</v>
      </c>
      <c r="AO171" s="88">
        <f t="shared" si="242"/>
        <v>0</v>
      </c>
      <c r="AP171" s="88">
        <f t="shared" si="243"/>
        <v>0</v>
      </c>
      <c r="AQ171" s="88"/>
      <c r="AR171" s="88">
        <f t="shared" si="244"/>
        <v>0</v>
      </c>
      <c r="AS171" s="88">
        <f t="shared" si="245"/>
        <v>0</v>
      </c>
      <c r="AT171" s="88">
        <f t="shared" si="246"/>
        <v>0</v>
      </c>
    </row>
    <row r="172" spans="1:46">
      <c r="A172" s="108"/>
      <c r="B172" s="71">
        <f>IF(A172='ESTIMASI FORECAST &amp; ORDER-STOK'!A31,'ESTIMASI FORECAST &amp; ORDER-STOK'!B31,0)</f>
        <v>0</v>
      </c>
      <c r="D172" s="88">
        <f t="shared" si="218"/>
        <v>0</v>
      </c>
      <c r="E172" s="88">
        <f t="shared" si="218"/>
        <v>0</v>
      </c>
      <c r="F172" s="88">
        <f t="shared" si="219"/>
        <v>0</v>
      </c>
      <c r="G172" s="88">
        <f t="shared" si="220"/>
        <v>0</v>
      </c>
      <c r="H172" s="88">
        <f t="shared" si="220"/>
        <v>0</v>
      </c>
      <c r="I172" s="88">
        <f t="shared" si="221"/>
        <v>0</v>
      </c>
      <c r="J172" s="88">
        <f t="shared" si="222"/>
        <v>0</v>
      </c>
      <c r="K172" s="88">
        <f t="shared" si="222"/>
        <v>0</v>
      </c>
      <c r="L172" s="88">
        <f t="shared" si="223"/>
        <v>0</v>
      </c>
      <c r="M172" s="88">
        <f t="shared" si="224"/>
        <v>0</v>
      </c>
      <c r="N172" s="88">
        <f t="shared" si="224"/>
        <v>0</v>
      </c>
      <c r="O172" s="88">
        <f t="shared" si="225"/>
        <v>0</v>
      </c>
      <c r="P172" s="88">
        <f t="shared" si="226"/>
        <v>0</v>
      </c>
      <c r="Q172" s="88">
        <f t="shared" si="226"/>
        <v>0</v>
      </c>
      <c r="R172" s="88">
        <f t="shared" si="227"/>
        <v>0</v>
      </c>
      <c r="S172" s="88">
        <f t="shared" si="228"/>
        <v>0</v>
      </c>
      <c r="T172" s="88">
        <f t="shared" si="228"/>
        <v>0</v>
      </c>
      <c r="U172" s="88">
        <f t="shared" si="229"/>
        <v>0</v>
      </c>
      <c r="V172" s="88">
        <f t="shared" si="230"/>
        <v>0</v>
      </c>
      <c r="W172" s="88">
        <f t="shared" si="230"/>
        <v>0</v>
      </c>
      <c r="X172" s="88">
        <f t="shared" si="231"/>
        <v>0</v>
      </c>
      <c r="Y172" s="88">
        <f t="shared" si="232"/>
        <v>0</v>
      </c>
      <c r="Z172" s="88">
        <f t="shared" si="232"/>
        <v>0</v>
      </c>
      <c r="AA172" s="88">
        <f t="shared" si="233"/>
        <v>0</v>
      </c>
      <c r="AB172" s="88">
        <f t="shared" si="234"/>
        <v>0</v>
      </c>
      <c r="AC172" s="88">
        <f t="shared" si="234"/>
        <v>0</v>
      </c>
      <c r="AD172" s="88">
        <f t="shared" si="235"/>
        <v>0</v>
      </c>
      <c r="AE172" s="88">
        <f t="shared" si="236"/>
        <v>0</v>
      </c>
      <c r="AF172" s="88">
        <f t="shared" si="236"/>
        <v>0</v>
      </c>
      <c r="AG172" s="88">
        <f t="shared" si="237"/>
        <v>0</v>
      </c>
      <c r="AH172" s="88">
        <f t="shared" si="238"/>
        <v>0</v>
      </c>
      <c r="AI172" s="88">
        <f t="shared" si="238"/>
        <v>0</v>
      </c>
      <c r="AJ172" s="88">
        <f t="shared" si="239"/>
        <v>0</v>
      </c>
      <c r="AK172" s="88">
        <f t="shared" si="240"/>
        <v>0</v>
      </c>
      <c r="AL172" s="88">
        <f t="shared" si="240"/>
        <v>0</v>
      </c>
      <c r="AM172" s="88">
        <f t="shared" si="241"/>
        <v>0</v>
      </c>
      <c r="AN172" s="88">
        <f t="shared" si="242"/>
        <v>0</v>
      </c>
      <c r="AO172" s="88">
        <f t="shared" si="242"/>
        <v>0</v>
      </c>
      <c r="AP172" s="88">
        <f t="shared" si="243"/>
        <v>0</v>
      </c>
      <c r="AQ172" s="88"/>
      <c r="AR172" s="88">
        <f t="shared" si="244"/>
        <v>0</v>
      </c>
      <c r="AS172" s="88">
        <f t="shared" si="245"/>
        <v>0</v>
      </c>
      <c r="AT172" s="88">
        <f t="shared" si="246"/>
        <v>0</v>
      </c>
    </row>
    <row r="173" spans="1:46">
      <c r="A173" s="108"/>
      <c r="B173" s="71">
        <f>IF(A173='ESTIMASI FORECAST &amp; ORDER-STOK'!A32,'ESTIMASI FORECAST &amp; ORDER-STOK'!B32,0)</f>
        <v>0</v>
      </c>
      <c r="D173" s="88">
        <f t="shared" si="218"/>
        <v>0</v>
      </c>
      <c r="E173" s="88">
        <f t="shared" si="218"/>
        <v>0</v>
      </c>
      <c r="F173" s="88">
        <f t="shared" si="219"/>
        <v>0</v>
      </c>
      <c r="G173" s="88">
        <f t="shared" si="220"/>
        <v>0</v>
      </c>
      <c r="H173" s="88">
        <f t="shared" si="220"/>
        <v>0</v>
      </c>
      <c r="I173" s="88">
        <f t="shared" si="221"/>
        <v>0</v>
      </c>
      <c r="J173" s="88">
        <f t="shared" si="222"/>
        <v>0</v>
      </c>
      <c r="K173" s="88">
        <f t="shared" si="222"/>
        <v>0</v>
      </c>
      <c r="L173" s="88">
        <f t="shared" si="223"/>
        <v>0</v>
      </c>
      <c r="M173" s="88">
        <f t="shared" si="224"/>
        <v>0</v>
      </c>
      <c r="N173" s="88">
        <f t="shared" si="224"/>
        <v>0</v>
      </c>
      <c r="O173" s="88">
        <f t="shared" si="225"/>
        <v>0</v>
      </c>
      <c r="P173" s="88">
        <f t="shared" si="226"/>
        <v>0</v>
      </c>
      <c r="Q173" s="88">
        <f t="shared" si="226"/>
        <v>0</v>
      </c>
      <c r="R173" s="88">
        <f t="shared" si="227"/>
        <v>0</v>
      </c>
      <c r="S173" s="88">
        <f t="shared" si="228"/>
        <v>0</v>
      </c>
      <c r="T173" s="88">
        <f t="shared" si="228"/>
        <v>0</v>
      </c>
      <c r="U173" s="88">
        <f t="shared" si="229"/>
        <v>0</v>
      </c>
      <c r="V173" s="88">
        <f t="shared" si="230"/>
        <v>0</v>
      </c>
      <c r="W173" s="88">
        <f t="shared" si="230"/>
        <v>0</v>
      </c>
      <c r="X173" s="88">
        <f t="shared" si="231"/>
        <v>0</v>
      </c>
      <c r="Y173" s="88">
        <f t="shared" si="232"/>
        <v>0</v>
      </c>
      <c r="Z173" s="88">
        <f t="shared" si="232"/>
        <v>0</v>
      </c>
      <c r="AA173" s="88">
        <f t="shared" si="233"/>
        <v>0</v>
      </c>
      <c r="AB173" s="88">
        <f t="shared" si="234"/>
        <v>0</v>
      </c>
      <c r="AC173" s="88">
        <f t="shared" si="234"/>
        <v>0</v>
      </c>
      <c r="AD173" s="88">
        <f t="shared" si="235"/>
        <v>0</v>
      </c>
      <c r="AE173" s="88">
        <f t="shared" si="236"/>
        <v>0</v>
      </c>
      <c r="AF173" s="88">
        <f t="shared" si="236"/>
        <v>0</v>
      </c>
      <c r="AG173" s="88">
        <f t="shared" si="237"/>
        <v>0</v>
      </c>
      <c r="AH173" s="88">
        <f t="shared" si="238"/>
        <v>0</v>
      </c>
      <c r="AI173" s="88">
        <f t="shared" si="238"/>
        <v>0</v>
      </c>
      <c r="AJ173" s="88">
        <f t="shared" si="239"/>
        <v>0</v>
      </c>
      <c r="AK173" s="88">
        <f t="shared" si="240"/>
        <v>0</v>
      </c>
      <c r="AL173" s="88">
        <f t="shared" si="240"/>
        <v>0</v>
      </c>
      <c r="AM173" s="88">
        <f t="shared" si="241"/>
        <v>0</v>
      </c>
      <c r="AN173" s="88">
        <f t="shared" si="242"/>
        <v>0</v>
      </c>
      <c r="AO173" s="88">
        <f t="shared" si="242"/>
        <v>0</v>
      </c>
      <c r="AP173" s="88">
        <f t="shared" si="243"/>
        <v>0</v>
      </c>
      <c r="AQ173" s="88"/>
      <c r="AR173" s="88">
        <f t="shared" si="244"/>
        <v>0</v>
      </c>
      <c r="AS173" s="88">
        <f t="shared" si="245"/>
        <v>0</v>
      </c>
      <c r="AT173" s="88">
        <f t="shared" si="246"/>
        <v>0</v>
      </c>
    </row>
    <row r="174" spans="1:46">
      <c r="A174" s="108"/>
      <c r="B174" s="71">
        <f>IF(A174='ESTIMASI FORECAST &amp; ORDER-STOK'!A33,'ESTIMASI FORECAST &amp; ORDER-STOK'!B33,0)</f>
        <v>0</v>
      </c>
      <c r="D174" s="88">
        <f t="shared" si="218"/>
        <v>0</v>
      </c>
      <c r="E174" s="88">
        <f t="shared" si="218"/>
        <v>0</v>
      </c>
      <c r="F174" s="88">
        <f t="shared" si="219"/>
        <v>0</v>
      </c>
      <c r="G174" s="88">
        <f t="shared" si="220"/>
        <v>0</v>
      </c>
      <c r="H174" s="88">
        <f t="shared" si="220"/>
        <v>0</v>
      </c>
      <c r="I174" s="88">
        <f t="shared" si="221"/>
        <v>0</v>
      </c>
      <c r="J174" s="88">
        <f t="shared" si="222"/>
        <v>0</v>
      </c>
      <c r="K174" s="88">
        <f t="shared" si="222"/>
        <v>0</v>
      </c>
      <c r="L174" s="88">
        <f t="shared" si="223"/>
        <v>0</v>
      </c>
      <c r="M174" s="88">
        <f t="shared" si="224"/>
        <v>0</v>
      </c>
      <c r="N174" s="88">
        <f t="shared" si="224"/>
        <v>0</v>
      </c>
      <c r="O174" s="88">
        <f t="shared" si="225"/>
        <v>0</v>
      </c>
      <c r="P174" s="88">
        <f t="shared" si="226"/>
        <v>0</v>
      </c>
      <c r="Q174" s="88">
        <f t="shared" si="226"/>
        <v>0</v>
      </c>
      <c r="R174" s="88">
        <f t="shared" si="227"/>
        <v>0</v>
      </c>
      <c r="S174" s="88">
        <f t="shared" si="228"/>
        <v>0</v>
      </c>
      <c r="T174" s="88">
        <f t="shared" si="228"/>
        <v>0</v>
      </c>
      <c r="U174" s="88">
        <f t="shared" si="229"/>
        <v>0</v>
      </c>
      <c r="V174" s="88">
        <f t="shared" si="230"/>
        <v>0</v>
      </c>
      <c r="W174" s="88">
        <f t="shared" si="230"/>
        <v>0</v>
      </c>
      <c r="X174" s="88">
        <f t="shared" si="231"/>
        <v>0</v>
      </c>
      <c r="Y174" s="88">
        <f t="shared" si="232"/>
        <v>0</v>
      </c>
      <c r="Z174" s="88">
        <f t="shared" si="232"/>
        <v>0</v>
      </c>
      <c r="AA174" s="88">
        <f t="shared" si="233"/>
        <v>0</v>
      </c>
      <c r="AB174" s="88">
        <f t="shared" si="234"/>
        <v>0</v>
      </c>
      <c r="AC174" s="88">
        <f t="shared" si="234"/>
        <v>0</v>
      </c>
      <c r="AD174" s="88">
        <f t="shared" si="235"/>
        <v>0</v>
      </c>
      <c r="AE174" s="88">
        <f t="shared" si="236"/>
        <v>0</v>
      </c>
      <c r="AF174" s="88">
        <f t="shared" si="236"/>
        <v>0</v>
      </c>
      <c r="AG174" s="88">
        <f t="shared" si="237"/>
        <v>0</v>
      </c>
      <c r="AH174" s="88">
        <f t="shared" si="238"/>
        <v>0</v>
      </c>
      <c r="AI174" s="88">
        <f t="shared" si="238"/>
        <v>0</v>
      </c>
      <c r="AJ174" s="88">
        <f t="shared" si="239"/>
        <v>0</v>
      </c>
      <c r="AK174" s="88">
        <f t="shared" si="240"/>
        <v>0</v>
      </c>
      <c r="AL174" s="88">
        <f t="shared" si="240"/>
        <v>0</v>
      </c>
      <c r="AM174" s="88">
        <f t="shared" si="241"/>
        <v>0</v>
      </c>
      <c r="AN174" s="88">
        <f t="shared" si="242"/>
        <v>0</v>
      </c>
      <c r="AO174" s="88">
        <f t="shared" si="242"/>
        <v>0</v>
      </c>
      <c r="AP174" s="88">
        <f t="shared" si="243"/>
        <v>0</v>
      </c>
      <c r="AQ174" s="88"/>
      <c r="AR174" s="88">
        <f t="shared" si="244"/>
        <v>0</v>
      </c>
      <c r="AS174" s="88">
        <f t="shared" si="245"/>
        <v>0</v>
      </c>
      <c r="AT174" s="88">
        <f t="shared" si="246"/>
        <v>0</v>
      </c>
    </row>
    <row r="175" spans="1:46">
      <c r="A175" s="108"/>
      <c r="B175" s="71">
        <f>IF(A175='ESTIMASI FORECAST &amp; ORDER-STOK'!A34,'ESTIMASI FORECAST &amp; ORDER-STOK'!B34,0)</f>
        <v>0</v>
      </c>
      <c r="D175" s="88">
        <f t="shared" si="218"/>
        <v>0</v>
      </c>
      <c r="E175" s="88">
        <f t="shared" si="218"/>
        <v>0</v>
      </c>
      <c r="F175" s="88">
        <f t="shared" si="219"/>
        <v>0</v>
      </c>
      <c r="G175" s="88">
        <f t="shared" si="220"/>
        <v>0</v>
      </c>
      <c r="H175" s="88">
        <f t="shared" si="220"/>
        <v>0</v>
      </c>
      <c r="I175" s="88">
        <f t="shared" si="221"/>
        <v>0</v>
      </c>
      <c r="J175" s="88">
        <f t="shared" si="222"/>
        <v>0</v>
      </c>
      <c r="K175" s="88">
        <f t="shared" si="222"/>
        <v>0</v>
      </c>
      <c r="L175" s="88">
        <f t="shared" si="223"/>
        <v>0</v>
      </c>
      <c r="M175" s="88">
        <f t="shared" si="224"/>
        <v>0</v>
      </c>
      <c r="N175" s="88">
        <f t="shared" si="224"/>
        <v>0</v>
      </c>
      <c r="O175" s="88">
        <f t="shared" si="225"/>
        <v>0</v>
      </c>
      <c r="P175" s="88">
        <f t="shared" si="226"/>
        <v>0</v>
      </c>
      <c r="Q175" s="88">
        <f t="shared" si="226"/>
        <v>0</v>
      </c>
      <c r="R175" s="88">
        <f t="shared" si="227"/>
        <v>0</v>
      </c>
      <c r="S175" s="88">
        <f t="shared" si="228"/>
        <v>0</v>
      </c>
      <c r="T175" s="88">
        <f t="shared" si="228"/>
        <v>0</v>
      </c>
      <c r="U175" s="88">
        <f t="shared" si="229"/>
        <v>0</v>
      </c>
      <c r="V175" s="88">
        <f t="shared" si="230"/>
        <v>0</v>
      </c>
      <c r="W175" s="88">
        <f t="shared" si="230"/>
        <v>0</v>
      </c>
      <c r="X175" s="88">
        <f t="shared" si="231"/>
        <v>0</v>
      </c>
      <c r="Y175" s="88">
        <f t="shared" si="232"/>
        <v>0</v>
      </c>
      <c r="Z175" s="88">
        <f t="shared" si="232"/>
        <v>0</v>
      </c>
      <c r="AA175" s="88">
        <f t="shared" si="233"/>
        <v>0</v>
      </c>
      <c r="AB175" s="88">
        <f t="shared" si="234"/>
        <v>0</v>
      </c>
      <c r="AC175" s="88">
        <f t="shared" si="234"/>
        <v>0</v>
      </c>
      <c r="AD175" s="88">
        <f t="shared" si="235"/>
        <v>0</v>
      </c>
      <c r="AE175" s="88">
        <f t="shared" si="236"/>
        <v>0</v>
      </c>
      <c r="AF175" s="88">
        <f t="shared" si="236"/>
        <v>0</v>
      </c>
      <c r="AG175" s="88">
        <f t="shared" si="237"/>
        <v>0</v>
      </c>
      <c r="AH175" s="88">
        <f t="shared" si="238"/>
        <v>0</v>
      </c>
      <c r="AI175" s="88">
        <f t="shared" si="238"/>
        <v>0</v>
      </c>
      <c r="AJ175" s="88">
        <f t="shared" si="239"/>
        <v>0</v>
      </c>
      <c r="AK175" s="88">
        <f t="shared" si="240"/>
        <v>0</v>
      </c>
      <c r="AL175" s="88">
        <f t="shared" si="240"/>
        <v>0</v>
      </c>
      <c r="AM175" s="88">
        <f t="shared" si="241"/>
        <v>0</v>
      </c>
      <c r="AN175" s="88">
        <f t="shared" si="242"/>
        <v>0</v>
      </c>
      <c r="AO175" s="88">
        <f t="shared" si="242"/>
        <v>0</v>
      </c>
      <c r="AP175" s="88">
        <f t="shared" si="243"/>
        <v>0</v>
      </c>
      <c r="AQ175" s="88"/>
      <c r="AR175" s="88">
        <f t="shared" si="244"/>
        <v>0</v>
      </c>
      <c r="AS175" s="88">
        <f t="shared" si="245"/>
        <v>0</v>
      </c>
      <c r="AT175" s="88">
        <f t="shared" si="246"/>
        <v>0</v>
      </c>
    </row>
    <row r="176" spans="1:46">
      <c r="A176" s="108"/>
      <c r="B176" s="71">
        <f>IF(A176='ESTIMASI FORECAST &amp; ORDER-STOK'!A35,'ESTIMASI FORECAST &amp; ORDER-STOK'!B35,0)</f>
        <v>0</v>
      </c>
      <c r="D176" s="88">
        <f t="shared" si="218"/>
        <v>0</v>
      </c>
      <c r="E176" s="88">
        <f t="shared" si="218"/>
        <v>0</v>
      </c>
      <c r="F176" s="88">
        <f t="shared" si="219"/>
        <v>0</v>
      </c>
      <c r="G176" s="88">
        <f t="shared" si="220"/>
        <v>0</v>
      </c>
      <c r="H176" s="88">
        <f t="shared" si="220"/>
        <v>0</v>
      </c>
      <c r="I176" s="88">
        <f t="shared" si="221"/>
        <v>0</v>
      </c>
      <c r="J176" s="88">
        <f t="shared" si="222"/>
        <v>0</v>
      </c>
      <c r="K176" s="88">
        <f t="shared" si="222"/>
        <v>0</v>
      </c>
      <c r="L176" s="88">
        <f t="shared" si="223"/>
        <v>0</v>
      </c>
      <c r="M176" s="88">
        <f t="shared" si="224"/>
        <v>0</v>
      </c>
      <c r="N176" s="88">
        <f t="shared" si="224"/>
        <v>0</v>
      </c>
      <c r="O176" s="88">
        <f t="shared" si="225"/>
        <v>0</v>
      </c>
      <c r="P176" s="88">
        <f t="shared" si="226"/>
        <v>0</v>
      </c>
      <c r="Q176" s="88">
        <f t="shared" si="226"/>
        <v>0</v>
      </c>
      <c r="R176" s="88">
        <f t="shared" si="227"/>
        <v>0</v>
      </c>
      <c r="S176" s="88">
        <f t="shared" si="228"/>
        <v>0</v>
      </c>
      <c r="T176" s="88">
        <f t="shared" si="228"/>
        <v>0</v>
      </c>
      <c r="U176" s="88">
        <f t="shared" si="229"/>
        <v>0</v>
      </c>
      <c r="V176" s="88">
        <f t="shared" si="230"/>
        <v>0</v>
      </c>
      <c r="W176" s="88">
        <f t="shared" si="230"/>
        <v>0</v>
      </c>
      <c r="X176" s="88">
        <f t="shared" si="231"/>
        <v>0</v>
      </c>
      <c r="Y176" s="88">
        <f t="shared" si="232"/>
        <v>0</v>
      </c>
      <c r="Z176" s="88">
        <f t="shared" si="232"/>
        <v>0</v>
      </c>
      <c r="AA176" s="88">
        <f t="shared" si="233"/>
        <v>0</v>
      </c>
      <c r="AB176" s="88">
        <f t="shared" si="234"/>
        <v>0</v>
      </c>
      <c r="AC176" s="88">
        <f t="shared" si="234"/>
        <v>0</v>
      </c>
      <c r="AD176" s="88">
        <f t="shared" si="235"/>
        <v>0</v>
      </c>
      <c r="AE176" s="88">
        <f t="shared" si="236"/>
        <v>0</v>
      </c>
      <c r="AF176" s="88">
        <f t="shared" si="236"/>
        <v>0</v>
      </c>
      <c r="AG176" s="88">
        <f t="shared" si="237"/>
        <v>0</v>
      </c>
      <c r="AH176" s="88">
        <f t="shared" si="238"/>
        <v>0</v>
      </c>
      <c r="AI176" s="88">
        <f t="shared" si="238"/>
        <v>0</v>
      </c>
      <c r="AJ176" s="88">
        <f t="shared" si="239"/>
        <v>0</v>
      </c>
      <c r="AK176" s="88">
        <f t="shared" si="240"/>
        <v>0</v>
      </c>
      <c r="AL176" s="88">
        <f t="shared" si="240"/>
        <v>0</v>
      </c>
      <c r="AM176" s="88">
        <f t="shared" si="241"/>
        <v>0</v>
      </c>
      <c r="AN176" s="88">
        <f t="shared" si="242"/>
        <v>0</v>
      </c>
      <c r="AO176" s="88">
        <f t="shared" si="242"/>
        <v>0</v>
      </c>
      <c r="AP176" s="88">
        <f t="shared" si="243"/>
        <v>0</v>
      </c>
      <c r="AQ176" s="88"/>
      <c r="AR176" s="88">
        <f t="shared" si="244"/>
        <v>0</v>
      </c>
      <c r="AS176" s="88">
        <f t="shared" si="245"/>
        <v>0</v>
      </c>
      <c r="AT176" s="88">
        <f t="shared" si="246"/>
        <v>0</v>
      </c>
    </row>
    <row r="177" spans="1:46">
      <c r="A177" s="108"/>
      <c r="B177" s="71">
        <f>IF(A177='ESTIMASI FORECAST &amp; ORDER-STOK'!A36,'ESTIMASI FORECAST &amp; ORDER-STOK'!B36,0)</f>
        <v>0</v>
      </c>
      <c r="D177" s="88">
        <f t="shared" si="218"/>
        <v>0</v>
      </c>
      <c r="E177" s="88">
        <f t="shared" si="218"/>
        <v>0</v>
      </c>
      <c r="F177" s="88">
        <f t="shared" si="219"/>
        <v>0</v>
      </c>
      <c r="G177" s="88">
        <f t="shared" si="220"/>
        <v>0</v>
      </c>
      <c r="H177" s="88">
        <f t="shared" si="220"/>
        <v>0</v>
      </c>
      <c r="I177" s="88">
        <f t="shared" si="221"/>
        <v>0</v>
      </c>
      <c r="J177" s="88">
        <f t="shared" si="222"/>
        <v>0</v>
      </c>
      <c r="K177" s="88">
        <f t="shared" si="222"/>
        <v>0</v>
      </c>
      <c r="L177" s="88">
        <f t="shared" si="223"/>
        <v>0</v>
      </c>
      <c r="M177" s="88">
        <f t="shared" si="224"/>
        <v>0</v>
      </c>
      <c r="N177" s="88">
        <f t="shared" si="224"/>
        <v>0</v>
      </c>
      <c r="O177" s="88">
        <f t="shared" si="225"/>
        <v>0</v>
      </c>
      <c r="P177" s="88">
        <f t="shared" si="226"/>
        <v>0</v>
      </c>
      <c r="Q177" s="88">
        <f t="shared" si="226"/>
        <v>0</v>
      </c>
      <c r="R177" s="88">
        <f t="shared" si="227"/>
        <v>0</v>
      </c>
      <c r="S177" s="88">
        <f t="shared" si="228"/>
        <v>0</v>
      </c>
      <c r="T177" s="88">
        <f t="shared" si="228"/>
        <v>0</v>
      </c>
      <c r="U177" s="88">
        <f t="shared" si="229"/>
        <v>0</v>
      </c>
      <c r="V177" s="88">
        <f t="shared" si="230"/>
        <v>0</v>
      </c>
      <c r="W177" s="88">
        <f t="shared" si="230"/>
        <v>0</v>
      </c>
      <c r="X177" s="88">
        <f t="shared" si="231"/>
        <v>0</v>
      </c>
      <c r="Y177" s="88">
        <f t="shared" si="232"/>
        <v>0</v>
      </c>
      <c r="Z177" s="88">
        <f t="shared" si="232"/>
        <v>0</v>
      </c>
      <c r="AA177" s="88">
        <f t="shared" si="233"/>
        <v>0</v>
      </c>
      <c r="AB177" s="88">
        <f t="shared" si="234"/>
        <v>0</v>
      </c>
      <c r="AC177" s="88">
        <f t="shared" si="234"/>
        <v>0</v>
      </c>
      <c r="AD177" s="88">
        <f t="shared" si="235"/>
        <v>0</v>
      </c>
      <c r="AE177" s="88">
        <f t="shared" si="236"/>
        <v>0</v>
      </c>
      <c r="AF177" s="88">
        <f t="shared" si="236"/>
        <v>0</v>
      </c>
      <c r="AG177" s="88">
        <f t="shared" si="237"/>
        <v>0</v>
      </c>
      <c r="AH177" s="88">
        <f t="shared" si="238"/>
        <v>0</v>
      </c>
      <c r="AI177" s="88">
        <f t="shared" si="238"/>
        <v>0</v>
      </c>
      <c r="AJ177" s="88">
        <f t="shared" si="239"/>
        <v>0</v>
      </c>
      <c r="AK177" s="88">
        <f t="shared" si="240"/>
        <v>0</v>
      </c>
      <c r="AL177" s="88">
        <f t="shared" si="240"/>
        <v>0</v>
      </c>
      <c r="AM177" s="88">
        <f t="shared" si="241"/>
        <v>0</v>
      </c>
      <c r="AN177" s="88">
        <f t="shared" si="242"/>
        <v>0</v>
      </c>
      <c r="AO177" s="88">
        <f t="shared" si="242"/>
        <v>0</v>
      </c>
      <c r="AP177" s="88">
        <f t="shared" si="243"/>
        <v>0</v>
      </c>
      <c r="AQ177" s="88"/>
      <c r="AR177" s="88">
        <f t="shared" si="244"/>
        <v>0</v>
      </c>
      <c r="AS177" s="88">
        <f t="shared" si="245"/>
        <v>0</v>
      </c>
      <c r="AT177" s="88">
        <f t="shared" si="246"/>
        <v>0</v>
      </c>
    </row>
    <row r="178" spans="1:46">
      <c r="A178" s="108"/>
      <c r="B178" s="71">
        <f>IF(A178='ESTIMASI FORECAST &amp; ORDER-STOK'!A37,'ESTIMASI FORECAST &amp; ORDER-STOK'!B37,0)</f>
        <v>0</v>
      </c>
      <c r="D178" s="88">
        <f t="shared" si="218"/>
        <v>0</v>
      </c>
      <c r="E178" s="88">
        <f t="shared" si="218"/>
        <v>0</v>
      </c>
      <c r="F178" s="88">
        <f t="shared" si="219"/>
        <v>0</v>
      </c>
      <c r="G178" s="88">
        <f t="shared" si="220"/>
        <v>0</v>
      </c>
      <c r="H178" s="88">
        <f t="shared" si="220"/>
        <v>0</v>
      </c>
      <c r="I178" s="88">
        <f t="shared" si="221"/>
        <v>0</v>
      </c>
      <c r="J178" s="88">
        <f t="shared" si="222"/>
        <v>0</v>
      </c>
      <c r="K178" s="88">
        <f t="shared" si="222"/>
        <v>0</v>
      </c>
      <c r="L178" s="88">
        <f t="shared" si="223"/>
        <v>0</v>
      </c>
      <c r="M178" s="88">
        <f t="shared" si="224"/>
        <v>0</v>
      </c>
      <c r="N178" s="88">
        <f t="shared" si="224"/>
        <v>0</v>
      </c>
      <c r="O178" s="88">
        <f t="shared" si="225"/>
        <v>0</v>
      </c>
      <c r="P178" s="88">
        <f t="shared" si="226"/>
        <v>0</v>
      </c>
      <c r="Q178" s="88">
        <f t="shared" si="226"/>
        <v>0</v>
      </c>
      <c r="R178" s="88">
        <f t="shared" si="227"/>
        <v>0</v>
      </c>
      <c r="S178" s="88">
        <f t="shared" si="228"/>
        <v>0</v>
      </c>
      <c r="T178" s="88">
        <f t="shared" si="228"/>
        <v>0</v>
      </c>
      <c r="U178" s="88">
        <f t="shared" si="229"/>
        <v>0</v>
      </c>
      <c r="V178" s="88">
        <f t="shared" si="230"/>
        <v>0</v>
      </c>
      <c r="W178" s="88">
        <f t="shared" si="230"/>
        <v>0</v>
      </c>
      <c r="X178" s="88">
        <f t="shared" si="231"/>
        <v>0</v>
      </c>
      <c r="Y178" s="88">
        <f t="shared" si="232"/>
        <v>0</v>
      </c>
      <c r="Z178" s="88">
        <f t="shared" si="232"/>
        <v>0</v>
      </c>
      <c r="AA178" s="88">
        <f t="shared" si="233"/>
        <v>0</v>
      </c>
      <c r="AB178" s="88">
        <f t="shared" si="234"/>
        <v>0</v>
      </c>
      <c r="AC178" s="88">
        <f t="shared" si="234"/>
        <v>0</v>
      </c>
      <c r="AD178" s="88">
        <f t="shared" si="235"/>
        <v>0</v>
      </c>
      <c r="AE178" s="88">
        <f t="shared" si="236"/>
        <v>0</v>
      </c>
      <c r="AF178" s="88">
        <f t="shared" si="236"/>
        <v>0</v>
      </c>
      <c r="AG178" s="88">
        <f t="shared" si="237"/>
        <v>0</v>
      </c>
      <c r="AH178" s="88">
        <f t="shared" si="238"/>
        <v>0</v>
      </c>
      <c r="AI178" s="88">
        <f t="shared" si="238"/>
        <v>0</v>
      </c>
      <c r="AJ178" s="88">
        <f t="shared" si="239"/>
        <v>0</v>
      </c>
      <c r="AK178" s="88">
        <f t="shared" si="240"/>
        <v>0</v>
      </c>
      <c r="AL178" s="88">
        <f t="shared" si="240"/>
        <v>0</v>
      </c>
      <c r="AM178" s="88">
        <f t="shared" si="241"/>
        <v>0</v>
      </c>
      <c r="AN178" s="88">
        <f t="shared" si="242"/>
        <v>0</v>
      </c>
      <c r="AO178" s="88">
        <f t="shared" si="242"/>
        <v>0</v>
      </c>
      <c r="AP178" s="88">
        <f t="shared" si="243"/>
        <v>0</v>
      </c>
      <c r="AQ178" s="88"/>
      <c r="AR178" s="88">
        <f t="shared" si="244"/>
        <v>0</v>
      </c>
      <c r="AS178" s="88">
        <f t="shared" si="245"/>
        <v>0</v>
      </c>
      <c r="AT178" s="88">
        <f t="shared" si="246"/>
        <v>0</v>
      </c>
    </row>
    <row r="179" spans="1:46">
      <c r="A179" s="108"/>
      <c r="B179" s="71">
        <f>IF(A179='ESTIMASI FORECAST &amp; ORDER-STOK'!A38,'ESTIMASI FORECAST &amp; ORDER-STOK'!B38,0)</f>
        <v>0</v>
      </c>
      <c r="D179" s="88">
        <f t="shared" si="218"/>
        <v>0</v>
      </c>
      <c r="E179" s="88">
        <f t="shared" si="218"/>
        <v>0</v>
      </c>
      <c r="F179" s="88">
        <f t="shared" si="219"/>
        <v>0</v>
      </c>
      <c r="G179" s="88">
        <f t="shared" si="220"/>
        <v>0</v>
      </c>
      <c r="H179" s="88">
        <f t="shared" si="220"/>
        <v>0</v>
      </c>
      <c r="I179" s="88">
        <f t="shared" si="221"/>
        <v>0</v>
      </c>
      <c r="J179" s="88">
        <f t="shared" si="222"/>
        <v>0</v>
      </c>
      <c r="K179" s="88">
        <f t="shared" si="222"/>
        <v>0</v>
      </c>
      <c r="L179" s="88">
        <f t="shared" si="223"/>
        <v>0</v>
      </c>
      <c r="M179" s="88">
        <f t="shared" si="224"/>
        <v>0</v>
      </c>
      <c r="N179" s="88">
        <f t="shared" si="224"/>
        <v>0</v>
      </c>
      <c r="O179" s="88">
        <f t="shared" si="225"/>
        <v>0</v>
      </c>
      <c r="P179" s="88">
        <f t="shared" si="226"/>
        <v>0</v>
      </c>
      <c r="Q179" s="88">
        <f t="shared" si="226"/>
        <v>0</v>
      </c>
      <c r="R179" s="88">
        <f t="shared" si="227"/>
        <v>0</v>
      </c>
      <c r="S179" s="88">
        <f t="shared" si="228"/>
        <v>0</v>
      </c>
      <c r="T179" s="88">
        <f t="shared" si="228"/>
        <v>0</v>
      </c>
      <c r="U179" s="88">
        <f t="shared" si="229"/>
        <v>0</v>
      </c>
      <c r="V179" s="88">
        <f t="shared" si="230"/>
        <v>0</v>
      </c>
      <c r="W179" s="88">
        <f t="shared" si="230"/>
        <v>0</v>
      </c>
      <c r="X179" s="88">
        <f t="shared" si="231"/>
        <v>0</v>
      </c>
      <c r="Y179" s="88">
        <f t="shared" si="232"/>
        <v>0</v>
      </c>
      <c r="Z179" s="88">
        <f t="shared" si="232"/>
        <v>0</v>
      </c>
      <c r="AA179" s="88">
        <f t="shared" si="233"/>
        <v>0</v>
      </c>
      <c r="AB179" s="88">
        <f t="shared" si="234"/>
        <v>0</v>
      </c>
      <c r="AC179" s="88">
        <f t="shared" si="234"/>
        <v>0</v>
      </c>
      <c r="AD179" s="88">
        <f t="shared" si="235"/>
        <v>0</v>
      </c>
      <c r="AE179" s="88">
        <f t="shared" si="236"/>
        <v>0</v>
      </c>
      <c r="AF179" s="88">
        <f t="shared" si="236"/>
        <v>0</v>
      </c>
      <c r="AG179" s="88">
        <f t="shared" si="237"/>
        <v>0</v>
      </c>
      <c r="AH179" s="88">
        <f t="shared" si="238"/>
        <v>0</v>
      </c>
      <c r="AI179" s="88">
        <f t="shared" si="238"/>
        <v>0</v>
      </c>
      <c r="AJ179" s="88">
        <f t="shared" si="239"/>
        <v>0</v>
      </c>
      <c r="AK179" s="88">
        <f t="shared" si="240"/>
        <v>0</v>
      </c>
      <c r="AL179" s="88">
        <f t="shared" si="240"/>
        <v>0</v>
      </c>
      <c r="AM179" s="88">
        <f t="shared" si="241"/>
        <v>0</v>
      </c>
      <c r="AN179" s="88">
        <f t="shared" si="242"/>
        <v>0</v>
      </c>
      <c r="AO179" s="88">
        <f t="shared" si="242"/>
        <v>0</v>
      </c>
      <c r="AP179" s="88">
        <f t="shared" si="243"/>
        <v>0</v>
      </c>
      <c r="AQ179" s="88"/>
      <c r="AR179" s="88">
        <f t="shared" si="244"/>
        <v>0</v>
      </c>
      <c r="AS179" s="88">
        <f t="shared" si="245"/>
        <v>0</v>
      </c>
      <c r="AT179" s="88">
        <f t="shared" si="246"/>
        <v>0</v>
      </c>
    </row>
    <row r="180" spans="1:46">
      <c r="A180" s="108"/>
      <c r="B180" s="71">
        <f>IF(A180='ESTIMASI FORECAST &amp; ORDER-STOK'!A39,'ESTIMASI FORECAST &amp; ORDER-STOK'!B39,0)</f>
        <v>0</v>
      </c>
      <c r="D180" s="88">
        <f t="shared" si="218"/>
        <v>0</v>
      </c>
      <c r="E180" s="88">
        <f t="shared" si="218"/>
        <v>0</v>
      </c>
      <c r="F180" s="88">
        <f t="shared" si="219"/>
        <v>0</v>
      </c>
      <c r="G180" s="88">
        <f t="shared" si="220"/>
        <v>0</v>
      </c>
      <c r="H180" s="88">
        <f t="shared" si="220"/>
        <v>0</v>
      </c>
      <c r="I180" s="88">
        <f t="shared" si="221"/>
        <v>0</v>
      </c>
      <c r="J180" s="88">
        <f t="shared" si="222"/>
        <v>0</v>
      </c>
      <c r="K180" s="88">
        <f t="shared" si="222"/>
        <v>0</v>
      </c>
      <c r="L180" s="88">
        <f t="shared" si="223"/>
        <v>0</v>
      </c>
      <c r="M180" s="88">
        <f t="shared" si="224"/>
        <v>0</v>
      </c>
      <c r="N180" s="88">
        <f t="shared" si="224"/>
        <v>0</v>
      </c>
      <c r="O180" s="88">
        <f t="shared" si="225"/>
        <v>0</v>
      </c>
      <c r="P180" s="88">
        <f t="shared" si="226"/>
        <v>0</v>
      </c>
      <c r="Q180" s="88">
        <f t="shared" si="226"/>
        <v>0</v>
      </c>
      <c r="R180" s="88">
        <f t="shared" si="227"/>
        <v>0</v>
      </c>
      <c r="S180" s="88">
        <f t="shared" si="228"/>
        <v>0</v>
      </c>
      <c r="T180" s="88">
        <f t="shared" si="228"/>
        <v>0</v>
      </c>
      <c r="U180" s="88">
        <f t="shared" si="229"/>
        <v>0</v>
      </c>
      <c r="V180" s="88">
        <f t="shared" si="230"/>
        <v>0</v>
      </c>
      <c r="W180" s="88">
        <f t="shared" si="230"/>
        <v>0</v>
      </c>
      <c r="X180" s="88">
        <f t="shared" si="231"/>
        <v>0</v>
      </c>
      <c r="Y180" s="88">
        <f t="shared" si="232"/>
        <v>0</v>
      </c>
      <c r="Z180" s="88">
        <f t="shared" si="232"/>
        <v>0</v>
      </c>
      <c r="AA180" s="88">
        <f t="shared" si="233"/>
        <v>0</v>
      </c>
      <c r="AB180" s="88">
        <f t="shared" si="234"/>
        <v>0</v>
      </c>
      <c r="AC180" s="88">
        <f t="shared" si="234"/>
        <v>0</v>
      </c>
      <c r="AD180" s="88">
        <f t="shared" si="235"/>
        <v>0</v>
      </c>
      <c r="AE180" s="88">
        <f t="shared" si="236"/>
        <v>0</v>
      </c>
      <c r="AF180" s="88">
        <f t="shared" si="236"/>
        <v>0</v>
      </c>
      <c r="AG180" s="88">
        <f t="shared" si="237"/>
        <v>0</v>
      </c>
      <c r="AH180" s="88">
        <f t="shared" si="238"/>
        <v>0</v>
      </c>
      <c r="AI180" s="88">
        <f t="shared" si="238"/>
        <v>0</v>
      </c>
      <c r="AJ180" s="88">
        <f t="shared" si="239"/>
        <v>0</v>
      </c>
      <c r="AK180" s="88">
        <f t="shared" si="240"/>
        <v>0</v>
      </c>
      <c r="AL180" s="88">
        <f t="shared" si="240"/>
        <v>0</v>
      </c>
      <c r="AM180" s="88">
        <f t="shared" si="241"/>
        <v>0</v>
      </c>
      <c r="AN180" s="88">
        <f t="shared" si="242"/>
        <v>0</v>
      </c>
      <c r="AO180" s="88">
        <f t="shared" si="242"/>
        <v>0</v>
      </c>
      <c r="AP180" s="88">
        <f t="shared" si="243"/>
        <v>0</v>
      </c>
      <c r="AQ180" s="88"/>
      <c r="AR180" s="88">
        <f t="shared" si="244"/>
        <v>0</v>
      </c>
      <c r="AS180" s="88">
        <f t="shared" si="245"/>
        <v>0</v>
      </c>
      <c r="AT180" s="88">
        <f t="shared" si="246"/>
        <v>0</v>
      </c>
    </row>
    <row r="181" spans="1:46">
      <c r="A181" s="108"/>
      <c r="B181" s="71">
        <f>IF(A181='ESTIMASI FORECAST &amp; ORDER-STOK'!A40,'ESTIMASI FORECAST &amp; ORDER-STOK'!B40,0)</f>
        <v>0</v>
      </c>
      <c r="D181" s="88">
        <f t="shared" si="218"/>
        <v>0</v>
      </c>
      <c r="E181" s="88">
        <f t="shared" si="218"/>
        <v>0</v>
      </c>
      <c r="F181" s="88">
        <f t="shared" si="219"/>
        <v>0</v>
      </c>
      <c r="G181" s="88">
        <f t="shared" si="220"/>
        <v>0</v>
      </c>
      <c r="H181" s="88">
        <f t="shared" si="220"/>
        <v>0</v>
      </c>
      <c r="I181" s="88">
        <f t="shared" si="221"/>
        <v>0</v>
      </c>
      <c r="J181" s="88">
        <f t="shared" si="222"/>
        <v>0</v>
      </c>
      <c r="K181" s="88">
        <f t="shared" si="222"/>
        <v>0</v>
      </c>
      <c r="L181" s="88">
        <f t="shared" si="223"/>
        <v>0</v>
      </c>
      <c r="M181" s="88">
        <f t="shared" si="224"/>
        <v>0</v>
      </c>
      <c r="N181" s="88">
        <f t="shared" si="224"/>
        <v>0</v>
      </c>
      <c r="O181" s="88">
        <f t="shared" si="225"/>
        <v>0</v>
      </c>
      <c r="P181" s="88">
        <f t="shared" si="226"/>
        <v>0</v>
      </c>
      <c r="Q181" s="88">
        <f t="shared" si="226"/>
        <v>0</v>
      </c>
      <c r="R181" s="88">
        <f t="shared" si="227"/>
        <v>0</v>
      </c>
      <c r="S181" s="88">
        <f t="shared" si="228"/>
        <v>0</v>
      </c>
      <c r="T181" s="88">
        <f t="shared" si="228"/>
        <v>0</v>
      </c>
      <c r="U181" s="88">
        <f t="shared" si="229"/>
        <v>0</v>
      </c>
      <c r="V181" s="88">
        <f t="shared" si="230"/>
        <v>0</v>
      </c>
      <c r="W181" s="88">
        <f t="shared" si="230"/>
        <v>0</v>
      </c>
      <c r="X181" s="88">
        <f t="shared" si="231"/>
        <v>0</v>
      </c>
      <c r="Y181" s="88">
        <f t="shared" si="232"/>
        <v>0</v>
      </c>
      <c r="Z181" s="88">
        <f t="shared" si="232"/>
        <v>0</v>
      </c>
      <c r="AA181" s="88">
        <f t="shared" si="233"/>
        <v>0</v>
      </c>
      <c r="AB181" s="88">
        <f t="shared" si="234"/>
        <v>0</v>
      </c>
      <c r="AC181" s="88">
        <f t="shared" si="234"/>
        <v>0</v>
      </c>
      <c r="AD181" s="88">
        <f t="shared" si="235"/>
        <v>0</v>
      </c>
      <c r="AE181" s="88">
        <f t="shared" si="236"/>
        <v>0</v>
      </c>
      <c r="AF181" s="88">
        <f t="shared" si="236"/>
        <v>0</v>
      </c>
      <c r="AG181" s="88">
        <f t="shared" si="237"/>
        <v>0</v>
      </c>
      <c r="AH181" s="88">
        <f t="shared" si="238"/>
        <v>0</v>
      </c>
      <c r="AI181" s="88">
        <f t="shared" si="238"/>
        <v>0</v>
      </c>
      <c r="AJ181" s="88">
        <f t="shared" si="239"/>
        <v>0</v>
      </c>
      <c r="AK181" s="88">
        <f t="shared" si="240"/>
        <v>0</v>
      </c>
      <c r="AL181" s="88">
        <f t="shared" si="240"/>
        <v>0</v>
      </c>
      <c r="AM181" s="88">
        <f t="shared" si="241"/>
        <v>0</v>
      </c>
      <c r="AN181" s="88">
        <f t="shared" si="242"/>
        <v>0</v>
      </c>
      <c r="AO181" s="88">
        <f t="shared" si="242"/>
        <v>0</v>
      </c>
      <c r="AP181" s="88">
        <f t="shared" si="243"/>
        <v>0</v>
      </c>
      <c r="AQ181" s="88"/>
      <c r="AR181" s="88">
        <f t="shared" si="244"/>
        <v>0</v>
      </c>
      <c r="AS181" s="88">
        <f t="shared" si="245"/>
        <v>0</v>
      </c>
      <c r="AT181" s="88">
        <f t="shared" si="246"/>
        <v>0</v>
      </c>
    </row>
    <row r="182" spans="1:46">
      <c r="A182" s="108"/>
      <c r="B182" s="71">
        <f>IF(A182='ESTIMASI FORECAST &amp; ORDER-STOK'!A41,'ESTIMASI FORECAST &amp; ORDER-STOK'!B41,0)</f>
        <v>0</v>
      </c>
      <c r="D182" s="88">
        <f t="shared" si="218"/>
        <v>0</v>
      </c>
      <c r="E182" s="88">
        <f t="shared" si="218"/>
        <v>0</v>
      </c>
      <c r="F182" s="88">
        <f t="shared" si="219"/>
        <v>0</v>
      </c>
      <c r="G182" s="88">
        <f t="shared" si="220"/>
        <v>0</v>
      </c>
      <c r="H182" s="88">
        <f t="shared" si="220"/>
        <v>0</v>
      </c>
      <c r="I182" s="88">
        <f t="shared" si="221"/>
        <v>0</v>
      </c>
      <c r="J182" s="88">
        <f t="shared" si="222"/>
        <v>0</v>
      </c>
      <c r="K182" s="88">
        <f t="shared" si="222"/>
        <v>0</v>
      </c>
      <c r="L182" s="88">
        <f t="shared" si="223"/>
        <v>0</v>
      </c>
      <c r="M182" s="88">
        <f t="shared" si="224"/>
        <v>0</v>
      </c>
      <c r="N182" s="88">
        <f t="shared" si="224"/>
        <v>0</v>
      </c>
      <c r="O182" s="88">
        <f t="shared" si="225"/>
        <v>0</v>
      </c>
      <c r="P182" s="88">
        <f t="shared" si="226"/>
        <v>0</v>
      </c>
      <c r="Q182" s="88">
        <f t="shared" si="226"/>
        <v>0</v>
      </c>
      <c r="R182" s="88">
        <f t="shared" si="227"/>
        <v>0</v>
      </c>
      <c r="S182" s="88">
        <f t="shared" si="228"/>
        <v>0</v>
      </c>
      <c r="T182" s="88">
        <f t="shared" si="228"/>
        <v>0</v>
      </c>
      <c r="U182" s="88">
        <f t="shared" si="229"/>
        <v>0</v>
      </c>
      <c r="V182" s="88">
        <f t="shared" si="230"/>
        <v>0</v>
      </c>
      <c r="W182" s="88">
        <f t="shared" si="230"/>
        <v>0</v>
      </c>
      <c r="X182" s="88">
        <f t="shared" si="231"/>
        <v>0</v>
      </c>
      <c r="Y182" s="88">
        <f t="shared" si="232"/>
        <v>0</v>
      </c>
      <c r="Z182" s="88">
        <f t="shared" si="232"/>
        <v>0</v>
      </c>
      <c r="AA182" s="88">
        <f t="shared" si="233"/>
        <v>0</v>
      </c>
      <c r="AB182" s="88">
        <f t="shared" si="234"/>
        <v>0</v>
      </c>
      <c r="AC182" s="88">
        <f t="shared" si="234"/>
        <v>0</v>
      </c>
      <c r="AD182" s="88">
        <f t="shared" si="235"/>
        <v>0</v>
      </c>
      <c r="AE182" s="88">
        <f t="shared" si="236"/>
        <v>0</v>
      </c>
      <c r="AF182" s="88">
        <f t="shared" si="236"/>
        <v>0</v>
      </c>
      <c r="AG182" s="88">
        <f t="shared" si="237"/>
        <v>0</v>
      </c>
      <c r="AH182" s="88">
        <f t="shared" si="238"/>
        <v>0</v>
      </c>
      <c r="AI182" s="88">
        <f t="shared" si="238"/>
        <v>0</v>
      </c>
      <c r="AJ182" s="88">
        <f t="shared" si="239"/>
        <v>0</v>
      </c>
      <c r="AK182" s="88">
        <f t="shared" si="240"/>
        <v>0</v>
      </c>
      <c r="AL182" s="88">
        <f t="shared" si="240"/>
        <v>0</v>
      </c>
      <c r="AM182" s="88">
        <f t="shared" si="241"/>
        <v>0</v>
      </c>
      <c r="AN182" s="88">
        <f t="shared" si="242"/>
        <v>0</v>
      </c>
      <c r="AO182" s="88">
        <f t="shared" si="242"/>
        <v>0</v>
      </c>
      <c r="AP182" s="88">
        <f t="shared" si="243"/>
        <v>0</v>
      </c>
      <c r="AQ182" s="88"/>
      <c r="AR182" s="88">
        <f t="shared" si="244"/>
        <v>0</v>
      </c>
      <c r="AS182" s="88">
        <f t="shared" si="245"/>
        <v>0</v>
      </c>
      <c r="AT182" s="88">
        <f t="shared" si="246"/>
        <v>0</v>
      </c>
    </row>
    <row r="183" spans="1:46">
      <c r="A183" s="108"/>
      <c r="B183" s="71">
        <f>IF(A183='ESTIMASI FORECAST &amp; ORDER-STOK'!A42,'ESTIMASI FORECAST &amp; ORDER-STOK'!B42,0)</f>
        <v>0</v>
      </c>
      <c r="D183" s="88">
        <f t="shared" si="218"/>
        <v>0</v>
      </c>
      <c r="E183" s="88">
        <f t="shared" si="218"/>
        <v>0</v>
      </c>
      <c r="F183" s="88">
        <f t="shared" si="219"/>
        <v>0</v>
      </c>
      <c r="G183" s="88">
        <f t="shared" si="220"/>
        <v>0</v>
      </c>
      <c r="H183" s="88">
        <f t="shared" si="220"/>
        <v>0</v>
      </c>
      <c r="I183" s="88">
        <f t="shared" si="221"/>
        <v>0</v>
      </c>
      <c r="J183" s="88">
        <f t="shared" si="222"/>
        <v>0</v>
      </c>
      <c r="K183" s="88">
        <f t="shared" si="222"/>
        <v>0</v>
      </c>
      <c r="L183" s="88">
        <f t="shared" si="223"/>
        <v>0</v>
      </c>
      <c r="M183" s="88">
        <f t="shared" si="224"/>
        <v>0</v>
      </c>
      <c r="N183" s="88">
        <f t="shared" si="224"/>
        <v>0</v>
      </c>
      <c r="O183" s="88">
        <f t="shared" si="225"/>
        <v>0</v>
      </c>
      <c r="P183" s="88">
        <f t="shared" si="226"/>
        <v>0</v>
      </c>
      <c r="Q183" s="88">
        <f t="shared" si="226"/>
        <v>0</v>
      </c>
      <c r="R183" s="88">
        <f t="shared" si="227"/>
        <v>0</v>
      </c>
      <c r="S183" s="88">
        <f t="shared" si="228"/>
        <v>0</v>
      </c>
      <c r="T183" s="88">
        <f t="shared" si="228"/>
        <v>0</v>
      </c>
      <c r="U183" s="88">
        <f t="shared" si="229"/>
        <v>0</v>
      </c>
      <c r="V183" s="88">
        <f t="shared" si="230"/>
        <v>0</v>
      </c>
      <c r="W183" s="88">
        <f t="shared" si="230"/>
        <v>0</v>
      </c>
      <c r="X183" s="88">
        <f t="shared" si="231"/>
        <v>0</v>
      </c>
      <c r="Y183" s="88">
        <f t="shared" si="232"/>
        <v>0</v>
      </c>
      <c r="Z183" s="88">
        <f t="shared" si="232"/>
        <v>0</v>
      </c>
      <c r="AA183" s="88">
        <f t="shared" si="233"/>
        <v>0</v>
      </c>
      <c r="AB183" s="88">
        <f t="shared" si="234"/>
        <v>0</v>
      </c>
      <c r="AC183" s="88">
        <f t="shared" si="234"/>
        <v>0</v>
      </c>
      <c r="AD183" s="88">
        <f t="shared" si="235"/>
        <v>0</v>
      </c>
      <c r="AE183" s="88">
        <f t="shared" si="236"/>
        <v>0</v>
      </c>
      <c r="AF183" s="88">
        <f t="shared" si="236"/>
        <v>0</v>
      </c>
      <c r="AG183" s="88">
        <f t="shared" si="237"/>
        <v>0</v>
      </c>
      <c r="AH183" s="88">
        <f t="shared" si="238"/>
        <v>0</v>
      </c>
      <c r="AI183" s="88">
        <f t="shared" si="238"/>
        <v>0</v>
      </c>
      <c r="AJ183" s="88">
        <f t="shared" si="239"/>
        <v>0</v>
      </c>
      <c r="AK183" s="88">
        <f t="shared" si="240"/>
        <v>0</v>
      </c>
      <c r="AL183" s="88">
        <f t="shared" si="240"/>
        <v>0</v>
      </c>
      <c r="AM183" s="88">
        <f t="shared" si="241"/>
        <v>0</v>
      </c>
      <c r="AN183" s="88">
        <f t="shared" si="242"/>
        <v>0</v>
      </c>
      <c r="AO183" s="88">
        <f t="shared" si="242"/>
        <v>0</v>
      </c>
      <c r="AP183" s="88">
        <f t="shared" si="243"/>
        <v>0</v>
      </c>
      <c r="AQ183" s="88"/>
      <c r="AR183" s="88">
        <f t="shared" si="244"/>
        <v>0</v>
      </c>
      <c r="AS183" s="88">
        <f t="shared" si="245"/>
        <v>0</v>
      </c>
      <c r="AT183" s="88">
        <f t="shared" si="246"/>
        <v>0</v>
      </c>
    </row>
    <row r="184" spans="1:46">
      <c r="A184" s="108"/>
      <c r="B184" s="71">
        <f>IF(A184='ESTIMASI FORECAST &amp; ORDER-STOK'!A43,'ESTIMASI FORECAST &amp; ORDER-STOK'!B43,0)</f>
        <v>0</v>
      </c>
      <c r="D184" s="88">
        <f t="shared" si="218"/>
        <v>0</v>
      </c>
      <c r="E184" s="88">
        <f t="shared" si="218"/>
        <v>0</v>
      </c>
      <c r="F184" s="88">
        <f t="shared" si="219"/>
        <v>0</v>
      </c>
      <c r="G184" s="88">
        <f t="shared" si="220"/>
        <v>0</v>
      </c>
      <c r="H184" s="88">
        <f t="shared" si="220"/>
        <v>0</v>
      </c>
      <c r="I184" s="88">
        <f t="shared" si="221"/>
        <v>0</v>
      </c>
      <c r="J184" s="88">
        <f t="shared" si="222"/>
        <v>0</v>
      </c>
      <c r="K184" s="88">
        <f t="shared" si="222"/>
        <v>0</v>
      </c>
      <c r="L184" s="88">
        <f t="shared" si="223"/>
        <v>0</v>
      </c>
      <c r="M184" s="88">
        <f t="shared" si="224"/>
        <v>0</v>
      </c>
      <c r="N184" s="88">
        <f t="shared" si="224"/>
        <v>0</v>
      </c>
      <c r="O184" s="88">
        <f t="shared" si="225"/>
        <v>0</v>
      </c>
      <c r="P184" s="88">
        <f t="shared" si="226"/>
        <v>0</v>
      </c>
      <c r="Q184" s="88">
        <f t="shared" si="226"/>
        <v>0</v>
      </c>
      <c r="R184" s="88">
        <f t="shared" si="227"/>
        <v>0</v>
      </c>
      <c r="S184" s="88">
        <f t="shared" si="228"/>
        <v>0</v>
      </c>
      <c r="T184" s="88">
        <f t="shared" si="228"/>
        <v>0</v>
      </c>
      <c r="U184" s="88">
        <f t="shared" si="229"/>
        <v>0</v>
      </c>
      <c r="V184" s="88">
        <f t="shared" si="230"/>
        <v>0</v>
      </c>
      <c r="W184" s="88">
        <f t="shared" si="230"/>
        <v>0</v>
      </c>
      <c r="X184" s="88">
        <f t="shared" si="231"/>
        <v>0</v>
      </c>
      <c r="Y184" s="88">
        <f t="shared" si="232"/>
        <v>0</v>
      </c>
      <c r="Z184" s="88">
        <f t="shared" si="232"/>
        <v>0</v>
      </c>
      <c r="AA184" s="88">
        <f t="shared" si="233"/>
        <v>0</v>
      </c>
      <c r="AB184" s="88">
        <f t="shared" si="234"/>
        <v>0</v>
      </c>
      <c r="AC184" s="88">
        <f t="shared" si="234"/>
        <v>0</v>
      </c>
      <c r="AD184" s="88">
        <f t="shared" si="235"/>
        <v>0</v>
      </c>
      <c r="AE184" s="88">
        <f t="shared" si="236"/>
        <v>0</v>
      </c>
      <c r="AF184" s="88">
        <f t="shared" si="236"/>
        <v>0</v>
      </c>
      <c r="AG184" s="88">
        <f t="shared" si="237"/>
        <v>0</v>
      </c>
      <c r="AH184" s="88">
        <f t="shared" si="238"/>
        <v>0</v>
      </c>
      <c r="AI184" s="88">
        <f t="shared" si="238"/>
        <v>0</v>
      </c>
      <c r="AJ184" s="88">
        <f t="shared" si="239"/>
        <v>0</v>
      </c>
      <c r="AK184" s="88">
        <f t="shared" si="240"/>
        <v>0</v>
      </c>
      <c r="AL184" s="88">
        <f t="shared" si="240"/>
        <v>0</v>
      </c>
      <c r="AM184" s="88">
        <f t="shared" si="241"/>
        <v>0</v>
      </c>
      <c r="AN184" s="88">
        <f t="shared" si="242"/>
        <v>0</v>
      </c>
      <c r="AO184" s="88">
        <f t="shared" si="242"/>
        <v>0</v>
      </c>
      <c r="AP184" s="88">
        <f t="shared" si="243"/>
        <v>0</v>
      </c>
      <c r="AQ184" s="88"/>
      <c r="AR184" s="88">
        <f t="shared" si="244"/>
        <v>0</v>
      </c>
      <c r="AS184" s="88">
        <f t="shared" si="245"/>
        <v>0</v>
      </c>
      <c r="AT184" s="88">
        <f t="shared" si="246"/>
        <v>0</v>
      </c>
    </row>
    <row r="185" spans="1:46">
      <c r="A185" s="108"/>
      <c r="B185" s="71">
        <f>IF(A185='ESTIMASI FORECAST &amp; ORDER-STOK'!A44,'ESTIMASI FORECAST &amp; ORDER-STOK'!B44,0)</f>
        <v>0</v>
      </c>
      <c r="D185" s="88">
        <f t="shared" si="218"/>
        <v>0</v>
      </c>
      <c r="E185" s="88">
        <f t="shared" si="218"/>
        <v>0</v>
      </c>
      <c r="F185" s="88">
        <f t="shared" si="219"/>
        <v>0</v>
      </c>
      <c r="G185" s="88">
        <f t="shared" si="220"/>
        <v>0</v>
      </c>
      <c r="H185" s="88">
        <f t="shared" si="220"/>
        <v>0</v>
      </c>
      <c r="I185" s="88">
        <f t="shared" si="221"/>
        <v>0</v>
      </c>
      <c r="J185" s="88">
        <f t="shared" si="222"/>
        <v>0</v>
      </c>
      <c r="K185" s="88">
        <f t="shared" si="222"/>
        <v>0</v>
      </c>
      <c r="L185" s="88">
        <f t="shared" si="223"/>
        <v>0</v>
      </c>
      <c r="M185" s="88">
        <f t="shared" si="224"/>
        <v>0</v>
      </c>
      <c r="N185" s="88">
        <f t="shared" si="224"/>
        <v>0</v>
      </c>
      <c r="O185" s="88">
        <f t="shared" si="225"/>
        <v>0</v>
      </c>
      <c r="P185" s="88">
        <f t="shared" si="226"/>
        <v>0</v>
      </c>
      <c r="Q185" s="88">
        <f t="shared" si="226"/>
        <v>0</v>
      </c>
      <c r="R185" s="88">
        <f t="shared" si="227"/>
        <v>0</v>
      </c>
      <c r="S185" s="88">
        <f t="shared" si="228"/>
        <v>0</v>
      </c>
      <c r="T185" s="88">
        <f t="shared" si="228"/>
        <v>0</v>
      </c>
      <c r="U185" s="88">
        <f t="shared" si="229"/>
        <v>0</v>
      </c>
      <c r="V185" s="88">
        <f t="shared" si="230"/>
        <v>0</v>
      </c>
      <c r="W185" s="88">
        <f t="shared" si="230"/>
        <v>0</v>
      </c>
      <c r="X185" s="88">
        <f t="shared" si="231"/>
        <v>0</v>
      </c>
      <c r="Y185" s="88">
        <f t="shared" si="232"/>
        <v>0</v>
      </c>
      <c r="Z185" s="88">
        <f t="shared" si="232"/>
        <v>0</v>
      </c>
      <c r="AA185" s="88">
        <f t="shared" si="233"/>
        <v>0</v>
      </c>
      <c r="AB185" s="88">
        <f t="shared" si="234"/>
        <v>0</v>
      </c>
      <c r="AC185" s="88">
        <f t="shared" si="234"/>
        <v>0</v>
      </c>
      <c r="AD185" s="88">
        <f t="shared" si="235"/>
        <v>0</v>
      </c>
      <c r="AE185" s="88">
        <f t="shared" si="236"/>
        <v>0</v>
      </c>
      <c r="AF185" s="88">
        <f t="shared" si="236"/>
        <v>0</v>
      </c>
      <c r="AG185" s="88">
        <f t="shared" si="237"/>
        <v>0</v>
      </c>
      <c r="AH185" s="88">
        <f t="shared" si="238"/>
        <v>0</v>
      </c>
      <c r="AI185" s="88">
        <f t="shared" si="238"/>
        <v>0</v>
      </c>
      <c r="AJ185" s="88">
        <f t="shared" si="239"/>
        <v>0</v>
      </c>
      <c r="AK185" s="88">
        <f t="shared" si="240"/>
        <v>0</v>
      </c>
      <c r="AL185" s="88">
        <f t="shared" si="240"/>
        <v>0</v>
      </c>
      <c r="AM185" s="88">
        <f t="shared" si="241"/>
        <v>0</v>
      </c>
      <c r="AN185" s="88">
        <f t="shared" si="242"/>
        <v>0</v>
      </c>
      <c r="AO185" s="88">
        <f t="shared" si="242"/>
        <v>0</v>
      </c>
      <c r="AP185" s="88">
        <f t="shared" si="243"/>
        <v>0</v>
      </c>
      <c r="AQ185" s="88"/>
      <c r="AR185" s="88">
        <f t="shared" si="244"/>
        <v>0</v>
      </c>
      <c r="AS185" s="88">
        <f t="shared" si="245"/>
        <v>0</v>
      </c>
      <c r="AT185" s="88">
        <f t="shared" si="246"/>
        <v>0</v>
      </c>
    </row>
    <row r="186" spans="1:46">
      <c r="A186" s="108"/>
      <c r="B186" s="71">
        <f>IF(A186='ESTIMASI FORECAST &amp; ORDER-STOK'!A45,'ESTIMASI FORECAST &amp; ORDER-STOK'!B45,0)</f>
        <v>0</v>
      </c>
      <c r="D186" s="88">
        <f t="shared" si="218"/>
        <v>0</v>
      </c>
      <c r="E186" s="88">
        <f t="shared" si="218"/>
        <v>0</v>
      </c>
      <c r="F186" s="88">
        <f t="shared" si="219"/>
        <v>0</v>
      </c>
      <c r="G186" s="88">
        <f t="shared" si="220"/>
        <v>0</v>
      </c>
      <c r="H186" s="88">
        <f t="shared" si="220"/>
        <v>0</v>
      </c>
      <c r="I186" s="88">
        <f t="shared" si="221"/>
        <v>0</v>
      </c>
      <c r="J186" s="88">
        <f t="shared" si="222"/>
        <v>0</v>
      </c>
      <c r="K186" s="88">
        <f t="shared" si="222"/>
        <v>0</v>
      </c>
      <c r="L186" s="88">
        <f t="shared" si="223"/>
        <v>0</v>
      </c>
      <c r="M186" s="88">
        <f t="shared" si="224"/>
        <v>0</v>
      </c>
      <c r="N186" s="88">
        <f t="shared" si="224"/>
        <v>0</v>
      </c>
      <c r="O186" s="88">
        <f t="shared" si="225"/>
        <v>0</v>
      </c>
      <c r="P186" s="88">
        <f t="shared" si="226"/>
        <v>0</v>
      </c>
      <c r="Q186" s="88">
        <f t="shared" si="226"/>
        <v>0</v>
      </c>
      <c r="R186" s="88">
        <f t="shared" si="227"/>
        <v>0</v>
      </c>
      <c r="S186" s="88">
        <f t="shared" si="228"/>
        <v>0</v>
      </c>
      <c r="T186" s="88">
        <f t="shared" si="228"/>
        <v>0</v>
      </c>
      <c r="U186" s="88">
        <f t="shared" si="229"/>
        <v>0</v>
      </c>
      <c r="V186" s="88">
        <f t="shared" si="230"/>
        <v>0</v>
      </c>
      <c r="W186" s="88">
        <f t="shared" si="230"/>
        <v>0</v>
      </c>
      <c r="X186" s="88">
        <f t="shared" si="231"/>
        <v>0</v>
      </c>
      <c r="Y186" s="88">
        <f t="shared" si="232"/>
        <v>0</v>
      </c>
      <c r="Z186" s="88">
        <f t="shared" si="232"/>
        <v>0</v>
      </c>
      <c r="AA186" s="88">
        <f t="shared" si="233"/>
        <v>0</v>
      </c>
      <c r="AB186" s="88">
        <f t="shared" si="234"/>
        <v>0</v>
      </c>
      <c r="AC186" s="88">
        <f t="shared" si="234"/>
        <v>0</v>
      </c>
      <c r="AD186" s="88">
        <f t="shared" si="235"/>
        <v>0</v>
      </c>
      <c r="AE186" s="88">
        <f t="shared" si="236"/>
        <v>0</v>
      </c>
      <c r="AF186" s="88">
        <f t="shared" si="236"/>
        <v>0</v>
      </c>
      <c r="AG186" s="88">
        <f t="shared" si="237"/>
        <v>0</v>
      </c>
      <c r="AH186" s="88">
        <f t="shared" si="238"/>
        <v>0</v>
      </c>
      <c r="AI186" s="88">
        <f t="shared" si="238"/>
        <v>0</v>
      </c>
      <c r="AJ186" s="88">
        <f t="shared" si="239"/>
        <v>0</v>
      </c>
      <c r="AK186" s="88">
        <f t="shared" si="240"/>
        <v>0</v>
      </c>
      <c r="AL186" s="88">
        <f t="shared" si="240"/>
        <v>0</v>
      </c>
      <c r="AM186" s="88">
        <f t="shared" si="241"/>
        <v>0</v>
      </c>
      <c r="AN186" s="88">
        <f t="shared" si="242"/>
        <v>0</v>
      </c>
      <c r="AO186" s="88">
        <f t="shared" si="242"/>
        <v>0</v>
      </c>
      <c r="AP186" s="88">
        <f t="shared" si="243"/>
        <v>0</v>
      </c>
      <c r="AQ186" s="88"/>
      <c r="AR186" s="88">
        <f t="shared" si="244"/>
        <v>0</v>
      </c>
      <c r="AS186" s="88">
        <f t="shared" si="245"/>
        <v>0</v>
      </c>
      <c r="AT186" s="88">
        <f t="shared" si="246"/>
        <v>0</v>
      </c>
    </row>
    <row r="187" spans="1:46">
      <c r="A187" s="108"/>
      <c r="B187" s="71">
        <f>IF(A187='ESTIMASI FORECAST &amp; ORDER-STOK'!A46,'ESTIMASI FORECAST &amp; ORDER-STOK'!B46,0)</f>
        <v>0</v>
      </c>
      <c r="D187" s="88">
        <f t="shared" si="218"/>
        <v>0</v>
      </c>
      <c r="E187" s="88">
        <f t="shared" si="218"/>
        <v>0</v>
      </c>
      <c r="F187" s="88">
        <f t="shared" si="219"/>
        <v>0</v>
      </c>
      <c r="G187" s="88">
        <f t="shared" si="220"/>
        <v>0</v>
      </c>
      <c r="H187" s="88">
        <f t="shared" si="220"/>
        <v>0</v>
      </c>
      <c r="I187" s="88">
        <f t="shared" si="221"/>
        <v>0</v>
      </c>
      <c r="J187" s="88">
        <f t="shared" si="222"/>
        <v>0</v>
      </c>
      <c r="K187" s="88">
        <f t="shared" si="222"/>
        <v>0</v>
      </c>
      <c r="L187" s="88">
        <f t="shared" si="223"/>
        <v>0</v>
      </c>
      <c r="M187" s="88">
        <f t="shared" si="224"/>
        <v>0</v>
      </c>
      <c r="N187" s="88">
        <f t="shared" si="224"/>
        <v>0</v>
      </c>
      <c r="O187" s="88">
        <f t="shared" si="225"/>
        <v>0</v>
      </c>
      <c r="P187" s="88">
        <f t="shared" si="226"/>
        <v>0</v>
      </c>
      <c r="Q187" s="88">
        <f t="shared" si="226"/>
        <v>0</v>
      </c>
      <c r="R187" s="88">
        <f t="shared" si="227"/>
        <v>0</v>
      </c>
      <c r="S187" s="88">
        <f t="shared" si="228"/>
        <v>0</v>
      </c>
      <c r="T187" s="88">
        <f t="shared" si="228"/>
        <v>0</v>
      </c>
      <c r="U187" s="88">
        <f t="shared" si="229"/>
        <v>0</v>
      </c>
      <c r="V187" s="88">
        <f t="shared" si="230"/>
        <v>0</v>
      </c>
      <c r="W187" s="88">
        <f t="shared" si="230"/>
        <v>0</v>
      </c>
      <c r="X187" s="88">
        <f t="shared" si="231"/>
        <v>0</v>
      </c>
      <c r="Y187" s="88">
        <f t="shared" si="232"/>
        <v>0</v>
      </c>
      <c r="Z187" s="88">
        <f t="shared" si="232"/>
        <v>0</v>
      </c>
      <c r="AA187" s="88">
        <f t="shared" si="233"/>
        <v>0</v>
      </c>
      <c r="AB187" s="88">
        <f t="shared" si="234"/>
        <v>0</v>
      </c>
      <c r="AC187" s="88">
        <f t="shared" si="234"/>
        <v>0</v>
      </c>
      <c r="AD187" s="88">
        <f t="shared" si="235"/>
        <v>0</v>
      </c>
      <c r="AE187" s="88">
        <f t="shared" si="236"/>
        <v>0</v>
      </c>
      <c r="AF187" s="88">
        <f t="shared" si="236"/>
        <v>0</v>
      </c>
      <c r="AG187" s="88">
        <f t="shared" si="237"/>
        <v>0</v>
      </c>
      <c r="AH187" s="88">
        <f t="shared" si="238"/>
        <v>0</v>
      </c>
      <c r="AI187" s="88">
        <f t="shared" si="238"/>
        <v>0</v>
      </c>
      <c r="AJ187" s="88">
        <f t="shared" si="239"/>
        <v>0</v>
      </c>
      <c r="AK187" s="88">
        <f t="shared" si="240"/>
        <v>0</v>
      </c>
      <c r="AL187" s="88">
        <f t="shared" si="240"/>
        <v>0</v>
      </c>
      <c r="AM187" s="88">
        <f t="shared" si="241"/>
        <v>0</v>
      </c>
      <c r="AN187" s="88">
        <f t="shared" si="242"/>
        <v>0</v>
      </c>
      <c r="AO187" s="88">
        <f t="shared" si="242"/>
        <v>0</v>
      </c>
      <c r="AP187" s="88">
        <f t="shared" si="243"/>
        <v>0</v>
      </c>
      <c r="AQ187" s="88"/>
      <c r="AR187" s="88">
        <f t="shared" si="244"/>
        <v>0</v>
      </c>
      <c r="AS187" s="88">
        <f t="shared" si="245"/>
        <v>0</v>
      </c>
      <c r="AT187" s="88">
        <f t="shared" si="246"/>
        <v>0</v>
      </c>
    </row>
    <row r="188" spans="1:46">
      <c r="A188" s="108"/>
      <c r="B188" s="71">
        <f>IF(A188='ESTIMASI FORECAST &amp; ORDER-STOK'!A47,'ESTIMASI FORECAST &amp; ORDER-STOK'!B47,0)</f>
        <v>0</v>
      </c>
      <c r="D188" s="88">
        <f t="shared" si="218"/>
        <v>0</v>
      </c>
      <c r="E188" s="88">
        <f t="shared" si="218"/>
        <v>0</v>
      </c>
      <c r="F188" s="88">
        <f t="shared" si="219"/>
        <v>0</v>
      </c>
      <c r="G188" s="88">
        <f t="shared" si="220"/>
        <v>0</v>
      </c>
      <c r="H188" s="88">
        <f t="shared" si="220"/>
        <v>0</v>
      </c>
      <c r="I188" s="88">
        <f t="shared" si="221"/>
        <v>0</v>
      </c>
      <c r="J188" s="88">
        <f t="shared" si="222"/>
        <v>0</v>
      </c>
      <c r="K188" s="88">
        <f t="shared" si="222"/>
        <v>0</v>
      </c>
      <c r="L188" s="88">
        <f t="shared" si="223"/>
        <v>0</v>
      </c>
      <c r="M188" s="88">
        <f t="shared" si="224"/>
        <v>0</v>
      </c>
      <c r="N188" s="88">
        <f t="shared" si="224"/>
        <v>0</v>
      </c>
      <c r="O188" s="88">
        <f t="shared" si="225"/>
        <v>0</v>
      </c>
      <c r="P188" s="88">
        <f t="shared" si="226"/>
        <v>0</v>
      </c>
      <c r="Q188" s="88">
        <f t="shared" si="226"/>
        <v>0</v>
      </c>
      <c r="R188" s="88">
        <f t="shared" si="227"/>
        <v>0</v>
      </c>
      <c r="S188" s="88">
        <f t="shared" si="228"/>
        <v>0</v>
      </c>
      <c r="T188" s="88">
        <f t="shared" si="228"/>
        <v>0</v>
      </c>
      <c r="U188" s="88">
        <f t="shared" si="229"/>
        <v>0</v>
      </c>
      <c r="V188" s="88">
        <f t="shared" si="230"/>
        <v>0</v>
      </c>
      <c r="W188" s="88">
        <f t="shared" si="230"/>
        <v>0</v>
      </c>
      <c r="X188" s="88">
        <f t="shared" si="231"/>
        <v>0</v>
      </c>
      <c r="Y188" s="88">
        <f t="shared" si="232"/>
        <v>0</v>
      </c>
      <c r="Z188" s="88">
        <f t="shared" si="232"/>
        <v>0</v>
      </c>
      <c r="AA188" s="88">
        <f t="shared" si="233"/>
        <v>0</v>
      </c>
      <c r="AB188" s="88">
        <f t="shared" si="234"/>
        <v>0</v>
      </c>
      <c r="AC188" s="88">
        <f t="shared" si="234"/>
        <v>0</v>
      </c>
      <c r="AD188" s="88">
        <f t="shared" si="235"/>
        <v>0</v>
      </c>
      <c r="AE188" s="88">
        <f t="shared" si="236"/>
        <v>0</v>
      </c>
      <c r="AF188" s="88">
        <f t="shared" si="236"/>
        <v>0</v>
      </c>
      <c r="AG188" s="88">
        <f t="shared" si="237"/>
        <v>0</v>
      </c>
      <c r="AH188" s="88">
        <f t="shared" si="238"/>
        <v>0</v>
      </c>
      <c r="AI188" s="88">
        <f t="shared" si="238"/>
        <v>0</v>
      </c>
      <c r="AJ188" s="88">
        <f t="shared" si="239"/>
        <v>0</v>
      </c>
      <c r="AK188" s="88">
        <f t="shared" si="240"/>
        <v>0</v>
      </c>
      <c r="AL188" s="88">
        <f t="shared" si="240"/>
        <v>0</v>
      </c>
      <c r="AM188" s="88">
        <f t="shared" si="241"/>
        <v>0</v>
      </c>
      <c r="AN188" s="88">
        <f t="shared" si="242"/>
        <v>0</v>
      </c>
      <c r="AO188" s="88">
        <f t="shared" si="242"/>
        <v>0</v>
      </c>
      <c r="AP188" s="88">
        <f t="shared" si="243"/>
        <v>0</v>
      </c>
      <c r="AQ188" s="88"/>
      <c r="AR188" s="88">
        <f t="shared" si="244"/>
        <v>0</v>
      </c>
      <c r="AS188" s="88">
        <f t="shared" si="245"/>
        <v>0</v>
      </c>
      <c r="AT188" s="88">
        <f t="shared" si="246"/>
        <v>0</v>
      </c>
    </row>
    <row r="189" spans="1:46">
      <c r="A189" s="108"/>
      <c r="B189" s="71">
        <f>IF(A189='ESTIMASI FORECAST &amp; ORDER-STOK'!A48,'ESTIMASI FORECAST &amp; ORDER-STOK'!B48,0)</f>
        <v>0</v>
      </c>
      <c r="D189" s="88">
        <f t="shared" si="218"/>
        <v>0</v>
      </c>
      <c r="E189" s="88">
        <f t="shared" si="218"/>
        <v>0</v>
      </c>
      <c r="F189" s="88">
        <f t="shared" si="219"/>
        <v>0</v>
      </c>
      <c r="G189" s="88">
        <f t="shared" si="220"/>
        <v>0</v>
      </c>
      <c r="H189" s="88">
        <f t="shared" si="220"/>
        <v>0</v>
      </c>
      <c r="I189" s="88">
        <f t="shared" si="221"/>
        <v>0</v>
      </c>
      <c r="J189" s="88">
        <f t="shared" si="222"/>
        <v>0</v>
      </c>
      <c r="K189" s="88">
        <f t="shared" si="222"/>
        <v>0</v>
      </c>
      <c r="L189" s="88">
        <f t="shared" si="223"/>
        <v>0</v>
      </c>
      <c r="M189" s="88">
        <f t="shared" si="224"/>
        <v>0</v>
      </c>
      <c r="N189" s="88">
        <f t="shared" si="224"/>
        <v>0</v>
      </c>
      <c r="O189" s="88">
        <f t="shared" si="225"/>
        <v>0</v>
      </c>
      <c r="P189" s="88">
        <f t="shared" si="226"/>
        <v>0</v>
      </c>
      <c r="Q189" s="88">
        <f t="shared" si="226"/>
        <v>0</v>
      </c>
      <c r="R189" s="88">
        <f t="shared" si="227"/>
        <v>0</v>
      </c>
      <c r="S189" s="88">
        <f t="shared" si="228"/>
        <v>0</v>
      </c>
      <c r="T189" s="88">
        <f t="shared" si="228"/>
        <v>0</v>
      </c>
      <c r="U189" s="88">
        <f t="shared" si="229"/>
        <v>0</v>
      </c>
      <c r="V189" s="88">
        <f t="shared" si="230"/>
        <v>0</v>
      </c>
      <c r="W189" s="88">
        <f t="shared" si="230"/>
        <v>0</v>
      </c>
      <c r="X189" s="88">
        <f t="shared" si="231"/>
        <v>0</v>
      </c>
      <c r="Y189" s="88">
        <f t="shared" si="232"/>
        <v>0</v>
      </c>
      <c r="Z189" s="88">
        <f t="shared" si="232"/>
        <v>0</v>
      </c>
      <c r="AA189" s="88">
        <f t="shared" si="233"/>
        <v>0</v>
      </c>
      <c r="AB189" s="88">
        <f t="shared" si="234"/>
        <v>0</v>
      </c>
      <c r="AC189" s="88">
        <f t="shared" si="234"/>
        <v>0</v>
      </c>
      <c r="AD189" s="88">
        <f t="shared" si="235"/>
        <v>0</v>
      </c>
      <c r="AE189" s="88">
        <f t="shared" si="236"/>
        <v>0</v>
      </c>
      <c r="AF189" s="88">
        <f t="shared" si="236"/>
        <v>0</v>
      </c>
      <c r="AG189" s="88">
        <f t="shared" si="237"/>
        <v>0</v>
      </c>
      <c r="AH189" s="88">
        <f t="shared" si="238"/>
        <v>0</v>
      </c>
      <c r="AI189" s="88">
        <f t="shared" si="238"/>
        <v>0</v>
      </c>
      <c r="AJ189" s="88">
        <f t="shared" si="239"/>
        <v>0</v>
      </c>
      <c r="AK189" s="88">
        <f t="shared" si="240"/>
        <v>0</v>
      </c>
      <c r="AL189" s="88">
        <f t="shared" si="240"/>
        <v>0</v>
      </c>
      <c r="AM189" s="88">
        <f t="shared" si="241"/>
        <v>0</v>
      </c>
      <c r="AN189" s="88">
        <f t="shared" si="242"/>
        <v>0</v>
      </c>
      <c r="AO189" s="88">
        <f t="shared" si="242"/>
        <v>0</v>
      </c>
      <c r="AP189" s="88">
        <f t="shared" si="243"/>
        <v>0</v>
      </c>
      <c r="AQ189" s="88"/>
      <c r="AR189" s="88">
        <f t="shared" si="244"/>
        <v>0</v>
      </c>
      <c r="AS189" s="88">
        <f t="shared" si="245"/>
        <v>0</v>
      </c>
      <c r="AT189" s="88">
        <f t="shared" si="246"/>
        <v>0</v>
      </c>
    </row>
    <row r="190" spans="1:46">
      <c r="A190" s="108"/>
      <c r="B190" s="71">
        <f>IF(A190='ESTIMASI FORECAST &amp; ORDER-STOK'!A49,'ESTIMASI FORECAST &amp; ORDER-STOK'!B49,0)</f>
        <v>0</v>
      </c>
      <c r="D190" s="90">
        <f t="shared" si="218"/>
        <v>0</v>
      </c>
      <c r="E190" s="90">
        <f t="shared" si="218"/>
        <v>0</v>
      </c>
      <c r="F190" s="90">
        <f t="shared" si="219"/>
        <v>0</v>
      </c>
      <c r="G190" s="90">
        <f t="shared" si="220"/>
        <v>0</v>
      </c>
      <c r="H190" s="90">
        <f t="shared" si="220"/>
        <v>0</v>
      </c>
      <c r="I190" s="90">
        <f t="shared" si="221"/>
        <v>0</v>
      </c>
      <c r="J190" s="90">
        <f t="shared" si="222"/>
        <v>0</v>
      </c>
      <c r="K190" s="90">
        <f t="shared" si="222"/>
        <v>0</v>
      </c>
      <c r="L190" s="90">
        <f t="shared" si="223"/>
        <v>0</v>
      </c>
      <c r="M190" s="90">
        <f t="shared" si="224"/>
        <v>0</v>
      </c>
      <c r="N190" s="90">
        <f t="shared" si="224"/>
        <v>0</v>
      </c>
      <c r="O190" s="90">
        <f t="shared" si="225"/>
        <v>0</v>
      </c>
      <c r="P190" s="90">
        <f t="shared" si="226"/>
        <v>0</v>
      </c>
      <c r="Q190" s="90">
        <f t="shared" si="226"/>
        <v>0</v>
      </c>
      <c r="R190" s="90">
        <f t="shared" si="227"/>
        <v>0</v>
      </c>
      <c r="S190" s="90">
        <f t="shared" si="228"/>
        <v>0</v>
      </c>
      <c r="T190" s="90">
        <f t="shared" si="228"/>
        <v>0</v>
      </c>
      <c r="U190" s="90">
        <f t="shared" si="229"/>
        <v>0</v>
      </c>
      <c r="V190" s="90">
        <f t="shared" si="230"/>
        <v>0</v>
      </c>
      <c r="W190" s="90">
        <f t="shared" si="230"/>
        <v>0</v>
      </c>
      <c r="X190" s="90">
        <f t="shared" si="231"/>
        <v>0</v>
      </c>
      <c r="Y190" s="90">
        <f t="shared" si="232"/>
        <v>0</v>
      </c>
      <c r="Z190" s="90">
        <f t="shared" si="232"/>
        <v>0</v>
      </c>
      <c r="AA190" s="90">
        <f t="shared" si="233"/>
        <v>0</v>
      </c>
      <c r="AB190" s="90">
        <f t="shared" si="234"/>
        <v>0</v>
      </c>
      <c r="AC190" s="90">
        <f t="shared" si="234"/>
        <v>0</v>
      </c>
      <c r="AD190" s="90">
        <f t="shared" si="235"/>
        <v>0</v>
      </c>
      <c r="AE190" s="90">
        <f t="shared" si="236"/>
        <v>0</v>
      </c>
      <c r="AF190" s="90">
        <f t="shared" si="236"/>
        <v>0</v>
      </c>
      <c r="AG190" s="90">
        <f t="shared" si="237"/>
        <v>0</v>
      </c>
      <c r="AH190" s="90">
        <f t="shared" si="238"/>
        <v>0</v>
      </c>
      <c r="AI190" s="90">
        <f t="shared" si="238"/>
        <v>0</v>
      </c>
      <c r="AJ190" s="90">
        <f t="shared" si="239"/>
        <v>0</v>
      </c>
      <c r="AK190" s="90">
        <f t="shared" si="240"/>
        <v>0</v>
      </c>
      <c r="AL190" s="90">
        <f t="shared" si="240"/>
        <v>0</v>
      </c>
      <c r="AM190" s="90">
        <f t="shared" si="241"/>
        <v>0</v>
      </c>
      <c r="AN190" s="90">
        <f t="shared" si="242"/>
        <v>0</v>
      </c>
      <c r="AO190" s="90">
        <f t="shared" si="242"/>
        <v>0</v>
      </c>
      <c r="AP190" s="90">
        <f t="shared" si="243"/>
        <v>0</v>
      </c>
      <c r="AQ190" s="90"/>
      <c r="AR190" s="90">
        <f t="shared" si="244"/>
        <v>0</v>
      </c>
      <c r="AS190" s="90">
        <f t="shared" si="245"/>
        <v>0</v>
      </c>
      <c r="AT190" s="90">
        <f t="shared" si="246"/>
        <v>0</v>
      </c>
    </row>
    <row r="191" spans="1:46">
      <c r="A191" s="27" t="s">
        <v>118</v>
      </c>
      <c r="B191" s="58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6"/>
    </row>
    <row r="192" spans="1:46">
      <c r="A192" s="108"/>
      <c r="B192" s="71">
        <f>IF(A192='ESTIMASI FORECAST &amp; ORDER-STOK'!A51,'ESTIMASI FORECAST &amp; ORDER-STOK'!B51,0)</f>
        <v>0</v>
      </c>
      <c r="D192" s="86">
        <f t="shared" ref="D192:E203" si="247">SUMIF($A$6:$A$143,$A192,D$6:D$143)</f>
        <v>0</v>
      </c>
      <c r="E192" s="86">
        <f t="shared" si="247"/>
        <v>0</v>
      </c>
      <c r="F192" s="86">
        <f t="shared" ref="F192:F203" si="248">D192-E192</f>
        <v>0</v>
      </c>
      <c r="G192" s="86">
        <f t="shared" ref="G192:H203" si="249">SUMIF($A$6:$A$143,$A192,G$6:G$143)</f>
        <v>0</v>
      </c>
      <c r="H192" s="86">
        <f t="shared" si="249"/>
        <v>0</v>
      </c>
      <c r="I192" s="86">
        <f t="shared" ref="I192:I203" si="250">G192-H192</f>
        <v>0</v>
      </c>
      <c r="J192" s="86">
        <f t="shared" ref="J192:K203" si="251">SUMIF($A$6:$A$143,$A192,J$6:J$143)</f>
        <v>0</v>
      </c>
      <c r="K192" s="86">
        <f t="shared" si="251"/>
        <v>0</v>
      </c>
      <c r="L192" s="86">
        <f t="shared" ref="L192:L203" si="252">J192-K192</f>
        <v>0</v>
      </c>
      <c r="M192" s="86">
        <f t="shared" ref="M192:N203" si="253">SUMIF($A$6:$A$143,$A192,M$6:M$143)</f>
        <v>0</v>
      </c>
      <c r="N192" s="86">
        <f t="shared" si="253"/>
        <v>0</v>
      </c>
      <c r="O192" s="86">
        <f t="shared" ref="O192:O203" si="254">M192-N192</f>
        <v>0</v>
      </c>
      <c r="P192" s="86">
        <f t="shared" ref="P192:Q203" si="255">SUMIF($A$6:$A$143,$A192,P$6:P$143)</f>
        <v>0</v>
      </c>
      <c r="Q192" s="86">
        <f t="shared" si="255"/>
        <v>0</v>
      </c>
      <c r="R192" s="86">
        <f t="shared" ref="R192:R203" si="256">P192-Q192</f>
        <v>0</v>
      </c>
      <c r="S192" s="86">
        <f t="shared" ref="S192:T203" si="257">SUMIF($A$6:$A$143,$A192,S$6:S$143)</f>
        <v>0</v>
      </c>
      <c r="T192" s="86">
        <f t="shared" si="257"/>
        <v>0</v>
      </c>
      <c r="U192" s="86">
        <f t="shared" ref="U192:U203" si="258">S192-T192</f>
        <v>0</v>
      </c>
      <c r="V192" s="86">
        <f t="shared" ref="V192:W203" si="259">SUMIF($A$6:$A$143,$A192,V$6:V$143)</f>
        <v>0</v>
      </c>
      <c r="W192" s="86">
        <f t="shared" si="259"/>
        <v>0</v>
      </c>
      <c r="X192" s="86">
        <f t="shared" ref="X192:X203" si="260">V192-W192</f>
        <v>0</v>
      </c>
      <c r="Y192" s="86">
        <f t="shared" ref="Y192:Z203" si="261">SUMIF($A$6:$A$143,$A192,Y$6:Y$143)</f>
        <v>0</v>
      </c>
      <c r="Z192" s="86">
        <f t="shared" si="261"/>
        <v>0</v>
      </c>
      <c r="AA192" s="86">
        <f t="shared" ref="AA192:AA203" si="262">Y192-Z192</f>
        <v>0</v>
      </c>
      <c r="AB192" s="86">
        <f t="shared" ref="AB192:AC203" si="263">SUMIF($A$6:$A$143,$A192,AB$6:AB$143)</f>
        <v>0</v>
      </c>
      <c r="AC192" s="86">
        <f t="shared" si="263"/>
        <v>0</v>
      </c>
      <c r="AD192" s="86">
        <f t="shared" ref="AD192:AD203" si="264">AB192-AC192</f>
        <v>0</v>
      </c>
      <c r="AE192" s="86">
        <f t="shared" ref="AE192:AF203" si="265">SUMIF($A$6:$A$143,$A192,AE$6:AE$143)</f>
        <v>0</v>
      </c>
      <c r="AF192" s="86">
        <f t="shared" si="265"/>
        <v>0</v>
      </c>
      <c r="AG192" s="86">
        <f t="shared" ref="AG192:AG203" si="266">AE192-AF192</f>
        <v>0</v>
      </c>
      <c r="AH192" s="86">
        <f t="shared" ref="AH192:AI203" si="267">SUMIF($A$6:$A$143,$A192,AH$6:AH$143)</f>
        <v>0</v>
      </c>
      <c r="AI192" s="86">
        <f t="shared" si="267"/>
        <v>0</v>
      </c>
      <c r="AJ192" s="86">
        <f t="shared" ref="AJ192:AJ203" si="268">AH192-AI192</f>
        <v>0</v>
      </c>
      <c r="AK192" s="86">
        <f t="shared" ref="AK192:AL203" si="269">SUMIF($A$6:$A$143,$A192,AK$6:AK$143)</f>
        <v>0</v>
      </c>
      <c r="AL192" s="86">
        <f t="shared" si="269"/>
        <v>0</v>
      </c>
      <c r="AM192" s="86">
        <f t="shared" ref="AM192:AM203" si="270">AK192-AL192</f>
        <v>0</v>
      </c>
      <c r="AN192" s="86">
        <f t="shared" ref="AN192:AO203" si="271">SUMIF($A$6:$A$143,$A192,AN$6:AN$143)</f>
        <v>0</v>
      </c>
      <c r="AO192" s="86">
        <f t="shared" si="271"/>
        <v>0</v>
      </c>
      <c r="AP192" s="86">
        <f t="shared" ref="AP192:AP203" si="272">AN192-AO192</f>
        <v>0</v>
      </c>
      <c r="AQ192" s="86"/>
      <c r="AR192" s="86">
        <f t="shared" ref="AR192:AR203" si="273">SUMIF($C$5:$AQ$5,$D$5,$C192:$AQ192)</f>
        <v>0</v>
      </c>
      <c r="AS192" s="86">
        <f t="shared" ref="AS192:AS203" si="274">SUMIF($C$5:$AQ$5,$E$5,$C192:$AQ192)</f>
        <v>0</v>
      </c>
      <c r="AT192" s="86">
        <f t="shared" ref="AT192:AT203" si="275">AR192-AS192</f>
        <v>0</v>
      </c>
    </row>
    <row r="193" spans="1:46">
      <c r="A193" s="108"/>
      <c r="B193" s="71">
        <f>IF(A193='ESTIMASI FORECAST &amp; ORDER-STOK'!A52,'ESTIMASI FORECAST &amp; ORDER-STOK'!B52,0)</f>
        <v>0</v>
      </c>
      <c r="D193" s="88">
        <f t="shared" si="247"/>
        <v>0</v>
      </c>
      <c r="E193" s="88">
        <f t="shared" si="247"/>
        <v>0</v>
      </c>
      <c r="F193" s="88">
        <f t="shared" si="248"/>
        <v>0</v>
      </c>
      <c r="G193" s="88">
        <f t="shared" si="249"/>
        <v>0</v>
      </c>
      <c r="H193" s="88">
        <f t="shared" si="249"/>
        <v>0</v>
      </c>
      <c r="I193" s="88">
        <f t="shared" si="250"/>
        <v>0</v>
      </c>
      <c r="J193" s="88">
        <f t="shared" si="251"/>
        <v>0</v>
      </c>
      <c r="K193" s="88">
        <f t="shared" si="251"/>
        <v>0</v>
      </c>
      <c r="L193" s="88">
        <f t="shared" si="252"/>
        <v>0</v>
      </c>
      <c r="M193" s="88">
        <f t="shared" si="253"/>
        <v>0</v>
      </c>
      <c r="N193" s="88">
        <f t="shared" si="253"/>
        <v>0</v>
      </c>
      <c r="O193" s="88">
        <f t="shared" si="254"/>
        <v>0</v>
      </c>
      <c r="P193" s="88">
        <f t="shared" si="255"/>
        <v>0</v>
      </c>
      <c r="Q193" s="88">
        <f t="shared" si="255"/>
        <v>0</v>
      </c>
      <c r="R193" s="88">
        <f t="shared" si="256"/>
        <v>0</v>
      </c>
      <c r="S193" s="88">
        <f t="shared" si="257"/>
        <v>0</v>
      </c>
      <c r="T193" s="88">
        <f t="shared" si="257"/>
        <v>0</v>
      </c>
      <c r="U193" s="88">
        <f t="shared" si="258"/>
        <v>0</v>
      </c>
      <c r="V193" s="88">
        <f t="shared" si="259"/>
        <v>0</v>
      </c>
      <c r="W193" s="88">
        <f t="shared" si="259"/>
        <v>0</v>
      </c>
      <c r="X193" s="88">
        <f t="shared" si="260"/>
        <v>0</v>
      </c>
      <c r="Y193" s="88">
        <f t="shared" si="261"/>
        <v>0</v>
      </c>
      <c r="Z193" s="88">
        <f t="shared" si="261"/>
        <v>0</v>
      </c>
      <c r="AA193" s="88">
        <f t="shared" si="262"/>
        <v>0</v>
      </c>
      <c r="AB193" s="88">
        <f t="shared" si="263"/>
        <v>0</v>
      </c>
      <c r="AC193" s="88">
        <f t="shared" si="263"/>
        <v>0</v>
      </c>
      <c r="AD193" s="88">
        <f t="shared" si="264"/>
        <v>0</v>
      </c>
      <c r="AE193" s="88">
        <f t="shared" si="265"/>
        <v>0</v>
      </c>
      <c r="AF193" s="88">
        <f t="shared" si="265"/>
        <v>0</v>
      </c>
      <c r="AG193" s="88">
        <f t="shared" si="266"/>
        <v>0</v>
      </c>
      <c r="AH193" s="88">
        <f t="shared" si="267"/>
        <v>0</v>
      </c>
      <c r="AI193" s="88">
        <f t="shared" si="267"/>
        <v>0</v>
      </c>
      <c r="AJ193" s="88">
        <f t="shared" si="268"/>
        <v>0</v>
      </c>
      <c r="AK193" s="88">
        <f t="shared" si="269"/>
        <v>0</v>
      </c>
      <c r="AL193" s="88">
        <f t="shared" si="269"/>
        <v>0</v>
      </c>
      <c r="AM193" s="88">
        <f t="shared" si="270"/>
        <v>0</v>
      </c>
      <c r="AN193" s="88">
        <f t="shared" si="271"/>
        <v>0</v>
      </c>
      <c r="AO193" s="88">
        <f t="shared" si="271"/>
        <v>0</v>
      </c>
      <c r="AP193" s="88">
        <f t="shared" si="272"/>
        <v>0</v>
      </c>
      <c r="AQ193" s="88"/>
      <c r="AR193" s="88">
        <f t="shared" si="273"/>
        <v>0</v>
      </c>
      <c r="AS193" s="88">
        <f t="shared" si="274"/>
        <v>0</v>
      </c>
      <c r="AT193" s="88">
        <f t="shared" si="275"/>
        <v>0</v>
      </c>
    </row>
    <row r="194" spans="1:46">
      <c r="A194" s="108"/>
      <c r="B194" s="71">
        <f>IF(A194='ESTIMASI FORECAST &amp; ORDER-STOK'!A53,'ESTIMASI FORECAST &amp; ORDER-STOK'!B53,0)</f>
        <v>0</v>
      </c>
      <c r="D194" s="88">
        <f t="shared" si="247"/>
        <v>0</v>
      </c>
      <c r="E194" s="88">
        <f t="shared" si="247"/>
        <v>0</v>
      </c>
      <c r="F194" s="88">
        <f t="shared" si="248"/>
        <v>0</v>
      </c>
      <c r="G194" s="88">
        <f t="shared" si="249"/>
        <v>0</v>
      </c>
      <c r="H194" s="88">
        <f t="shared" si="249"/>
        <v>0</v>
      </c>
      <c r="I194" s="88">
        <f t="shared" si="250"/>
        <v>0</v>
      </c>
      <c r="J194" s="88">
        <f t="shared" si="251"/>
        <v>0</v>
      </c>
      <c r="K194" s="88">
        <f t="shared" si="251"/>
        <v>0</v>
      </c>
      <c r="L194" s="88">
        <f t="shared" si="252"/>
        <v>0</v>
      </c>
      <c r="M194" s="88">
        <f t="shared" si="253"/>
        <v>0</v>
      </c>
      <c r="N194" s="88">
        <f t="shared" si="253"/>
        <v>0</v>
      </c>
      <c r="O194" s="88">
        <f t="shared" si="254"/>
        <v>0</v>
      </c>
      <c r="P194" s="88">
        <f t="shared" si="255"/>
        <v>0</v>
      </c>
      <c r="Q194" s="88">
        <f t="shared" si="255"/>
        <v>0</v>
      </c>
      <c r="R194" s="88">
        <f t="shared" si="256"/>
        <v>0</v>
      </c>
      <c r="S194" s="88">
        <f t="shared" si="257"/>
        <v>0</v>
      </c>
      <c r="T194" s="88">
        <f t="shared" si="257"/>
        <v>0</v>
      </c>
      <c r="U194" s="88">
        <f t="shared" si="258"/>
        <v>0</v>
      </c>
      <c r="V194" s="88">
        <f t="shared" si="259"/>
        <v>0</v>
      </c>
      <c r="W194" s="88">
        <f t="shared" si="259"/>
        <v>0</v>
      </c>
      <c r="X194" s="88">
        <f t="shared" si="260"/>
        <v>0</v>
      </c>
      <c r="Y194" s="88">
        <f t="shared" si="261"/>
        <v>0</v>
      </c>
      <c r="Z194" s="88">
        <f t="shared" si="261"/>
        <v>0</v>
      </c>
      <c r="AA194" s="88">
        <f t="shared" si="262"/>
        <v>0</v>
      </c>
      <c r="AB194" s="88">
        <f t="shared" si="263"/>
        <v>0</v>
      </c>
      <c r="AC194" s="88">
        <f t="shared" si="263"/>
        <v>0</v>
      </c>
      <c r="AD194" s="88">
        <f t="shared" si="264"/>
        <v>0</v>
      </c>
      <c r="AE194" s="88">
        <f t="shared" si="265"/>
        <v>0</v>
      </c>
      <c r="AF194" s="88">
        <f t="shared" si="265"/>
        <v>0</v>
      </c>
      <c r="AG194" s="88">
        <f t="shared" si="266"/>
        <v>0</v>
      </c>
      <c r="AH194" s="88">
        <f t="shared" si="267"/>
        <v>0</v>
      </c>
      <c r="AI194" s="88">
        <f t="shared" si="267"/>
        <v>0</v>
      </c>
      <c r="AJ194" s="88">
        <f t="shared" si="268"/>
        <v>0</v>
      </c>
      <c r="AK194" s="88">
        <f t="shared" si="269"/>
        <v>0</v>
      </c>
      <c r="AL194" s="88">
        <f t="shared" si="269"/>
        <v>0</v>
      </c>
      <c r="AM194" s="88">
        <f t="shared" si="270"/>
        <v>0</v>
      </c>
      <c r="AN194" s="88">
        <f t="shared" si="271"/>
        <v>0</v>
      </c>
      <c r="AO194" s="88">
        <f t="shared" si="271"/>
        <v>0</v>
      </c>
      <c r="AP194" s="88">
        <f t="shared" si="272"/>
        <v>0</v>
      </c>
      <c r="AQ194" s="88"/>
      <c r="AR194" s="88">
        <f t="shared" si="273"/>
        <v>0</v>
      </c>
      <c r="AS194" s="88">
        <f t="shared" si="274"/>
        <v>0</v>
      </c>
      <c r="AT194" s="88">
        <f t="shared" si="275"/>
        <v>0</v>
      </c>
    </row>
    <row r="195" spans="1:46">
      <c r="A195" s="108"/>
      <c r="B195" s="71">
        <f>IF(A195='ESTIMASI FORECAST &amp; ORDER-STOK'!A54,'ESTIMASI FORECAST &amp; ORDER-STOK'!B54,0)</f>
        <v>0</v>
      </c>
      <c r="D195" s="88">
        <f t="shared" si="247"/>
        <v>0</v>
      </c>
      <c r="E195" s="88">
        <f t="shared" si="247"/>
        <v>0</v>
      </c>
      <c r="F195" s="88">
        <f t="shared" si="248"/>
        <v>0</v>
      </c>
      <c r="G195" s="88">
        <f t="shared" si="249"/>
        <v>0</v>
      </c>
      <c r="H195" s="88">
        <f t="shared" si="249"/>
        <v>0</v>
      </c>
      <c r="I195" s="88">
        <f t="shared" si="250"/>
        <v>0</v>
      </c>
      <c r="J195" s="88">
        <f t="shared" si="251"/>
        <v>0</v>
      </c>
      <c r="K195" s="88">
        <f t="shared" si="251"/>
        <v>0</v>
      </c>
      <c r="L195" s="88">
        <f t="shared" si="252"/>
        <v>0</v>
      </c>
      <c r="M195" s="88">
        <f t="shared" si="253"/>
        <v>0</v>
      </c>
      <c r="N195" s="88">
        <f t="shared" si="253"/>
        <v>0</v>
      </c>
      <c r="O195" s="88">
        <f t="shared" si="254"/>
        <v>0</v>
      </c>
      <c r="P195" s="88">
        <f t="shared" si="255"/>
        <v>0</v>
      </c>
      <c r="Q195" s="88">
        <f t="shared" si="255"/>
        <v>0</v>
      </c>
      <c r="R195" s="88">
        <f t="shared" si="256"/>
        <v>0</v>
      </c>
      <c r="S195" s="88">
        <f t="shared" si="257"/>
        <v>0</v>
      </c>
      <c r="T195" s="88">
        <f t="shared" si="257"/>
        <v>0</v>
      </c>
      <c r="U195" s="88">
        <f t="shared" si="258"/>
        <v>0</v>
      </c>
      <c r="V195" s="88">
        <f t="shared" si="259"/>
        <v>0</v>
      </c>
      <c r="W195" s="88">
        <f t="shared" si="259"/>
        <v>0</v>
      </c>
      <c r="X195" s="88">
        <f t="shared" si="260"/>
        <v>0</v>
      </c>
      <c r="Y195" s="88">
        <f t="shared" si="261"/>
        <v>0</v>
      </c>
      <c r="Z195" s="88">
        <f t="shared" si="261"/>
        <v>0</v>
      </c>
      <c r="AA195" s="88">
        <f t="shared" si="262"/>
        <v>0</v>
      </c>
      <c r="AB195" s="88">
        <f t="shared" si="263"/>
        <v>0</v>
      </c>
      <c r="AC195" s="88">
        <f t="shared" si="263"/>
        <v>0</v>
      </c>
      <c r="AD195" s="88">
        <f t="shared" si="264"/>
        <v>0</v>
      </c>
      <c r="AE195" s="88">
        <f t="shared" si="265"/>
        <v>0</v>
      </c>
      <c r="AF195" s="88">
        <f t="shared" si="265"/>
        <v>0</v>
      </c>
      <c r="AG195" s="88">
        <f t="shared" si="266"/>
        <v>0</v>
      </c>
      <c r="AH195" s="88">
        <f t="shared" si="267"/>
        <v>0</v>
      </c>
      <c r="AI195" s="88">
        <f t="shared" si="267"/>
        <v>0</v>
      </c>
      <c r="AJ195" s="88">
        <f t="shared" si="268"/>
        <v>0</v>
      </c>
      <c r="AK195" s="88">
        <f t="shared" si="269"/>
        <v>0</v>
      </c>
      <c r="AL195" s="88">
        <f t="shared" si="269"/>
        <v>0</v>
      </c>
      <c r="AM195" s="88">
        <f t="shared" si="270"/>
        <v>0</v>
      </c>
      <c r="AN195" s="88">
        <f t="shared" si="271"/>
        <v>0</v>
      </c>
      <c r="AO195" s="88">
        <f t="shared" si="271"/>
        <v>0</v>
      </c>
      <c r="AP195" s="88">
        <f t="shared" si="272"/>
        <v>0</v>
      </c>
      <c r="AQ195" s="88"/>
      <c r="AR195" s="88">
        <f t="shared" si="273"/>
        <v>0</v>
      </c>
      <c r="AS195" s="88">
        <f t="shared" si="274"/>
        <v>0</v>
      </c>
      <c r="AT195" s="88">
        <f t="shared" si="275"/>
        <v>0</v>
      </c>
    </row>
    <row r="196" spans="1:46">
      <c r="A196" s="108"/>
      <c r="B196" s="71">
        <f>IF(A196='ESTIMASI FORECAST &amp; ORDER-STOK'!A55,'ESTIMASI FORECAST &amp; ORDER-STOK'!B55,0)</f>
        <v>0</v>
      </c>
      <c r="D196" s="88">
        <f t="shared" si="247"/>
        <v>0</v>
      </c>
      <c r="E196" s="88">
        <f t="shared" si="247"/>
        <v>0</v>
      </c>
      <c r="F196" s="88">
        <f t="shared" si="248"/>
        <v>0</v>
      </c>
      <c r="G196" s="88">
        <f t="shared" si="249"/>
        <v>0</v>
      </c>
      <c r="H196" s="88">
        <f t="shared" si="249"/>
        <v>0</v>
      </c>
      <c r="I196" s="88">
        <f t="shared" si="250"/>
        <v>0</v>
      </c>
      <c r="J196" s="88">
        <f t="shared" si="251"/>
        <v>0</v>
      </c>
      <c r="K196" s="88">
        <f t="shared" si="251"/>
        <v>0</v>
      </c>
      <c r="L196" s="88">
        <f t="shared" si="252"/>
        <v>0</v>
      </c>
      <c r="M196" s="88">
        <f t="shared" si="253"/>
        <v>0</v>
      </c>
      <c r="N196" s="88">
        <f t="shared" si="253"/>
        <v>0</v>
      </c>
      <c r="O196" s="88">
        <f t="shared" si="254"/>
        <v>0</v>
      </c>
      <c r="P196" s="88">
        <f t="shared" si="255"/>
        <v>0</v>
      </c>
      <c r="Q196" s="88">
        <f t="shared" si="255"/>
        <v>0</v>
      </c>
      <c r="R196" s="88">
        <f t="shared" si="256"/>
        <v>0</v>
      </c>
      <c r="S196" s="88">
        <f t="shared" si="257"/>
        <v>0</v>
      </c>
      <c r="T196" s="88">
        <f t="shared" si="257"/>
        <v>0</v>
      </c>
      <c r="U196" s="88">
        <f t="shared" si="258"/>
        <v>0</v>
      </c>
      <c r="V196" s="88">
        <f t="shared" si="259"/>
        <v>0</v>
      </c>
      <c r="W196" s="88">
        <f t="shared" si="259"/>
        <v>0</v>
      </c>
      <c r="X196" s="88">
        <f t="shared" si="260"/>
        <v>0</v>
      </c>
      <c r="Y196" s="88">
        <f t="shared" si="261"/>
        <v>0</v>
      </c>
      <c r="Z196" s="88">
        <f t="shared" si="261"/>
        <v>0</v>
      </c>
      <c r="AA196" s="88">
        <f t="shared" si="262"/>
        <v>0</v>
      </c>
      <c r="AB196" s="88">
        <f t="shared" si="263"/>
        <v>0</v>
      </c>
      <c r="AC196" s="88">
        <f t="shared" si="263"/>
        <v>0</v>
      </c>
      <c r="AD196" s="88">
        <f t="shared" si="264"/>
        <v>0</v>
      </c>
      <c r="AE196" s="88">
        <f t="shared" si="265"/>
        <v>0</v>
      </c>
      <c r="AF196" s="88">
        <f t="shared" si="265"/>
        <v>0</v>
      </c>
      <c r="AG196" s="88">
        <f t="shared" si="266"/>
        <v>0</v>
      </c>
      <c r="AH196" s="88">
        <f t="shared" si="267"/>
        <v>0</v>
      </c>
      <c r="AI196" s="88">
        <f t="shared" si="267"/>
        <v>0</v>
      </c>
      <c r="AJ196" s="88">
        <f t="shared" si="268"/>
        <v>0</v>
      </c>
      <c r="AK196" s="88">
        <f t="shared" si="269"/>
        <v>0</v>
      </c>
      <c r="AL196" s="88">
        <f t="shared" si="269"/>
        <v>0</v>
      </c>
      <c r="AM196" s="88">
        <f t="shared" si="270"/>
        <v>0</v>
      </c>
      <c r="AN196" s="88">
        <f t="shared" si="271"/>
        <v>0</v>
      </c>
      <c r="AO196" s="88">
        <f t="shared" si="271"/>
        <v>0</v>
      </c>
      <c r="AP196" s="88">
        <f t="shared" si="272"/>
        <v>0</v>
      </c>
      <c r="AQ196" s="88"/>
      <c r="AR196" s="88">
        <f t="shared" si="273"/>
        <v>0</v>
      </c>
      <c r="AS196" s="88">
        <f t="shared" si="274"/>
        <v>0</v>
      </c>
      <c r="AT196" s="88">
        <f t="shared" si="275"/>
        <v>0</v>
      </c>
    </row>
    <row r="197" spans="1:46">
      <c r="A197" s="108"/>
      <c r="B197" s="71">
        <f>IF(A197='ESTIMASI FORECAST &amp; ORDER-STOK'!A56,'ESTIMASI FORECAST &amp; ORDER-STOK'!B56,0)</f>
        <v>0</v>
      </c>
      <c r="D197" s="88">
        <f t="shared" si="247"/>
        <v>0</v>
      </c>
      <c r="E197" s="88">
        <f t="shared" si="247"/>
        <v>0</v>
      </c>
      <c r="F197" s="88">
        <f t="shared" si="248"/>
        <v>0</v>
      </c>
      <c r="G197" s="88">
        <f t="shared" si="249"/>
        <v>0</v>
      </c>
      <c r="H197" s="88">
        <f t="shared" si="249"/>
        <v>0</v>
      </c>
      <c r="I197" s="88">
        <f t="shared" si="250"/>
        <v>0</v>
      </c>
      <c r="J197" s="88">
        <f t="shared" si="251"/>
        <v>0</v>
      </c>
      <c r="K197" s="88">
        <f t="shared" si="251"/>
        <v>0</v>
      </c>
      <c r="L197" s="88">
        <f t="shared" si="252"/>
        <v>0</v>
      </c>
      <c r="M197" s="88">
        <f t="shared" si="253"/>
        <v>0</v>
      </c>
      <c r="N197" s="88">
        <f t="shared" si="253"/>
        <v>0</v>
      </c>
      <c r="O197" s="88">
        <f t="shared" si="254"/>
        <v>0</v>
      </c>
      <c r="P197" s="88">
        <f t="shared" si="255"/>
        <v>0</v>
      </c>
      <c r="Q197" s="88">
        <f t="shared" si="255"/>
        <v>0</v>
      </c>
      <c r="R197" s="88">
        <f t="shared" si="256"/>
        <v>0</v>
      </c>
      <c r="S197" s="88">
        <f t="shared" si="257"/>
        <v>0</v>
      </c>
      <c r="T197" s="88">
        <f t="shared" si="257"/>
        <v>0</v>
      </c>
      <c r="U197" s="88">
        <f t="shared" si="258"/>
        <v>0</v>
      </c>
      <c r="V197" s="88">
        <f t="shared" si="259"/>
        <v>0</v>
      </c>
      <c r="W197" s="88">
        <f t="shared" si="259"/>
        <v>0</v>
      </c>
      <c r="X197" s="88">
        <f t="shared" si="260"/>
        <v>0</v>
      </c>
      <c r="Y197" s="88">
        <f t="shared" si="261"/>
        <v>0</v>
      </c>
      <c r="Z197" s="88">
        <f t="shared" si="261"/>
        <v>0</v>
      </c>
      <c r="AA197" s="88">
        <f t="shared" si="262"/>
        <v>0</v>
      </c>
      <c r="AB197" s="88">
        <f t="shared" si="263"/>
        <v>0</v>
      </c>
      <c r="AC197" s="88">
        <f t="shared" si="263"/>
        <v>0</v>
      </c>
      <c r="AD197" s="88">
        <f t="shared" si="264"/>
        <v>0</v>
      </c>
      <c r="AE197" s="88">
        <f t="shared" si="265"/>
        <v>0</v>
      </c>
      <c r="AF197" s="88">
        <f t="shared" si="265"/>
        <v>0</v>
      </c>
      <c r="AG197" s="88">
        <f t="shared" si="266"/>
        <v>0</v>
      </c>
      <c r="AH197" s="88">
        <f t="shared" si="267"/>
        <v>0</v>
      </c>
      <c r="AI197" s="88">
        <f t="shared" si="267"/>
        <v>0</v>
      </c>
      <c r="AJ197" s="88">
        <f t="shared" si="268"/>
        <v>0</v>
      </c>
      <c r="AK197" s="88">
        <f t="shared" si="269"/>
        <v>0</v>
      </c>
      <c r="AL197" s="88">
        <f t="shared" si="269"/>
        <v>0</v>
      </c>
      <c r="AM197" s="88">
        <f t="shared" si="270"/>
        <v>0</v>
      </c>
      <c r="AN197" s="88">
        <f t="shared" si="271"/>
        <v>0</v>
      </c>
      <c r="AO197" s="88">
        <f t="shared" si="271"/>
        <v>0</v>
      </c>
      <c r="AP197" s="88">
        <f t="shared" si="272"/>
        <v>0</v>
      </c>
      <c r="AQ197" s="88"/>
      <c r="AR197" s="88">
        <f t="shared" si="273"/>
        <v>0</v>
      </c>
      <c r="AS197" s="88">
        <f t="shared" si="274"/>
        <v>0</v>
      </c>
      <c r="AT197" s="88">
        <f t="shared" si="275"/>
        <v>0</v>
      </c>
    </row>
    <row r="198" spans="1:46">
      <c r="A198" s="108"/>
      <c r="B198" s="71">
        <f>IF(A198='ESTIMASI FORECAST &amp; ORDER-STOK'!A57,'ESTIMASI FORECAST &amp; ORDER-STOK'!B57,0)</f>
        <v>0</v>
      </c>
      <c r="D198" s="88">
        <f t="shared" si="247"/>
        <v>0</v>
      </c>
      <c r="E198" s="88">
        <f t="shared" si="247"/>
        <v>0</v>
      </c>
      <c r="F198" s="88">
        <f t="shared" si="248"/>
        <v>0</v>
      </c>
      <c r="G198" s="88">
        <f t="shared" si="249"/>
        <v>0</v>
      </c>
      <c r="H198" s="88">
        <f t="shared" si="249"/>
        <v>0</v>
      </c>
      <c r="I198" s="88">
        <f t="shared" si="250"/>
        <v>0</v>
      </c>
      <c r="J198" s="88">
        <f t="shared" si="251"/>
        <v>0</v>
      </c>
      <c r="K198" s="88">
        <f t="shared" si="251"/>
        <v>0</v>
      </c>
      <c r="L198" s="88">
        <f t="shared" si="252"/>
        <v>0</v>
      </c>
      <c r="M198" s="88">
        <f t="shared" si="253"/>
        <v>0</v>
      </c>
      <c r="N198" s="88">
        <f t="shared" si="253"/>
        <v>0</v>
      </c>
      <c r="O198" s="88">
        <f t="shared" si="254"/>
        <v>0</v>
      </c>
      <c r="P198" s="88">
        <f t="shared" si="255"/>
        <v>0</v>
      </c>
      <c r="Q198" s="88">
        <f t="shared" si="255"/>
        <v>0</v>
      </c>
      <c r="R198" s="88">
        <f t="shared" si="256"/>
        <v>0</v>
      </c>
      <c r="S198" s="88">
        <f t="shared" si="257"/>
        <v>0</v>
      </c>
      <c r="T198" s="88">
        <f t="shared" si="257"/>
        <v>0</v>
      </c>
      <c r="U198" s="88">
        <f t="shared" si="258"/>
        <v>0</v>
      </c>
      <c r="V198" s="88">
        <f t="shared" si="259"/>
        <v>0</v>
      </c>
      <c r="W198" s="88">
        <f t="shared" si="259"/>
        <v>0</v>
      </c>
      <c r="X198" s="88">
        <f t="shared" si="260"/>
        <v>0</v>
      </c>
      <c r="Y198" s="88">
        <f t="shared" si="261"/>
        <v>0</v>
      </c>
      <c r="Z198" s="88">
        <f t="shared" si="261"/>
        <v>0</v>
      </c>
      <c r="AA198" s="88">
        <f t="shared" si="262"/>
        <v>0</v>
      </c>
      <c r="AB198" s="88">
        <f t="shared" si="263"/>
        <v>0</v>
      </c>
      <c r="AC198" s="88">
        <f t="shared" si="263"/>
        <v>0</v>
      </c>
      <c r="AD198" s="88">
        <f t="shared" si="264"/>
        <v>0</v>
      </c>
      <c r="AE198" s="88">
        <f t="shared" si="265"/>
        <v>0</v>
      </c>
      <c r="AF198" s="88">
        <f t="shared" si="265"/>
        <v>0</v>
      </c>
      <c r="AG198" s="88">
        <f t="shared" si="266"/>
        <v>0</v>
      </c>
      <c r="AH198" s="88">
        <f t="shared" si="267"/>
        <v>0</v>
      </c>
      <c r="AI198" s="88">
        <f t="shared" si="267"/>
        <v>0</v>
      </c>
      <c r="AJ198" s="88">
        <f t="shared" si="268"/>
        <v>0</v>
      </c>
      <c r="AK198" s="88">
        <f t="shared" si="269"/>
        <v>0</v>
      </c>
      <c r="AL198" s="88">
        <f t="shared" si="269"/>
        <v>0</v>
      </c>
      <c r="AM198" s="88">
        <f t="shared" si="270"/>
        <v>0</v>
      </c>
      <c r="AN198" s="88">
        <f t="shared" si="271"/>
        <v>0</v>
      </c>
      <c r="AO198" s="88">
        <f t="shared" si="271"/>
        <v>0</v>
      </c>
      <c r="AP198" s="88">
        <f t="shared" si="272"/>
        <v>0</v>
      </c>
      <c r="AQ198" s="88"/>
      <c r="AR198" s="88">
        <f t="shared" si="273"/>
        <v>0</v>
      </c>
      <c r="AS198" s="88">
        <f t="shared" si="274"/>
        <v>0</v>
      </c>
      <c r="AT198" s="88">
        <f t="shared" si="275"/>
        <v>0</v>
      </c>
    </row>
    <row r="199" spans="1:46">
      <c r="A199" s="108"/>
      <c r="B199" s="71">
        <f>IF(A199='ESTIMASI FORECAST &amp; ORDER-STOK'!A58,'ESTIMASI FORECAST &amp; ORDER-STOK'!B58,0)</f>
        <v>0</v>
      </c>
      <c r="D199" s="88">
        <f t="shared" si="247"/>
        <v>0</v>
      </c>
      <c r="E199" s="88">
        <f t="shared" si="247"/>
        <v>0</v>
      </c>
      <c r="F199" s="88">
        <f t="shared" si="248"/>
        <v>0</v>
      </c>
      <c r="G199" s="88">
        <f t="shared" si="249"/>
        <v>0</v>
      </c>
      <c r="H199" s="88">
        <f t="shared" si="249"/>
        <v>0</v>
      </c>
      <c r="I199" s="88">
        <f t="shared" si="250"/>
        <v>0</v>
      </c>
      <c r="J199" s="88">
        <f t="shared" si="251"/>
        <v>0</v>
      </c>
      <c r="K199" s="88">
        <f t="shared" si="251"/>
        <v>0</v>
      </c>
      <c r="L199" s="88">
        <f t="shared" si="252"/>
        <v>0</v>
      </c>
      <c r="M199" s="88">
        <f t="shared" si="253"/>
        <v>0</v>
      </c>
      <c r="N199" s="88">
        <f t="shared" si="253"/>
        <v>0</v>
      </c>
      <c r="O199" s="88">
        <f t="shared" si="254"/>
        <v>0</v>
      </c>
      <c r="P199" s="88">
        <f t="shared" si="255"/>
        <v>0</v>
      </c>
      <c r="Q199" s="88">
        <f t="shared" si="255"/>
        <v>0</v>
      </c>
      <c r="R199" s="88">
        <f t="shared" si="256"/>
        <v>0</v>
      </c>
      <c r="S199" s="88">
        <f t="shared" si="257"/>
        <v>0</v>
      </c>
      <c r="T199" s="88">
        <f t="shared" si="257"/>
        <v>0</v>
      </c>
      <c r="U199" s="88">
        <f t="shared" si="258"/>
        <v>0</v>
      </c>
      <c r="V199" s="88">
        <f t="shared" si="259"/>
        <v>0</v>
      </c>
      <c r="W199" s="88">
        <f t="shared" si="259"/>
        <v>0</v>
      </c>
      <c r="X199" s="88">
        <f t="shared" si="260"/>
        <v>0</v>
      </c>
      <c r="Y199" s="88">
        <f t="shared" si="261"/>
        <v>0</v>
      </c>
      <c r="Z199" s="88">
        <f t="shared" si="261"/>
        <v>0</v>
      </c>
      <c r="AA199" s="88">
        <f t="shared" si="262"/>
        <v>0</v>
      </c>
      <c r="AB199" s="88">
        <f t="shared" si="263"/>
        <v>0</v>
      </c>
      <c r="AC199" s="88">
        <f t="shared" si="263"/>
        <v>0</v>
      </c>
      <c r="AD199" s="88">
        <f t="shared" si="264"/>
        <v>0</v>
      </c>
      <c r="AE199" s="88">
        <f t="shared" si="265"/>
        <v>0</v>
      </c>
      <c r="AF199" s="88">
        <f t="shared" si="265"/>
        <v>0</v>
      </c>
      <c r="AG199" s="88">
        <f t="shared" si="266"/>
        <v>0</v>
      </c>
      <c r="AH199" s="88">
        <f t="shared" si="267"/>
        <v>0</v>
      </c>
      <c r="AI199" s="88">
        <f t="shared" si="267"/>
        <v>0</v>
      </c>
      <c r="AJ199" s="88">
        <f t="shared" si="268"/>
        <v>0</v>
      </c>
      <c r="AK199" s="88">
        <f t="shared" si="269"/>
        <v>0</v>
      </c>
      <c r="AL199" s="88">
        <f t="shared" si="269"/>
        <v>0</v>
      </c>
      <c r="AM199" s="88">
        <f t="shared" si="270"/>
        <v>0</v>
      </c>
      <c r="AN199" s="88">
        <f t="shared" si="271"/>
        <v>0</v>
      </c>
      <c r="AO199" s="88">
        <f t="shared" si="271"/>
        <v>0</v>
      </c>
      <c r="AP199" s="88">
        <f t="shared" si="272"/>
        <v>0</v>
      </c>
      <c r="AQ199" s="88"/>
      <c r="AR199" s="88">
        <f t="shared" si="273"/>
        <v>0</v>
      </c>
      <c r="AS199" s="88">
        <f t="shared" si="274"/>
        <v>0</v>
      </c>
      <c r="AT199" s="88">
        <f t="shared" si="275"/>
        <v>0</v>
      </c>
    </row>
    <row r="200" spans="1:46">
      <c r="A200" s="108"/>
      <c r="B200" s="71">
        <f>IF(A200='ESTIMASI FORECAST &amp; ORDER-STOK'!A59,'ESTIMASI FORECAST &amp; ORDER-STOK'!B59,0)</f>
        <v>0</v>
      </c>
      <c r="D200" s="88">
        <f t="shared" si="247"/>
        <v>0</v>
      </c>
      <c r="E200" s="88">
        <f t="shared" si="247"/>
        <v>0</v>
      </c>
      <c r="F200" s="88">
        <f t="shared" si="248"/>
        <v>0</v>
      </c>
      <c r="G200" s="88">
        <f t="shared" si="249"/>
        <v>0</v>
      </c>
      <c r="H200" s="88">
        <f t="shared" si="249"/>
        <v>0</v>
      </c>
      <c r="I200" s="88">
        <f t="shared" si="250"/>
        <v>0</v>
      </c>
      <c r="J200" s="88">
        <f t="shared" si="251"/>
        <v>0</v>
      </c>
      <c r="K200" s="88">
        <f t="shared" si="251"/>
        <v>0</v>
      </c>
      <c r="L200" s="88">
        <f t="shared" si="252"/>
        <v>0</v>
      </c>
      <c r="M200" s="88">
        <f t="shared" si="253"/>
        <v>0</v>
      </c>
      <c r="N200" s="88">
        <f t="shared" si="253"/>
        <v>0</v>
      </c>
      <c r="O200" s="88">
        <f t="shared" si="254"/>
        <v>0</v>
      </c>
      <c r="P200" s="88">
        <f t="shared" si="255"/>
        <v>0</v>
      </c>
      <c r="Q200" s="88">
        <f t="shared" si="255"/>
        <v>0</v>
      </c>
      <c r="R200" s="88">
        <f t="shared" si="256"/>
        <v>0</v>
      </c>
      <c r="S200" s="88">
        <f t="shared" si="257"/>
        <v>0</v>
      </c>
      <c r="T200" s="88">
        <f t="shared" si="257"/>
        <v>0</v>
      </c>
      <c r="U200" s="88">
        <f t="shared" si="258"/>
        <v>0</v>
      </c>
      <c r="V200" s="88">
        <f t="shared" si="259"/>
        <v>0</v>
      </c>
      <c r="W200" s="88">
        <f t="shared" si="259"/>
        <v>0</v>
      </c>
      <c r="X200" s="88">
        <f t="shared" si="260"/>
        <v>0</v>
      </c>
      <c r="Y200" s="88">
        <f t="shared" si="261"/>
        <v>0</v>
      </c>
      <c r="Z200" s="88">
        <f t="shared" si="261"/>
        <v>0</v>
      </c>
      <c r="AA200" s="88">
        <f t="shared" si="262"/>
        <v>0</v>
      </c>
      <c r="AB200" s="88">
        <f t="shared" si="263"/>
        <v>0</v>
      </c>
      <c r="AC200" s="88">
        <f t="shared" si="263"/>
        <v>0</v>
      </c>
      <c r="AD200" s="88">
        <f t="shared" si="264"/>
        <v>0</v>
      </c>
      <c r="AE200" s="88">
        <f t="shared" si="265"/>
        <v>0</v>
      </c>
      <c r="AF200" s="88">
        <f t="shared" si="265"/>
        <v>0</v>
      </c>
      <c r="AG200" s="88">
        <f t="shared" si="266"/>
        <v>0</v>
      </c>
      <c r="AH200" s="88">
        <f t="shared" si="267"/>
        <v>0</v>
      </c>
      <c r="AI200" s="88">
        <f t="shared" si="267"/>
        <v>0</v>
      </c>
      <c r="AJ200" s="88">
        <f t="shared" si="268"/>
        <v>0</v>
      </c>
      <c r="AK200" s="88">
        <f t="shared" si="269"/>
        <v>0</v>
      </c>
      <c r="AL200" s="88">
        <f t="shared" si="269"/>
        <v>0</v>
      </c>
      <c r="AM200" s="88">
        <f t="shared" si="270"/>
        <v>0</v>
      </c>
      <c r="AN200" s="88">
        <f t="shared" si="271"/>
        <v>0</v>
      </c>
      <c r="AO200" s="88">
        <f t="shared" si="271"/>
        <v>0</v>
      </c>
      <c r="AP200" s="88">
        <f t="shared" si="272"/>
        <v>0</v>
      </c>
      <c r="AQ200" s="88"/>
      <c r="AR200" s="88">
        <f t="shared" si="273"/>
        <v>0</v>
      </c>
      <c r="AS200" s="88">
        <f t="shared" si="274"/>
        <v>0</v>
      </c>
      <c r="AT200" s="88">
        <f t="shared" si="275"/>
        <v>0</v>
      </c>
    </row>
    <row r="201" spans="1:46">
      <c r="A201" s="108"/>
      <c r="B201" s="71">
        <f>IF(A201='ESTIMASI FORECAST &amp; ORDER-STOK'!A60,'ESTIMASI FORECAST &amp; ORDER-STOK'!B60,0)</f>
        <v>0</v>
      </c>
      <c r="D201" s="88">
        <f t="shared" si="247"/>
        <v>0</v>
      </c>
      <c r="E201" s="88">
        <f t="shared" si="247"/>
        <v>0</v>
      </c>
      <c r="F201" s="88">
        <f t="shared" si="248"/>
        <v>0</v>
      </c>
      <c r="G201" s="88">
        <f t="shared" si="249"/>
        <v>0</v>
      </c>
      <c r="H201" s="88">
        <f t="shared" si="249"/>
        <v>0</v>
      </c>
      <c r="I201" s="88">
        <f t="shared" si="250"/>
        <v>0</v>
      </c>
      <c r="J201" s="88">
        <f t="shared" si="251"/>
        <v>0</v>
      </c>
      <c r="K201" s="88">
        <f t="shared" si="251"/>
        <v>0</v>
      </c>
      <c r="L201" s="88">
        <f t="shared" si="252"/>
        <v>0</v>
      </c>
      <c r="M201" s="88">
        <f t="shared" si="253"/>
        <v>0</v>
      </c>
      <c r="N201" s="88">
        <f t="shared" si="253"/>
        <v>0</v>
      </c>
      <c r="O201" s="88">
        <f t="shared" si="254"/>
        <v>0</v>
      </c>
      <c r="P201" s="88">
        <f t="shared" si="255"/>
        <v>0</v>
      </c>
      <c r="Q201" s="88">
        <f t="shared" si="255"/>
        <v>0</v>
      </c>
      <c r="R201" s="88">
        <f t="shared" si="256"/>
        <v>0</v>
      </c>
      <c r="S201" s="88">
        <f t="shared" si="257"/>
        <v>0</v>
      </c>
      <c r="T201" s="88">
        <f t="shared" si="257"/>
        <v>0</v>
      </c>
      <c r="U201" s="88">
        <f t="shared" si="258"/>
        <v>0</v>
      </c>
      <c r="V201" s="88">
        <f t="shared" si="259"/>
        <v>0</v>
      </c>
      <c r="W201" s="88">
        <f t="shared" si="259"/>
        <v>0</v>
      </c>
      <c r="X201" s="88">
        <f t="shared" si="260"/>
        <v>0</v>
      </c>
      <c r="Y201" s="88">
        <f t="shared" si="261"/>
        <v>0</v>
      </c>
      <c r="Z201" s="88">
        <f t="shared" si="261"/>
        <v>0</v>
      </c>
      <c r="AA201" s="88">
        <f t="shared" si="262"/>
        <v>0</v>
      </c>
      <c r="AB201" s="88">
        <f t="shared" si="263"/>
        <v>0</v>
      </c>
      <c r="AC201" s="88">
        <f t="shared" si="263"/>
        <v>0</v>
      </c>
      <c r="AD201" s="88">
        <f t="shared" si="264"/>
        <v>0</v>
      </c>
      <c r="AE201" s="88">
        <f t="shared" si="265"/>
        <v>0</v>
      </c>
      <c r="AF201" s="88">
        <f t="shared" si="265"/>
        <v>0</v>
      </c>
      <c r="AG201" s="88">
        <f t="shared" si="266"/>
        <v>0</v>
      </c>
      <c r="AH201" s="88">
        <f t="shared" si="267"/>
        <v>0</v>
      </c>
      <c r="AI201" s="88">
        <f t="shared" si="267"/>
        <v>0</v>
      </c>
      <c r="AJ201" s="88">
        <f t="shared" si="268"/>
        <v>0</v>
      </c>
      <c r="AK201" s="88">
        <f t="shared" si="269"/>
        <v>0</v>
      </c>
      <c r="AL201" s="88">
        <f t="shared" si="269"/>
        <v>0</v>
      </c>
      <c r="AM201" s="88">
        <f t="shared" si="270"/>
        <v>0</v>
      </c>
      <c r="AN201" s="88">
        <f t="shared" si="271"/>
        <v>0</v>
      </c>
      <c r="AO201" s="88">
        <f t="shared" si="271"/>
        <v>0</v>
      </c>
      <c r="AP201" s="88">
        <f t="shared" si="272"/>
        <v>0</v>
      </c>
      <c r="AQ201" s="88"/>
      <c r="AR201" s="88">
        <f t="shared" si="273"/>
        <v>0</v>
      </c>
      <c r="AS201" s="88">
        <f t="shared" si="274"/>
        <v>0</v>
      </c>
      <c r="AT201" s="88">
        <f t="shared" si="275"/>
        <v>0</v>
      </c>
    </row>
    <row r="202" spans="1:46">
      <c r="A202" s="108"/>
      <c r="B202" s="71">
        <f>IF(A202='ESTIMASI FORECAST &amp; ORDER-STOK'!A61,'ESTIMASI FORECAST &amp; ORDER-STOK'!B61,0)</f>
        <v>0</v>
      </c>
      <c r="D202" s="88">
        <f t="shared" si="247"/>
        <v>0</v>
      </c>
      <c r="E202" s="88">
        <f t="shared" si="247"/>
        <v>0</v>
      </c>
      <c r="F202" s="88">
        <f t="shared" si="248"/>
        <v>0</v>
      </c>
      <c r="G202" s="88">
        <f t="shared" si="249"/>
        <v>0</v>
      </c>
      <c r="H202" s="88">
        <f t="shared" si="249"/>
        <v>0</v>
      </c>
      <c r="I202" s="88">
        <f t="shared" si="250"/>
        <v>0</v>
      </c>
      <c r="J202" s="88">
        <f t="shared" si="251"/>
        <v>0</v>
      </c>
      <c r="K202" s="88">
        <f t="shared" si="251"/>
        <v>0</v>
      </c>
      <c r="L202" s="88">
        <f t="shared" si="252"/>
        <v>0</v>
      </c>
      <c r="M202" s="88">
        <f t="shared" si="253"/>
        <v>0</v>
      </c>
      <c r="N202" s="88">
        <f t="shared" si="253"/>
        <v>0</v>
      </c>
      <c r="O202" s="88">
        <f t="shared" si="254"/>
        <v>0</v>
      </c>
      <c r="P202" s="88">
        <f t="shared" si="255"/>
        <v>0</v>
      </c>
      <c r="Q202" s="88">
        <f t="shared" si="255"/>
        <v>0</v>
      </c>
      <c r="R202" s="88">
        <f t="shared" si="256"/>
        <v>0</v>
      </c>
      <c r="S202" s="88">
        <f t="shared" si="257"/>
        <v>0</v>
      </c>
      <c r="T202" s="88">
        <f t="shared" si="257"/>
        <v>0</v>
      </c>
      <c r="U202" s="88">
        <f t="shared" si="258"/>
        <v>0</v>
      </c>
      <c r="V202" s="88">
        <f t="shared" si="259"/>
        <v>0</v>
      </c>
      <c r="W202" s="88">
        <f t="shared" si="259"/>
        <v>0</v>
      </c>
      <c r="X202" s="88">
        <f t="shared" si="260"/>
        <v>0</v>
      </c>
      <c r="Y202" s="88">
        <f t="shared" si="261"/>
        <v>0</v>
      </c>
      <c r="Z202" s="88">
        <f t="shared" si="261"/>
        <v>0</v>
      </c>
      <c r="AA202" s="88">
        <f t="shared" si="262"/>
        <v>0</v>
      </c>
      <c r="AB202" s="88">
        <f t="shared" si="263"/>
        <v>0</v>
      </c>
      <c r="AC202" s="88">
        <f t="shared" si="263"/>
        <v>0</v>
      </c>
      <c r="AD202" s="88">
        <f t="shared" si="264"/>
        <v>0</v>
      </c>
      <c r="AE202" s="88">
        <f t="shared" si="265"/>
        <v>0</v>
      </c>
      <c r="AF202" s="88">
        <f t="shared" si="265"/>
        <v>0</v>
      </c>
      <c r="AG202" s="88">
        <f t="shared" si="266"/>
        <v>0</v>
      </c>
      <c r="AH202" s="88">
        <f t="shared" si="267"/>
        <v>0</v>
      </c>
      <c r="AI202" s="88">
        <f t="shared" si="267"/>
        <v>0</v>
      </c>
      <c r="AJ202" s="88">
        <f t="shared" si="268"/>
        <v>0</v>
      </c>
      <c r="AK202" s="88">
        <f t="shared" si="269"/>
        <v>0</v>
      </c>
      <c r="AL202" s="88">
        <f t="shared" si="269"/>
        <v>0</v>
      </c>
      <c r="AM202" s="88">
        <f t="shared" si="270"/>
        <v>0</v>
      </c>
      <c r="AN202" s="88">
        <f t="shared" si="271"/>
        <v>0</v>
      </c>
      <c r="AO202" s="88">
        <f t="shared" si="271"/>
        <v>0</v>
      </c>
      <c r="AP202" s="88">
        <f t="shared" si="272"/>
        <v>0</v>
      </c>
      <c r="AQ202" s="88"/>
      <c r="AR202" s="88">
        <f t="shared" si="273"/>
        <v>0</v>
      </c>
      <c r="AS202" s="88">
        <f t="shared" si="274"/>
        <v>0</v>
      </c>
      <c r="AT202" s="88">
        <f t="shared" si="275"/>
        <v>0</v>
      </c>
    </row>
    <row r="203" spans="1:46">
      <c r="A203" s="108"/>
      <c r="B203" s="71">
        <f>IF(A203='ESTIMASI FORECAST &amp; ORDER-STOK'!A62,'ESTIMASI FORECAST &amp; ORDER-STOK'!B62,0)</f>
        <v>0</v>
      </c>
      <c r="D203" s="90">
        <f t="shared" si="247"/>
        <v>0</v>
      </c>
      <c r="E203" s="90">
        <f t="shared" si="247"/>
        <v>0</v>
      </c>
      <c r="F203" s="90">
        <f t="shared" si="248"/>
        <v>0</v>
      </c>
      <c r="G203" s="90">
        <f t="shared" si="249"/>
        <v>0</v>
      </c>
      <c r="H203" s="90">
        <f t="shared" si="249"/>
        <v>0</v>
      </c>
      <c r="I203" s="90">
        <f t="shared" si="250"/>
        <v>0</v>
      </c>
      <c r="J203" s="90">
        <f t="shared" si="251"/>
        <v>0</v>
      </c>
      <c r="K203" s="90">
        <f t="shared" si="251"/>
        <v>0</v>
      </c>
      <c r="L203" s="90">
        <f t="shared" si="252"/>
        <v>0</v>
      </c>
      <c r="M203" s="90">
        <f t="shared" si="253"/>
        <v>0</v>
      </c>
      <c r="N203" s="90">
        <f t="shared" si="253"/>
        <v>0</v>
      </c>
      <c r="O203" s="90">
        <f t="shared" si="254"/>
        <v>0</v>
      </c>
      <c r="P203" s="90">
        <f t="shared" si="255"/>
        <v>0</v>
      </c>
      <c r="Q203" s="90">
        <f t="shared" si="255"/>
        <v>0</v>
      </c>
      <c r="R203" s="90">
        <f t="shared" si="256"/>
        <v>0</v>
      </c>
      <c r="S203" s="90">
        <f t="shared" si="257"/>
        <v>0</v>
      </c>
      <c r="T203" s="90">
        <f t="shared" si="257"/>
        <v>0</v>
      </c>
      <c r="U203" s="90">
        <f t="shared" si="258"/>
        <v>0</v>
      </c>
      <c r="V203" s="90">
        <f t="shared" si="259"/>
        <v>0</v>
      </c>
      <c r="W203" s="90">
        <f t="shared" si="259"/>
        <v>0</v>
      </c>
      <c r="X203" s="90">
        <f t="shared" si="260"/>
        <v>0</v>
      </c>
      <c r="Y203" s="90">
        <f t="shared" si="261"/>
        <v>0</v>
      </c>
      <c r="Z203" s="90">
        <f t="shared" si="261"/>
        <v>0</v>
      </c>
      <c r="AA203" s="90">
        <f t="shared" si="262"/>
        <v>0</v>
      </c>
      <c r="AB203" s="90">
        <f t="shared" si="263"/>
        <v>0</v>
      </c>
      <c r="AC203" s="90">
        <f t="shared" si="263"/>
        <v>0</v>
      </c>
      <c r="AD203" s="90">
        <f t="shared" si="264"/>
        <v>0</v>
      </c>
      <c r="AE203" s="90">
        <f t="shared" si="265"/>
        <v>0</v>
      </c>
      <c r="AF203" s="90">
        <f t="shared" si="265"/>
        <v>0</v>
      </c>
      <c r="AG203" s="90">
        <f t="shared" si="266"/>
        <v>0</v>
      </c>
      <c r="AH203" s="90">
        <f t="shared" si="267"/>
        <v>0</v>
      </c>
      <c r="AI203" s="90">
        <f t="shared" si="267"/>
        <v>0</v>
      </c>
      <c r="AJ203" s="90">
        <f t="shared" si="268"/>
        <v>0</v>
      </c>
      <c r="AK203" s="90">
        <f t="shared" si="269"/>
        <v>0</v>
      </c>
      <c r="AL203" s="90">
        <f t="shared" si="269"/>
        <v>0</v>
      </c>
      <c r="AM203" s="90">
        <f t="shared" si="270"/>
        <v>0</v>
      </c>
      <c r="AN203" s="90">
        <f t="shared" si="271"/>
        <v>0</v>
      </c>
      <c r="AO203" s="90">
        <f t="shared" si="271"/>
        <v>0</v>
      </c>
      <c r="AP203" s="90">
        <f t="shared" si="272"/>
        <v>0</v>
      </c>
      <c r="AQ203" s="90"/>
      <c r="AR203" s="90">
        <f t="shared" si="273"/>
        <v>0</v>
      </c>
      <c r="AS203" s="90">
        <f t="shared" si="274"/>
        <v>0</v>
      </c>
      <c r="AT203" s="90">
        <f t="shared" si="275"/>
        <v>0</v>
      </c>
    </row>
    <row r="204" spans="1:46">
      <c r="A204" s="27" t="s">
        <v>119</v>
      </c>
      <c r="B204" s="58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6"/>
    </row>
    <row r="205" spans="1:46">
      <c r="A205" s="108"/>
      <c r="B205" s="71">
        <f>IF(A205='ESTIMASI FORECAST &amp; ORDER-STOK'!A64,'ESTIMASI FORECAST &amp; ORDER-STOK'!B64,0)</f>
        <v>0</v>
      </c>
      <c r="D205" s="86">
        <f t="shared" ref="D205:E210" si="276">SUMIF($A$6:$A$143,$A205,D$6:D$143)</f>
        <v>0</v>
      </c>
      <c r="E205" s="86">
        <f t="shared" si="276"/>
        <v>0</v>
      </c>
      <c r="F205" s="86">
        <f t="shared" ref="F205:F210" si="277">D205-E205</f>
        <v>0</v>
      </c>
      <c r="G205" s="86">
        <f t="shared" ref="G205:H210" si="278">SUMIF($A$6:$A$143,$A205,G$6:G$143)</f>
        <v>0</v>
      </c>
      <c r="H205" s="86">
        <f t="shared" si="278"/>
        <v>0</v>
      </c>
      <c r="I205" s="86">
        <f t="shared" ref="I205:I210" si="279">G205-H205</f>
        <v>0</v>
      </c>
      <c r="J205" s="86">
        <f t="shared" ref="J205:K210" si="280">SUMIF($A$6:$A$143,$A205,J$6:J$143)</f>
        <v>0</v>
      </c>
      <c r="K205" s="86">
        <f t="shared" si="280"/>
        <v>0</v>
      </c>
      <c r="L205" s="86">
        <f t="shared" ref="L205:L210" si="281">J205-K205</f>
        <v>0</v>
      </c>
      <c r="M205" s="86">
        <f t="shared" ref="M205:N210" si="282">SUMIF($A$6:$A$143,$A205,M$6:M$143)</f>
        <v>0</v>
      </c>
      <c r="N205" s="86">
        <f t="shared" si="282"/>
        <v>0</v>
      </c>
      <c r="O205" s="86">
        <f t="shared" ref="O205:O210" si="283">M205-N205</f>
        <v>0</v>
      </c>
      <c r="P205" s="86">
        <f t="shared" ref="P205:Q210" si="284">SUMIF($A$6:$A$143,$A205,P$6:P$143)</f>
        <v>0</v>
      </c>
      <c r="Q205" s="86">
        <f t="shared" si="284"/>
        <v>0</v>
      </c>
      <c r="R205" s="86">
        <f t="shared" ref="R205:R210" si="285">P205-Q205</f>
        <v>0</v>
      </c>
      <c r="S205" s="86">
        <f t="shared" ref="S205:T210" si="286">SUMIF($A$6:$A$143,$A205,S$6:S$143)</f>
        <v>0</v>
      </c>
      <c r="T205" s="86">
        <f t="shared" si="286"/>
        <v>0</v>
      </c>
      <c r="U205" s="86">
        <f t="shared" ref="U205:U210" si="287">S205-T205</f>
        <v>0</v>
      </c>
      <c r="V205" s="86">
        <f t="shared" ref="V205:W210" si="288">SUMIF($A$6:$A$143,$A205,V$6:V$143)</f>
        <v>0</v>
      </c>
      <c r="W205" s="86">
        <f t="shared" si="288"/>
        <v>0</v>
      </c>
      <c r="X205" s="86">
        <f t="shared" ref="X205:X210" si="289">V205-W205</f>
        <v>0</v>
      </c>
      <c r="Y205" s="86">
        <f t="shared" ref="Y205:Z210" si="290">SUMIF($A$6:$A$143,$A205,Y$6:Y$143)</f>
        <v>0</v>
      </c>
      <c r="Z205" s="86">
        <f t="shared" si="290"/>
        <v>0</v>
      </c>
      <c r="AA205" s="86">
        <f t="shared" ref="AA205:AA210" si="291">Y205-Z205</f>
        <v>0</v>
      </c>
      <c r="AB205" s="86">
        <f t="shared" ref="AB205:AC210" si="292">SUMIF($A$6:$A$143,$A205,AB$6:AB$143)</f>
        <v>0</v>
      </c>
      <c r="AC205" s="86">
        <f t="shared" si="292"/>
        <v>0</v>
      </c>
      <c r="AD205" s="86">
        <f t="shared" ref="AD205:AD210" si="293">AB205-AC205</f>
        <v>0</v>
      </c>
      <c r="AE205" s="86">
        <f t="shared" ref="AE205:AF210" si="294">SUMIF($A$6:$A$143,$A205,AE$6:AE$143)</f>
        <v>0</v>
      </c>
      <c r="AF205" s="86">
        <f t="shared" si="294"/>
        <v>0</v>
      </c>
      <c r="AG205" s="86">
        <f t="shared" ref="AG205:AG210" si="295">AE205-AF205</f>
        <v>0</v>
      </c>
      <c r="AH205" s="86">
        <f t="shared" ref="AH205:AI210" si="296">SUMIF($A$6:$A$143,$A205,AH$6:AH$143)</f>
        <v>0</v>
      </c>
      <c r="AI205" s="86">
        <f t="shared" si="296"/>
        <v>0</v>
      </c>
      <c r="AJ205" s="86">
        <f t="shared" ref="AJ205:AJ210" si="297">AH205-AI205</f>
        <v>0</v>
      </c>
      <c r="AK205" s="86">
        <f t="shared" ref="AK205:AL210" si="298">SUMIF($A$6:$A$143,$A205,AK$6:AK$143)</f>
        <v>0</v>
      </c>
      <c r="AL205" s="86">
        <f t="shared" si="298"/>
        <v>0</v>
      </c>
      <c r="AM205" s="86">
        <f t="shared" ref="AM205:AM210" si="299">AK205-AL205</f>
        <v>0</v>
      </c>
      <c r="AN205" s="86">
        <f t="shared" ref="AN205:AO210" si="300">SUMIF($A$6:$A$143,$A205,AN$6:AN$143)</f>
        <v>0</v>
      </c>
      <c r="AO205" s="86">
        <f t="shared" si="300"/>
        <v>0</v>
      </c>
      <c r="AP205" s="86">
        <f t="shared" ref="AP205:AP210" si="301">AN205-AO205</f>
        <v>0</v>
      </c>
      <c r="AQ205" s="86"/>
      <c r="AR205" s="86">
        <f t="shared" ref="AR205:AR210" si="302">SUMIF($C$5:$AQ$5,$D$5,$C205:$AQ205)</f>
        <v>0</v>
      </c>
      <c r="AS205" s="86">
        <f t="shared" ref="AS205:AS210" si="303">SUMIF($C$5:$AQ$5,$E$5,$C205:$AQ205)</f>
        <v>0</v>
      </c>
      <c r="AT205" s="86">
        <f t="shared" ref="AT205:AT210" si="304">AR205-AS205</f>
        <v>0</v>
      </c>
    </row>
    <row r="206" spans="1:46">
      <c r="A206" s="108"/>
      <c r="B206" s="71">
        <f>IF(A206='ESTIMASI FORECAST &amp; ORDER-STOK'!A65,'ESTIMASI FORECAST &amp; ORDER-STOK'!B65,0)</f>
        <v>0</v>
      </c>
      <c r="D206" s="88">
        <f t="shared" si="276"/>
        <v>0</v>
      </c>
      <c r="E206" s="88">
        <f t="shared" si="276"/>
        <v>0</v>
      </c>
      <c r="F206" s="88">
        <f t="shared" si="277"/>
        <v>0</v>
      </c>
      <c r="G206" s="88">
        <f t="shared" si="278"/>
        <v>0</v>
      </c>
      <c r="H206" s="88">
        <f t="shared" si="278"/>
        <v>0</v>
      </c>
      <c r="I206" s="88">
        <f t="shared" si="279"/>
        <v>0</v>
      </c>
      <c r="J206" s="88">
        <f t="shared" si="280"/>
        <v>0</v>
      </c>
      <c r="K206" s="88">
        <f t="shared" si="280"/>
        <v>0</v>
      </c>
      <c r="L206" s="88">
        <f t="shared" si="281"/>
        <v>0</v>
      </c>
      <c r="M206" s="88">
        <f t="shared" si="282"/>
        <v>0</v>
      </c>
      <c r="N206" s="88">
        <f t="shared" si="282"/>
        <v>0</v>
      </c>
      <c r="O206" s="88">
        <f t="shared" si="283"/>
        <v>0</v>
      </c>
      <c r="P206" s="88">
        <f t="shared" si="284"/>
        <v>0</v>
      </c>
      <c r="Q206" s="88">
        <f t="shared" si="284"/>
        <v>0</v>
      </c>
      <c r="R206" s="88">
        <f t="shared" si="285"/>
        <v>0</v>
      </c>
      <c r="S206" s="88">
        <f t="shared" si="286"/>
        <v>0</v>
      </c>
      <c r="T206" s="88">
        <f t="shared" si="286"/>
        <v>0</v>
      </c>
      <c r="U206" s="88">
        <f t="shared" si="287"/>
        <v>0</v>
      </c>
      <c r="V206" s="88">
        <f t="shared" si="288"/>
        <v>0</v>
      </c>
      <c r="W206" s="88">
        <f t="shared" si="288"/>
        <v>0</v>
      </c>
      <c r="X206" s="88">
        <f t="shared" si="289"/>
        <v>0</v>
      </c>
      <c r="Y206" s="88">
        <f t="shared" si="290"/>
        <v>0</v>
      </c>
      <c r="Z206" s="88">
        <f t="shared" si="290"/>
        <v>0</v>
      </c>
      <c r="AA206" s="88">
        <f t="shared" si="291"/>
        <v>0</v>
      </c>
      <c r="AB206" s="88">
        <f t="shared" si="292"/>
        <v>0</v>
      </c>
      <c r="AC206" s="88">
        <f t="shared" si="292"/>
        <v>0</v>
      </c>
      <c r="AD206" s="88">
        <f t="shared" si="293"/>
        <v>0</v>
      </c>
      <c r="AE206" s="88">
        <f t="shared" si="294"/>
        <v>0</v>
      </c>
      <c r="AF206" s="88">
        <f t="shared" si="294"/>
        <v>0</v>
      </c>
      <c r="AG206" s="88">
        <f t="shared" si="295"/>
        <v>0</v>
      </c>
      <c r="AH206" s="88">
        <f t="shared" si="296"/>
        <v>0</v>
      </c>
      <c r="AI206" s="88">
        <f t="shared" si="296"/>
        <v>0</v>
      </c>
      <c r="AJ206" s="88">
        <f t="shared" si="297"/>
        <v>0</v>
      </c>
      <c r="AK206" s="88">
        <f t="shared" si="298"/>
        <v>0</v>
      </c>
      <c r="AL206" s="88">
        <f t="shared" si="298"/>
        <v>0</v>
      </c>
      <c r="AM206" s="88">
        <f t="shared" si="299"/>
        <v>0</v>
      </c>
      <c r="AN206" s="88">
        <f t="shared" si="300"/>
        <v>0</v>
      </c>
      <c r="AO206" s="88">
        <f t="shared" si="300"/>
        <v>0</v>
      </c>
      <c r="AP206" s="88">
        <f t="shared" si="301"/>
        <v>0</v>
      </c>
      <c r="AQ206" s="88"/>
      <c r="AR206" s="88">
        <f t="shared" si="302"/>
        <v>0</v>
      </c>
      <c r="AS206" s="88">
        <f t="shared" si="303"/>
        <v>0</v>
      </c>
      <c r="AT206" s="88">
        <f t="shared" si="304"/>
        <v>0</v>
      </c>
    </row>
    <row r="207" spans="1:46">
      <c r="A207" s="108"/>
      <c r="B207" s="71">
        <f>IF(A207='ESTIMASI FORECAST &amp; ORDER-STOK'!A66,'ESTIMASI FORECAST &amp; ORDER-STOK'!B66,0)</f>
        <v>0</v>
      </c>
      <c r="D207" s="88">
        <f t="shared" si="276"/>
        <v>0</v>
      </c>
      <c r="E207" s="88">
        <f t="shared" si="276"/>
        <v>0</v>
      </c>
      <c r="F207" s="88">
        <f t="shared" si="277"/>
        <v>0</v>
      </c>
      <c r="G207" s="88">
        <f t="shared" si="278"/>
        <v>0</v>
      </c>
      <c r="H207" s="88">
        <f t="shared" si="278"/>
        <v>0</v>
      </c>
      <c r="I207" s="88">
        <f t="shared" si="279"/>
        <v>0</v>
      </c>
      <c r="J207" s="88">
        <f t="shared" si="280"/>
        <v>0</v>
      </c>
      <c r="K207" s="88">
        <f t="shared" si="280"/>
        <v>0</v>
      </c>
      <c r="L207" s="88">
        <f t="shared" si="281"/>
        <v>0</v>
      </c>
      <c r="M207" s="88">
        <f t="shared" si="282"/>
        <v>0</v>
      </c>
      <c r="N207" s="88">
        <f t="shared" si="282"/>
        <v>0</v>
      </c>
      <c r="O207" s="88">
        <f t="shared" si="283"/>
        <v>0</v>
      </c>
      <c r="P207" s="88">
        <f t="shared" si="284"/>
        <v>0</v>
      </c>
      <c r="Q207" s="88">
        <f t="shared" si="284"/>
        <v>0</v>
      </c>
      <c r="R207" s="88">
        <f t="shared" si="285"/>
        <v>0</v>
      </c>
      <c r="S207" s="88">
        <f t="shared" si="286"/>
        <v>0</v>
      </c>
      <c r="T207" s="88">
        <f t="shared" si="286"/>
        <v>0</v>
      </c>
      <c r="U207" s="88">
        <f t="shared" si="287"/>
        <v>0</v>
      </c>
      <c r="V207" s="88">
        <f t="shared" si="288"/>
        <v>0</v>
      </c>
      <c r="W207" s="88">
        <f t="shared" si="288"/>
        <v>0</v>
      </c>
      <c r="X207" s="88">
        <f t="shared" si="289"/>
        <v>0</v>
      </c>
      <c r="Y207" s="88">
        <f t="shared" si="290"/>
        <v>0</v>
      </c>
      <c r="Z207" s="88">
        <f t="shared" si="290"/>
        <v>0</v>
      </c>
      <c r="AA207" s="88">
        <f t="shared" si="291"/>
        <v>0</v>
      </c>
      <c r="AB207" s="88">
        <f t="shared" si="292"/>
        <v>0</v>
      </c>
      <c r="AC207" s="88">
        <f t="shared" si="292"/>
        <v>0</v>
      </c>
      <c r="AD207" s="88">
        <f t="shared" si="293"/>
        <v>0</v>
      </c>
      <c r="AE207" s="88">
        <f t="shared" si="294"/>
        <v>0</v>
      </c>
      <c r="AF207" s="88">
        <f t="shared" si="294"/>
        <v>0</v>
      </c>
      <c r="AG207" s="88">
        <f t="shared" si="295"/>
        <v>0</v>
      </c>
      <c r="AH207" s="88">
        <f t="shared" si="296"/>
        <v>0</v>
      </c>
      <c r="AI207" s="88">
        <f t="shared" si="296"/>
        <v>0</v>
      </c>
      <c r="AJ207" s="88">
        <f t="shared" si="297"/>
        <v>0</v>
      </c>
      <c r="AK207" s="88">
        <f t="shared" si="298"/>
        <v>0</v>
      </c>
      <c r="AL207" s="88">
        <f t="shared" si="298"/>
        <v>0</v>
      </c>
      <c r="AM207" s="88">
        <f t="shared" si="299"/>
        <v>0</v>
      </c>
      <c r="AN207" s="88">
        <f t="shared" si="300"/>
        <v>0</v>
      </c>
      <c r="AO207" s="88">
        <f t="shared" si="300"/>
        <v>0</v>
      </c>
      <c r="AP207" s="88">
        <f t="shared" si="301"/>
        <v>0</v>
      </c>
      <c r="AQ207" s="88"/>
      <c r="AR207" s="88">
        <f t="shared" si="302"/>
        <v>0</v>
      </c>
      <c r="AS207" s="88">
        <f t="shared" si="303"/>
        <v>0</v>
      </c>
      <c r="AT207" s="88">
        <f t="shared" si="304"/>
        <v>0</v>
      </c>
    </row>
    <row r="208" spans="1:46">
      <c r="A208" s="108"/>
      <c r="B208" s="71">
        <f>IF(A208='ESTIMASI FORECAST &amp; ORDER-STOK'!A67,'ESTIMASI FORECAST &amp; ORDER-STOK'!B67,0)</f>
        <v>0</v>
      </c>
      <c r="D208" s="88">
        <f t="shared" si="276"/>
        <v>0</v>
      </c>
      <c r="E208" s="88">
        <f t="shared" si="276"/>
        <v>0</v>
      </c>
      <c r="F208" s="88">
        <f t="shared" si="277"/>
        <v>0</v>
      </c>
      <c r="G208" s="88">
        <f t="shared" si="278"/>
        <v>0</v>
      </c>
      <c r="H208" s="88">
        <f t="shared" si="278"/>
        <v>0</v>
      </c>
      <c r="I208" s="88">
        <f t="shared" si="279"/>
        <v>0</v>
      </c>
      <c r="J208" s="88">
        <f t="shared" si="280"/>
        <v>0</v>
      </c>
      <c r="K208" s="88">
        <f t="shared" si="280"/>
        <v>0</v>
      </c>
      <c r="L208" s="88">
        <f t="shared" si="281"/>
        <v>0</v>
      </c>
      <c r="M208" s="88">
        <f t="shared" si="282"/>
        <v>0</v>
      </c>
      <c r="N208" s="88">
        <f t="shared" si="282"/>
        <v>0</v>
      </c>
      <c r="O208" s="88">
        <f t="shared" si="283"/>
        <v>0</v>
      </c>
      <c r="P208" s="88">
        <f t="shared" si="284"/>
        <v>0</v>
      </c>
      <c r="Q208" s="88">
        <f t="shared" si="284"/>
        <v>0</v>
      </c>
      <c r="R208" s="88">
        <f t="shared" si="285"/>
        <v>0</v>
      </c>
      <c r="S208" s="88">
        <f t="shared" si="286"/>
        <v>0</v>
      </c>
      <c r="T208" s="88">
        <f t="shared" si="286"/>
        <v>0</v>
      </c>
      <c r="U208" s="88">
        <f t="shared" si="287"/>
        <v>0</v>
      </c>
      <c r="V208" s="88">
        <f t="shared" si="288"/>
        <v>0</v>
      </c>
      <c r="W208" s="88">
        <f t="shared" si="288"/>
        <v>0</v>
      </c>
      <c r="X208" s="88">
        <f t="shared" si="289"/>
        <v>0</v>
      </c>
      <c r="Y208" s="88">
        <f t="shared" si="290"/>
        <v>0</v>
      </c>
      <c r="Z208" s="88">
        <f t="shared" si="290"/>
        <v>0</v>
      </c>
      <c r="AA208" s="88">
        <f t="shared" si="291"/>
        <v>0</v>
      </c>
      <c r="AB208" s="88">
        <f t="shared" si="292"/>
        <v>0</v>
      </c>
      <c r="AC208" s="88">
        <f t="shared" si="292"/>
        <v>0</v>
      </c>
      <c r="AD208" s="88">
        <f t="shared" si="293"/>
        <v>0</v>
      </c>
      <c r="AE208" s="88">
        <f t="shared" si="294"/>
        <v>0</v>
      </c>
      <c r="AF208" s="88">
        <f t="shared" si="294"/>
        <v>0</v>
      </c>
      <c r="AG208" s="88">
        <f t="shared" si="295"/>
        <v>0</v>
      </c>
      <c r="AH208" s="88">
        <f t="shared" si="296"/>
        <v>0</v>
      </c>
      <c r="AI208" s="88">
        <f t="shared" si="296"/>
        <v>0</v>
      </c>
      <c r="AJ208" s="88">
        <f t="shared" si="297"/>
        <v>0</v>
      </c>
      <c r="AK208" s="88">
        <f t="shared" si="298"/>
        <v>0</v>
      </c>
      <c r="AL208" s="88">
        <f t="shared" si="298"/>
        <v>0</v>
      </c>
      <c r="AM208" s="88">
        <f t="shared" si="299"/>
        <v>0</v>
      </c>
      <c r="AN208" s="88">
        <f t="shared" si="300"/>
        <v>0</v>
      </c>
      <c r="AO208" s="88">
        <f t="shared" si="300"/>
        <v>0</v>
      </c>
      <c r="AP208" s="88">
        <f t="shared" si="301"/>
        <v>0</v>
      </c>
      <c r="AQ208" s="88"/>
      <c r="AR208" s="88">
        <f t="shared" si="302"/>
        <v>0</v>
      </c>
      <c r="AS208" s="88">
        <f t="shared" si="303"/>
        <v>0</v>
      </c>
      <c r="AT208" s="88">
        <f t="shared" si="304"/>
        <v>0</v>
      </c>
    </row>
    <row r="209" spans="1:46">
      <c r="A209" s="108"/>
      <c r="B209" s="71">
        <f>IF(A209='ESTIMASI FORECAST &amp; ORDER-STOK'!A68,'ESTIMASI FORECAST &amp; ORDER-STOK'!B68,0)</f>
        <v>0</v>
      </c>
      <c r="D209" s="88">
        <f t="shared" si="276"/>
        <v>0</v>
      </c>
      <c r="E209" s="88">
        <f t="shared" si="276"/>
        <v>0</v>
      </c>
      <c r="F209" s="88">
        <f t="shared" si="277"/>
        <v>0</v>
      </c>
      <c r="G209" s="88">
        <f t="shared" si="278"/>
        <v>0</v>
      </c>
      <c r="H209" s="88">
        <f t="shared" si="278"/>
        <v>0</v>
      </c>
      <c r="I209" s="88">
        <f t="shared" si="279"/>
        <v>0</v>
      </c>
      <c r="J209" s="88">
        <f t="shared" si="280"/>
        <v>0</v>
      </c>
      <c r="K209" s="88">
        <f t="shared" si="280"/>
        <v>0</v>
      </c>
      <c r="L209" s="88">
        <f t="shared" si="281"/>
        <v>0</v>
      </c>
      <c r="M209" s="88">
        <f t="shared" si="282"/>
        <v>0</v>
      </c>
      <c r="N209" s="88">
        <f t="shared" si="282"/>
        <v>0</v>
      </c>
      <c r="O209" s="88">
        <f t="shared" si="283"/>
        <v>0</v>
      </c>
      <c r="P209" s="88">
        <f t="shared" si="284"/>
        <v>0</v>
      </c>
      <c r="Q209" s="88">
        <f t="shared" si="284"/>
        <v>0</v>
      </c>
      <c r="R209" s="88">
        <f t="shared" si="285"/>
        <v>0</v>
      </c>
      <c r="S209" s="88">
        <f t="shared" si="286"/>
        <v>0</v>
      </c>
      <c r="T209" s="88">
        <f t="shared" si="286"/>
        <v>0</v>
      </c>
      <c r="U209" s="88">
        <f t="shared" si="287"/>
        <v>0</v>
      </c>
      <c r="V209" s="88">
        <f t="shared" si="288"/>
        <v>0</v>
      </c>
      <c r="W209" s="88">
        <f t="shared" si="288"/>
        <v>0</v>
      </c>
      <c r="X209" s="88">
        <f t="shared" si="289"/>
        <v>0</v>
      </c>
      <c r="Y209" s="88">
        <f t="shared" si="290"/>
        <v>0</v>
      </c>
      <c r="Z209" s="88">
        <f t="shared" si="290"/>
        <v>0</v>
      </c>
      <c r="AA209" s="88">
        <f t="shared" si="291"/>
        <v>0</v>
      </c>
      <c r="AB209" s="88">
        <f t="shared" si="292"/>
        <v>0</v>
      </c>
      <c r="AC209" s="88">
        <f t="shared" si="292"/>
        <v>0</v>
      </c>
      <c r="AD209" s="88">
        <f t="shared" si="293"/>
        <v>0</v>
      </c>
      <c r="AE209" s="88">
        <f t="shared" si="294"/>
        <v>0</v>
      </c>
      <c r="AF209" s="88">
        <f t="shared" si="294"/>
        <v>0</v>
      </c>
      <c r="AG209" s="88">
        <f t="shared" si="295"/>
        <v>0</v>
      </c>
      <c r="AH209" s="88">
        <f t="shared" si="296"/>
        <v>0</v>
      </c>
      <c r="AI209" s="88">
        <f t="shared" si="296"/>
        <v>0</v>
      </c>
      <c r="AJ209" s="88">
        <f t="shared" si="297"/>
        <v>0</v>
      </c>
      <c r="AK209" s="88">
        <f t="shared" si="298"/>
        <v>0</v>
      </c>
      <c r="AL209" s="88">
        <f t="shared" si="298"/>
        <v>0</v>
      </c>
      <c r="AM209" s="88">
        <f t="shared" si="299"/>
        <v>0</v>
      </c>
      <c r="AN209" s="88">
        <f t="shared" si="300"/>
        <v>0</v>
      </c>
      <c r="AO209" s="88">
        <f t="shared" si="300"/>
        <v>0</v>
      </c>
      <c r="AP209" s="88">
        <f t="shared" si="301"/>
        <v>0</v>
      </c>
      <c r="AQ209" s="88"/>
      <c r="AR209" s="88">
        <f t="shared" si="302"/>
        <v>0</v>
      </c>
      <c r="AS209" s="88">
        <f t="shared" si="303"/>
        <v>0</v>
      </c>
      <c r="AT209" s="88">
        <f t="shared" si="304"/>
        <v>0</v>
      </c>
    </row>
    <row r="210" spans="1:46">
      <c r="A210" s="108"/>
      <c r="B210" s="71">
        <f>IF(A210='ESTIMASI FORECAST &amp; ORDER-STOK'!A69,'ESTIMASI FORECAST &amp; ORDER-STOK'!B69,0)</f>
        <v>0</v>
      </c>
      <c r="D210" s="90">
        <f t="shared" si="276"/>
        <v>0</v>
      </c>
      <c r="E210" s="90">
        <f t="shared" si="276"/>
        <v>0</v>
      </c>
      <c r="F210" s="90">
        <f t="shared" si="277"/>
        <v>0</v>
      </c>
      <c r="G210" s="90">
        <f t="shared" si="278"/>
        <v>0</v>
      </c>
      <c r="H210" s="90">
        <f t="shared" si="278"/>
        <v>0</v>
      </c>
      <c r="I210" s="90">
        <f t="shared" si="279"/>
        <v>0</v>
      </c>
      <c r="J210" s="90">
        <f t="shared" si="280"/>
        <v>0</v>
      </c>
      <c r="K210" s="90">
        <f t="shared" si="280"/>
        <v>0</v>
      </c>
      <c r="L210" s="90">
        <f t="shared" si="281"/>
        <v>0</v>
      </c>
      <c r="M210" s="90">
        <f t="shared" si="282"/>
        <v>0</v>
      </c>
      <c r="N210" s="90">
        <f t="shared" si="282"/>
        <v>0</v>
      </c>
      <c r="O210" s="90">
        <f t="shared" si="283"/>
        <v>0</v>
      </c>
      <c r="P210" s="90">
        <f t="shared" si="284"/>
        <v>0</v>
      </c>
      <c r="Q210" s="90">
        <f t="shared" si="284"/>
        <v>0</v>
      </c>
      <c r="R210" s="90">
        <f t="shared" si="285"/>
        <v>0</v>
      </c>
      <c r="S210" s="90">
        <f t="shared" si="286"/>
        <v>0</v>
      </c>
      <c r="T210" s="90">
        <f t="shared" si="286"/>
        <v>0</v>
      </c>
      <c r="U210" s="90">
        <f t="shared" si="287"/>
        <v>0</v>
      </c>
      <c r="V210" s="90">
        <f t="shared" si="288"/>
        <v>0</v>
      </c>
      <c r="W210" s="90">
        <f t="shared" si="288"/>
        <v>0</v>
      </c>
      <c r="X210" s="90">
        <f t="shared" si="289"/>
        <v>0</v>
      </c>
      <c r="Y210" s="90">
        <f t="shared" si="290"/>
        <v>0</v>
      </c>
      <c r="Z210" s="90">
        <f t="shared" si="290"/>
        <v>0</v>
      </c>
      <c r="AA210" s="90">
        <f t="shared" si="291"/>
        <v>0</v>
      </c>
      <c r="AB210" s="90">
        <f t="shared" si="292"/>
        <v>0</v>
      </c>
      <c r="AC210" s="90">
        <f t="shared" si="292"/>
        <v>0</v>
      </c>
      <c r="AD210" s="90">
        <f t="shared" si="293"/>
        <v>0</v>
      </c>
      <c r="AE210" s="90">
        <f t="shared" si="294"/>
        <v>0</v>
      </c>
      <c r="AF210" s="90">
        <f t="shared" si="294"/>
        <v>0</v>
      </c>
      <c r="AG210" s="90">
        <f t="shared" si="295"/>
        <v>0</v>
      </c>
      <c r="AH210" s="90">
        <f t="shared" si="296"/>
        <v>0</v>
      </c>
      <c r="AI210" s="90">
        <f t="shared" si="296"/>
        <v>0</v>
      </c>
      <c r="AJ210" s="90">
        <f t="shared" si="297"/>
        <v>0</v>
      </c>
      <c r="AK210" s="90">
        <f t="shared" si="298"/>
        <v>0</v>
      </c>
      <c r="AL210" s="90">
        <f t="shared" si="298"/>
        <v>0</v>
      </c>
      <c r="AM210" s="90">
        <f t="shared" si="299"/>
        <v>0</v>
      </c>
      <c r="AN210" s="90">
        <f t="shared" si="300"/>
        <v>0</v>
      </c>
      <c r="AO210" s="90">
        <f t="shared" si="300"/>
        <v>0</v>
      </c>
      <c r="AP210" s="90">
        <f t="shared" si="301"/>
        <v>0</v>
      </c>
      <c r="AQ210" s="90"/>
      <c r="AR210" s="90">
        <f t="shared" si="302"/>
        <v>0</v>
      </c>
      <c r="AS210" s="90">
        <f t="shared" si="303"/>
        <v>0</v>
      </c>
      <c r="AT210" s="90">
        <f t="shared" si="304"/>
        <v>0</v>
      </c>
    </row>
    <row r="211" spans="1:46" ht="3" customHeight="1">
      <c r="A211" s="35"/>
      <c r="B211" s="6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6"/>
    </row>
  </sheetData>
  <mergeCells count="45">
    <mergeCell ref="AR145:AT145"/>
    <mergeCell ref="AN4:AP4"/>
    <mergeCell ref="AN145:AP145"/>
    <mergeCell ref="A4:B4"/>
    <mergeCell ref="D4:F4"/>
    <mergeCell ref="AR4:AT4"/>
    <mergeCell ref="AK4:AM4"/>
    <mergeCell ref="AK145:AM145"/>
    <mergeCell ref="AH4:AJ4"/>
    <mergeCell ref="AH145:AJ145"/>
    <mergeCell ref="AH74:AJ74"/>
    <mergeCell ref="AK74:AM74"/>
    <mergeCell ref="AE4:AG4"/>
    <mergeCell ref="AE145:AG145"/>
    <mergeCell ref="AB4:AD4"/>
    <mergeCell ref="AB145:AD145"/>
    <mergeCell ref="V4:X4"/>
    <mergeCell ref="V145:X145"/>
    <mergeCell ref="V74:X74"/>
    <mergeCell ref="Y74:AA74"/>
    <mergeCell ref="A145:B145"/>
    <mergeCell ref="D145:F145"/>
    <mergeCell ref="A74:B74"/>
    <mergeCell ref="D74:F74"/>
    <mergeCell ref="G74:I74"/>
    <mergeCell ref="M4:O4"/>
    <mergeCell ref="J4:L4"/>
    <mergeCell ref="J74:L74"/>
    <mergeCell ref="M74:O74"/>
    <mergeCell ref="AN74:AP74"/>
    <mergeCell ref="AR74:AT74"/>
    <mergeCell ref="G4:I4"/>
    <mergeCell ref="G145:I145"/>
    <mergeCell ref="S4:U4"/>
    <mergeCell ref="S145:U145"/>
    <mergeCell ref="P4:R4"/>
    <mergeCell ref="P145:R145"/>
    <mergeCell ref="P74:R74"/>
    <mergeCell ref="M145:O145"/>
    <mergeCell ref="J145:L145"/>
    <mergeCell ref="S74:U74"/>
    <mergeCell ref="Y4:AA4"/>
    <mergeCell ref="Y145:AA145"/>
    <mergeCell ref="AB74:AD74"/>
    <mergeCell ref="AE74:AG74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REALISASI PO &amp; forecast mgr1</vt:lpstr>
      <vt:lpstr>ESTIMASI FORECAST &amp; ORDER-STOK</vt:lpstr>
      <vt:lpstr>REALISASI FORECAST manager 2</vt:lpstr>
      <vt:lpstr>REALISASI FORECAST manager 3</vt:lpstr>
      <vt:lpstr>QTY_ORDER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FareL Java</cp:lastModifiedBy>
  <cp:lastPrinted>2013-11-08T15:40:28Z</cp:lastPrinted>
  <dcterms:created xsi:type="dcterms:W3CDTF">2013-11-03T02:09:59Z</dcterms:created>
  <dcterms:modified xsi:type="dcterms:W3CDTF">2014-01-28T15:57:40Z</dcterms:modified>
</cp:coreProperties>
</file>