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D:\Belgeler\Downloads\"/>
    </mc:Choice>
  </mc:AlternateContent>
  <xr:revisionPtr revIDLastSave="0" documentId="8_{CC8134A1-1CEC-4C15-B7AE-5D7A22C111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Schedule" sheetId="11" r:id="rId1"/>
  </sheets>
  <definedNames>
    <definedName name="_xlnm.Print_Area" localSheetId="0">ProjectSchedule!$1:$36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today" localSheetId="0">ProjectSchedule!$E$3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6" i="11" l="1"/>
  <c r="H35" i="11"/>
  <c r="H34" i="11"/>
  <c r="H33" i="11"/>
  <c r="H32" i="11"/>
  <c r="H31" i="11"/>
  <c r="H30" i="11"/>
  <c r="H29" i="11"/>
  <c r="H28" i="11"/>
  <c r="H24" i="11"/>
  <c r="H23" i="11"/>
  <c r="H22" i="11"/>
  <c r="H21" i="11"/>
  <c r="H20" i="11"/>
  <c r="H19" i="11"/>
  <c r="H17" i="11"/>
  <c r="H16" i="11"/>
  <c r="H15" i="11"/>
  <c r="H14" i="11"/>
  <c r="H13" i="11"/>
  <c r="H12" i="11"/>
  <c r="H11" i="11"/>
  <c r="H10" i="11"/>
  <c r="H9" i="11"/>
  <c r="H8" i="11"/>
  <c r="H7" i="11"/>
  <c r="I5" i="11" l="1"/>
  <c r="I4" i="11" s="1"/>
  <c r="I6" i="11" l="1"/>
  <c r="J5" i="11" l="1"/>
  <c r="K5" i="11" s="1"/>
  <c r="L5" i="11" s="1"/>
  <c r="M5" i="11" s="1"/>
  <c r="N5" i="11" s="1"/>
  <c r="O5" i="11" s="1"/>
  <c r="P5" i="11" s="1"/>
  <c r="P4" i="11" l="1"/>
  <c r="Q5" i="11"/>
  <c r="R5" i="11" s="1"/>
  <c r="S5" i="11" s="1"/>
  <c r="T5" i="11" s="1"/>
  <c r="U5" i="11" s="1"/>
  <c r="V5" i="11" s="1"/>
  <c r="W5" i="11" s="1"/>
  <c r="J6" i="11"/>
  <c r="W4" i="11" l="1"/>
  <c r="X5" i="11"/>
  <c r="Y5" i="11" s="1"/>
  <c r="Z5" i="11" s="1"/>
  <c r="AA5" i="11" s="1"/>
  <c r="AB5" i="11" s="1"/>
  <c r="AC5" i="11" s="1"/>
  <c r="AD5" i="11" s="1"/>
  <c r="AD4" i="11" s="1"/>
  <c r="K6" i="11"/>
  <c r="AE5" i="11" l="1"/>
  <c r="AF5" i="11" s="1"/>
  <c r="AG5" i="11" s="1"/>
  <c r="AH5" i="11" s="1"/>
  <c r="AI5" i="11" s="1"/>
  <c r="AJ5" i="11" s="1"/>
  <c r="L6" i="11"/>
  <c r="AK5" i="11" l="1"/>
  <c r="M6" i="11"/>
  <c r="AL5" i="11" l="1"/>
  <c r="AM5" i="11" s="1"/>
  <c r="AN5" i="11" s="1"/>
  <c r="AO5" i="11" s="1"/>
  <c r="AP5" i="11" s="1"/>
  <c r="AQ5" i="11" s="1"/>
  <c r="AR5" i="11" s="1"/>
  <c r="AK4" i="11"/>
  <c r="N6" i="11"/>
  <c r="AS5" i="11" l="1"/>
  <c r="AT5" i="11" s="1"/>
  <c r="AR4" i="11"/>
  <c r="O6" i="11"/>
  <c r="AS6" i="11" l="1"/>
  <c r="AU5" i="11"/>
  <c r="AT6" i="11"/>
  <c r="AV5" i="11" l="1"/>
  <c r="AU6" i="11"/>
  <c r="P6" i="11"/>
  <c r="Q6" i="11"/>
  <c r="AW5" i="11" l="1"/>
  <c r="AV6" i="11"/>
  <c r="R6" i="11"/>
  <c r="AX5" i="11" l="1"/>
  <c r="AY5" i="11" s="1"/>
  <c r="AY4" i="11" s="1"/>
  <c r="AW6" i="11"/>
  <c r="S6" i="11"/>
  <c r="AY6" i="11" l="1"/>
  <c r="AZ5" i="11"/>
  <c r="AX6" i="11"/>
  <c r="T6" i="11"/>
  <c r="BA5" i="11" l="1"/>
  <c r="AZ6" i="11"/>
  <c r="U6" i="11"/>
  <c r="BA6" i="11" l="1"/>
  <c r="BB5" i="11"/>
  <c r="V6" i="11"/>
  <c r="BB6" i="11" l="1"/>
  <c r="BC5" i="11"/>
  <c r="W6" i="11"/>
  <c r="BC6" i="11" l="1"/>
  <c r="BD5" i="11"/>
  <c r="X6" i="11"/>
  <c r="BE5" i="11" l="1"/>
  <c r="BD6" i="11"/>
  <c r="Y6" i="11"/>
  <c r="BE6" i="11" l="1"/>
  <c r="BF5" i="11"/>
  <c r="BF4" i="11" s="1"/>
  <c r="Z6" i="11"/>
  <c r="BF6" i="11" l="1"/>
  <c r="BG5" i="11"/>
  <c r="AA6" i="11"/>
  <c r="BG6" i="11" l="1"/>
  <c r="BH5" i="11"/>
  <c r="AB6" i="11"/>
  <c r="BI5" i="11" l="1"/>
  <c r="BH6" i="11"/>
  <c r="AC6" i="11"/>
  <c r="BJ5" i="11" l="1"/>
  <c r="BI6" i="11"/>
  <c r="AD6" i="11"/>
  <c r="BK5" i="11" l="1"/>
  <c r="BJ6" i="11"/>
  <c r="AE6" i="11"/>
  <c r="BL5" i="11" l="1"/>
  <c r="BM5" i="11" s="1"/>
  <c r="BK6" i="11"/>
  <c r="AF6" i="11"/>
  <c r="BM4" i="11" l="1"/>
  <c r="BN5" i="11"/>
  <c r="BM6" i="11"/>
  <c r="BL6" i="11"/>
  <c r="AG6" i="11"/>
  <c r="BO5" i="11" l="1"/>
  <c r="BN6" i="11"/>
  <c r="AH6" i="11"/>
  <c r="BP5" i="11" l="1"/>
  <c r="BO6" i="11"/>
  <c r="AI6" i="11"/>
  <c r="BQ5" i="11" l="1"/>
  <c r="BP6" i="11"/>
  <c r="AJ6" i="11"/>
  <c r="BQ6" i="11" l="1"/>
  <c r="BR5" i="11"/>
  <c r="AK6" i="11"/>
  <c r="BS5" i="11" l="1"/>
  <c r="BR6" i="11"/>
  <c r="AL6" i="11"/>
  <c r="BS6" i="11" l="1"/>
  <c r="BT5" i="11"/>
  <c r="AM6" i="11"/>
  <c r="BT4" i="11" l="1"/>
  <c r="BU5" i="11"/>
  <c r="BT6" i="11"/>
  <c r="AN6" i="11"/>
  <c r="BV5" i="11" l="1"/>
  <c r="BU6" i="11"/>
  <c r="AO6" i="11"/>
  <c r="BV6" i="11" l="1"/>
  <c r="BW5" i="11"/>
  <c r="AP6" i="11"/>
  <c r="BX5" i="11" l="1"/>
  <c r="BW6" i="11"/>
  <c r="AQ6" i="11"/>
  <c r="BX6" i="11" l="1"/>
  <c r="BY5" i="11"/>
  <c r="AR6" i="11"/>
  <c r="BY6" i="11" l="1"/>
  <c r="BZ5" i="11"/>
  <c r="BZ6" i="11" l="1"/>
  <c r="CA5" i="11"/>
  <c r="CA6" i="11" l="1"/>
  <c r="CB5" i="11"/>
  <c r="CA4" i="11"/>
  <c r="CB6" i="11" l="1"/>
  <c r="CC5" i="11"/>
  <c r="CC6" i="11" l="1"/>
  <c r="CD5" i="11"/>
  <c r="CE5" i="11" l="1"/>
  <c r="CD6" i="11"/>
  <c r="CE6" i="11" l="1"/>
  <c r="CF5" i="11"/>
  <c r="CG5" i="11" l="1"/>
  <c r="CG6" i="11" s="1"/>
  <c r="CF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<sst xmlns="http://schemas.openxmlformats.org/spreadsheetml/2006/main" count="39" uniqueCount="39">
  <si>
    <t>Insert new rows ABOVE this one</t>
  </si>
  <si>
    <t>Project Start:</t>
  </si>
  <si>
    <t>PROGRESS</t>
  </si>
  <si>
    <t>START</t>
  </si>
  <si>
    <t>END</t>
  </si>
  <si>
    <t>DAYS</t>
  </si>
  <si>
    <t>Display Week:</t>
  </si>
  <si>
    <t>TASK</t>
  </si>
  <si>
    <t>Today:</t>
  </si>
  <si>
    <t>TheBoys</t>
  </si>
  <si>
    <t>Literature Search</t>
  </si>
  <si>
    <t>Commercial Product Search</t>
  </si>
  <si>
    <t>Patent Search</t>
  </si>
  <si>
    <t>State of the Art Survey</t>
  </si>
  <si>
    <t>Project Proposal</t>
  </si>
  <si>
    <t>Problem Definition</t>
  </si>
  <si>
    <t>Functional Decomposition</t>
  </si>
  <si>
    <t>Brain Storming</t>
  </si>
  <si>
    <t>Morphological Chart</t>
  </si>
  <si>
    <t>Assesment of Concepts</t>
  </si>
  <si>
    <t>Conceptual Design</t>
  </si>
  <si>
    <t>Detailed Design</t>
  </si>
  <si>
    <t>System Architecture Design</t>
  </si>
  <si>
    <t>Mechanical Design</t>
  </si>
  <si>
    <t>Hardware Component Selection</t>
  </si>
  <si>
    <t>Software Component Selection</t>
  </si>
  <si>
    <t>Control System Design</t>
  </si>
  <si>
    <t>Prototyping</t>
  </si>
  <si>
    <t>Preliminary Sketches</t>
  </si>
  <si>
    <t>Unmanned Ground Vehicle Project</t>
  </si>
  <si>
    <t>Manufacturing</t>
  </si>
  <si>
    <t>Assembly</t>
  </si>
  <si>
    <t>Safety Measures Design</t>
  </si>
  <si>
    <t>Testing and Validation</t>
  </si>
  <si>
    <t>Refinement and Optimization</t>
  </si>
  <si>
    <t>Project Closeout</t>
  </si>
  <si>
    <t>Manufacturing and Testing</t>
  </si>
  <si>
    <t>Finalize Documentation</t>
  </si>
  <si>
    <t>Assess Project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</si>
</sst>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d\,\ m/d/yyyy"/>
    <numFmt numFmtId="166" formatCode="mmm\ d\,\ yyyy"/>
    <numFmt numFmtId="167" formatCode="d"/>
  </numFmts>
  <fonts count="23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 tint="0.499984740745262"/>
      <name val="Arial"/>
      <family val="2"/>
    </font>
    <font>
      <u/>
      <sz val="9"/>
      <color theme="4" tint="-0.249977111117893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</fills>
  <borders count="1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thin">
        <color theme="0" tint="-0.34998626667073579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10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7" fillId="15" borderId="1" xfId="0" applyFont="1" applyFill="1" applyBorder="1" applyAlignment="1">
      <alignment horizontal="center" vertical="center" wrapText="1"/>
    </xf>
    <xf numFmtId="167" fontId="12" fillId="8" borderId="0" xfId="0" applyNumberFormat="1" applyFont="1" applyFill="1" applyAlignment="1">
      <alignment horizontal="center" vertical="center"/>
    </xf>
    <xf numFmtId="167" fontId="12" fillId="8" borderId="8" xfId="0" applyNumberFormat="1" applyFont="1" applyFill="1" applyBorder="1" applyAlignment="1">
      <alignment horizontal="center" vertical="center"/>
    </xf>
    <xf numFmtId="167" fontId="12" fillId="8" borderId="9" xfId="0" applyNumberFormat="1" applyFont="1" applyFill="1" applyBorder="1" applyAlignment="1">
      <alignment horizontal="center" vertical="center"/>
    </xf>
    <xf numFmtId="0" fontId="15" fillId="14" borderId="10" xfId="0" applyFont="1" applyFill="1" applyBorder="1" applyAlignment="1">
      <alignment horizontal="center" vertical="center" shrinkToFit="1"/>
    </xf>
    <xf numFmtId="0" fontId="16" fillId="0" borderId="0" xfId="0" applyFont="1" applyAlignment="1">
      <alignment horizontal="left"/>
    </xf>
    <xf numFmtId="0" fontId="17" fillId="0" borderId="0" xfId="0" applyFont="1"/>
    <xf numFmtId="0" fontId="18" fillId="0" borderId="0" xfId="1" applyFont="1" applyAlignment="1" applyProtection="1"/>
    <xf numFmtId="0" fontId="19" fillId="0" borderId="0" xfId="0" applyFont="1" applyAlignment="1">
      <alignment horizontal="right" vertical="center"/>
    </xf>
    <xf numFmtId="0" fontId="0" fillId="0" borderId="2" xfId="0" applyBorder="1" applyAlignment="1">
      <alignment horizontal="left" vertical="center" indent="1"/>
    </xf>
    <xf numFmtId="0" fontId="0" fillId="0" borderId="2" xfId="0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9" fontId="5" fillId="9" borderId="2" xfId="2" applyFon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 vertical="center"/>
    </xf>
    <xf numFmtId="164" fontId="5" fillId="9" borderId="2" xfId="0" applyNumberFormat="1" applyFont="1" applyFill="1" applyBorder="1" applyAlignment="1">
      <alignment horizontal="center" vertical="center"/>
    </xf>
    <xf numFmtId="9" fontId="5" fillId="3" borderId="2" xfId="2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9" fontId="5" fillId="10" borderId="2" xfId="2" applyFont="1" applyFill="1" applyBorder="1" applyAlignment="1">
      <alignment horizontal="center" vertical="center"/>
    </xf>
    <xf numFmtId="164" fontId="0" fillId="10" borderId="2" xfId="0" applyNumberForma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9" fontId="5" fillId="6" borderId="2" xfId="2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9" fontId="5" fillId="13" borderId="2" xfId="2" applyFont="1" applyFill="1" applyBorder="1" applyAlignment="1">
      <alignment horizontal="center" vertical="center"/>
    </xf>
    <xf numFmtId="164" fontId="0" fillId="13" borderId="2" xfId="0" applyNumberFormat="1" applyFill="1" applyBorder="1" applyAlignment="1">
      <alignment horizontal="center" vertical="center"/>
    </xf>
    <xf numFmtId="164" fontId="5" fillId="13" borderId="2" xfId="0" applyNumberFormat="1" applyFont="1" applyFill="1" applyBorder="1" applyAlignment="1">
      <alignment horizontal="center" vertical="center"/>
    </xf>
    <xf numFmtId="9" fontId="5" fillId="5" borderId="2" xfId="2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9" fontId="5" fillId="11" borderId="2" xfId="2" applyFont="1" applyFill="1" applyBorder="1" applyAlignment="1">
      <alignment horizontal="center" vertical="center"/>
    </xf>
    <xf numFmtId="164" fontId="0" fillId="11" borderId="2" xfId="0" applyNumberFormat="1" applyFill="1" applyBorder="1" applyAlignment="1">
      <alignment horizontal="center" vertical="center"/>
    </xf>
    <xf numFmtId="164" fontId="5" fillId="11" borderId="2" xfId="0" applyNumberFormat="1" applyFont="1" applyFill="1" applyBorder="1" applyAlignment="1">
      <alignment horizontal="center" vertical="center"/>
    </xf>
    <xf numFmtId="9" fontId="5" fillId="7" borderId="2" xfId="2" applyFon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9" fontId="5" fillId="12" borderId="2" xfId="2" applyFont="1" applyFill="1" applyBorder="1" applyAlignment="1">
      <alignment horizontal="center" vertical="center"/>
    </xf>
    <xf numFmtId="164" fontId="0" fillId="12" borderId="2" xfId="0" applyNumberFormat="1" applyFill="1" applyBorder="1" applyAlignment="1">
      <alignment horizontal="center" vertical="center"/>
    </xf>
    <xf numFmtId="164" fontId="5" fillId="1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vertical="center"/>
    </xf>
    <xf numFmtId="14" fontId="20" fillId="0" borderId="0" xfId="0" applyNumberFormat="1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1" fillId="0" borderId="0" xfId="0" applyFont="1"/>
    <xf numFmtId="0" fontId="21" fillId="0" borderId="0" xfId="1" applyFont="1" applyAlignment="1" applyProtection="1"/>
    <xf numFmtId="0" fontId="22" fillId="0" borderId="0" xfId="1" applyFont="1" applyAlignment="1" applyProtection="1">
      <alignment horizontal="left" vertical="center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6" fontId="0" fillId="8" borderId="6" xfId="0" applyNumberFormat="1" applyFill="1" applyBorder="1" applyAlignment="1">
      <alignment horizontal="center" vertical="center" wrapText="1"/>
    </xf>
    <xf numFmtId="166" fontId="0" fillId="8" borderId="1" xfId="0" applyNumberFormat="1" applyFill="1" applyBorder="1" applyAlignment="1">
      <alignment horizontal="center" vertical="center" wrapText="1"/>
    </xf>
    <xf numFmtId="166" fontId="0" fillId="8" borderId="7" xfId="0" applyNumberFormat="1" applyFill="1" applyBorder="1" applyAlignment="1">
      <alignment horizontal="center" vertical="center" wrapText="1"/>
    </xf>
    <xf numFmtId="0" fontId="7" fillId="15" borderId="1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9" fontId="5" fillId="13" borderId="2" xfId="2" applyFont="1" applyFill="1" applyBorder="1" applyAlignment="1">
      <alignment horizontal="center" vertical="center"/>
    </xf>
    <xf numFmtId="164" fontId="0" fillId="13" borderId="2" xfId="0" applyNumberFormat="1" applyFill="1" applyBorder="1" applyAlignment="1">
      <alignment horizontal="center" vertical="center"/>
    </xf>
    <xf numFmtId="164" fontId="5" fillId="13" borderId="2" xfId="0" applyNumberFormat="1" applyFont="1" applyFill="1" applyBorder="1" applyAlignment="1">
      <alignment horizontal="center" vertical="center"/>
    </xf>
    <xf numFmtId="9" fontId="5" fillId="11" borderId="2" xfId="2" applyFont="1" applyFill="1" applyBorder="1" applyAlignment="1">
      <alignment horizontal="center" vertical="center"/>
    </xf>
    <xf numFmtId="164" fontId="0" fillId="11" borderId="2" xfId="0" applyNumberFormat="1" applyFill="1" applyBorder="1" applyAlignment="1">
      <alignment horizontal="center" vertical="center"/>
    </xf>
    <xf numFmtId="164" fontId="5" fillId="11" borderId="2" xfId="0" applyNumberFormat="1" applyFont="1" applyFill="1" applyBorder="1" applyAlignment="1">
      <alignment horizontal="center" vertical="center"/>
    </xf>
    <xf numFmtId="9" fontId="5" fillId="12" borderId="2" xfId="2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4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12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G40"/>
  <sheetViews>
    <sheetView showGridLines="0" tabSelected="1" showRuler="0" zoomScaleNormal="100" zoomScalePageLayoutView="70" workbookViewId="0">
      <pane ySplit="6" topLeftCell="A7" activePane="bottomLeft" state="frozen"/>
      <selection pane="bottomLeft" activeCell="U39" sqref="U39"/>
    </sheetView>
  </sheetViews>
  <sheetFormatPr defaultRowHeight="14.4" x14ac:dyDescent="0.3"/>
  <cols>
    <col min="1" max="1" width="2.6640625" customWidth="1"/>
    <col min="2" max="2" width="19.88671875" customWidth="1"/>
    <col min="3" max="3" width="9.109375" customWidth="1"/>
    <col min="4" max="4" width="10.6640625" customWidth="1"/>
    <col min="5" max="5" width="10.44140625" style="5" customWidth="1"/>
    <col min="6" max="6" width="10.44140625" customWidth="1"/>
    <col min="7" max="7" width="2.6640625" customWidth="1"/>
    <col min="8" max="8" width="6.109375" hidden="1" customWidth="1"/>
    <col min="9" max="85" width="2.5546875" customWidth="1"/>
  </cols>
  <sheetData>
    <row r="1" spans="1:85" ht="28.8" x14ac:dyDescent="0.55000000000000004">
      <c r="B1" s="15" t="s">
        <v>29</v>
      </c>
      <c r="C1" s="1"/>
      <c r="D1" s="2"/>
      <c r="E1" s="4"/>
      <c r="F1" s="65"/>
      <c r="H1" s="2"/>
      <c r="I1" s="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</row>
    <row r="2" spans="1:85" ht="19.5" customHeight="1" x14ac:dyDescent="0.35">
      <c r="B2" s="9" t="s">
        <v>9</v>
      </c>
      <c r="D2" s="6" t="s">
        <v>1</v>
      </c>
      <c r="E2" s="69">
        <v>45015</v>
      </c>
      <c r="F2" s="70"/>
    </row>
    <row r="3" spans="1:85" ht="19.5" customHeight="1" x14ac:dyDescent="0.35">
      <c r="B3" s="9"/>
      <c r="D3" s="6" t="s">
        <v>8</v>
      </c>
      <c r="E3" s="69">
        <v>45029</v>
      </c>
      <c r="F3" s="70"/>
    </row>
    <row r="4" spans="1:85" ht="19.5" customHeight="1" x14ac:dyDescent="0.3">
      <c r="D4" s="6" t="s">
        <v>6</v>
      </c>
      <c r="E4" s="7">
        <v>1</v>
      </c>
      <c r="I4" s="71">
        <f>I5</f>
        <v>45012</v>
      </c>
      <c r="J4" s="72"/>
      <c r="K4" s="72"/>
      <c r="L4" s="72"/>
      <c r="M4" s="72"/>
      <c r="N4" s="72"/>
      <c r="O4" s="73"/>
      <c r="P4" s="71">
        <f>P5</f>
        <v>45019</v>
      </c>
      <c r="Q4" s="72"/>
      <c r="R4" s="72"/>
      <c r="S4" s="72"/>
      <c r="T4" s="72"/>
      <c r="U4" s="72"/>
      <c r="V4" s="73"/>
      <c r="W4" s="71">
        <f>W5</f>
        <v>45026</v>
      </c>
      <c r="X4" s="72"/>
      <c r="Y4" s="72"/>
      <c r="Z4" s="72"/>
      <c r="AA4" s="72"/>
      <c r="AB4" s="72"/>
      <c r="AC4" s="73"/>
      <c r="AD4" s="71">
        <f>AD5</f>
        <v>45033</v>
      </c>
      <c r="AE4" s="72"/>
      <c r="AF4" s="72"/>
      <c r="AG4" s="72"/>
      <c r="AH4" s="72"/>
      <c r="AI4" s="72"/>
      <c r="AJ4" s="73"/>
      <c r="AK4" s="71">
        <f>AK5</f>
        <v>45040</v>
      </c>
      <c r="AL4" s="72"/>
      <c r="AM4" s="72"/>
      <c r="AN4" s="72"/>
      <c r="AO4" s="72"/>
      <c r="AP4" s="72"/>
      <c r="AQ4" s="73"/>
      <c r="AR4" s="71">
        <f>AR5</f>
        <v>45047</v>
      </c>
      <c r="AS4" s="72"/>
      <c r="AT4" s="72"/>
      <c r="AU4" s="72"/>
      <c r="AV4" s="72"/>
      <c r="AW4" s="72"/>
      <c r="AX4" s="73"/>
      <c r="AY4" s="71">
        <f>AY5</f>
        <v>45054</v>
      </c>
      <c r="AZ4" s="72"/>
      <c r="BA4" s="72"/>
      <c r="BB4" s="72"/>
      <c r="BC4" s="72"/>
      <c r="BD4" s="72"/>
      <c r="BE4" s="73"/>
      <c r="BF4" s="71">
        <f>BF5</f>
        <v>45061</v>
      </c>
      <c r="BG4" s="72"/>
      <c r="BH4" s="72"/>
      <c r="BI4" s="72"/>
      <c r="BJ4" s="72"/>
      <c r="BK4" s="72"/>
      <c r="BL4" s="73"/>
      <c r="BM4" s="71">
        <f>BM5</f>
        <v>45068</v>
      </c>
      <c r="BN4" s="72"/>
      <c r="BO4" s="72"/>
      <c r="BP4" s="72"/>
      <c r="BQ4" s="72"/>
      <c r="BR4" s="72"/>
      <c r="BS4" s="73"/>
      <c r="BT4" s="71">
        <f>BT5</f>
        <v>45075</v>
      </c>
      <c r="BU4" s="72"/>
      <c r="BV4" s="72"/>
      <c r="BW4" s="72"/>
      <c r="BX4" s="72"/>
      <c r="BY4" s="72"/>
      <c r="BZ4" s="73"/>
      <c r="CA4" s="71">
        <f>CA5</f>
        <v>45082</v>
      </c>
      <c r="CB4" s="72"/>
      <c r="CC4" s="72"/>
      <c r="CD4" s="72"/>
      <c r="CE4" s="72"/>
      <c r="CF4" s="72"/>
      <c r="CG4" s="73"/>
    </row>
    <row r="5" spans="1:85" x14ac:dyDescent="0.3">
      <c r="A5" s="6"/>
      <c r="G5" s="6"/>
      <c r="I5" s="12">
        <f>E2-WEEKDAY(E2,1)+2+7*(E4-1)</f>
        <v>45012</v>
      </c>
      <c r="J5" s="11">
        <f>I5+1</f>
        <v>45013</v>
      </c>
      <c r="K5" s="11">
        <f t="shared" ref="K5:AX5" si="0">J5+1</f>
        <v>45014</v>
      </c>
      <c r="L5" s="11">
        <f t="shared" si="0"/>
        <v>45015</v>
      </c>
      <c r="M5" s="11">
        <f t="shared" si="0"/>
        <v>45016</v>
      </c>
      <c r="N5" s="11">
        <f t="shared" si="0"/>
        <v>45017</v>
      </c>
      <c r="O5" s="13">
        <f t="shared" si="0"/>
        <v>45018</v>
      </c>
      <c r="P5" s="12">
        <f>O5+1</f>
        <v>45019</v>
      </c>
      <c r="Q5" s="11">
        <f>P5+1</f>
        <v>45020</v>
      </c>
      <c r="R5" s="11">
        <f t="shared" si="0"/>
        <v>45021</v>
      </c>
      <c r="S5" s="11">
        <f t="shared" si="0"/>
        <v>45022</v>
      </c>
      <c r="T5" s="11">
        <f t="shared" si="0"/>
        <v>45023</v>
      </c>
      <c r="U5" s="11">
        <f t="shared" si="0"/>
        <v>45024</v>
      </c>
      <c r="V5" s="13">
        <f t="shared" si="0"/>
        <v>45025</v>
      </c>
      <c r="W5" s="12">
        <f>V5+1</f>
        <v>45026</v>
      </c>
      <c r="X5" s="11">
        <f>W5+1</f>
        <v>45027</v>
      </c>
      <c r="Y5" s="11">
        <f t="shared" si="0"/>
        <v>45028</v>
      </c>
      <c r="Z5" s="11">
        <f t="shared" si="0"/>
        <v>45029</v>
      </c>
      <c r="AA5" s="11">
        <f t="shared" si="0"/>
        <v>45030</v>
      </c>
      <c r="AB5" s="11">
        <f t="shared" si="0"/>
        <v>45031</v>
      </c>
      <c r="AC5" s="13">
        <f t="shared" si="0"/>
        <v>45032</v>
      </c>
      <c r="AD5" s="12">
        <f>AC5+1</f>
        <v>45033</v>
      </c>
      <c r="AE5" s="11">
        <f>AD5+1</f>
        <v>45034</v>
      </c>
      <c r="AF5" s="11">
        <f t="shared" si="0"/>
        <v>45035</v>
      </c>
      <c r="AG5" s="11">
        <f t="shared" si="0"/>
        <v>45036</v>
      </c>
      <c r="AH5" s="11">
        <f t="shared" si="0"/>
        <v>45037</v>
      </c>
      <c r="AI5" s="11">
        <f t="shared" si="0"/>
        <v>45038</v>
      </c>
      <c r="AJ5" s="13">
        <f t="shared" si="0"/>
        <v>45039</v>
      </c>
      <c r="AK5" s="12">
        <f>AJ5+1</f>
        <v>45040</v>
      </c>
      <c r="AL5" s="11">
        <f>AK5+1</f>
        <v>45041</v>
      </c>
      <c r="AM5" s="11">
        <f t="shared" si="0"/>
        <v>45042</v>
      </c>
      <c r="AN5" s="11">
        <f t="shared" si="0"/>
        <v>45043</v>
      </c>
      <c r="AO5" s="11">
        <f t="shared" si="0"/>
        <v>45044</v>
      </c>
      <c r="AP5" s="11">
        <f t="shared" si="0"/>
        <v>45045</v>
      </c>
      <c r="AQ5" s="13">
        <f t="shared" si="0"/>
        <v>45046</v>
      </c>
      <c r="AR5" s="12">
        <f>AQ5+1</f>
        <v>45047</v>
      </c>
      <c r="AS5" s="11">
        <f>AR5+1</f>
        <v>45048</v>
      </c>
      <c r="AT5" s="11">
        <f t="shared" si="0"/>
        <v>45049</v>
      </c>
      <c r="AU5" s="11">
        <f t="shared" si="0"/>
        <v>45050</v>
      </c>
      <c r="AV5" s="11">
        <f t="shared" si="0"/>
        <v>45051</v>
      </c>
      <c r="AW5" s="11">
        <f t="shared" si="0"/>
        <v>45052</v>
      </c>
      <c r="AX5" s="13">
        <f t="shared" si="0"/>
        <v>45053</v>
      </c>
      <c r="AY5" s="12">
        <f>AX5+1</f>
        <v>45054</v>
      </c>
      <c r="AZ5" s="11">
        <f>AY5+1</f>
        <v>45055</v>
      </c>
      <c r="BA5" s="11">
        <f t="shared" ref="BA5:BE5" si="1">AZ5+1</f>
        <v>45056</v>
      </c>
      <c r="BB5" s="11">
        <f t="shared" si="1"/>
        <v>45057</v>
      </c>
      <c r="BC5" s="11">
        <f t="shared" si="1"/>
        <v>45058</v>
      </c>
      <c r="BD5" s="11">
        <f t="shared" si="1"/>
        <v>45059</v>
      </c>
      <c r="BE5" s="13">
        <f t="shared" si="1"/>
        <v>45060</v>
      </c>
      <c r="BF5" s="12">
        <f>BE5+1</f>
        <v>45061</v>
      </c>
      <c r="BG5" s="11">
        <f>BF5+1</f>
        <v>45062</v>
      </c>
      <c r="BH5" s="11">
        <f t="shared" ref="BH5:BL5" si="2">BG5+1</f>
        <v>45063</v>
      </c>
      <c r="BI5" s="11">
        <f t="shared" si="2"/>
        <v>45064</v>
      </c>
      <c r="BJ5" s="11">
        <f t="shared" si="2"/>
        <v>45065</v>
      </c>
      <c r="BK5" s="11">
        <f t="shared" si="2"/>
        <v>45066</v>
      </c>
      <c r="BL5" s="13">
        <f t="shared" si="2"/>
        <v>45067</v>
      </c>
      <c r="BM5" s="12">
        <f>BL5+1</f>
        <v>45068</v>
      </c>
      <c r="BN5" s="11">
        <f>BM5+1</f>
        <v>45069</v>
      </c>
      <c r="BO5" s="11">
        <f t="shared" ref="BO5" si="3">BN5+1</f>
        <v>45070</v>
      </c>
      <c r="BP5" s="11">
        <f t="shared" ref="BP5" si="4">BO5+1</f>
        <v>45071</v>
      </c>
      <c r="BQ5" s="11">
        <f t="shared" ref="BQ5" si="5">BP5+1</f>
        <v>45072</v>
      </c>
      <c r="BR5" s="11">
        <f t="shared" ref="BR5" si="6">BQ5+1</f>
        <v>45073</v>
      </c>
      <c r="BS5" s="13">
        <f t="shared" ref="BS5" si="7">BR5+1</f>
        <v>45074</v>
      </c>
      <c r="BT5" s="12">
        <f>BS5+1</f>
        <v>45075</v>
      </c>
      <c r="BU5" s="11">
        <f>BT5+1</f>
        <v>45076</v>
      </c>
      <c r="BV5" s="11">
        <f t="shared" ref="BV5" si="8">BU5+1</f>
        <v>45077</v>
      </c>
      <c r="BW5" s="11">
        <f t="shared" ref="BW5" si="9">BV5+1</f>
        <v>45078</v>
      </c>
      <c r="BX5" s="11">
        <f t="shared" ref="BX5" si="10">BW5+1</f>
        <v>45079</v>
      </c>
      <c r="BY5" s="11">
        <f t="shared" ref="BY5" si="11">BX5+1</f>
        <v>45080</v>
      </c>
      <c r="BZ5" s="13">
        <f t="shared" ref="BZ5" si="12">BY5+1</f>
        <v>45081</v>
      </c>
      <c r="CA5" s="12">
        <f>BZ5+1</f>
        <v>45082</v>
      </c>
      <c r="CB5" s="11">
        <f>CA5+1</f>
        <v>45083</v>
      </c>
      <c r="CC5" s="11">
        <f t="shared" ref="CC5" si="13">CB5+1</f>
        <v>45084</v>
      </c>
      <c r="CD5" s="11">
        <f t="shared" ref="CD5" si="14">CC5+1</f>
        <v>45085</v>
      </c>
      <c r="CE5" s="11">
        <f t="shared" ref="CE5" si="15">CD5+1</f>
        <v>45086</v>
      </c>
      <c r="CF5" s="11">
        <f t="shared" ref="CF5" si="16">CE5+1</f>
        <v>45087</v>
      </c>
      <c r="CG5" s="13">
        <f t="shared" ref="CG5" si="17">CF5+1</f>
        <v>45088</v>
      </c>
    </row>
    <row r="6" spans="1:85" ht="29.25" customHeight="1" thickBot="1" x14ac:dyDescent="0.35">
      <c r="A6" s="18"/>
      <c r="B6" s="74" t="s">
        <v>7</v>
      </c>
      <c r="C6" s="74"/>
      <c r="D6" s="10" t="s">
        <v>2</v>
      </c>
      <c r="E6" s="10" t="s">
        <v>3</v>
      </c>
      <c r="F6" s="10" t="s">
        <v>4</v>
      </c>
      <c r="G6" s="10"/>
      <c r="H6" s="10" t="s">
        <v>5</v>
      </c>
      <c r="I6" s="14" t="str">
        <f t="shared" ref="I6" si="18">LEFT(TEXT(I5,"ddd"),1)</f>
        <v>M</v>
      </c>
      <c r="J6" s="14" t="str">
        <f t="shared" ref="J6:AR6" si="19">LEFT(TEXT(J5,"ddd"),1)</f>
        <v>T</v>
      </c>
      <c r="K6" s="14" t="str">
        <f t="shared" si="19"/>
        <v>W</v>
      </c>
      <c r="L6" s="14" t="str">
        <f t="shared" si="19"/>
        <v>T</v>
      </c>
      <c r="M6" s="14" t="str">
        <f t="shared" si="19"/>
        <v>F</v>
      </c>
      <c r="N6" s="14" t="str">
        <f t="shared" si="19"/>
        <v>S</v>
      </c>
      <c r="O6" s="14" t="str">
        <f t="shared" si="19"/>
        <v>S</v>
      </c>
      <c r="P6" s="14" t="str">
        <f t="shared" si="19"/>
        <v>M</v>
      </c>
      <c r="Q6" s="14" t="str">
        <f t="shared" si="19"/>
        <v>T</v>
      </c>
      <c r="R6" s="14" t="str">
        <f t="shared" si="19"/>
        <v>W</v>
      </c>
      <c r="S6" s="14" t="str">
        <f t="shared" si="19"/>
        <v>T</v>
      </c>
      <c r="T6" s="14" t="str">
        <f t="shared" si="19"/>
        <v>F</v>
      </c>
      <c r="U6" s="14" t="str">
        <f t="shared" si="19"/>
        <v>S</v>
      </c>
      <c r="V6" s="14" t="str">
        <f t="shared" si="19"/>
        <v>S</v>
      </c>
      <c r="W6" s="14" t="str">
        <f t="shared" si="19"/>
        <v>M</v>
      </c>
      <c r="X6" s="14" t="str">
        <f t="shared" si="19"/>
        <v>T</v>
      </c>
      <c r="Y6" s="14" t="str">
        <f t="shared" si="19"/>
        <v>W</v>
      </c>
      <c r="Z6" s="14" t="str">
        <f t="shared" si="19"/>
        <v>T</v>
      </c>
      <c r="AA6" s="14" t="str">
        <f t="shared" si="19"/>
        <v>F</v>
      </c>
      <c r="AB6" s="14" t="str">
        <f t="shared" si="19"/>
        <v>S</v>
      </c>
      <c r="AC6" s="14" t="str">
        <f t="shared" si="19"/>
        <v>S</v>
      </c>
      <c r="AD6" s="14" t="str">
        <f t="shared" si="19"/>
        <v>M</v>
      </c>
      <c r="AE6" s="14" t="str">
        <f t="shared" si="19"/>
        <v>T</v>
      </c>
      <c r="AF6" s="14" t="str">
        <f t="shared" si="19"/>
        <v>W</v>
      </c>
      <c r="AG6" s="14" t="str">
        <f t="shared" si="19"/>
        <v>T</v>
      </c>
      <c r="AH6" s="14" t="str">
        <f t="shared" si="19"/>
        <v>F</v>
      </c>
      <c r="AI6" s="14" t="str">
        <f t="shared" si="19"/>
        <v>S</v>
      </c>
      <c r="AJ6" s="14" t="str">
        <f t="shared" si="19"/>
        <v>S</v>
      </c>
      <c r="AK6" s="14" t="str">
        <f t="shared" si="19"/>
        <v>M</v>
      </c>
      <c r="AL6" s="14" t="str">
        <f t="shared" si="19"/>
        <v>T</v>
      </c>
      <c r="AM6" s="14" t="str">
        <f t="shared" si="19"/>
        <v>W</v>
      </c>
      <c r="AN6" s="14" t="str">
        <f t="shared" si="19"/>
        <v>T</v>
      </c>
      <c r="AO6" s="14" t="str">
        <f t="shared" si="19"/>
        <v>F</v>
      </c>
      <c r="AP6" s="14" t="str">
        <f t="shared" si="19"/>
        <v>S</v>
      </c>
      <c r="AQ6" s="14" t="str">
        <f t="shared" si="19"/>
        <v>S</v>
      </c>
      <c r="AR6" s="14" t="str">
        <f t="shared" si="19"/>
        <v>M</v>
      </c>
      <c r="AS6" s="14" t="str">
        <f t="shared" ref="AS6:BL6" si="20">LEFT(TEXT(AS5,"ddd"),1)</f>
        <v>T</v>
      </c>
      <c r="AT6" s="14" t="str">
        <f t="shared" si="20"/>
        <v>W</v>
      </c>
      <c r="AU6" s="14" t="str">
        <f t="shared" si="20"/>
        <v>T</v>
      </c>
      <c r="AV6" s="14" t="str">
        <f t="shared" si="20"/>
        <v>F</v>
      </c>
      <c r="AW6" s="14" t="str">
        <f t="shared" si="20"/>
        <v>S</v>
      </c>
      <c r="AX6" s="14" t="str">
        <f t="shared" si="20"/>
        <v>S</v>
      </c>
      <c r="AY6" s="14" t="str">
        <f t="shared" si="20"/>
        <v>M</v>
      </c>
      <c r="AZ6" s="14" t="str">
        <f t="shared" si="20"/>
        <v>T</v>
      </c>
      <c r="BA6" s="14" t="str">
        <f t="shared" si="20"/>
        <v>W</v>
      </c>
      <c r="BB6" s="14" t="str">
        <f t="shared" si="20"/>
        <v>T</v>
      </c>
      <c r="BC6" s="14" t="str">
        <f t="shared" si="20"/>
        <v>F</v>
      </c>
      <c r="BD6" s="14" t="str">
        <f t="shared" si="20"/>
        <v>S</v>
      </c>
      <c r="BE6" s="14" t="str">
        <f t="shared" si="20"/>
        <v>S</v>
      </c>
      <c r="BF6" s="14" t="str">
        <f t="shared" si="20"/>
        <v>M</v>
      </c>
      <c r="BG6" s="14" t="str">
        <f t="shared" si="20"/>
        <v>T</v>
      </c>
      <c r="BH6" s="14" t="str">
        <f t="shared" si="20"/>
        <v>W</v>
      </c>
      <c r="BI6" s="14" t="str">
        <f t="shared" si="20"/>
        <v>T</v>
      </c>
      <c r="BJ6" s="14" t="str">
        <f t="shared" si="20"/>
        <v>F</v>
      </c>
      <c r="BK6" s="14" t="str">
        <f t="shared" si="20"/>
        <v>S</v>
      </c>
      <c r="BL6" s="14" t="str">
        <f t="shared" si="20"/>
        <v>S</v>
      </c>
      <c r="BM6" s="14" t="str">
        <f t="shared" ref="BM6:BS6" si="21">LEFT(TEXT(BM5,"ddd"),1)</f>
        <v>M</v>
      </c>
      <c r="BN6" s="14" t="str">
        <f t="shared" si="21"/>
        <v>T</v>
      </c>
      <c r="BO6" s="14" t="str">
        <f t="shared" si="21"/>
        <v>W</v>
      </c>
      <c r="BP6" s="14" t="str">
        <f t="shared" si="21"/>
        <v>T</v>
      </c>
      <c r="BQ6" s="14" t="str">
        <f t="shared" si="21"/>
        <v>F</v>
      </c>
      <c r="BR6" s="14" t="str">
        <f t="shared" si="21"/>
        <v>S</v>
      </c>
      <c r="BS6" s="14" t="str">
        <f t="shared" si="21"/>
        <v>S</v>
      </c>
      <c r="BT6" s="14" t="str">
        <f t="shared" ref="BT6:CG6" si="22">LEFT(TEXT(BT5,"ddd"),1)</f>
        <v>M</v>
      </c>
      <c r="BU6" s="14" t="str">
        <f t="shared" si="22"/>
        <v>T</v>
      </c>
      <c r="BV6" s="14" t="str">
        <f t="shared" si="22"/>
        <v>W</v>
      </c>
      <c r="BW6" s="14" t="str">
        <f t="shared" si="22"/>
        <v>T</v>
      </c>
      <c r="BX6" s="14" t="str">
        <f t="shared" si="22"/>
        <v>F</v>
      </c>
      <c r="BY6" s="14" t="str">
        <f t="shared" si="22"/>
        <v>S</v>
      </c>
      <c r="BZ6" s="14" t="str">
        <f t="shared" si="22"/>
        <v>S</v>
      </c>
      <c r="CA6" s="14" t="str">
        <f t="shared" ref="CA6:CG6" si="23">LEFT(TEXT(CA5,"ddd"),1)</f>
        <v>M</v>
      </c>
      <c r="CB6" s="14" t="str">
        <f t="shared" si="23"/>
        <v>T</v>
      </c>
      <c r="CC6" s="14" t="str">
        <f t="shared" si="23"/>
        <v>W</v>
      </c>
      <c r="CD6" s="14" t="str">
        <f t="shared" si="23"/>
        <v>T</v>
      </c>
      <c r="CE6" s="14" t="str">
        <f t="shared" si="23"/>
        <v>F</v>
      </c>
      <c r="CF6" s="14" t="str">
        <f t="shared" si="23"/>
        <v>S</v>
      </c>
      <c r="CG6" s="14" t="str">
        <f t="shared" si="23"/>
        <v>S</v>
      </c>
    </row>
    <row r="7" spans="1:85" s="3" customFormat="1" ht="21.6" thickBot="1" x14ac:dyDescent="0.35">
      <c r="A7" s="18"/>
      <c r="B7" s="19"/>
      <c r="C7" s="20"/>
      <c r="D7" s="21"/>
      <c r="E7" s="22"/>
      <c r="F7" s="23"/>
      <c r="G7" s="24"/>
      <c r="H7" s="24" t="str">
        <f t="shared" ref="H7:H36" si="24">IF(OR(ISBLANK(task_start),ISBLANK(task_end)),"",task_end-task_start+1)</f>
        <v/>
      </c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</row>
    <row r="8" spans="1:85" s="3" customFormat="1" ht="21.6" thickBot="1" x14ac:dyDescent="0.35">
      <c r="A8" s="18"/>
      <c r="B8" s="96" t="s">
        <v>10</v>
      </c>
      <c r="C8" s="96"/>
      <c r="D8" s="25"/>
      <c r="E8" s="26"/>
      <c r="F8" s="27"/>
      <c r="G8" s="24"/>
      <c r="H8" s="24" t="str">
        <f t="shared" si="24"/>
        <v/>
      </c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</row>
    <row r="9" spans="1:85" s="3" customFormat="1" ht="21.6" thickBot="1" x14ac:dyDescent="0.35">
      <c r="A9" s="18"/>
      <c r="B9" s="75" t="s">
        <v>14</v>
      </c>
      <c r="C9" s="75"/>
      <c r="D9" s="28">
        <v>1</v>
      </c>
      <c r="E9" s="29">
        <v>45012</v>
      </c>
      <c r="F9" s="30">
        <v>45015</v>
      </c>
      <c r="G9" s="24"/>
      <c r="H9" s="24">
        <f t="shared" si="24"/>
        <v>4</v>
      </c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</row>
    <row r="10" spans="1:85" s="3" customFormat="1" ht="21.6" thickBot="1" x14ac:dyDescent="0.35">
      <c r="A10" s="18"/>
      <c r="B10" s="75" t="s">
        <v>11</v>
      </c>
      <c r="C10" s="75"/>
      <c r="D10" s="28">
        <v>0.6</v>
      </c>
      <c r="E10" s="29">
        <v>45015</v>
      </c>
      <c r="F10" s="30">
        <v>45029</v>
      </c>
      <c r="G10" s="24"/>
      <c r="H10" s="24">
        <f t="shared" si="24"/>
        <v>15</v>
      </c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2"/>
      <c r="V10" s="62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</row>
    <row r="11" spans="1:85" s="3" customFormat="1" ht="21.6" thickBot="1" x14ac:dyDescent="0.35">
      <c r="A11" s="18"/>
      <c r="B11" s="75" t="s">
        <v>12</v>
      </c>
      <c r="C11" s="75"/>
      <c r="D11" s="28">
        <v>0.5</v>
      </c>
      <c r="E11" s="29">
        <v>45022</v>
      </c>
      <c r="F11" s="30">
        <v>45029</v>
      </c>
      <c r="G11" s="24"/>
      <c r="H11" s="24">
        <f t="shared" si="24"/>
        <v>8</v>
      </c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</row>
    <row r="12" spans="1:85" s="3" customFormat="1" ht="21.6" thickBot="1" x14ac:dyDescent="0.35">
      <c r="A12" s="18"/>
      <c r="B12" s="75" t="s">
        <v>13</v>
      </c>
      <c r="C12" s="75"/>
      <c r="D12" s="28">
        <v>0.6</v>
      </c>
      <c r="E12" s="29">
        <v>45023</v>
      </c>
      <c r="F12" s="30">
        <v>45029</v>
      </c>
      <c r="G12" s="24"/>
      <c r="H12" s="24">
        <f t="shared" si="24"/>
        <v>7</v>
      </c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2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</row>
    <row r="13" spans="1:85" s="3" customFormat="1" ht="21.6" thickBot="1" x14ac:dyDescent="0.35">
      <c r="A13" s="18"/>
      <c r="B13" s="95" t="s">
        <v>20</v>
      </c>
      <c r="C13" s="95"/>
      <c r="D13" s="31"/>
      <c r="E13" s="32"/>
      <c r="F13" s="33"/>
      <c r="G13" s="24"/>
      <c r="H13" s="24" t="str">
        <f t="shared" si="24"/>
        <v/>
      </c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</row>
    <row r="14" spans="1:85" s="3" customFormat="1" ht="21.6" thickBot="1" x14ac:dyDescent="0.35">
      <c r="A14" s="18"/>
      <c r="B14" s="91" t="s">
        <v>15</v>
      </c>
      <c r="C14" s="91"/>
      <c r="D14" s="34">
        <v>1</v>
      </c>
      <c r="E14" s="35">
        <v>45023</v>
      </c>
      <c r="F14" s="36">
        <v>45027</v>
      </c>
      <c r="G14" s="24"/>
      <c r="H14" s="24">
        <f t="shared" si="24"/>
        <v>5</v>
      </c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</row>
    <row r="15" spans="1:85" s="3" customFormat="1" ht="21.6" thickBot="1" x14ac:dyDescent="0.35">
      <c r="A15" s="18"/>
      <c r="B15" s="91" t="s">
        <v>16</v>
      </c>
      <c r="C15" s="91"/>
      <c r="D15" s="34">
        <v>0.2</v>
      </c>
      <c r="E15" s="80">
        <v>45028</v>
      </c>
      <c r="F15" s="81">
        <v>45034</v>
      </c>
      <c r="G15" s="24"/>
      <c r="H15" s="24">
        <f t="shared" si="24"/>
        <v>7</v>
      </c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62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</row>
    <row r="16" spans="1:85" s="3" customFormat="1" ht="21.6" thickBot="1" x14ac:dyDescent="0.35">
      <c r="A16" s="18"/>
      <c r="B16" s="91" t="s">
        <v>17</v>
      </c>
      <c r="C16" s="91"/>
      <c r="D16" s="79">
        <v>0.3</v>
      </c>
      <c r="E16" s="80">
        <v>45026</v>
      </c>
      <c r="F16" s="81">
        <v>45036</v>
      </c>
      <c r="G16" s="24"/>
      <c r="H16" s="24">
        <f t="shared" si="24"/>
        <v>11</v>
      </c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</row>
    <row r="17" spans="1:85" s="3" customFormat="1" ht="21.6" thickBot="1" x14ac:dyDescent="0.35">
      <c r="A17" s="18"/>
      <c r="B17" s="91" t="s">
        <v>18</v>
      </c>
      <c r="C17" s="91"/>
      <c r="D17" s="79">
        <v>0</v>
      </c>
      <c r="E17" s="80">
        <v>45030</v>
      </c>
      <c r="F17" s="81">
        <v>45037</v>
      </c>
      <c r="G17" s="24"/>
      <c r="H17" s="24">
        <f t="shared" si="24"/>
        <v>8</v>
      </c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2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61"/>
      <c r="CC17" s="61"/>
      <c r="CD17" s="61"/>
      <c r="CE17" s="61"/>
      <c r="CF17" s="61"/>
      <c r="CG17" s="61"/>
    </row>
    <row r="18" spans="1:85" s="76" customFormat="1" ht="21.6" thickBot="1" x14ac:dyDescent="0.35">
      <c r="A18" s="77"/>
      <c r="B18" s="91" t="s">
        <v>19</v>
      </c>
      <c r="C18" s="91"/>
      <c r="D18" s="79">
        <v>0</v>
      </c>
      <c r="E18" s="80">
        <v>45033</v>
      </c>
      <c r="F18" s="81">
        <v>45041</v>
      </c>
      <c r="G18" s="78"/>
      <c r="H18" s="78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90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  <c r="BW18" s="89"/>
      <c r="BX18" s="89"/>
      <c r="BY18" s="89"/>
      <c r="BZ18" s="89"/>
      <c r="CA18" s="89"/>
      <c r="CB18" s="89"/>
      <c r="CC18" s="89"/>
      <c r="CD18" s="89"/>
      <c r="CE18" s="89"/>
      <c r="CF18" s="89"/>
      <c r="CG18" s="89"/>
    </row>
    <row r="19" spans="1:85" s="3" customFormat="1" ht="21.6" thickBot="1" x14ac:dyDescent="0.35">
      <c r="A19" s="18"/>
      <c r="B19" s="91" t="s">
        <v>28</v>
      </c>
      <c r="C19" s="91"/>
      <c r="D19" s="79">
        <v>0</v>
      </c>
      <c r="E19" s="80">
        <v>45035</v>
      </c>
      <c r="F19" s="81">
        <v>45043</v>
      </c>
      <c r="G19" s="24"/>
      <c r="H19" s="24">
        <f t="shared" si="24"/>
        <v>9</v>
      </c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1"/>
    </row>
    <row r="20" spans="1:85" s="3" customFormat="1" ht="21.6" thickBot="1" x14ac:dyDescent="0.35">
      <c r="A20" s="18"/>
      <c r="B20" s="97" t="s">
        <v>21</v>
      </c>
      <c r="C20" s="97"/>
      <c r="D20" s="37"/>
      <c r="E20" s="38"/>
      <c r="F20" s="39"/>
      <c r="G20" s="24"/>
      <c r="H20" s="24" t="str">
        <f t="shared" si="24"/>
        <v/>
      </c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  <c r="CB20" s="61"/>
      <c r="CC20" s="61"/>
      <c r="CD20" s="61"/>
      <c r="CE20" s="61"/>
      <c r="CF20" s="61"/>
      <c r="CG20" s="61"/>
    </row>
    <row r="21" spans="1:85" s="3" customFormat="1" ht="21.6" thickBot="1" x14ac:dyDescent="0.35">
      <c r="A21" s="18"/>
      <c r="B21" s="92" t="s">
        <v>22</v>
      </c>
      <c r="C21" s="92"/>
      <c r="D21" s="40">
        <v>0</v>
      </c>
      <c r="E21" s="41">
        <v>45042</v>
      </c>
      <c r="F21" s="42">
        <v>45051</v>
      </c>
      <c r="G21" s="24"/>
      <c r="H21" s="24">
        <f t="shared" si="24"/>
        <v>10</v>
      </c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</row>
    <row r="22" spans="1:85" s="3" customFormat="1" ht="21.6" thickBot="1" x14ac:dyDescent="0.35">
      <c r="A22" s="18"/>
      <c r="B22" s="92" t="s">
        <v>24</v>
      </c>
      <c r="C22" s="92"/>
      <c r="D22" s="82">
        <v>0</v>
      </c>
      <c r="E22" s="83">
        <v>45050</v>
      </c>
      <c r="F22" s="84">
        <v>45053</v>
      </c>
      <c r="G22" s="24"/>
      <c r="H22" s="24">
        <f t="shared" si="24"/>
        <v>4</v>
      </c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  <c r="CC22" s="61"/>
      <c r="CD22" s="61"/>
      <c r="CE22" s="61"/>
      <c r="CF22" s="61"/>
      <c r="CG22" s="61"/>
    </row>
    <row r="23" spans="1:85" s="3" customFormat="1" ht="21.6" thickBot="1" x14ac:dyDescent="0.35">
      <c r="A23" s="18"/>
      <c r="B23" s="92" t="s">
        <v>25</v>
      </c>
      <c r="C23" s="92"/>
      <c r="D23" s="82">
        <v>0</v>
      </c>
      <c r="E23" s="83">
        <v>45051</v>
      </c>
      <c r="F23" s="84">
        <v>45054</v>
      </c>
      <c r="G23" s="24"/>
      <c r="H23" s="24">
        <f t="shared" si="24"/>
        <v>4</v>
      </c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</row>
    <row r="24" spans="1:85" s="3" customFormat="1" ht="21.6" thickBot="1" x14ac:dyDescent="0.35">
      <c r="A24" s="18"/>
      <c r="B24" s="92" t="s">
        <v>23</v>
      </c>
      <c r="C24" s="92"/>
      <c r="D24" s="82">
        <v>0</v>
      </c>
      <c r="E24" s="83">
        <v>45053</v>
      </c>
      <c r="F24" s="84">
        <v>45062</v>
      </c>
      <c r="G24" s="24"/>
      <c r="H24" s="24">
        <f t="shared" si="24"/>
        <v>10</v>
      </c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</row>
    <row r="25" spans="1:85" s="76" customFormat="1" ht="21.6" thickBot="1" x14ac:dyDescent="0.35">
      <c r="A25" s="77"/>
      <c r="B25" s="92" t="s">
        <v>26</v>
      </c>
      <c r="C25" s="92"/>
      <c r="D25" s="82">
        <v>0</v>
      </c>
      <c r="E25" s="83">
        <v>45056</v>
      </c>
      <c r="F25" s="84">
        <v>45063</v>
      </c>
      <c r="G25" s="78"/>
      <c r="H25" s="78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  <c r="BW25" s="89"/>
      <c r="BX25" s="89"/>
      <c r="BY25" s="89"/>
      <c r="BZ25" s="89"/>
      <c r="CA25" s="89"/>
      <c r="CB25" s="89"/>
      <c r="CC25" s="89"/>
      <c r="CD25" s="89"/>
      <c r="CE25" s="89"/>
      <c r="CF25" s="89"/>
      <c r="CG25" s="89"/>
    </row>
    <row r="26" spans="1:85" s="76" customFormat="1" ht="21.6" thickBot="1" x14ac:dyDescent="0.35">
      <c r="A26" s="77"/>
      <c r="B26" s="92" t="s">
        <v>32</v>
      </c>
      <c r="C26" s="92"/>
      <c r="D26" s="82">
        <v>0</v>
      </c>
      <c r="E26" s="83">
        <v>45060</v>
      </c>
      <c r="F26" s="84">
        <v>45064</v>
      </c>
      <c r="G26" s="78"/>
      <c r="H26" s="78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9"/>
      <c r="BZ26" s="89"/>
      <c r="CA26" s="89"/>
      <c r="CB26" s="89"/>
      <c r="CC26" s="89"/>
      <c r="CD26" s="89"/>
      <c r="CE26" s="89"/>
      <c r="CF26" s="89"/>
      <c r="CG26" s="89"/>
    </row>
    <row r="27" spans="1:85" s="76" customFormat="1" ht="21.6" thickBot="1" x14ac:dyDescent="0.35">
      <c r="A27" s="77"/>
      <c r="B27" s="92" t="s">
        <v>27</v>
      </c>
      <c r="C27" s="92"/>
      <c r="D27" s="82">
        <v>0</v>
      </c>
      <c r="E27" s="83">
        <v>45063</v>
      </c>
      <c r="F27" s="84">
        <v>45073</v>
      </c>
      <c r="G27" s="78"/>
      <c r="H27" s="78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89"/>
      <c r="CD27" s="89"/>
      <c r="CE27" s="89"/>
      <c r="CF27" s="89"/>
      <c r="CG27" s="89"/>
    </row>
    <row r="28" spans="1:85" s="3" customFormat="1" ht="21.6" thickBot="1" x14ac:dyDescent="0.35">
      <c r="A28" s="18"/>
      <c r="B28" s="98" t="s">
        <v>36</v>
      </c>
      <c r="C28" s="98"/>
      <c r="D28" s="43"/>
      <c r="E28" s="44"/>
      <c r="F28" s="45"/>
      <c r="G28" s="24"/>
      <c r="H28" s="24" t="str">
        <f t="shared" si="24"/>
        <v/>
      </c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</row>
    <row r="29" spans="1:85" s="3" customFormat="1" ht="21.6" thickBot="1" x14ac:dyDescent="0.35">
      <c r="A29" s="18"/>
      <c r="B29" s="93" t="s">
        <v>30</v>
      </c>
      <c r="C29" s="93"/>
      <c r="D29" s="46">
        <v>0</v>
      </c>
      <c r="E29" s="47">
        <v>45073</v>
      </c>
      <c r="F29" s="48">
        <v>45076</v>
      </c>
      <c r="G29" s="24"/>
      <c r="H29" s="24">
        <f t="shared" si="24"/>
        <v>4</v>
      </c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61"/>
      <c r="CC29" s="61"/>
      <c r="CD29" s="61"/>
      <c r="CE29" s="61"/>
      <c r="CF29" s="61"/>
      <c r="CG29" s="61"/>
    </row>
    <row r="30" spans="1:85" s="3" customFormat="1" ht="21.6" thickBot="1" x14ac:dyDescent="0.35">
      <c r="A30" s="18"/>
      <c r="B30" s="93" t="s">
        <v>31</v>
      </c>
      <c r="C30" s="93"/>
      <c r="D30" s="85">
        <v>0</v>
      </c>
      <c r="E30" s="86">
        <v>45076</v>
      </c>
      <c r="F30" s="87">
        <v>45077</v>
      </c>
      <c r="G30" s="24"/>
      <c r="H30" s="24">
        <f t="shared" si="24"/>
        <v>2</v>
      </c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  <c r="BW30" s="61"/>
      <c r="BX30" s="61"/>
      <c r="BY30" s="61"/>
      <c r="BZ30" s="61"/>
      <c r="CA30" s="61"/>
      <c r="CB30" s="61"/>
      <c r="CC30" s="61"/>
      <c r="CD30" s="61"/>
      <c r="CE30" s="61"/>
      <c r="CF30" s="61"/>
      <c r="CG30" s="61"/>
    </row>
    <row r="31" spans="1:85" s="3" customFormat="1" ht="21.6" thickBot="1" x14ac:dyDescent="0.35">
      <c r="A31" s="18"/>
      <c r="B31" s="93" t="s">
        <v>33</v>
      </c>
      <c r="C31" s="93"/>
      <c r="D31" s="85">
        <v>0</v>
      </c>
      <c r="E31" s="86">
        <v>45077</v>
      </c>
      <c r="F31" s="87">
        <v>45086</v>
      </c>
      <c r="G31" s="24"/>
      <c r="H31" s="24">
        <f t="shared" si="24"/>
        <v>10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/>
      <c r="CG31" s="61"/>
    </row>
    <row r="32" spans="1:85" s="3" customFormat="1" ht="21.6" thickBot="1" x14ac:dyDescent="0.35">
      <c r="A32" s="18"/>
      <c r="B32" s="93" t="s">
        <v>34</v>
      </c>
      <c r="C32" s="93"/>
      <c r="D32" s="85">
        <v>0</v>
      </c>
      <c r="E32" s="47">
        <v>45081</v>
      </c>
      <c r="F32" s="48">
        <v>45086</v>
      </c>
      <c r="G32" s="24"/>
      <c r="H32" s="24">
        <f t="shared" si="24"/>
        <v>6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</row>
    <row r="33" spans="1:85" s="3" customFormat="1" ht="21.6" thickBot="1" x14ac:dyDescent="0.35">
      <c r="A33" s="18"/>
      <c r="B33" s="99" t="s">
        <v>35</v>
      </c>
      <c r="C33" s="99"/>
      <c r="D33" s="49"/>
      <c r="E33" s="50"/>
      <c r="F33" s="51"/>
      <c r="G33" s="24"/>
      <c r="H33" s="24" t="str">
        <f t="shared" si="24"/>
        <v/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1"/>
      <c r="CF33" s="61"/>
      <c r="CG33" s="61"/>
    </row>
    <row r="34" spans="1:85" s="3" customFormat="1" ht="21.6" thickBot="1" x14ac:dyDescent="0.35">
      <c r="A34" s="18"/>
      <c r="B34" s="94" t="s">
        <v>37</v>
      </c>
      <c r="C34" s="94"/>
      <c r="D34" s="52">
        <v>0</v>
      </c>
      <c r="E34" s="53">
        <v>45086</v>
      </c>
      <c r="F34" s="54">
        <v>45087</v>
      </c>
      <c r="G34" s="24"/>
      <c r="H34" s="24">
        <f t="shared" si="24"/>
        <v>2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  <c r="CC34" s="61"/>
      <c r="CD34" s="61"/>
      <c r="CE34" s="61"/>
      <c r="CF34" s="61"/>
      <c r="CG34" s="61"/>
    </row>
    <row r="35" spans="1:85" s="3" customFormat="1" ht="21.6" thickBot="1" x14ac:dyDescent="0.35">
      <c r="A35" s="18"/>
      <c r="B35" s="94" t="s">
        <v>38</v>
      </c>
      <c r="C35" s="94"/>
      <c r="D35" s="88">
        <v>0</v>
      </c>
      <c r="E35" s="53">
        <v>45087</v>
      </c>
      <c r="F35" s="54">
        <v>44968</v>
      </c>
      <c r="G35" s="24"/>
      <c r="H35" s="24">
        <f t="shared" si="24"/>
        <v>-118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  <c r="BX35" s="61"/>
      <c r="BY35" s="61"/>
      <c r="BZ35" s="61"/>
      <c r="CA35" s="61"/>
      <c r="CB35" s="61"/>
      <c r="CC35" s="61"/>
      <c r="CD35" s="61"/>
      <c r="CE35" s="61"/>
      <c r="CF35" s="61"/>
      <c r="CG35" s="61"/>
    </row>
    <row r="36" spans="1:85" s="3" customFormat="1" ht="21.6" thickBot="1" x14ac:dyDescent="0.35">
      <c r="A36" s="18"/>
      <c r="B36" s="55" t="s">
        <v>0</v>
      </c>
      <c r="C36" s="56"/>
      <c r="D36" s="57"/>
      <c r="E36" s="58"/>
      <c r="F36" s="59"/>
      <c r="G36" s="60"/>
      <c r="H36" s="60" t="str">
        <f t="shared" si="24"/>
        <v/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</row>
    <row r="37" spans="1:85" x14ac:dyDescent="0.3">
      <c r="A37" s="6"/>
      <c r="G37" s="6"/>
    </row>
    <row r="38" spans="1:85" x14ac:dyDescent="0.3">
      <c r="B38" s="16"/>
      <c r="C38" s="16"/>
      <c r="F38" s="64">
        <v>43113</v>
      </c>
    </row>
    <row r="39" spans="1:85" x14ac:dyDescent="0.3">
      <c r="B39" s="67"/>
      <c r="C39" s="17"/>
    </row>
    <row r="40" spans="1:85" x14ac:dyDescent="0.3">
      <c r="B40" s="66"/>
    </row>
  </sheetData>
  <mergeCells count="43">
    <mergeCell ref="B13:C13"/>
    <mergeCell ref="B8:C8"/>
    <mergeCell ref="B20:C20"/>
    <mergeCell ref="B28:C28"/>
    <mergeCell ref="B33:C33"/>
    <mergeCell ref="B25:C25"/>
    <mergeCell ref="B26:C26"/>
    <mergeCell ref="B18:C18"/>
    <mergeCell ref="B22:C22"/>
    <mergeCell ref="B27:C27"/>
    <mergeCell ref="B32:C32"/>
    <mergeCell ref="B34:C34"/>
    <mergeCell ref="B35:C35"/>
    <mergeCell ref="B29:C29"/>
    <mergeCell ref="B30:C30"/>
    <mergeCell ref="B31:C31"/>
    <mergeCell ref="B21:C21"/>
    <mergeCell ref="B24:C24"/>
    <mergeCell ref="B23:C23"/>
    <mergeCell ref="B14:C14"/>
    <mergeCell ref="B15:C15"/>
    <mergeCell ref="B16:C16"/>
    <mergeCell ref="B17:C17"/>
    <mergeCell ref="B19:C19"/>
    <mergeCell ref="B6:C6"/>
    <mergeCell ref="B12:C12"/>
    <mergeCell ref="B11:C11"/>
    <mergeCell ref="B10:C10"/>
    <mergeCell ref="B9:C9"/>
    <mergeCell ref="BM4:BS4"/>
    <mergeCell ref="BT4:BZ4"/>
    <mergeCell ref="CA4:CG4"/>
    <mergeCell ref="E2:F2"/>
    <mergeCell ref="I4:O4"/>
    <mergeCell ref="P4:V4"/>
    <mergeCell ref="W4:AC4"/>
    <mergeCell ref="AD4:AJ4"/>
    <mergeCell ref="E3:F3"/>
    <mergeCell ref="J1:AA1"/>
    <mergeCell ref="AK4:AQ4"/>
    <mergeCell ref="AR4:AX4"/>
    <mergeCell ref="AY4:BE4"/>
    <mergeCell ref="BF4:BL4"/>
  </mergeCells>
  <conditionalFormatting sqref="D7:D36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5:CG36">
    <cfRule type="expression" dxfId="2" priority="27">
      <formula>AND(today&gt;=I$5,today&lt;I$5+1)</formula>
    </cfRule>
  </conditionalFormatting>
  <conditionalFormatting sqref="I7:CG36">
    <cfRule type="expression" dxfId="1" priority="25">
      <formula>AND(task_start&lt;=I$5,ROUNDDOWN((task_end-task_start+1)*task_progress,0)+task_start-1&gt;=I$5)</formula>
    </cfRule>
    <cfRule type="expression" dxfId="0" priority="26" stopIfTrue="1">
      <formula>AND(task_end&gt;=I$5,task_start&lt;I$5+1)</formula>
    </cfRule>
  </conditionalFormatting>
  <dataValidations disablePrompts="1"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ageMargins left="0.35" right="0.35" top="0.35" bottom="0.5" header="0.3" footer="0.3"/>
  <pageSetup scale="62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ProjectSchedule</vt:lpstr>
      <vt:lpstr>ProjectSchedule!Print_Area</vt:lpstr>
      <vt:lpstr>ProjectSchedule!Print_Titles</vt:lpstr>
      <vt:lpstr>ProjectSchedule!task_end</vt:lpstr>
      <vt:lpstr>ProjectSchedule!task_progress</vt:lpstr>
      <vt:lpstr>ProjectSchedule!task_start</vt:lpstr>
      <vt:lpstr>ProjectSchedule!today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Vertex42.com</dc:creator>
  <dc:description>© 2018-2019 Vertex42 LLC. All Rights Reserved.</dc:description>
  <cp:lastModifiedBy>DELL</cp:lastModifiedBy>
  <cp:lastPrinted>2019-04-24T14:39:40Z</cp:lastPrinted>
  <dcterms:created xsi:type="dcterms:W3CDTF">2017-01-09T18:01:51Z</dcterms:created>
  <dcterms:modified xsi:type="dcterms:W3CDTF">2023-04-12T15:24:38Z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</Properties>
</file>