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BDCD604-CA23-4476-A379-F74069D9432D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1659" i="51" s="1"/>
  <c r="N1660" i="51" s="1"/>
  <c r="N756" i="5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<sst xmlns="http://schemas.openxmlformats.org/spreadsheetml/2006/main" count="24533" uniqueCount="5476">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</sst>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47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23" fillId="0" borderId="125" xfId="5" applyBorder="1" applyAlignment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54" zoomScaleNormal="70" workbookViewId="0">
      <pane ySplit="14" topLeftCell="A300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3" t="s">
        <v>826</v>
      </c>
      <c r="G1" s="1284"/>
      <c r="H1" s="1285" t="s">
        <v>827</v>
      </c>
      <c r="I1" s="1285"/>
      <c r="J1" s="1285"/>
      <c r="K1" s="1285"/>
      <c r="L1" s="1285"/>
      <c r="M1" s="1285"/>
      <c r="N1" s="1285"/>
      <c r="O1" s="1285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79" t="s">
        <v>2978</v>
      </c>
      <c r="G2" s="1280" t="s">
        <v>816</v>
      </c>
      <c r="H2" s="1286" t="s">
        <v>2670</v>
      </c>
      <c r="I2" s="1286"/>
      <c r="J2" s="1286"/>
      <c r="K2" s="1286"/>
      <c r="L2" s="1286"/>
      <c r="M2" s="1286"/>
      <c r="N2" s="1286"/>
      <c r="O2" s="1286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79" t="s">
        <v>943</v>
      </c>
      <c r="G3" s="1280" t="s">
        <v>817</v>
      </c>
      <c r="H3" s="1286">
        <v>500</v>
      </c>
      <c r="I3" s="1286"/>
      <c r="J3" s="1286"/>
      <c r="K3" s="1286"/>
      <c r="L3" s="1286"/>
      <c r="M3" s="1286"/>
      <c r="N3" s="1286"/>
      <c r="O3" s="1286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79" t="s">
        <v>818</v>
      </c>
      <c r="G4" s="1280" t="s">
        <v>818</v>
      </c>
      <c r="H4" s="1286" t="s">
        <v>1496</v>
      </c>
      <c r="I4" s="1286"/>
      <c r="J4" s="1286"/>
      <c r="K4" s="1286"/>
      <c r="L4" s="1286"/>
      <c r="M4" s="1286"/>
      <c r="N4" s="1286"/>
      <c r="O4" s="1286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79" t="s">
        <v>819</v>
      </c>
      <c r="G5" s="1280" t="s">
        <v>819</v>
      </c>
      <c r="H5" s="1287" t="s">
        <v>1498</v>
      </c>
      <c r="I5" s="1287"/>
      <c r="J5" s="1287"/>
      <c r="K5" s="1287"/>
      <c r="L5" s="1287"/>
      <c r="M5" s="1287"/>
      <c r="N5" s="1287"/>
      <c r="O5" s="1287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79" t="s">
        <v>820</v>
      </c>
      <c r="G6" s="1280" t="s">
        <v>820</v>
      </c>
      <c r="H6" s="1281" t="s">
        <v>1498</v>
      </c>
      <c r="I6" s="1281"/>
      <c r="J6" s="1281"/>
      <c r="K6" s="1281"/>
      <c r="L6" s="1281"/>
      <c r="M6" s="1281"/>
      <c r="N6" s="1281"/>
      <c r="O6" s="1281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79" t="s">
        <v>821</v>
      </c>
      <c r="G7" s="1280" t="s">
        <v>821</v>
      </c>
      <c r="H7" s="1281" t="s">
        <v>1498</v>
      </c>
      <c r="I7" s="1281"/>
      <c r="J7" s="1281"/>
      <c r="K7" s="1281"/>
      <c r="L7" s="1281"/>
      <c r="M7" s="1281"/>
      <c r="N7" s="1281"/>
      <c r="O7" s="1281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79" t="s">
        <v>822</v>
      </c>
      <c r="G8" s="1280" t="s">
        <v>822</v>
      </c>
      <c r="H8" s="1281" t="s">
        <v>1498</v>
      </c>
      <c r="I8" s="1281"/>
      <c r="J8" s="1281"/>
      <c r="K8" s="1281"/>
      <c r="L8" s="1281"/>
      <c r="M8" s="1281"/>
      <c r="N8" s="1281"/>
      <c r="O8" s="1281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79" t="s">
        <v>823</v>
      </c>
      <c r="G9" s="1280" t="s">
        <v>823</v>
      </c>
      <c r="H9" s="1281" t="s">
        <v>1498</v>
      </c>
      <c r="I9" s="1281"/>
      <c r="J9" s="1281"/>
      <c r="K9" s="1281"/>
      <c r="L9" s="1281"/>
      <c r="M9" s="1281"/>
      <c r="N9" s="1281"/>
      <c r="O9" s="1281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79" t="s">
        <v>824</v>
      </c>
      <c r="G10" s="1280" t="s">
        <v>824</v>
      </c>
      <c r="H10" s="1281" t="s">
        <v>1498</v>
      </c>
      <c r="I10" s="1281"/>
      <c r="J10" s="1281"/>
      <c r="K10" s="1281"/>
      <c r="L10" s="1281"/>
      <c r="M10" s="1281"/>
      <c r="N10" s="1281"/>
      <c r="O10" s="1281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79" t="s">
        <v>825</v>
      </c>
      <c r="G11" s="1280" t="s">
        <v>825</v>
      </c>
      <c r="H11" s="1282">
        <f>N1661</f>
        <v>3606027.44</v>
      </c>
      <c r="I11" s="1282"/>
      <c r="J11" s="1282"/>
      <c r="K11" s="1282"/>
      <c r="L11" s="1282"/>
      <c r="M11" s="1282"/>
      <c r="N11" s="1282"/>
      <c r="O11" s="1282"/>
      <c r="P11" s="1265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199"/>
      <c r="Q17" s="1232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199"/>
      <c r="Q18" s="1232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199"/>
      <c r="Q19" s="1232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199"/>
      <c r="Q20" s="1232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199"/>
      <c r="Q21" s="1232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199"/>
      <c r="Q22" s="1232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199"/>
      <c r="Q23" s="1232"/>
      <c r="R23" s="1110"/>
    </row>
    <row r="24" spans="1:18" ht="36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199"/>
      <c r="Q24" s="1232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199"/>
      <c r="Q25" s="1232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199"/>
      <c r="Q26" s="1233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199"/>
      <c r="Q27" s="1233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199"/>
      <c r="Q28" s="1233"/>
      <c r="R28" s="1110"/>
    </row>
    <row r="29" spans="1:18" ht="27.6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198"/>
      <c r="Q29" s="1234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198"/>
      <c r="Q30" s="1234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198"/>
      <c r="Q31" s="1232"/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198"/>
      <c r="Q32" s="1232"/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198"/>
      <c r="Q33" s="1232"/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198"/>
      <c r="Q34" s="1232"/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198"/>
      <c r="Q35" s="1232"/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198"/>
      <c r="Q36" s="1232"/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198"/>
      <c r="Q37" s="1232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198"/>
      <c r="Q38" s="1233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199"/>
      <c r="Q39" s="1232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199"/>
      <c r="Q40" s="1232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199"/>
      <c r="Q41" s="1232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199"/>
      <c r="Q42" s="1232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199"/>
      <c r="Q43" s="1232"/>
      <c r="R43" s="1110"/>
    </row>
    <row r="44" spans="1:18" ht="36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199"/>
      <c r="Q44" s="1232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199"/>
      <c r="Q45" s="1232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199"/>
      <c r="Q46" s="1232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199"/>
      <c r="Q47" s="1232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199"/>
      <c r="Q48" s="1232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199"/>
      <c r="Q49" s="1232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199"/>
      <c r="Q50" s="1232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199"/>
      <c r="Q51" s="1232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199"/>
      <c r="Q52" s="1232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199"/>
      <c r="Q53" s="1232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199"/>
      <c r="Q54" s="1232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199"/>
      <c r="Q55" s="1232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199"/>
      <c r="Q56" s="1232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199"/>
      <c r="Q57" s="1232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199"/>
      <c r="Q58" s="1232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199"/>
      <c r="Q59" s="1232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199"/>
      <c r="Q60" s="1232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199"/>
      <c r="Q61" s="1232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199"/>
      <c r="Q62" s="1232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199"/>
      <c r="Q63" s="1232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199"/>
      <c r="Q64" s="1232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199"/>
      <c r="Q65" s="1232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199"/>
      <c r="Q66" s="1232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199"/>
      <c r="Q67" s="1232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199"/>
      <c r="Q68" s="1232"/>
      <c r="R68" s="1110"/>
    </row>
    <row r="69" spans="1:18" ht="27.6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199"/>
      <c r="Q69" s="1234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199"/>
      <c r="Q70" s="1234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199"/>
      <c r="Q71" s="1232"/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199"/>
      <c r="Q72" s="1232"/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199"/>
      <c r="Q73" s="1232"/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199"/>
      <c r="Q74" s="1232"/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199"/>
      <c r="Q75" s="1232"/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199"/>
      <c r="Q76" s="1232"/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8" t="s">
        <v>1173</v>
      </c>
      <c r="Q77" s="1198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8" t="s">
        <v>1173</v>
      </c>
      <c r="Q78" s="1198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8" t="s">
        <v>1173</v>
      </c>
      <c r="Q79" s="1198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199"/>
      <c r="Q80" s="1232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199"/>
      <c r="Q81" s="1232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199"/>
      <c r="Q82" s="1232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199"/>
      <c r="Q83" s="1232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199"/>
      <c r="Q84" s="1232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199"/>
      <c r="Q85" s="1232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8" t="s">
        <v>1173</v>
      </c>
      <c r="Q86" s="1198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198"/>
      <c r="Q87" s="1232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8" t="s">
        <v>1173</v>
      </c>
      <c r="Q88" s="1198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8" t="s">
        <v>1173</v>
      </c>
      <c r="Q89" s="1198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8" t="s">
        <v>1173</v>
      </c>
      <c r="Q90" s="1198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198"/>
      <c r="Q91" s="1232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199"/>
      <c r="Q92" s="1232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8" t="s">
        <v>1173</v>
      </c>
      <c r="Q93" s="1198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198"/>
      <c r="Q94" s="1232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198"/>
      <c r="Q95" s="1232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198"/>
      <c r="Q96" s="1232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8" t="s">
        <v>1173</v>
      </c>
      <c r="Q97" s="1198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8" t="s">
        <v>1173</v>
      </c>
      <c r="Q98" s="1198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198"/>
      <c r="Q99" s="1232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198"/>
      <c r="Q100" s="1232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198"/>
      <c r="Q101" s="1232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8" t="s">
        <v>2454</v>
      </c>
      <c r="Q102" s="1198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8" t="s">
        <v>2454</v>
      </c>
      <c r="Q103" s="1198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8" t="s">
        <v>2454</v>
      </c>
      <c r="Q104" s="1198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8" t="s">
        <v>2454</v>
      </c>
      <c r="Q105" s="1198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8" t="s">
        <v>2454</v>
      </c>
      <c r="Q106" s="1198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8" t="s">
        <v>2454</v>
      </c>
      <c r="Q107" s="1198"/>
      <c r="R107" s="1117"/>
    </row>
    <row r="108" spans="1:18" ht="36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198"/>
      <c r="Q108" s="1232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271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271"/>
      <c r="Q110" s="1108"/>
      <c r="R110" s="1108"/>
    </row>
    <row r="111" spans="1:18" ht="84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70" t="s">
        <v>1201</v>
      </c>
      <c r="Q111" s="1210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271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198"/>
      <c r="Q113" s="1232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198"/>
      <c r="Q114" s="1232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198"/>
      <c r="Q115" s="1232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198"/>
      <c r="Q116" s="1232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198"/>
      <c r="Q117" s="1232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198"/>
      <c r="Q118" s="1232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198"/>
      <c r="Q119" s="1232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198"/>
      <c r="Q120" s="1232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198"/>
      <c r="Q121" s="1232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198"/>
      <c r="Q122" s="1232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198"/>
      <c r="Q123" s="1232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198"/>
      <c r="Q124" s="1232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198"/>
      <c r="Q125" s="1232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198"/>
      <c r="Q126" s="1232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198"/>
      <c r="Q127" s="1232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271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198"/>
      <c r="Q129" s="1232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198"/>
      <c r="Q130" s="1232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198"/>
      <c r="Q131" s="1232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198"/>
      <c r="Q132" s="1232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198"/>
      <c r="Q133" s="1232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198"/>
      <c r="Q134" s="1232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198"/>
      <c r="Q135" s="1232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198"/>
      <c r="Q136" s="1232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198"/>
      <c r="Q137" s="1232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198"/>
      <c r="Q138" s="1232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198"/>
      <c r="Q139" s="1232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198"/>
      <c r="Q140" s="1232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198"/>
      <c r="Q141" s="1232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198"/>
      <c r="Q142" s="1232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198"/>
      <c r="Q143" s="1232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198"/>
      <c r="Q144" s="1232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198"/>
      <c r="Q145" s="1232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271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198"/>
      <c r="Q147" s="1232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198"/>
      <c r="Q148" s="1232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198"/>
      <c r="Q149" s="1232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198"/>
      <c r="Q150" s="1232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198"/>
      <c r="Q151" s="1232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198"/>
      <c r="Q152" s="1232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198"/>
      <c r="Q153" s="1232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198"/>
      <c r="Q154" s="1232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198"/>
      <c r="Q155" s="1232"/>
      <c r="R155" s="1110"/>
    </row>
    <row r="156" spans="1:18" ht="2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198"/>
      <c r="Q156" s="1232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198"/>
      <c r="Q157" s="1232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198"/>
      <c r="Q158" s="1232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198"/>
      <c r="Q159" s="1232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198"/>
      <c r="Q160" s="1232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198"/>
      <c r="Q161" s="1232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198"/>
      <c r="Q162" s="1232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198"/>
      <c r="Q163" s="1232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271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198"/>
      <c r="Q165" s="1232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198"/>
      <c r="Q166" s="1232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198"/>
      <c r="Q167" s="1232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198"/>
      <c r="Q168" s="1232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198"/>
      <c r="Q169" s="1232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198"/>
      <c r="Q170" s="1232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198"/>
      <c r="Q171" s="1232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198"/>
      <c r="Q172" s="1232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198"/>
      <c r="Q173" s="1232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271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198"/>
      <c r="Q175" s="1232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198"/>
      <c r="Q176" s="1232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198"/>
      <c r="Q177" s="1232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198"/>
      <c r="Q178" s="1232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198"/>
      <c r="Q179" s="1232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198"/>
      <c r="Q180" s="1232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198"/>
      <c r="Q181" s="1232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198"/>
      <c r="Q182" s="1232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198"/>
      <c r="Q183" s="1232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271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198"/>
      <c r="Q185" s="1232"/>
      <c r="R185" s="1110"/>
    </row>
    <row r="186" spans="1:18" ht="2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198"/>
      <c r="Q186" s="1232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198"/>
      <c r="Q187" s="1232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198"/>
      <c r="Q188" s="1232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198"/>
      <c r="Q189" s="1232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271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198"/>
      <c r="Q191" s="1232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198"/>
      <c r="Q192" s="1232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198"/>
      <c r="Q193" s="1232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198"/>
      <c r="Q194" s="1232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198"/>
      <c r="Q195" s="1232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198"/>
      <c r="Q196" s="1232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198"/>
      <c r="Q197" s="1232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198"/>
      <c r="Q198" s="1232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198"/>
      <c r="Q199" s="1232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198"/>
      <c r="Q200" s="1232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198"/>
      <c r="Q201" s="1232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198"/>
      <c r="Q202" s="1232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198"/>
      <c r="Q203" s="1232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198"/>
      <c r="Q204" s="1232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271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198"/>
      <c r="Q206" s="1232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198"/>
      <c r="Q207" s="1232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198"/>
      <c r="Q208" s="1232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198"/>
      <c r="Q209" s="1232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198"/>
      <c r="Q210" s="1232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198"/>
      <c r="Q211" s="1232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198"/>
      <c r="Q212" s="1232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198"/>
      <c r="Q213" s="1232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198"/>
      <c r="Q214" s="1232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271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198"/>
      <c r="Q216" s="1232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198"/>
      <c r="Q217" s="1232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198"/>
      <c r="Q218" s="1232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198"/>
      <c r="Q219" s="1232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198"/>
      <c r="Q220" s="1232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271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198"/>
      <c r="Q222" s="1232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198"/>
      <c r="Q223" s="1232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198"/>
      <c r="Q224" s="1232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198"/>
      <c r="Q225" s="1232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198"/>
      <c r="Q226" s="1232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198"/>
      <c r="Q227" s="1232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198"/>
      <c r="Q228" s="1232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198"/>
      <c r="Q229" s="1232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198"/>
      <c r="Q230" s="1232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198"/>
      <c r="Q231" s="1232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198"/>
      <c r="Q232" s="1232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198"/>
      <c r="Q233" s="1232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198"/>
      <c r="Q234" s="1232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271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198"/>
      <c r="Q236" s="1232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198"/>
      <c r="Q237" s="1232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198"/>
      <c r="Q238" s="1232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198"/>
      <c r="Q239" s="1232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70" t="s">
        <v>938</v>
      </c>
      <c r="Q240" s="1210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198"/>
      <c r="Q241" s="1232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198"/>
      <c r="Q242" s="1232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198"/>
      <c r="Q243" s="1232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271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198"/>
      <c r="Q245" s="1232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198"/>
      <c r="Q246" s="1232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198"/>
      <c r="Q247" s="1232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198"/>
      <c r="Q248" s="1232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198"/>
      <c r="Q249" s="1232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198"/>
      <c r="Q250" s="1232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198"/>
      <c r="Q251" s="1232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198"/>
      <c r="Q252" s="1232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271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271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198"/>
      <c r="Q255" s="1232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198"/>
      <c r="Q256" s="1232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198"/>
      <c r="Q257" s="1232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198"/>
      <c r="Q258" s="1232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198"/>
      <c r="Q259" s="1232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198"/>
      <c r="Q260" s="1232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198"/>
      <c r="Q261" s="1232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198"/>
      <c r="Q262" s="1232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70" t="s">
        <v>5469</v>
      </c>
      <c r="Q263" s="1210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70" t="s">
        <v>939</v>
      </c>
      <c r="Q264" s="1210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1270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1270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1270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198"/>
      <c r="Q268" s="1232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198"/>
      <c r="Q269" s="1232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198"/>
      <c r="Q270" s="1232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198"/>
      <c r="Q271" s="1232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198"/>
      <c r="Q272" s="1232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198"/>
      <c r="Q273" s="1232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198"/>
      <c r="Q274" s="1232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198"/>
      <c r="Q275" s="1232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198"/>
      <c r="Q276" s="1232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198"/>
      <c r="Q277" s="1232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198"/>
      <c r="Q278" s="1232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198"/>
      <c r="Q279" s="1232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198"/>
      <c r="Q280" s="1232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198"/>
      <c r="Q281" s="1232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198"/>
      <c r="Q282" s="1232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198"/>
      <c r="Q283" s="1232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198"/>
      <c r="Q284" s="1232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199"/>
      <c r="Q285" s="1200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199"/>
      <c r="Q286" s="1200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198"/>
      <c r="Q287" s="1232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199"/>
      <c r="Q288" s="1232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199"/>
      <c r="Q289" s="1232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199"/>
      <c r="Q290" s="1232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199"/>
      <c r="Q291" s="1232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199"/>
      <c r="Q292" s="1232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199"/>
      <c r="Q293" s="1232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199"/>
      <c r="Q294" s="1232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271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68"/>
      <c r="Q296" s="1235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68"/>
      <c r="Q297" s="1235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199"/>
      <c r="Q298" s="1232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199"/>
      <c r="Q299" s="1232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68"/>
      <c r="Q300" s="1236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68"/>
      <c r="Q301" s="1236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199"/>
      <c r="Q302" s="1200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199"/>
      <c r="Q303" s="1232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199"/>
      <c r="Q304" s="1232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68"/>
      <c r="Q305" s="1235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68"/>
      <c r="Q306" s="1235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68"/>
      <c r="Q307" s="1235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68"/>
      <c r="Q308" s="1235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68"/>
      <c r="Q309" s="1235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68"/>
      <c r="Q310" s="1235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271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198"/>
      <c r="Q312" s="1232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70" t="s">
        <v>2168</v>
      </c>
      <c r="Q313" s="1210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70" t="s">
        <v>940</v>
      </c>
      <c r="Q314" s="1210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198"/>
      <c r="Q315" s="1232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70" t="s">
        <v>940</v>
      </c>
      <c r="Q316" s="1210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198"/>
      <c r="Q317" s="1232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198"/>
      <c r="Q318" s="1232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198"/>
      <c r="Q319" s="1232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198"/>
      <c r="Q320" s="1232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198"/>
      <c r="Q321" s="1232"/>
      <c r="R321" s="1110"/>
    </row>
    <row r="322" spans="1:22" ht="24">
      <c r="A322" s="1218" t="s">
        <v>16</v>
      </c>
      <c r="B322" s="1218">
        <v>3</v>
      </c>
      <c r="C322" s="1218"/>
      <c r="D322" s="1218">
        <v>23</v>
      </c>
      <c r="E322" s="1219" t="str">
        <f>CONCATENATE('Смета ЕР (общ) '!$A322,".",'Смета ЕР (общ) '!$B322,".",'Смета ЕР (общ) '!$D322)</f>
        <v>Р3.3.23</v>
      </c>
      <c r="F322" s="1220">
        <f t="shared" si="33"/>
        <v>1</v>
      </c>
      <c r="G322" s="1217" t="s">
        <v>1762</v>
      </c>
      <c r="H322" s="1221" t="s">
        <v>15</v>
      </c>
      <c r="I322" s="1222"/>
      <c r="J322" s="1223"/>
      <c r="K322" s="1223"/>
      <c r="L322" s="1223"/>
      <c r="M322" s="1223"/>
      <c r="N322" s="1223"/>
      <c r="O322" s="1223"/>
      <c r="P322" s="1268" t="s">
        <v>5368</v>
      </c>
      <c r="Q322" s="1224"/>
      <c r="R322" s="1225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69"/>
      <c r="Q323" s="1237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68" t="s">
        <v>5470</v>
      </c>
      <c r="Q324" s="1229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68" t="s">
        <v>5470</v>
      </c>
      <c r="Q325" s="1229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68"/>
      <c r="Q326" s="1235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68"/>
      <c r="Q327" s="1235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68"/>
      <c r="Q328" s="1235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68"/>
      <c r="Q329" s="1235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68"/>
      <c r="Q330" s="1235" t="s">
        <v>5427</v>
      </c>
      <c r="R330" s="1130" t="s">
        <v>5421</v>
      </c>
      <c r="S330" s="654"/>
      <c r="U330" s="655"/>
      <c r="V330" s="657"/>
    </row>
    <row r="331" spans="1:22" ht="36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272" t="s">
        <v>4706</v>
      </c>
      <c r="Q331" s="1235" t="s">
        <v>5427</v>
      </c>
      <c r="R331" s="1130" t="s">
        <v>5421</v>
      </c>
      <c r="S331" s="654"/>
      <c r="U331" s="655"/>
      <c r="V331" s="657"/>
    </row>
    <row r="332" spans="1:22" ht="36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272" t="s">
        <v>4707</v>
      </c>
      <c r="Q332" s="1235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199"/>
      <c r="Q333" s="1232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199"/>
      <c r="Q334" s="1232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199"/>
      <c r="Q335" s="1232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199"/>
      <c r="Q336" s="1232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199"/>
      <c r="Q337" s="1232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199"/>
      <c r="Q338" s="1232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199"/>
      <c r="Q339" s="1232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199"/>
      <c r="Q340" s="1232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199"/>
      <c r="Q341" s="1232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199"/>
      <c r="Q342" s="1232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199"/>
      <c r="Q343" s="1232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199"/>
      <c r="Q344" s="1232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271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0">
        <f t="shared" si="33"/>
        <v>1</v>
      </c>
      <c r="G346" s="1141" t="s">
        <v>2538</v>
      </c>
      <c r="H346" s="1142"/>
      <c r="I346" s="1143">
        <f>N346</f>
        <v>0</v>
      </c>
      <c r="J346" s="1144"/>
      <c r="K346" s="1144"/>
      <c r="L346" s="1145"/>
      <c r="M346" s="1145"/>
      <c r="N346" s="1145">
        <f>SUM(N347:N350)</f>
        <v>0</v>
      </c>
      <c r="O346" s="1145">
        <f>SUM(O347:O350)</f>
        <v>0</v>
      </c>
      <c r="P346" s="1273"/>
      <c r="Q346" s="1146"/>
      <c r="R346" s="1146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68"/>
      <c r="Q347" s="1235" t="s">
        <v>5428</v>
      </c>
      <c r="R347" s="1110"/>
    </row>
    <row r="348" spans="1:18" ht="72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68"/>
      <c r="Q348" s="1235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68"/>
      <c r="Q349" s="1235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199"/>
      <c r="Q350" s="1234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7">
        <f t="shared" si="33"/>
        <v>1</v>
      </c>
      <c r="G351" s="1148" t="s">
        <v>2539</v>
      </c>
      <c r="H351" s="1149"/>
      <c r="I351" s="1143">
        <f>N351</f>
        <v>0</v>
      </c>
      <c r="J351" s="1144"/>
      <c r="K351" s="1144"/>
      <c r="L351" s="1150"/>
      <c r="M351" s="1150"/>
      <c r="N351" s="1150">
        <f>SUM(N352:N355)</f>
        <v>0</v>
      </c>
      <c r="O351" s="1150">
        <f>SUM(O352:O355)</f>
        <v>0</v>
      </c>
      <c r="P351" s="1273"/>
      <c r="Q351" s="1146"/>
      <c r="R351" s="1151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199"/>
      <c r="Q352" s="1232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68"/>
      <c r="Q353" s="1235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68"/>
      <c r="Q354" s="1235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199"/>
      <c r="Q355" s="1232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0">
        <f t="shared" si="33"/>
        <v>1</v>
      </c>
      <c r="G356" s="1141" t="s">
        <v>2540</v>
      </c>
      <c r="H356" s="1142"/>
      <c r="I356" s="1143">
        <f>N356</f>
        <v>0</v>
      </c>
      <c r="J356" s="1144"/>
      <c r="K356" s="1144"/>
      <c r="L356" s="1145"/>
      <c r="M356" s="1145"/>
      <c r="N356" s="1145">
        <f>SUM(N357:N359)</f>
        <v>0</v>
      </c>
      <c r="O356" s="1145">
        <f>SUM(O357:O359)</f>
        <v>0</v>
      </c>
      <c r="P356" s="1273"/>
      <c r="Q356" s="1146"/>
      <c r="R356" s="1146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68"/>
      <c r="Q357" s="1235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68"/>
      <c r="Q358" s="1235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68"/>
      <c r="Q359" s="1235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7">
        <f t="shared" si="33"/>
        <v>1</v>
      </c>
      <c r="G360" s="1152" t="s">
        <v>2541</v>
      </c>
      <c r="H360" s="1149"/>
      <c r="I360" s="1143">
        <f>N360</f>
        <v>0</v>
      </c>
      <c r="J360" s="1144"/>
      <c r="K360" s="1144"/>
      <c r="L360" s="1150"/>
      <c r="M360" s="1150"/>
      <c r="N360" s="1150">
        <f>SUM(N361:N365)</f>
        <v>0</v>
      </c>
      <c r="O360" s="1150">
        <f>SUM(O361:O365)</f>
        <v>0</v>
      </c>
      <c r="P360" s="1273"/>
      <c r="Q360" s="1146"/>
      <c r="R360" s="1151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68"/>
      <c r="Q361" s="1235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68"/>
      <c r="Q362" s="1235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68"/>
      <c r="Q363" s="1235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68"/>
      <c r="Q364" s="1236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68"/>
      <c r="Q365" s="1236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0">
        <f t="shared" si="33"/>
        <v>1</v>
      </c>
      <c r="G366" s="1141" t="s">
        <v>2542</v>
      </c>
      <c r="H366" s="1142"/>
      <c r="I366" s="1143">
        <f>N366</f>
        <v>0</v>
      </c>
      <c r="J366" s="1144"/>
      <c r="K366" s="1144"/>
      <c r="L366" s="1145"/>
      <c r="M366" s="1145"/>
      <c r="N366" s="1145">
        <f>SUM(N367:N376)</f>
        <v>0</v>
      </c>
      <c r="O366" s="1145">
        <f>SUM(O367:O376)</f>
        <v>0</v>
      </c>
      <c r="P366" s="1273"/>
      <c r="Q366" s="1146"/>
      <c r="R366" s="1146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199"/>
      <c r="Q367" s="1232"/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199"/>
      <c r="Q368" s="1234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3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199"/>
      <c r="Q369" s="1234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3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199"/>
      <c r="Q370" s="1234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3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199"/>
      <c r="Q371" s="1232"/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3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199"/>
      <c r="Q372" s="1232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199"/>
      <c r="Q373" s="1232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3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199"/>
      <c r="Q374" s="1232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3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199"/>
      <c r="Q375" s="1236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3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199"/>
      <c r="Q376" s="1236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0">
        <f t="shared" si="44"/>
        <v>1</v>
      </c>
      <c r="G377" s="1148" t="s">
        <v>2543</v>
      </c>
      <c r="H377" s="1154"/>
      <c r="I377" s="1143">
        <f>N377</f>
        <v>0</v>
      </c>
      <c r="J377" s="1144"/>
      <c r="K377" s="1144"/>
      <c r="L377" s="1150"/>
      <c r="M377" s="1150"/>
      <c r="N377" s="1150">
        <f>SUM(N378:N389)</f>
        <v>0</v>
      </c>
      <c r="O377" s="1150">
        <f>SUM(O378:O389)</f>
        <v>0</v>
      </c>
      <c r="P377" s="1273"/>
      <c r="Q377" s="1146"/>
      <c r="R377" s="1151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199"/>
      <c r="Q378" s="1232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199"/>
      <c r="Q379" s="1232"/>
      <c r="R379" s="1110"/>
    </row>
    <row r="380" spans="1:18" ht="36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199"/>
      <c r="Q380" s="1232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199"/>
      <c r="Q381" s="1232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68"/>
      <c r="Q382" s="1236" t="s">
        <v>5434</v>
      </c>
      <c r="R382" s="1110" t="s">
        <v>5421</v>
      </c>
    </row>
    <row r="383" spans="1:18" ht="108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68"/>
      <c r="Q383" s="1236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199"/>
      <c r="Q384" s="1232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68"/>
      <c r="Q385" s="1235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199"/>
      <c r="Q386" s="1232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5">
        <f t="shared" si="44"/>
        <v>1</v>
      </c>
      <c r="G387" s="1156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8" t="s">
        <v>1142</v>
      </c>
      <c r="Q387" s="1198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5">
        <f t="shared" si="44"/>
        <v>1</v>
      </c>
      <c r="G388" s="1156" t="s">
        <v>1153</v>
      </c>
      <c r="H388" s="946" t="s">
        <v>336</v>
      </c>
      <c r="I388" s="1157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8" t="s">
        <v>1142</v>
      </c>
      <c r="Q388" s="1198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199"/>
      <c r="Q389" s="1232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0">
        <f t="shared" si="44"/>
        <v>1</v>
      </c>
      <c r="G390" s="1141" t="s">
        <v>2545</v>
      </c>
      <c r="H390" s="1142"/>
      <c r="I390" s="1143">
        <f>N390</f>
        <v>0</v>
      </c>
      <c r="J390" s="1144"/>
      <c r="K390" s="1144"/>
      <c r="L390" s="1145"/>
      <c r="M390" s="1145"/>
      <c r="N390" s="1145">
        <f>SUM(N391:N409)</f>
        <v>0</v>
      </c>
      <c r="O390" s="1145">
        <f>SUM(O391:O409)</f>
        <v>0</v>
      </c>
      <c r="P390" s="1273"/>
      <c r="Q390" s="1146"/>
      <c r="R390" s="1146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199"/>
      <c r="Q391" s="1232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199"/>
      <c r="Q392" s="1232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199"/>
      <c r="Q393" s="1232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199"/>
      <c r="Q394" s="1232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199"/>
      <c r="Q395" s="1232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199"/>
      <c r="Q396" s="1232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199"/>
      <c r="Q397" s="1232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199"/>
      <c r="Q398" s="1232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199"/>
      <c r="Q399" s="1232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199"/>
      <c r="Q400" s="1232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199"/>
      <c r="Q401" s="1232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199"/>
      <c r="Q402" s="1238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199"/>
      <c r="Q403" s="1232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199"/>
      <c r="Q404" s="1238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8" t="s">
        <v>1142</v>
      </c>
      <c r="Q405" s="1198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199"/>
      <c r="Q406" s="1232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199"/>
      <c r="Q407" s="1232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199"/>
      <c r="Q408" s="1232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199"/>
      <c r="Q409" s="1232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271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199"/>
      <c r="Q411" s="1232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199"/>
      <c r="Q412" s="1232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3">
        <f t="shared" si="44"/>
        <v>1</v>
      </c>
      <c r="G413" s="959" t="s">
        <v>1113</v>
      </c>
      <c r="H413" s="1158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199"/>
      <c r="Q413" s="1232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3">
        <f t="shared" si="44"/>
        <v>1</v>
      </c>
      <c r="G414" s="959" t="s">
        <v>500</v>
      </c>
      <c r="H414" s="1158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199"/>
      <c r="Q414" s="1232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199"/>
      <c r="Q415" s="1232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199"/>
      <c r="Q416" s="1232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199"/>
      <c r="Q417" s="1232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199"/>
      <c r="Q418" s="1232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199"/>
      <c r="Q419" s="1232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199"/>
      <c r="Q420" s="1232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199"/>
      <c r="Q421" s="1232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199"/>
      <c r="Q422" s="1238"/>
      <c r="R422" s="1130"/>
    </row>
    <row r="423" spans="1:18" ht="36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199"/>
      <c r="Q423" s="1238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199"/>
      <c r="Q424" s="1238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199"/>
      <c r="Q425" s="1232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199"/>
      <c r="Q426" s="1232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199"/>
      <c r="Q427" s="1232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8" t="s">
        <v>1194</v>
      </c>
      <c r="Q428" s="1198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199"/>
      <c r="Q429" s="1232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59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199"/>
      <c r="Q430" s="1232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199"/>
      <c r="Q431" s="1232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199"/>
      <c r="Q432" s="1232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199"/>
      <c r="Q433" s="1232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68"/>
      <c r="Q434" s="1236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68"/>
      <c r="Q435" s="1236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0">
        <f t="shared" ref="F436:F499" si="52">IF(I436&gt;0,F435+1,F435)</f>
        <v>1</v>
      </c>
      <c r="G436" s="1161" t="s">
        <v>2188</v>
      </c>
      <c r="H436" s="946" t="s">
        <v>336</v>
      </c>
      <c r="I436" s="1162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68"/>
      <c r="Q436" s="1236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0">
        <f t="shared" si="52"/>
        <v>1</v>
      </c>
      <c r="G437" s="1161" t="s">
        <v>2189</v>
      </c>
      <c r="H437" s="946" t="s">
        <v>336</v>
      </c>
      <c r="I437" s="1162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68"/>
      <c r="Q437" s="1236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0">
        <f t="shared" si="52"/>
        <v>1</v>
      </c>
      <c r="G438" s="1161" t="s">
        <v>2990</v>
      </c>
      <c r="H438" s="946" t="s">
        <v>336</v>
      </c>
      <c r="I438" s="1162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68"/>
      <c r="Q438" s="1236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0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199"/>
      <c r="Q439" s="1232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199"/>
      <c r="Q440" s="1232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199"/>
      <c r="Q441" s="1232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199"/>
      <c r="Q442" s="1232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199"/>
      <c r="Q443" s="1232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3"/>
      <c r="M444" s="1163"/>
      <c r="N444" s="1163">
        <f>ROUND(N445+N458,2)</f>
        <v>0</v>
      </c>
      <c r="O444" s="1163">
        <f>ROUND(O445+O458,2)</f>
        <v>0</v>
      </c>
      <c r="P444" s="1271"/>
      <c r="Q444" s="1108"/>
      <c r="R444" s="1164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7">
        <f t="shared" si="52"/>
        <v>1</v>
      </c>
      <c r="G445" s="1152" t="s">
        <v>2547</v>
      </c>
      <c r="H445" s="1154"/>
      <c r="I445" s="1143">
        <f>N445</f>
        <v>0</v>
      </c>
      <c r="J445" s="1144"/>
      <c r="K445" s="1144"/>
      <c r="L445" s="1150"/>
      <c r="M445" s="1150"/>
      <c r="N445" s="1150">
        <f>ROUND(SUM(N446:N457),2)</f>
        <v>0</v>
      </c>
      <c r="O445" s="1150">
        <f>ROUND(SUM(O446:O457),2)</f>
        <v>0</v>
      </c>
      <c r="P445" s="1273"/>
      <c r="Q445" s="1146"/>
      <c r="R445" s="1151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3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199"/>
      <c r="Q446" s="1239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199"/>
      <c r="Q447" s="1232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3">
        <f t="shared" si="52"/>
        <v>1</v>
      </c>
      <c r="G448" s="959" t="s">
        <v>501</v>
      </c>
      <c r="H448" s="1158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199"/>
      <c r="Q448" s="1232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199"/>
      <c r="Q449" s="1232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199"/>
      <c r="Q450" s="1232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199"/>
      <c r="Q451" s="1232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199"/>
      <c r="Q452" s="1232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199"/>
      <c r="Q453" s="1232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8" t="s">
        <v>1801</v>
      </c>
      <c r="Q454" s="1198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8" t="s">
        <v>1801</v>
      </c>
      <c r="Q455" s="1198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8" t="s">
        <v>1801</v>
      </c>
      <c r="Q456" s="1198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5">
        <f t="shared" si="52"/>
        <v>1</v>
      </c>
      <c r="G457" s="1156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199"/>
      <c r="Q457" s="1232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0">
        <f t="shared" si="52"/>
        <v>1</v>
      </c>
      <c r="G458" s="1165" t="s">
        <v>2548</v>
      </c>
      <c r="H458" s="1142"/>
      <c r="I458" s="1143">
        <f>N458</f>
        <v>0</v>
      </c>
      <c r="J458" s="1144"/>
      <c r="K458" s="1144"/>
      <c r="L458" s="1145"/>
      <c r="M458" s="1145"/>
      <c r="N458" s="1145">
        <f>ROUND(SUM(N459:N517),2)</f>
        <v>0</v>
      </c>
      <c r="O458" s="1145">
        <f>ROUND(SUM(O459:O517),2)</f>
        <v>0</v>
      </c>
      <c r="P458" s="1273"/>
      <c r="Q458" s="1146"/>
      <c r="R458" s="1146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199"/>
      <c r="Q459" s="1232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199"/>
      <c r="Q460" s="1232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199"/>
      <c r="Q461" s="1232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6">
        <f t="shared" si="52"/>
        <v>1</v>
      </c>
      <c r="G462" s="1167" t="s">
        <v>1522</v>
      </c>
      <c r="H462" s="1168" t="s">
        <v>15</v>
      </c>
      <c r="I462" s="1169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199"/>
      <c r="Q462" s="1232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6">
        <f t="shared" si="52"/>
        <v>1</v>
      </c>
      <c r="G463" s="1167" t="s">
        <v>1523</v>
      </c>
      <c r="H463" s="1168" t="s">
        <v>15</v>
      </c>
      <c r="I463" s="1169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199"/>
      <c r="Q463" s="1232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199"/>
      <c r="Q464" s="1232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199"/>
      <c r="Q465" s="1232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199"/>
      <c r="Q466" s="1232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199"/>
      <c r="Q467" s="1232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199"/>
      <c r="Q468" s="1232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199"/>
      <c r="Q469" s="1232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8" t="s">
        <v>1107</v>
      </c>
      <c r="Q470" s="1198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199"/>
      <c r="Q471" s="1232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199"/>
      <c r="Q472" s="1232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68"/>
      <c r="Q473" s="1235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8" t="s">
        <v>2140</v>
      </c>
      <c r="Q474" s="1198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199"/>
      <c r="Q475" s="1232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199"/>
      <c r="Q476" s="1232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68"/>
      <c r="Q477" s="1236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68"/>
      <c r="Q478" s="1236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68"/>
      <c r="Q479" s="1236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68"/>
      <c r="Q480" s="1236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68"/>
      <c r="Q481" s="1236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199"/>
      <c r="Q482" s="1232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70" t="s">
        <v>941</v>
      </c>
      <c r="Q483" s="1210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198"/>
      <c r="Q484" s="1232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198"/>
      <c r="Q485" s="1232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198"/>
      <c r="Q486" s="1232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198"/>
      <c r="Q487" s="1232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198"/>
      <c r="Q488" s="1232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198"/>
      <c r="Q489" s="1232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198"/>
      <c r="Q490" s="1232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198"/>
      <c r="Q491" s="1232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198"/>
      <c r="Q492" s="1232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198"/>
      <c r="Q493" s="1232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198"/>
      <c r="Q494" s="1232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198"/>
      <c r="Q495" s="1232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198"/>
      <c r="Q496" s="1232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198"/>
      <c r="Q497" s="1232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3">
        <f t="shared" si="52"/>
        <v>1</v>
      </c>
      <c r="G498" s="959" t="s">
        <v>503</v>
      </c>
      <c r="H498" s="1158" t="s">
        <v>15</v>
      </c>
      <c r="I498" s="1240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198"/>
      <c r="Q498" s="1232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198"/>
      <c r="Q499" s="1232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198"/>
      <c r="Q500" s="1232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8" t="s">
        <v>1828</v>
      </c>
      <c r="Q501" s="1198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199"/>
      <c r="Q502" s="1232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199"/>
      <c r="Q503" s="1232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199"/>
      <c r="Q504" s="1232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199"/>
      <c r="Q505" s="1232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199"/>
      <c r="Q506" s="1232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199"/>
      <c r="Q507" s="1232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199"/>
      <c r="Q508" s="1232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68"/>
      <c r="Q509" s="1235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68"/>
      <c r="Q510" s="1235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199"/>
      <c r="Q511" s="1232"/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199"/>
      <c r="Q512" s="1232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199"/>
      <c r="Q513" s="1232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199"/>
      <c r="Q514" s="1232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199"/>
      <c r="Q515" s="1232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199"/>
      <c r="Q516" s="1232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199"/>
      <c r="Q517" s="1232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271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0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68"/>
      <c r="Q519" s="1235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0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68"/>
      <c r="Q520" s="1235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1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68"/>
      <c r="Q521" s="1235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2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68"/>
      <c r="Q522" s="1235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3">
        <f t="shared" si="61"/>
        <v>1</v>
      </c>
      <c r="G523" s="1174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199"/>
      <c r="Q523" s="1232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199"/>
      <c r="Q524" s="1232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199"/>
      <c r="Q525" s="1232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199"/>
      <c r="Q526" s="1232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199"/>
      <c r="Q527" s="1232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199"/>
      <c r="Q528" s="1232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5">
        <f t="shared" si="61"/>
        <v>1</v>
      </c>
      <c r="G529" s="1176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68"/>
      <c r="Q529" s="1235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5">
        <f t="shared" si="61"/>
        <v>1</v>
      </c>
      <c r="G530" s="1176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68"/>
      <c r="Q530" s="1235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7">
        <f t="shared" si="61"/>
        <v>1</v>
      </c>
      <c r="G531" s="1178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68"/>
      <c r="Q531" s="1235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5">
        <f t="shared" si="61"/>
        <v>1</v>
      </c>
      <c r="G532" s="1176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68"/>
      <c r="Q532" s="1235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5">
        <f t="shared" si="61"/>
        <v>1</v>
      </c>
      <c r="G533" s="1176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68"/>
      <c r="Q533" s="1235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68"/>
      <c r="Q534" s="1267"/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79">
        <f t="shared" si="61"/>
        <v>1</v>
      </c>
      <c r="G535" s="1180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68"/>
      <c r="Q535" s="1235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79">
        <f t="shared" si="61"/>
        <v>1</v>
      </c>
      <c r="G536" s="1180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68"/>
      <c r="Q536" s="1235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79">
        <f t="shared" si="61"/>
        <v>1</v>
      </c>
      <c r="G537" s="1180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68"/>
      <c r="Q537" s="1235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271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199"/>
      <c r="Q539" s="1232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199"/>
      <c r="Q540" s="1232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199"/>
      <c r="Q541" s="1232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8" t="s">
        <v>1544</v>
      </c>
      <c r="Q542" s="1198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8" t="s">
        <v>2711</v>
      </c>
      <c r="Q543" s="1198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8" t="s">
        <v>2711</v>
      </c>
      <c r="Q544" s="1198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199"/>
      <c r="Q545" s="1232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199"/>
      <c r="Q546" s="1232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199"/>
      <c r="Q547" s="1232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199"/>
      <c r="Q548" s="1232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3">
        <f t="shared" si="61"/>
        <v>1</v>
      </c>
      <c r="G549" s="959" t="s">
        <v>347</v>
      </c>
      <c r="H549" s="1158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199"/>
      <c r="Q549" s="1232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199"/>
      <c r="Q550" s="1232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199"/>
      <c r="Q551" s="1232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199"/>
      <c r="Q552" s="1232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1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199"/>
      <c r="Q553" s="1232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199"/>
      <c r="Q554" s="1232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199"/>
      <c r="Q555" s="1232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199"/>
      <c r="Q556" s="1232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199"/>
      <c r="Q557" s="1232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199"/>
      <c r="Q558" s="1232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199"/>
      <c r="Q559" s="1232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199"/>
      <c r="Q560" s="1232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199"/>
      <c r="Q561" s="1232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199"/>
      <c r="Q562" s="1232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199"/>
      <c r="Q563" s="1232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3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199"/>
      <c r="Q564" s="1232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3">
        <f t="shared" si="61"/>
        <v>1</v>
      </c>
      <c r="G565" s="959" t="s">
        <v>499</v>
      </c>
      <c r="H565" s="1158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199"/>
      <c r="Q565" s="1232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3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199"/>
      <c r="Q566" s="1232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3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199"/>
      <c r="Q567" s="1232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3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199"/>
      <c r="Q568" s="1232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3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199"/>
      <c r="Q569" s="1232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3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199"/>
      <c r="Q570" s="1232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3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199"/>
      <c r="Q571" s="1232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271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2">
        <f t="shared" si="70"/>
        <v>1</v>
      </c>
      <c r="G573" s="1183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271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199"/>
      <c r="Q574" s="1232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199"/>
      <c r="Q575" s="1232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199"/>
      <c r="Q576" s="1232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199"/>
      <c r="Q577" s="1232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199"/>
      <c r="Q578" s="1232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199"/>
      <c r="Q579" s="1232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199"/>
      <c r="Q580" s="1232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199"/>
      <c r="Q581" s="1232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199"/>
      <c r="Q582" s="1232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3">
        <f t="shared" si="70"/>
        <v>1</v>
      </c>
      <c r="G583" s="1184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199"/>
      <c r="Q583" s="1232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3">
        <f t="shared" si="70"/>
        <v>1</v>
      </c>
      <c r="G584" s="1184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199"/>
      <c r="Q584" s="1232"/>
      <c r="R584" s="1110"/>
    </row>
    <row r="585" spans="1:18" ht="2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3">
        <f t="shared" si="70"/>
        <v>1</v>
      </c>
      <c r="G585" s="1184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199"/>
      <c r="Q585" s="1232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271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199"/>
      <c r="Q587" s="1232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199"/>
      <c r="Q588" s="1232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199"/>
      <c r="Q589" s="1232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199"/>
      <c r="Q590" s="1232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199"/>
      <c r="Q591" s="1232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199"/>
      <c r="Q592" s="1232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199"/>
      <c r="Q593" s="1232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199"/>
      <c r="Q594" s="1232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199"/>
      <c r="Q595" s="1232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199"/>
      <c r="Q596" s="1232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199"/>
      <c r="Q597" s="1232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199"/>
      <c r="Q598" s="1232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199"/>
      <c r="Q599" s="1232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199"/>
      <c r="Q600" s="1232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199"/>
      <c r="Q601" s="1232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3">
        <f t="shared" si="70"/>
        <v>1</v>
      </c>
      <c r="G602" s="1184" t="s">
        <v>514</v>
      </c>
      <c r="H602" s="1185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199"/>
      <c r="Q602" s="1232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3">
        <f t="shared" si="70"/>
        <v>1</v>
      </c>
      <c r="G603" s="1184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199"/>
      <c r="Q603" s="1232"/>
      <c r="R603" s="1110"/>
    </row>
    <row r="604" spans="1:18" s="494" customFormat="1" ht="14.4">
      <c r="A604" s="501" t="s">
        <v>54</v>
      </c>
      <c r="B604" s="501">
        <v>2</v>
      </c>
      <c r="C604" s="501"/>
      <c r="D604" s="501">
        <v>19</v>
      </c>
      <c r="E604" s="1073" t="str">
        <f>CONCATENATE('Смета ЕР (общ) '!$A604,".",'Смета ЕР (общ) '!$B604,".",'Смета ЕР (общ) '!$D604)</f>
        <v>Р4.2.19</v>
      </c>
      <c r="F604" s="98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199"/>
      <c r="Q604" s="1200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199"/>
      <c r="Q605" s="1232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199"/>
      <c r="Q606" s="1232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199"/>
      <c r="Q607" s="1232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3">
        <f t="shared" si="70"/>
        <v>1</v>
      </c>
      <c r="G608" s="1184" t="s">
        <v>710</v>
      </c>
      <c r="H608" s="1185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199"/>
      <c r="Q608" s="1232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3">
        <f t="shared" si="70"/>
        <v>1</v>
      </c>
      <c r="G609" s="1184" t="s">
        <v>1976</v>
      </c>
      <c r="H609" s="1185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199"/>
      <c r="Q609" s="1232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3">
        <f t="shared" si="70"/>
        <v>1</v>
      </c>
      <c r="G610" s="1184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199"/>
      <c r="Q610" s="1186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3">
        <f t="shared" si="70"/>
        <v>1</v>
      </c>
      <c r="G611" s="1184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199"/>
      <c r="Q611" s="1186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3">
        <f t="shared" si="70"/>
        <v>1</v>
      </c>
      <c r="G612" s="1184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199"/>
      <c r="Q612" s="1186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271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199"/>
      <c r="Q614" s="1232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199"/>
      <c r="Q615" s="1232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199"/>
      <c r="Q616" s="1232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199"/>
      <c r="Q617" s="1232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199"/>
      <c r="Q618" s="1232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199"/>
      <c r="Q619" s="1232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271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199"/>
      <c r="Q621" s="1232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199"/>
      <c r="Q622" s="1232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199"/>
      <c r="Q623" s="1232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3">
        <f t="shared" si="70"/>
        <v>1</v>
      </c>
      <c r="G624" s="1184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199"/>
      <c r="Q624" s="1232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3">
        <f t="shared" si="70"/>
        <v>1</v>
      </c>
      <c r="G625" s="1184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199"/>
      <c r="Q625" s="1232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3">
        <f t="shared" si="70"/>
        <v>1</v>
      </c>
      <c r="G626" s="1184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199"/>
      <c r="Q626" s="1232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3">
        <f t="shared" si="70"/>
        <v>1</v>
      </c>
      <c r="G627" s="1184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199"/>
      <c r="Q627" s="1232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3">
        <f t="shared" si="70"/>
        <v>1</v>
      </c>
      <c r="G628" s="1184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199"/>
      <c r="Q628" s="1232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3">
        <f t="shared" si="70"/>
        <v>1</v>
      </c>
      <c r="G629" s="1184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199"/>
      <c r="Q629" s="1232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3">
        <f t="shared" si="70"/>
        <v>1</v>
      </c>
      <c r="G630" s="1184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199"/>
      <c r="Q630" s="1232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3">
        <f t="shared" ref="F631:F700" si="78">IF(I631&gt;0,F630+1,F630)</f>
        <v>1</v>
      </c>
      <c r="G631" s="1184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199"/>
      <c r="Q631" s="1232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3">
        <f t="shared" si="78"/>
        <v>1</v>
      </c>
      <c r="G632" s="1184" t="s">
        <v>711</v>
      </c>
      <c r="H632" s="1185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199"/>
      <c r="Q632" s="1232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199"/>
      <c r="Q633" s="1232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199"/>
      <c r="Q634" s="1232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199"/>
      <c r="Q635" s="1232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199"/>
      <c r="Q636" s="1232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199"/>
      <c r="Q637" s="1232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271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271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199" t="s">
        <v>5260</v>
      </c>
      <c r="Q640" s="1235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199"/>
      <c r="Q641" s="1238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199"/>
      <c r="Q642" s="1237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199"/>
      <c r="Q643" s="1238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199"/>
      <c r="Q644" s="1232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199"/>
      <c r="Q645" s="1237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199"/>
      <c r="Q646" s="1232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199"/>
      <c r="Q647" s="1237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199"/>
      <c r="Q648" s="1232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68"/>
      <c r="Q649" s="1234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68"/>
      <c r="Q650" s="1234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68"/>
      <c r="Q651" s="1234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68"/>
      <c r="Q652" s="1234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68"/>
      <c r="Q653" s="1234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68"/>
      <c r="Q654" s="1234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68"/>
      <c r="Q655" s="1234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68"/>
      <c r="Q656" s="1234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68"/>
      <c r="Q657" s="1234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68"/>
      <c r="Q658" s="1234" t="s">
        <v>5437</v>
      </c>
      <c r="R658" s="1110"/>
    </row>
    <row r="659" spans="1:18" ht="24">
      <c r="A659" s="1218" t="s">
        <v>73</v>
      </c>
      <c r="B659" s="1218">
        <v>3</v>
      </c>
      <c r="C659" s="1218"/>
      <c r="D659" s="1218">
        <v>78</v>
      </c>
      <c r="E659" s="1219" t="str">
        <f>CONCATENATE('Смета ЕР (общ) '!$A659,".",'Смета ЕР (общ) '!$B659,".",'Смета ЕР (общ) '!$D659)</f>
        <v>Р5.3.78</v>
      </c>
      <c r="F659" s="1220">
        <f t="shared" si="78"/>
        <v>1</v>
      </c>
      <c r="G659" s="1217" t="s">
        <v>1130</v>
      </c>
      <c r="H659" s="1264" t="s">
        <v>336</v>
      </c>
      <c r="I659" s="1222"/>
      <c r="J659" s="1223"/>
      <c r="K659" s="1223"/>
      <c r="L659" s="1223"/>
      <c r="M659" s="1223"/>
      <c r="N659" s="1223"/>
      <c r="O659" s="1223"/>
      <c r="P659" s="1268" t="s">
        <v>5419</v>
      </c>
      <c r="Q659" s="1237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68"/>
      <c r="Q660" s="1234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68"/>
      <c r="Q661" s="1234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68"/>
      <c r="Q662" s="1234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68"/>
      <c r="Q663" s="1234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68"/>
      <c r="Q664" s="1234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68"/>
      <c r="Q665" s="1234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68"/>
      <c r="Q666" s="1234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199"/>
      <c r="Q667" s="1232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199"/>
      <c r="Q668" s="1232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199"/>
      <c r="Q669" s="1232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199"/>
      <c r="Q670" s="1232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199"/>
      <c r="Q671" s="1232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199"/>
      <c r="Q672" s="1232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199"/>
      <c r="Q673" s="1232"/>
      <c r="R673" s="1110"/>
    </row>
    <row r="674" spans="1:18" ht="2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199"/>
      <c r="Q674" s="1232"/>
      <c r="R674" s="1110"/>
    </row>
    <row r="675" spans="1:18" ht="2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199"/>
      <c r="Q675" s="1232"/>
      <c r="R675" s="1110"/>
    </row>
    <row r="676" spans="1:18" ht="2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199"/>
      <c r="Q676" s="1232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199"/>
      <c r="Q677" s="1232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199"/>
      <c r="Q678" s="1232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199"/>
      <c r="Q679" s="1232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199"/>
      <c r="Q680" s="1232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199"/>
      <c r="Q681" s="1232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199"/>
      <c r="Q682" s="1232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199"/>
      <c r="Q683" s="1232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199"/>
      <c r="Q684" s="1232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199"/>
      <c r="Q685" s="1232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199"/>
      <c r="Q686" s="1232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199"/>
      <c r="Q687" s="1232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199"/>
      <c r="Q688" s="1232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199"/>
      <c r="Q689" s="1232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199"/>
      <c r="Q690" s="1232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199"/>
      <c r="Q691" s="1232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199"/>
      <c r="Q692" s="1232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199"/>
      <c r="Q693" s="1232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199"/>
      <c r="Q694" s="1232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199"/>
      <c r="Q695" s="1232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199"/>
      <c r="Q696" s="1232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199"/>
      <c r="Q697" s="1232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199"/>
      <c r="Q698" s="1232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199"/>
      <c r="Q699" s="1232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199"/>
      <c r="Q700" s="1232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199"/>
      <c r="Q701" s="1232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199"/>
      <c r="Q702" s="1232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199"/>
      <c r="Q703" s="1232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199"/>
      <c r="Q704" s="1232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199"/>
      <c r="Q705" s="1232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199"/>
      <c r="Q706" s="1232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199"/>
      <c r="Q707" s="1232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3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199"/>
      <c r="Q708" s="1232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3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199"/>
      <c r="Q709" s="1232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3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199"/>
      <c r="Q710" s="1232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3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199"/>
      <c r="Q711" s="1232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3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199"/>
      <c r="Q712" s="1232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3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199"/>
      <c r="Q713" s="1232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3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199"/>
      <c r="Q714" s="1232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199"/>
      <c r="Q715" s="1232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199"/>
      <c r="Q716" s="1232"/>
      <c r="R716" s="1110"/>
    </row>
    <row r="717" spans="1:18" ht="2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199"/>
      <c r="Q717" s="1232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199"/>
      <c r="Q718" s="1232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199"/>
      <c r="Q719" s="1232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199"/>
      <c r="Q720" s="1232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199"/>
      <c r="Q721" s="1232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199"/>
      <c r="Q722" s="1232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199"/>
      <c r="Q723" s="1232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199"/>
      <c r="Q724" s="1232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199"/>
      <c r="Q725" s="1232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199"/>
      <c r="Q726" s="1232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199"/>
      <c r="Q727" s="1232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199"/>
      <c r="Q728" s="1232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199"/>
      <c r="Q729" s="1232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199"/>
      <c r="Q730" s="1232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8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271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199"/>
      <c r="Q732" s="1232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199"/>
      <c r="Q733" s="1232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199"/>
      <c r="Q734" s="1232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199"/>
      <c r="Q735" s="1232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199"/>
      <c r="Q736" s="1232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8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271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199"/>
      <c r="Q738" s="1232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199"/>
      <c r="Q739" s="1232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199"/>
      <c r="Q740" s="1232"/>
      <c r="R740" s="1110"/>
    </row>
    <row r="741" spans="1:18" ht="2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199"/>
      <c r="Q741" s="1232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199"/>
      <c r="Q742" s="1232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199"/>
      <c r="Q743" s="1232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199"/>
      <c r="Q744" s="1232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199"/>
      <c r="Q745" s="1232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8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271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199"/>
      <c r="Q747" s="1232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199"/>
      <c r="Q748" s="1232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271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271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199"/>
      <c r="Q751" s="1232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199"/>
      <c r="Q752" s="1232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66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199"/>
      <c r="Q753" s="1229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66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68">
        <v>3.7323831515248027E-2</v>
      </c>
      <c r="Q754" s="1229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66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68">
        <v>0.57926586511664935</v>
      </c>
      <c r="Q755" s="1235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66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68" t="s">
        <v>4725</v>
      </c>
      <c r="Q756" s="1229" t="s">
        <v>5438</v>
      </c>
      <c r="R756" s="1110"/>
    </row>
    <row r="757" spans="1:18" ht="36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68" t="s">
        <v>4721</v>
      </c>
      <c r="Q757" s="1234" t="s">
        <v>5438</v>
      </c>
      <c r="R757" s="1110"/>
    </row>
    <row r="758" spans="1:18" ht="36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68" t="s">
        <v>4721</v>
      </c>
      <c r="Q758" s="1234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68"/>
      <c r="Q759" s="1234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68"/>
      <c r="Q760" s="1234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68" t="s">
        <v>4725</v>
      </c>
      <c r="Q761" s="1234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68"/>
      <c r="Q762" s="1234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66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68"/>
      <c r="Q763" s="1234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68"/>
      <c r="Q764" s="1234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68"/>
      <c r="Q765" s="1234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68"/>
      <c r="Q766" s="1234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68"/>
      <c r="Q767" s="1234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68"/>
      <c r="Q768" s="1234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68"/>
      <c r="Q769" s="1234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68"/>
      <c r="Q770" s="1234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68"/>
      <c r="Q771" s="1234" t="s">
        <v>5438</v>
      </c>
      <c r="R771" s="1110"/>
    </row>
    <row r="772" spans="1:18" ht="36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66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68" t="s">
        <v>4721</v>
      </c>
      <c r="Q772" s="1234" t="s">
        <v>5438</v>
      </c>
      <c r="R772" s="1110"/>
    </row>
    <row r="773" spans="1:18" ht="36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68" t="s">
        <v>4721</v>
      </c>
      <c r="Q773" s="1234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11"/>
      <c r="Q774" s="1235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74" t="s">
        <v>4727</v>
      </c>
      <c r="Q775" s="1235" t="s">
        <v>5438</v>
      </c>
      <c r="R775" s="1110"/>
    </row>
    <row r="776" spans="1:18" ht="2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74" t="s">
        <v>4728</v>
      </c>
      <c r="Q776" s="1235" t="s">
        <v>5438</v>
      </c>
      <c r="R776" s="1110"/>
    </row>
    <row r="777" spans="1:18" ht="2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74" t="s">
        <v>4729</v>
      </c>
      <c r="Q777" s="1235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68"/>
      <c r="Q778" s="1234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68"/>
      <c r="Q779" s="1234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68"/>
      <c r="Q780" s="1234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68"/>
      <c r="Q781" s="1234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68"/>
      <c r="Q782" s="1234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68"/>
      <c r="Q783" s="1234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68"/>
      <c r="Q784" s="1234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68"/>
      <c r="Q785" s="1234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68"/>
      <c r="Q786" s="1234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68"/>
      <c r="Q787" s="1234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68"/>
      <c r="Q788" s="1234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68"/>
      <c r="Q789" s="1234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68"/>
      <c r="Q790" s="1234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68"/>
      <c r="Q791" s="1234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68"/>
      <c r="Q792" s="1234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68"/>
      <c r="Q793" s="1234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68"/>
      <c r="Q794" s="1234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68"/>
      <c r="Q795" s="1234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68"/>
      <c r="Q796" s="1234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68"/>
      <c r="Q797" s="1234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68"/>
      <c r="Q798" s="1234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68"/>
      <c r="Q799" s="1234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68"/>
      <c r="Q800" s="1234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68"/>
      <c r="Q801" s="1234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68"/>
      <c r="Q802" s="1234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68"/>
      <c r="Q803" s="1234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68"/>
      <c r="Q804" s="1234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68"/>
      <c r="Q805" s="1234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68"/>
      <c r="Q806" s="1234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68"/>
      <c r="Q807" s="1234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68"/>
      <c r="Q808" s="1235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68"/>
      <c r="Q809" s="1235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68"/>
      <c r="Q810" s="1235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199"/>
      <c r="Q811" s="1232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199"/>
      <c r="Q812" s="1232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199"/>
      <c r="Q813" s="1232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199"/>
      <c r="Q814" s="1232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199"/>
      <c r="Q815" s="1232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199"/>
      <c r="Q816" s="1232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199"/>
      <c r="Q817" s="1232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199"/>
      <c r="Q818" s="1232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199"/>
      <c r="Q819" s="1232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199"/>
      <c r="Q820" s="1232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199"/>
      <c r="Q821" s="1232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199"/>
      <c r="Q822" s="1232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199"/>
      <c r="Q823" s="1232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89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199"/>
      <c r="Q824" s="1232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89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199"/>
      <c r="Q825" s="1232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89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199"/>
      <c r="Q826" s="1232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7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199"/>
      <c r="Q827" s="1232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199"/>
      <c r="Q828" s="1232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199"/>
      <c r="Q829" s="1232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199"/>
      <c r="Q830" s="1232"/>
      <c r="R830" s="1110"/>
    </row>
    <row r="831" spans="1:18" ht="2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199"/>
      <c r="Q831" s="1232"/>
      <c r="R831" s="1110"/>
    </row>
    <row r="832" spans="1:18" ht="2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199"/>
      <c r="Q832" s="1232"/>
      <c r="R832" s="1110"/>
    </row>
    <row r="833" spans="1:18" ht="2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199"/>
      <c r="Q833" s="1232"/>
      <c r="R833" s="1110"/>
    </row>
    <row r="834" spans="1:18" ht="2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199"/>
      <c r="Q834" s="1232"/>
      <c r="R834" s="1110"/>
    </row>
    <row r="835" spans="1:18" ht="2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199"/>
      <c r="Q835" s="1232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199"/>
      <c r="Q836" s="1232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199"/>
      <c r="Q837" s="1232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199"/>
      <c r="Q838" s="1232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199"/>
      <c r="Q839" s="1232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199"/>
      <c r="Q840" s="1232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199"/>
      <c r="Q841" s="1232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199"/>
      <c r="Q842" s="1200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199"/>
      <c r="Q843" s="1200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199"/>
      <c r="Q844" s="1232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199"/>
      <c r="Q845" s="1232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199"/>
      <c r="Q846" s="1232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199"/>
      <c r="Q847" s="1232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199"/>
      <c r="Q848" s="1232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199"/>
      <c r="Q849" s="1232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199"/>
      <c r="Q850" s="1232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199"/>
      <c r="Q851" s="1232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199"/>
      <c r="Q852" s="1232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199"/>
      <c r="Q853" s="1232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199"/>
      <c r="Q854" s="1232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199"/>
      <c r="Q855" s="1232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199"/>
      <c r="Q856" s="1232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199"/>
      <c r="Q857" s="1232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199"/>
      <c r="Q858" s="1232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199"/>
      <c r="Q859" s="1232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199"/>
      <c r="Q860" s="1232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199"/>
      <c r="Q861" s="1232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199"/>
      <c r="Q862" s="1232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199"/>
      <c r="Q863" s="1232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199"/>
      <c r="Q864" s="1232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199"/>
      <c r="Q865" s="1232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199"/>
      <c r="Q866" s="1232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199"/>
      <c r="Q867" s="1232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199"/>
      <c r="Q868" s="1232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199"/>
      <c r="Q869" s="1232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199"/>
      <c r="Q870" s="1232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199"/>
      <c r="Q871" s="1232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199"/>
      <c r="Q872" s="1232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199"/>
      <c r="Q873" s="1232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624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199" t="s">
        <v>5186</v>
      </c>
      <c r="Q874" s="1199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199"/>
      <c r="Q875" s="1232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0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199"/>
      <c r="Q876" s="1232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271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271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68"/>
      <c r="Q879" s="1235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68"/>
      <c r="Q880" s="1235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68"/>
      <c r="Q881" s="1235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68"/>
      <c r="Q882" s="1235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68"/>
      <c r="Q883" s="1235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68"/>
      <c r="Q884" s="1235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1">
        <f>IF(I885&gt;0,F883+1,F883)</f>
        <v>10</v>
      </c>
      <c r="G885" s="1192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68"/>
      <c r="Q885" s="1235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1">
        <f t="shared" si="103"/>
        <v>10</v>
      </c>
      <c r="G886" s="1192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68"/>
      <c r="Q886" s="1235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1">
        <f t="shared" si="103"/>
        <v>10</v>
      </c>
      <c r="G887" s="1192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68"/>
      <c r="Q887" s="1235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1">
        <f t="shared" si="103"/>
        <v>10</v>
      </c>
      <c r="G888" s="1192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68"/>
      <c r="Q888" s="1235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8" t="s">
        <v>1802</v>
      </c>
      <c r="Q889" s="1198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199"/>
      <c r="Q890" s="1232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199"/>
      <c r="Q891" s="1232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199"/>
      <c r="Q892" s="1232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199"/>
      <c r="Q893" s="1232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199"/>
      <c r="Q894" s="1232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199"/>
      <c r="Q895" s="1232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199"/>
      <c r="Q896" s="1232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199"/>
      <c r="Q897" s="1232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199"/>
      <c r="Q898" s="1232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199"/>
      <c r="Q899" s="1232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8" t="s">
        <v>977</v>
      </c>
      <c r="Q900" s="1198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199"/>
      <c r="Q901" s="1232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199"/>
      <c r="Q902" s="1232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199"/>
      <c r="Q903" s="1232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199"/>
      <c r="Q904" s="1232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8" t="s">
        <v>1195</v>
      </c>
      <c r="Q905" s="1198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8" t="s">
        <v>1195</v>
      </c>
      <c r="Q906" s="1198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199"/>
      <c r="Q907" s="1232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199"/>
      <c r="Q908" s="1232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199"/>
      <c r="Q909" s="1232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199"/>
      <c r="Q910" s="1232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199"/>
      <c r="Q911" s="1232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199"/>
      <c r="Q912" s="1232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199"/>
      <c r="Q913" s="1232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199"/>
      <c r="Q914" s="1232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199"/>
      <c r="Q915" s="1232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199"/>
      <c r="Q916" s="1232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199"/>
      <c r="Q917" s="1232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199"/>
      <c r="Q918" s="1232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199"/>
      <c r="Q919" s="1232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199"/>
      <c r="Q920" s="1232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199"/>
      <c r="Q921" s="1232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199"/>
      <c r="Q922" s="1232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199"/>
      <c r="Q923" s="1232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199"/>
      <c r="Q924" s="1232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199"/>
      <c r="Q925" s="1232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199"/>
      <c r="Q926" s="1232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199"/>
      <c r="Q927" s="1232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199"/>
      <c r="Q928" s="1232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199"/>
      <c r="Q929" s="1232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199"/>
      <c r="Q930" s="1232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199"/>
      <c r="Q931" s="1232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199"/>
      <c r="Q932" s="1232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199"/>
      <c r="Q933" s="1232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199"/>
      <c r="Q934" s="1232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199"/>
      <c r="Q935" s="1232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199"/>
      <c r="Q936" s="1232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199"/>
      <c r="Q937" s="1232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199"/>
      <c r="Q938" s="1232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199"/>
      <c r="Q939" s="1232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199"/>
      <c r="Q940" s="1232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199"/>
      <c r="Q941" s="1232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199"/>
      <c r="Q942" s="1232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199"/>
      <c r="Q943" s="1232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199"/>
      <c r="Q944" s="1232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199"/>
      <c r="Q945" s="1232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199"/>
      <c r="Q946" s="1232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199"/>
      <c r="Q947" s="1232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199"/>
      <c r="Q948" s="1232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199"/>
      <c r="Q949" s="1232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199"/>
      <c r="Q950" s="1232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199"/>
      <c r="Q951" s="1232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199"/>
      <c r="Q952" s="1232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199"/>
      <c r="Q953" s="1232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199"/>
      <c r="Q954" s="1232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199"/>
      <c r="Q955" s="1232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199"/>
      <c r="Q956" s="1232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199"/>
      <c r="Q957" s="1232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199"/>
      <c r="Q958" s="1232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199"/>
      <c r="Q959" s="1232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199"/>
      <c r="Q960" s="1232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199"/>
      <c r="Q961" s="1232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199"/>
      <c r="Q962" s="1232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199"/>
      <c r="Q963" s="1232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199"/>
      <c r="Q964" s="1232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199"/>
      <c r="Q965" s="1232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199"/>
      <c r="Q966" s="1232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199"/>
      <c r="Q967" s="1232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199"/>
      <c r="Q968" s="1232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199"/>
      <c r="Q969" s="1232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199"/>
      <c r="Q970" s="1232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199"/>
      <c r="Q971" s="1232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199"/>
      <c r="Q972" s="1232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199"/>
      <c r="Q973" s="1232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199"/>
      <c r="Q974" s="1232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199"/>
      <c r="Q975" s="1232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199"/>
      <c r="Q976" s="1232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199"/>
      <c r="Q977" s="1232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8" t="s">
        <v>1802</v>
      </c>
      <c r="Q978" s="1198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199"/>
      <c r="Q979" s="1232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271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199"/>
      <c r="Q981" s="1232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199"/>
      <c r="Q982" s="1232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199"/>
      <c r="Q983" s="1232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199"/>
      <c r="Q984" s="1232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199"/>
      <c r="Q985" s="1232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199"/>
      <c r="Q986" s="1232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271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271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199"/>
      <c r="Q989" s="1235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199"/>
      <c r="Q990" s="1235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199"/>
      <c r="Q991" s="1235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199"/>
      <c r="Q992" s="1235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199"/>
      <c r="Q993" s="1235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199"/>
      <c r="Q994" s="1237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199"/>
      <c r="Q995" s="1232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3"/>
      <c r="I996" s="1194">
        <f>N996</f>
        <v>1093400</v>
      </c>
      <c r="J996" s="1118"/>
      <c r="K996" s="1118"/>
      <c r="L996" s="1163"/>
      <c r="M996" s="1163"/>
      <c r="N996" s="1163">
        <f>SUM(N997:N1075)</f>
        <v>1093400</v>
      </c>
      <c r="O996" s="1163">
        <f>SUM(O997:O1075)</f>
        <v>1032736.08</v>
      </c>
      <c r="P996" s="1271"/>
      <c r="Q996" s="1108"/>
      <c r="R996" s="1164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68"/>
      <c r="Q997" s="1235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68"/>
      <c r="Q998" s="1235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68"/>
      <c r="Q999" s="1235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68"/>
      <c r="Q1000" s="1235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68"/>
      <c r="Q1001" s="1235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68"/>
      <c r="Q1002" s="1235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68"/>
      <c r="Q1003" s="1235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68"/>
      <c r="Q1004" s="1235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68"/>
      <c r="Q1005" s="1235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68"/>
      <c r="Q1006" s="1235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68"/>
      <c r="Q1007" s="1235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68"/>
      <c r="Q1008" s="1235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68"/>
      <c r="Q1009" s="1235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68"/>
      <c r="Q1010" s="1235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68"/>
      <c r="Q1011" s="1235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68"/>
      <c r="Q1012" s="1235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68"/>
      <c r="Q1013" s="1235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68"/>
      <c r="Q1014" s="1235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68"/>
      <c r="Q1015" s="1235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68"/>
      <c r="Q1016" s="1235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68"/>
      <c r="Q1017" s="1235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68"/>
      <c r="Q1018" s="1235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68"/>
      <c r="Q1019" s="1235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68"/>
      <c r="Q1020" s="1235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68"/>
      <c r="Q1021" s="1235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68"/>
      <c r="Q1022" s="1235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68"/>
      <c r="Q1023" s="1235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68"/>
      <c r="Q1024" s="1235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68"/>
      <c r="Q1025" s="1235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68"/>
      <c r="Q1026" s="1235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68"/>
      <c r="Q1027" s="1235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68"/>
      <c r="Q1028" s="1235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68"/>
      <c r="Q1029" s="1235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68"/>
      <c r="Q1030" s="1235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68"/>
      <c r="Q1031" s="1235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68"/>
      <c r="Q1032" s="1235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68"/>
      <c r="Q1033" s="1235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68"/>
      <c r="Q1034" s="1235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68"/>
      <c r="Q1035" s="1235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68"/>
      <c r="Q1036" s="1235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68"/>
      <c r="Q1037" s="1235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68"/>
      <c r="Q1038" s="1235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68"/>
      <c r="Q1039" s="1235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68"/>
      <c r="Q1040" s="1235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68"/>
      <c r="Q1041" s="1235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68"/>
      <c r="Q1042" s="1235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68"/>
      <c r="Q1043" s="1235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68"/>
      <c r="Q1044" s="1235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68"/>
      <c r="Q1045" s="1235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68"/>
      <c r="Q1046" s="1235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68"/>
      <c r="Q1047" s="1235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68"/>
      <c r="Q1048" s="1235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68"/>
      <c r="Q1049" s="1235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68"/>
      <c r="Q1050" s="1235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68"/>
      <c r="Q1051" s="1235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68"/>
      <c r="Q1052" s="1235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68"/>
      <c r="Q1053" s="1235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68"/>
      <c r="Q1054" s="1235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68"/>
      <c r="Q1055" s="1235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68"/>
      <c r="Q1056" s="1235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68"/>
      <c r="Q1057" s="1235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68"/>
      <c r="Q1058" s="1235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68"/>
      <c r="Q1059" s="1235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199"/>
      <c r="Q1060" s="1232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199"/>
      <c r="Q1061" s="1232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199"/>
      <c r="Q1062" s="1232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199"/>
      <c r="Q1063" s="1232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199"/>
      <c r="Q1064" s="1232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199"/>
      <c r="Q1065" s="1232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199"/>
      <c r="Q1066" s="1232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199"/>
      <c r="Q1067" s="1232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199"/>
      <c r="Q1068" s="1232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199"/>
      <c r="Q1069" s="1232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199"/>
      <c r="Q1070" s="1232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199"/>
      <c r="Q1071" s="1232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199"/>
      <c r="Q1072" s="1232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8" t="s">
        <v>1802</v>
      </c>
      <c r="Q1073" s="1198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199"/>
      <c r="Q1074" s="1232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199"/>
      <c r="Q1075" s="1232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271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271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68"/>
      <c r="Q1078" s="1235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68"/>
      <c r="Q1079" s="1235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68"/>
      <c r="Q1080" s="1235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68"/>
      <c r="Q1081" s="1235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68"/>
      <c r="Q1082" s="1235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68"/>
      <c r="Q1083" s="1235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68"/>
      <c r="Q1084" s="1235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5">
        <f t="shared" si="126"/>
        <v>17</v>
      </c>
      <c r="G1085" s="1196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68"/>
      <c r="Q1085" s="1235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5">
        <f t="shared" si="126"/>
        <v>17</v>
      </c>
      <c r="G1086" s="1196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68"/>
      <c r="Q1086" s="1235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271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199"/>
      <c r="Q1088" s="1232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199"/>
      <c r="Q1089" s="1232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199"/>
      <c r="Q1090" s="1232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199"/>
      <c r="Q1091" s="1232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199"/>
      <c r="Q1092" s="1232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199"/>
      <c r="Q1093" s="1232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199"/>
      <c r="Q1094" s="1232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199"/>
      <c r="Q1095" s="1232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8" t="s">
        <v>1193</v>
      </c>
      <c r="Q1096" s="1198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199"/>
      <c r="Q1097" s="1232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199"/>
      <c r="Q1098" s="1232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199"/>
      <c r="Q1099" s="1232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199"/>
      <c r="Q1100" s="1232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199"/>
      <c r="Q1101" s="1232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199"/>
      <c r="Q1102" s="1232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199"/>
      <c r="Q1103" s="1232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199"/>
      <c r="Q1104" s="1232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199"/>
      <c r="Q1105" s="1232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199"/>
      <c r="Q1106" s="1232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199"/>
      <c r="Q1107" s="1232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199"/>
      <c r="Q1108" s="1232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199"/>
      <c r="Q1109" s="1232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199"/>
      <c r="Q1110" s="1232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199"/>
      <c r="Q1111" s="1232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199"/>
      <c r="Q1112" s="1232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199"/>
      <c r="Q1113" s="1232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199"/>
      <c r="Q1114" s="1232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199"/>
      <c r="Q1115" s="1232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199"/>
      <c r="Q1116" s="1232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199"/>
      <c r="Q1117" s="1232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199"/>
      <c r="Q1118" s="1232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199"/>
      <c r="Q1119" s="1232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199"/>
      <c r="Q1120" s="1232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199"/>
      <c r="Q1121" s="1232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199"/>
      <c r="Q1122" s="1232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199"/>
      <c r="Q1123" s="1232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199"/>
      <c r="Q1124" s="1232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199"/>
      <c r="Q1125" s="1232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199"/>
      <c r="Q1126" s="1232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199"/>
      <c r="Q1127" s="1232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199"/>
      <c r="Q1128" s="1232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199"/>
      <c r="Q1129" s="1232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199"/>
      <c r="Q1130" s="1232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199"/>
      <c r="Q1131" s="1232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199"/>
      <c r="Q1132" s="1232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199"/>
      <c r="Q1133" s="1232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199"/>
      <c r="Q1134" s="1232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199"/>
      <c r="Q1135" s="1232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199"/>
      <c r="Q1136" s="1232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199"/>
      <c r="Q1137" s="1232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199"/>
      <c r="Q1138" s="1232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199"/>
      <c r="Q1139" s="1232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199"/>
      <c r="Q1140" s="1232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199"/>
      <c r="Q1141" s="1232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199"/>
      <c r="Q1142" s="1232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199"/>
      <c r="Q1143" s="1232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199"/>
      <c r="Q1144" s="1232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199"/>
      <c r="Q1145" s="1232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199"/>
      <c r="Q1146" s="1232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199"/>
      <c r="Q1147" s="1232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199"/>
      <c r="Q1148" s="1232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199"/>
      <c r="Q1149" s="1232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199"/>
      <c r="Q1150" s="1232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199"/>
      <c r="Q1151" s="1232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199"/>
      <c r="Q1152" s="1232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199"/>
      <c r="Q1153" s="1232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199"/>
      <c r="Q1154" s="1232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199"/>
      <c r="Q1155" s="1232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199"/>
      <c r="Q1156" s="1232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199"/>
      <c r="Q1157" s="1232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199"/>
      <c r="Q1158" s="1232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199"/>
      <c r="Q1159" s="1232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199"/>
      <c r="Q1160" s="1232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199"/>
      <c r="Q1161" s="1232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199"/>
      <c r="Q1162" s="1232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199"/>
      <c r="Q1163" s="1232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199"/>
      <c r="Q1164" s="1232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199"/>
      <c r="Q1165" s="1232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199"/>
      <c r="Q1166" s="1232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199"/>
      <c r="Q1167" s="1232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199"/>
      <c r="Q1168" s="1232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199"/>
      <c r="Q1169" s="1232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199"/>
      <c r="Q1170" s="1232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199"/>
      <c r="Q1171" s="1232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199"/>
      <c r="Q1172" s="1232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199"/>
      <c r="Q1173" s="1232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199"/>
      <c r="Q1174" s="1232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199"/>
      <c r="Q1175" s="1232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199"/>
      <c r="Q1176" s="1232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199"/>
      <c r="Q1177" s="1232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199"/>
      <c r="Q1178" s="1232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199"/>
      <c r="Q1179" s="1232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199"/>
      <c r="Q1180" s="1232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199"/>
      <c r="Q1181" s="1232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199"/>
      <c r="Q1182" s="1232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199"/>
      <c r="Q1183" s="1232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199"/>
      <c r="Q1184" s="1232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199"/>
      <c r="Q1185" s="1232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199"/>
      <c r="Q1186" s="1232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199"/>
      <c r="Q1187" s="1232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199"/>
      <c r="Q1188" s="1232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199"/>
      <c r="Q1189" s="1232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199"/>
      <c r="Q1190" s="1232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199"/>
      <c r="Q1191" s="1232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199"/>
      <c r="Q1192" s="1232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199"/>
      <c r="Q1193" s="1232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199"/>
      <c r="Q1194" s="1232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199"/>
      <c r="Q1195" s="1232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199"/>
      <c r="Q1196" s="1232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199"/>
      <c r="Q1197" s="1232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199"/>
      <c r="Q1198" s="1232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199"/>
      <c r="Q1199" s="1232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199"/>
      <c r="Q1200" s="1232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199"/>
      <c r="Q1201" s="1232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199"/>
      <c r="Q1202" s="1232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199"/>
      <c r="Q1203" s="1232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199"/>
      <c r="Q1204" s="1232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199"/>
      <c r="Q1205" s="1232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199"/>
      <c r="Q1206" s="1232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199"/>
      <c r="Q1207" s="1232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199"/>
      <c r="Q1208" s="1232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199"/>
      <c r="Q1209" s="1232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199"/>
      <c r="Q1210" s="1232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199"/>
      <c r="Q1211" s="1232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199"/>
      <c r="Q1212" s="1232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199"/>
      <c r="Q1213" s="1232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199"/>
      <c r="Q1214" s="1232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199"/>
      <c r="Q1215" s="1232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199"/>
      <c r="Q1216" s="1232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199"/>
      <c r="Q1217" s="1232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199"/>
      <c r="Q1218" s="1232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199"/>
      <c r="Q1219" s="1232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199"/>
      <c r="Q1220" s="1232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199"/>
      <c r="Q1221" s="1232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199"/>
      <c r="Q1222" s="1232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199"/>
      <c r="Q1223" s="1232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199"/>
      <c r="Q1224" s="1232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199"/>
      <c r="Q1225" s="1232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199"/>
      <c r="Q1226" s="1232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199"/>
      <c r="Q1227" s="1232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199"/>
      <c r="Q1228" s="1232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199"/>
      <c r="Q1229" s="1232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199"/>
      <c r="Q1230" s="1232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199"/>
      <c r="Q1231" s="1232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199"/>
      <c r="Q1232" s="1232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199"/>
      <c r="Q1233" s="1232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199"/>
      <c r="Q1234" s="1232"/>
      <c r="R1234" s="1110"/>
    </row>
    <row r="1235" spans="1:18" ht="2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199"/>
      <c r="Q1235" s="1232"/>
      <c r="R1235" s="1110"/>
    </row>
    <row r="1236" spans="1:18" ht="2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199"/>
      <c r="Q1236" s="1232"/>
      <c r="R1236" s="1110"/>
    </row>
    <row r="1237" spans="1:18" ht="2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199"/>
      <c r="Q1237" s="1232"/>
      <c r="R1237" s="1110"/>
    </row>
    <row r="1238" spans="1:18" ht="2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199"/>
      <c r="Q1238" s="1232"/>
      <c r="R1238" s="1110"/>
    </row>
    <row r="1239" spans="1:18" ht="2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199"/>
      <c r="Q1239" s="1232"/>
      <c r="R1239" s="1110"/>
    </row>
    <row r="1240" spans="1:18" ht="2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199"/>
      <c r="Q1240" s="1232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199"/>
      <c r="Q1241" s="1232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199"/>
      <c r="Q1242" s="1232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199"/>
      <c r="Q1243" s="1232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199"/>
      <c r="Q1244" s="1232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199"/>
      <c r="Q1245" s="1232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199"/>
      <c r="Q1246" s="1232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199"/>
      <c r="Q1247" s="1232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199"/>
      <c r="Q1248" s="1232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199"/>
      <c r="Q1249" s="1232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199"/>
      <c r="Q1250" s="1232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199"/>
      <c r="Q1251" s="1232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199"/>
      <c r="Q1252" s="1232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199"/>
      <c r="Q1253" s="1232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199"/>
      <c r="Q1254" s="1232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199"/>
      <c r="Q1255" s="1232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199"/>
      <c r="Q1256" s="1232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199"/>
      <c r="Q1257" s="1232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199"/>
      <c r="Q1258" s="1232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199"/>
      <c r="Q1259" s="1232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199"/>
      <c r="Q1260" s="1232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199"/>
      <c r="Q1261" s="1232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199"/>
      <c r="Q1262" s="1232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199"/>
      <c r="Q1263" s="1232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199"/>
      <c r="Q1264" s="1232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199"/>
      <c r="Q1265" s="1232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199"/>
      <c r="Q1266" s="1232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199"/>
      <c r="Q1267" s="1232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199"/>
      <c r="Q1268" s="1232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199"/>
      <c r="Q1269" s="1232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199"/>
      <c r="Q1270" s="1232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199"/>
      <c r="Q1271" s="1232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199"/>
      <c r="Q1272" s="1232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199"/>
      <c r="Q1273" s="1232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199"/>
      <c r="Q1274" s="1232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199"/>
      <c r="Q1275" s="1232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199"/>
      <c r="Q1276" s="1232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199"/>
      <c r="Q1277" s="1232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199"/>
      <c r="Q1278" s="1232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199"/>
      <c r="Q1279" s="1232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199"/>
      <c r="Q1280" s="1232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199"/>
      <c r="Q1281" s="1232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199"/>
      <c r="Q1282" s="1232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199"/>
      <c r="Q1283" s="1232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199"/>
      <c r="Q1284" s="1232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199"/>
      <c r="Q1285" s="1232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199"/>
      <c r="Q1286" s="1232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199"/>
      <c r="Q1287" s="1232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199"/>
      <c r="Q1288" s="1232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199"/>
      <c r="Q1289" s="1232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199"/>
      <c r="Q1290" s="1232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199"/>
      <c r="Q1291" s="1232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199"/>
      <c r="Q1292" s="1232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199"/>
      <c r="Q1293" s="1232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199"/>
      <c r="Q1294" s="1232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199"/>
      <c r="Q1295" s="1232"/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199"/>
      <c r="Q1296" s="1232"/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199"/>
      <c r="Q1297" s="1232"/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199"/>
      <c r="Q1298" s="1232"/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199"/>
      <c r="Q1299" s="1232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199"/>
      <c r="Q1300" s="1232"/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199"/>
      <c r="Q1301" s="1232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199"/>
      <c r="Q1302" s="1232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199"/>
      <c r="Q1303" s="1232"/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199"/>
      <c r="Q1304" s="1232"/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199"/>
      <c r="Q1305" s="1232"/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199"/>
      <c r="Q1306" s="1232"/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199"/>
      <c r="Q1307" s="1232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199"/>
      <c r="Q1308" s="1232"/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199"/>
      <c r="Q1309" s="1232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199"/>
      <c r="Q1310" s="1232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199"/>
      <c r="Q1311" s="1232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199"/>
      <c r="Q1312" s="1232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199"/>
      <c r="Q1313" s="1232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199"/>
      <c r="Q1314" s="1232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199"/>
      <c r="Q1315" s="1232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199"/>
      <c r="Q1316" s="1232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199"/>
      <c r="Q1317" s="1232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199"/>
      <c r="Q1318" s="1232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199"/>
      <c r="Q1319" s="1232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199"/>
      <c r="Q1320" s="1232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199"/>
      <c r="Q1321" s="1232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199"/>
      <c r="Q1322" s="1232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199"/>
      <c r="Q1323" s="1232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199"/>
      <c r="Q1324" s="1232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199"/>
      <c r="Q1325" s="1232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199"/>
      <c r="Q1326" s="1232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199"/>
      <c r="Q1327" s="1232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199"/>
      <c r="Q1328" s="1232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199"/>
      <c r="Q1329" s="1232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199"/>
      <c r="Q1330" s="1232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199"/>
      <c r="Q1331" s="1232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199"/>
      <c r="Q1332" s="1232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199"/>
      <c r="Q1333" s="1232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199"/>
      <c r="Q1334" s="1232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199"/>
      <c r="Q1335" s="1232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8" t="s">
        <v>1142</v>
      </c>
      <c r="Q1336" s="1198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199"/>
      <c r="Q1337" s="1232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199"/>
      <c r="Q1338" s="1232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199"/>
      <c r="Q1339" s="1232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8" t="s">
        <v>1161</v>
      </c>
      <c r="Q1340" s="1198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199"/>
      <c r="Q1341" s="1235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199"/>
      <c r="Q1342" s="1232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199"/>
      <c r="Q1343" s="1232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199"/>
      <c r="Q1344" s="1232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199"/>
      <c r="Q1345" s="1232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199"/>
      <c r="Q1346" s="1232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199"/>
      <c r="Q1347" s="1232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8" t="s">
        <v>1170</v>
      </c>
      <c r="Q1348" s="1198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8" t="s">
        <v>1170</v>
      </c>
      <c r="Q1349" s="1198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199"/>
      <c r="Q1350" s="1232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199"/>
      <c r="Q1351" s="1232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199"/>
      <c r="Q1352" s="1232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199"/>
      <c r="Q1353" s="1232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199"/>
      <c r="Q1354" s="1232"/>
      <c r="R1354" s="1110"/>
    </row>
    <row r="1355" spans="1:18" ht="2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199"/>
      <c r="Q1355" s="1232"/>
      <c r="R1355" s="1110"/>
    </row>
    <row r="1356" spans="1:18" ht="2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199"/>
      <c r="Q1356" s="1232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8" t="s">
        <v>1168</v>
      </c>
      <c r="Q1357" s="1198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8" t="s">
        <v>1142</v>
      </c>
      <c r="Q1358" s="1198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8" t="s">
        <v>1142</v>
      </c>
      <c r="Q1359" s="1198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199"/>
      <c r="Q1360" s="1232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8" t="s">
        <v>1142</v>
      </c>
      <c r="Q1361" s="1198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8" t="s">
        <v>1142</v>
      </c>
      <c r="Q1362" s="1198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199"/>
      <c r="Q1363" s="1232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199"/>
      <c r="Q1364" s="1232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66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199">
        <v>0.08</v>
      </c>
      <c r="Q1365" s="1211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66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199">
        <v>0.13</v>
      </c>
      <c r="Q1366" s="1211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66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199">
        <v>0.06</v>
      </c>
      <c r="Q1367" s="1200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199"/>
      <c r="Q1368" s="1232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199"/>
      <c r="Q1369" s="1232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199"/>
      <c r="Q1370" s="1232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199"/>
      <c r="Q1371" s="1232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199"/>
      <c r="Q1372" s="1232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199"/>
      <c r="Q1373" s="1232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199"/>
      <c r="Q1374" s="1232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199"/>
      <c r="Q1375" s="1232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199"/>
      <c r="Q1376" s="1232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8" t="s">
        <v>1852</v>
      </c>
      <c r="Q1377" s="1198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68"/>
      <c r="Q1378" s="1230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68"/>
      <c r="Q1379" s="1230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68"/>
      <c r="Q1380" s="1230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7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68"/>
      <c r="Q1381" s="1230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7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68"/>
      <c r="Q1382" s="1230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7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68"/>
      <c r="Q1383" s="1230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7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68"/>
      <c r="Q1384" s="1230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199"/>
      <c r="Q1385" s="1242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199"/>
      <c r="Q1386" s="1242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199"/>
      <c r="Q1387" s="1232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8" t="s">
        <v>1852</v>
      </c>
      <c r="Q1388" s="1198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199"/>
      <c r="Q1389" s="1243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199"/>
      <c r="Q1390" s="1243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199"/>
      <c r="Q1391" s="1243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199"/>
      <c r="Q1392" s="1243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68"/>
      <c r="Q1393" s="1236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68"/>
      <c r="Q1394" s="1236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199"/>
      <c r="Q1395" s="1236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199"/>
      <c r="Q1396" s="1236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199"/>
      <c r="Q1397" s="1236" t="s">
        <v>5454</v>
      </c>
      <c r="R1397" s="1110"/>
    </row>
    <row r="1398" spans="1:18" ht="36">
      <c r="A1398" s="495" t="s">
        <v>105</v>
      </c>
      <c r="B1398" s="495">
        <v>2</v>
      </c>
      <c r="C1398" s="495"/>
      <c r="D1398" s="495">
        <v>578</v>
      </c>
      <c r="E1398" s="1071" t="str">
        <f>CONCATENATE('Смета ЕР (общ) '!$A1398,".",'Смета ЕР (общ) '!$B1398,".",'Смета ЕР (общ) '!$D1398)</f>
        <v>Р9.2.578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199"/>
      <c r="Q1398" s="1236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199"/>
      <c r="Q1399" s="1232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199"/>
      <c r="Q1400" s="1232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199"/>
      <c r="Q1401" s="1232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199"/>
      <c r="Q1402" s="1232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199"/>
      <c r="Q1403" s="1232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199"/>
      <c r="Q1404" s="1232"/>
      <c r="R1404" s="1110"/>
    </row>
    <row r="1405" spans="1:18" ht="2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199"/>
      <c r="Q1405" s="1232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199"/>
      <c r="Q1406" s="1232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199"/>
      <c r="Q1407" s="1232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199"/>
      <c r="Q1408" s="1232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199"/>
      <c r="Q1409" s="1232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624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199" t="s">
        <v>5187</v>
      </c>
      <c r="Q1410" s="1199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199"/>
      <c r="Q1411" s="1232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199"/>
      <c r="Q1412" s="1232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199"/>
      <c r="Q1413" s="1232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199"/>
      <c r="Q1414" s="1232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8" t="s">
        <v>1107</v>
      </c>
      <c r="Q1415" s="1198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8" t="s">
        <v>1107</v>
      </c>
      <c r="Q1416" s="1198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8" t="s">
        <v>1107</v>
      </c>
      <c r="Q1417" s="1198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8" t="s">
        <v>1107</v>
      </c>
      <c r="Q1418" s="1198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199"/>
      <c r="Q1419" s="1236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199"/>
      <c r="Q1420" s="1232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199"/>
      <c r="Q1421" s="1232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199"/>
      <c r="Q1422" s="1232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199"/>
      <c r="Q1423" s="1232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199"/>
      <c r="Q1424" s="1232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199"/>
      <c r="Q1425" s="1232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199"/>
      <c r="Q1426" s="1232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8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199"/>
      <c r="Q1427" s="1232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199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68"/>
      <c r="Q1428" s="1235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199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68"/>
      <c r="Q1429" s="1231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199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68"/>
      <c r="Q1430" s="1231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199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68"/>
      <c r="Q1431" s="1231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199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68"/>
      <c r="Q1432" s="1231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199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68"/>
      <c r="Q1433" s="1231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199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68"/>
      <c r="Q1434" s="1231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199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68"/>
      <c r="Q1435" s="1231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199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68"/>
      <c r="Q1436" s="1244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199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68"/>
      <c r="Q1437" s="1244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199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68"/>
      <c r="Q1438" s="1231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199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68"/>
      <c r="Q1439" s="1231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199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68"/>
      <c r="Q1440" s="1231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199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68"/>
      <c r="Q1441" s="1231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199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68"/>
      <c r="Q1442" s="1244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199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68"/>
      <c r="Q1443" s="1244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199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68"/>
      <c r="Q1444" s="1244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0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68"/>
      <c r="Q1445" s="1235" t="s">
        <v>5441</v>
      </c>
      <c r="R1445" s="1117" t="s">
        <v>827</v>
      </c>
    </row>
    <row r="1446" spans="1:18" s="514" customFormat="1" ht="24">
      <c r="A1446" s="1245" t="s">
        <v>105</v>
      </c>
      <c r="B1446" s="1245">
        <v>2</v>
      </c>
      <c r="C1446" s="1245"/>
      <c r="D1446" s="1245">
        <v>411</v>
      </c>
      <c r="E1446" s="1246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0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68"/>
      <c r="Q1446" s="1235" t="s">
        <v>5441</v>
      </c>
      <c r="R1446" s="1117" t="s">
        <v>827</v>
      </c>
    </row>
    <row r="1447" spans="1:18" s="514" customFormat="1" ht="24">
      <c r="A1447" s="1245" t="s">
        <v>105</v>
      </c>
      <c r="B1447" s="1245">
        <v>2</v>
      </c>
      <c r="C1447" s="1245"/>
      <c r="D1447" s="1245">
        <v>412</v>
      </c>
      <c r="E1447" s="1246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199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68"/>
      <c r="Q1447" s="1235" t="s">
        <v>5441</v>
      </c>
      <c r="R1447" s="1117" t="s">
        <v>827</v>
      </c>
    </row>
    <row r="1448" spans="1:18" s="515" customFormat="1" ht="24">
      <c r="A1448" s="1245" t="s">
        <v>105</v>
      </c>
      <c r="B1448" s="1245">
        <v>2</v>
      </c>
      <c r="C1448" s="1245"/>
      <c r="D1448" s="1245">
        <v>413</v>
      </c>
      <c r="E1448" s="1246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199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68"/>
      <c r="Q1448" s="1235" t="s">
        <v>5441</v>
      </c>
      <c r="R1448" s="1130" t="s">
        <v>827</v>
      </c>
    </row>
    <row r="1449" spans="1:18" s="514" customFormat="1" ht="24">
      <c r="A1449" s="1245" t="s">
        <v>105</v>
      </c>
      <c r="B1449" s="1245">
        <v>2</v>
      </c>
      <c r="C1449" s="1245"/>
      <c r="D1449" s="1245">
        <v>414</v>
      </c>
      <c r="E1449" s="1246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199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68"/>
      <c r="Q1449" s="1235" t="s">
        <v>5441</v>
      </c>
      <c r="R1449" s="1130" t="s">
        <v>827</v>
      </c>
    </row>
    <row r="1450" spans="1:18" s="515" customFormat="1" ht="24">
      <c r="A1450" s="1245" t="s">
        <v>105</v>
      </c>
      <c r="B1450" s="1245">
        <v>2</v>
      </c>
      <c r="C1450" s="1245"/>
      <c r="D1450" s="1245">
        <v>415</v>
      </c>
      <c r="E1450" s="1246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199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68"/>
      <c r="Q1450" s="1235" t="s">
        <v>5441</v>
      </c>
      <c r="R1450" s="1130" t="s">
        <v>827</v>
      </c>
    </row>
    <row r="1451" spans="1:18" s="515" customFormat="1" ht="24">
      <c r="A1451" s="1245" t="s">
        <v>105</v>
      </c>
      <c r="B1451" s="1245">
        <v>2</v>
      </c>
      <c r="C1451" s="1245"/>
      <c r="D1451" s="1245">
        <v>416</v>
      </c>
      <c r="E1451" s="1246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199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68"/>
      <c r="Q1451" s="1235" t="s">
        <v>5441</v>
      </c>
      <c r="R1451" s="1130" t="s">
        <v>827</v>
      </c>
    </row>
    <row r="1452" spans="1:18" s="515" customFormat="1" ht="14.4">
      <c r="A1452" s="1245" t="s">
        <v>105</v>
      </c>
      <c r="B1452" s="1245">
        <v>2</v>
      </c>
      <c r="C1452" s="1245"/>
      <c r="D1452" s="1245">
        <v>417</v>
      </c>
      <c r="E1452" s="1246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199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68"/>
      <c r="Q1452" s="1235" t="s">
        <v>5441</v>
      </c>
      <c r="R1452" s="1130" t="s">
        <v>827</v>
      </c>
    </row>
    <row r="1453" spans="1:18" s="515" customFormat="1" ht="14.4">
      <c r="A1453" s="1245" t="s">
        <v>105</v>
      </c>
      <c r="B1453" s="1245">
        <v>2</v>
      </c>
      <c r="C1453" s="1247"/>
      <c r="D1453" s="1247">
        <v>445</v>
      </c>
      <c r="E1453" s="1246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199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68"/>
      <c r="Q1453" s="1248" t="s">
        <v>5442</v>
      </c>
      <c r="R1453" s="1130"/>
    </row>
    <row r="1454" spans="1:18" s="515" customFormat="1" ht="14.4">
      <c r="A1454" s="1245" t="s">
        <v>105</v>
      </c>
      <c r="B1454" s="1245">
        <v>2</v>
      </c>
      <c r="C1454" s="1247"/>
      <c r="D1454" s="1247">
        <v>446</v>
      </c>
      <c r="E1454" s="1246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199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68"/>
      <c r="Q1454" s="1248" t="s">
        <v>5442</v>
      </c>
      <c r="R1454" s="1130"/>
    </row>
    <row r="1455" spans="1:18" s="515" customFormat="1" ht="14.4">
      <c r="A1455" s="1245" t="s">
        <v>105</v>
      </c>
      <c r="B1455" s="1245">
        <v>2</v>
      </c>
      <c r="C1455" s="1247"/>
      <c r="D1455" s="1247">
        <v>447</v>
      </c>
      <c r="E1455" s="1246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199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68"/>
      <c r="Q1455" s="1248" t="s">
        <v>5442</v>
      </c>
      <c r="R1455" s="1130"/>
    </row>
    <row r="1456" spans="1:18" s="515" customFormat="1" ht="36">
      <c r="A1456" s="1245" t="s">
        <v>105</v>
      </c>
      <c r="B1456" s="1245">
        <v>2</v>
      </c>
      <c r="C1456" s="1247"/>
      <c r="D1456" s="1247">
        <v>448</v>
      </c>
      <c r="E1456" s="1246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199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68"/>
      <c r="Q1456" s="1235" t="s">
        <v>5442</v>
      </c>
      <c r="R1456" s="1130"/>
    </row>
    <row r="1457" spans="1:18" s="515" customFormat="1" ht="14.4">
      <c r="A1457" s="1245" t="s">
        <v>105</v>
      </c>
      <c r="B1457" s="1245">
        <v>2</v>
      </c>
      <c r="C1457" s="1247"/>
      <c r="D1457" s="1247">
        <v>449</v>
      </c>
      <c r="E1457" s="1246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199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68"/>
      <c r="Q1457" s="1248" t="s">
        <v>5442</v>
      </c>
      <c r="R1457" s="1130"/>
    </row>
    <row r="1458" spans="1:18" s="515" customFormat="1" ht="14.4">
      <c r="A1458" s="1245" t="s">
        <v>105</v>
      </c>
      <c r="B1458" s="1245">
        <v>2</v>
      </c>
      <c r="C1458" s="1247"/>
      <c r="D1458" s="1247">
        <v>450</v>
      </c>
      <c r="E1458" s="1246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199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68"/>
      <c r="Q1458" s="1248" t="s">
        <v>5442</v>
      </c>
      <c r="R1458" s="1130"/>
    </row>
    <row r="1459" spans="1:18" s="515" customFormat="1" ht="14.4">
      <c r="A1459" s="1245" t="s">
        <v>105</v>
      </c>
      <c r="B1459" s="1245">
        <v>2</v>
      </c>
      <c r="C1459" s="1247"/>
      <c r="D1459" s="1247">
        <v>451</v>
      </c>
      <c r="E1459" s="1246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199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68"/>
      <c r="Q1459" s="1235" t="s">
        <v>5442</v>
      </c>
      <c r="R1459" s="1130"/>
    </row>
    <row r="1460" spans="1:18" s="515" customFormat="1" ht="36">
      <c r="A1460" s="1245" t="s">
        <v>105</v>
      </c>
      <c r="B1460" s="1245">
        <v>2</v>
      </c>
      <c r="C1460" s="1247"/>
      <c r="D1460" s="1247">
        <v>452</v>
      </c>
      <c r="E1460" s="1246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199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68"/>
      <c r="Q1460" s="1235" t="s">
        <v>5442</v>
      </c>
      <c r="R1460" s="1130"/>
    </row>
    <row r="1461" spans="1:18" s="515" customFormat="1" ht="14.4">
      <c r="A1461" s="1245" t="s">
        <v>105</v>
      </c>
      <c r="B1461" s="1245">
        <v>2</v>
      </c>
      <c r="C1461" s="1247"/>
      <c r="D1461" s="1247">
        <v>453</v>
      </c>
      <c r="E1461" s="1246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199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68"/>
      <c r="Q1461" s="1248" t="s">
        <v>5442</v>
      </c>
      <c r="R1461" s="1130"/>
    </row>
    <row r="1462" spans="1:18" s="515" customFormat="1" ht="14.4">
      <c r="A1462" s="1245" t="s">
        <v>105</v>
      </c>
      <c r="B1462" s="1245">
        <v>2</v>
      </c>
      <c r="C1462" s="1247"/>
      <c r="D1462" s="1247">
        <v>454</v>
      </c>
      <c r="E1462" s="1246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199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68"/>
      <c r="Q1462" s="1248" t="s">
        <v>5442</v>
      </c>
      <c r="R1462" s="1130"/>
    </row>
    <row r="1463" spans="1:18" s="515" customFormat="1" ht="14.4">
      <c r="A1463" s="1245" t="s">
        <v>105</v>
      </c>
      <c r="B1463" s="1245">
        <v>2</v>
      </c>
      <c r="C1463" s="1247"/>
      <c r="D1463" s="1247">
        <v>455</v>
      </c>
      <c r="E1463" s="1246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199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68"/>
      <c r="Q1463" s="1235" t="s">
        <v>5442</v>
      </c>
      <c r="R1463" s="1130"/>
    </row>
    <row r="1464" spans="1:18" s="515" customFormat="1" ht="36">
      <c r="A1464" s="1245" t="s">
        <v>105</v>
      </c>
      <c r="B1464" s="1245">
        <v>2</v>
      </c>
      <c r="C1464" s="1247"/>
      <c r="D1464" s="1247">
        <v>456</v>
      </c>
      <c r="E1464" s="1246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199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68"/>
      <c r="Q1464" s="1235" t="s">
        <v>5442</v>
      </c>
      <c r="R1464" s="1130"/>
    </row>
    <row r="1465" spans="1:18" s="515" customFormat="1" ht="14.4">
      <c r="A1465" s="1245" t="s">
        <v>105</v>
      </c>
      <c r="B1465" s="1245">
        <v>2</v>
      </c>
      <c r="C1465" s="1247"/>
      <c r="D1465" s="1247">
        <v>457</v>
      </c>
      <c r="E1465" s="1246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199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68"/>
      <c r="Q1465" s="1235" t="s">
        <v>5442</v>
      </c>
      <c r="R1465" s="1130"/>
    </row>
    <row r="1466" spans="1:18" s="515" customFormat="1" ht="14.4">
      <c r="A1466" s="1245" t="s">
        <v>105</v>
      </c>
      <c r="B1466" s="1245">
        <v>2</v>
      </c>
      <c r="C1466" s="1247"/>
      <c r="D1466" s="1247">
        <v>458</v>
      </c>
      <c r="E1466" s="1246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199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68"/>
      <c r="Q1466" s="1248" t="s">
        <v>5442</v>
      </c>
      <c r="R1466" s="1130"/>
    </row>
    <row r="1467" spans="1:18" s="515" customFormat="1" ht="14.4">
      <c r="A1467" s="1245" t="s">
        <v>105</v>
      </c>
      <c r="B1467" s="1245">
        <v>2</v>
      </c>
      <c r="C1467" s="1247"/>
      <c r="D1467" s="1247">
        <v>459</v>
      </c>
      <c r="E1467" s="1246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199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68"/>
      <c r="Q1467" s="1248" t="s">
        <v>5442</v>
      </c>
      <c r="R1467" s="1130"/>
    </row>
    <row r="1468" spans="1:18" s="515" customFormat="1" ht="14.4">
      <c r="A1468" s="1245" t="s">
        <v>105</v>
      </c>
      <c r="B1468" s="1245">
        <v>2</v>
      </c>
      <c r="C1468" s="1247"/>
      <c r="D1468" s="1247">
        <v>460</v>
      </c>
      <c r="E1468" s="1246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199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68"/>
      <c r="Q1468" s="1248" t="s">
        <v>5442</v>
      </c>
      <c r="R1468" s="1130"/>
    </row>
    <row r="1469" spans="1:18" s="515" customFormat="1" ht="36">
      <c r="A1469" s="1245" t="s">
        <v>105</v>
      </c>
      <c r="B1469" s="1245">
        <v>2</v>
      </c>
      <c r="C1469" s="1247"/>
      <c r="D1469" s="1247">
        <v>461</v>
      </c>
      <c r="E1469" s="1246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199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68"/>
      <c r="Q1469" s="1235" t="s">
        <v>5442</v>
      </c>
      <c r="R1469" s="1130"/>
    </row>
    <row r="1470" spans="1:18" s="515" customFormat="1" ht="14.4">
      <c r="A1470" s="1245" t="s">
        <v>105</v>
      </c>
      <c r="B1470" s="1245">
        <v>2</v>
      </c>
      <c r="C1470" s="1247"/>
      <c r="D1470" s="1247">
        <v>462</v>
      </c>
      <c r="E1470" s="1246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199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68"/>
      <c r="Q1470" s="1248" t="s">
        <v>5442</v>
      </c>
      <c r="R1470" s="1130"/>
    </row>
    <row r="1471" spans="1:18" s="515" customFormat="1" ht="14.4">
      <c r="A1471" s="1245" t="s">
        <v>105</v>
      </c>
      <c r="B1471" s="1245">
        <v>2</v>
      </c>
      <c r="C1471" s="1247"/>
      <c r="D1471" s="1247">
        <v>464</v>
      </c>
      <c r="E1471" s="1246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199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68"/>
      <c r="Q1471" s="1248" t="s">
        <v>5442</v>
      </c>
      <c r="R1471" s="1130"/>
    </row>
    <row r="1472" spans="1:18" s="515" customFormat="1" ht="36">
      <c r="A1472" s="1245" t="s">
        <v>105</v>
      </c>
      <c r="B1472" s="1245">
        <v>2</v>
      </c>
      <c r="C1472" s="1247"/>
      <c r="D1472" s="1247">
        <v>465</v>
      </c>
      <c r="E1472" s="1246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199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68"/>
      <c r="Q1472" s="1235" t="s">
        <v>5442</v>
      </c>
      <c r="R1472" s="1130"/>
    </row>
    <row r="1473" spans="1:18" s="515" customFormat="1" ht="14.4">
      <c r="A1473" s="1245" t="s">
        <v>105</v>
      </c>
      <c r="B1473" s="1245">
        <v>2</v>
      </c>
      <c r="C1473" s="1247"/>
      <c r="D1473" s="1247">
        <v>466</v>
      </c>
      <c r="E1473" s="1246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199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68"/>
      <c r="Q1473" s="1248" t="s">
        <v>5442</v>
      </c>
      <c r="R1473" s="1130"/>
    </row>
    <row r="1474" spans="1:18" s="515" customFormat="1" ht="14.4">
      <c r="A1474" s="1245" t="s">
        <v>105</v>
      </c>
      <c r="B1474" s="1245">
        <v>2</v>
      </c>
      <c r="C1474" s="1247"/>
      <c r="D1474" s="1247">
        <v>467</v>
      </c>
      <c r="E1474" s="1246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199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68"/>
      <c r="Q1474" s="1248" t="s">
        <v>5442</v>
      </c>
      <c r="R1474" s="1130"/>
    </row>
    <row r="1475" spans="1:18" s="515" customFormat="1" ht="14.4">
      <c r="A1475" s="1245" t="s">
        <v>105</v>
      </c>
      <c r="B1475" s="1245">
        <v>2</v>
      </c>
      <c r="C1475" s="1247"/>
      <c r="D1475" s="1247">
        <v>468</v>
      </c>
      <c r="E1475" s="1246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199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68"/>
      <c r="Q1475" s="1248" t="s">
        <v>5442</v>
      </c>
      <c r="R1475" s="1130"/>
    </row>
    <row r="1476" spans="1:18" s="515" customFormat="1" ht="36">
      <c r="A1476" s="1245" t="s">
        <v>105</v>
      </c>
      <c r="B1476" s="1245">
        <v>2</v>
      </c>
      <c r="C1476" s="1247"/>
      <c r="D1476" s="1247">
        <v>469</v>
      </c>
      <c r="E1476" s="1246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199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68"/>
      <c r="Q1476" s="1235" t="s">
        <v>5442</v>
      </c>
      <c r="R1476" s="1130"/>
    </row>
    <row r="1477" spans="1:18" s="515" customFormat="1" ht="14.4">
      <c r="A1477" s="1245" t="s">
        <v>105</v>
      </c>
      <c r="B1477" s="1245">
        <v>2</v>
      </c>
      <c r="C1477" s="1247"/>
      <c r="D1477" s="1247">
        <v>470</v>
      </c>
      <c r="E1477" s="1246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199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68"/>
      <c r="Q1477" s="1248" t="s">
        <v>5442</v>
      </c>
      <c r="R1477" s="1130"/>
    </row>
    <row r="1478" spans="1:18" s="515" customFormat="1" ht="14.4">
      <c r="A1478" s="1245" t="s">
        <v>105</v>
      </c>
      <c r="B1478" s="1245">
        <v>2</v>
      </c>
      <c r="C1478" s="1247"/>
      <c r="D1478" s="1247">
        <v>471</v>
      </c>
      <c r="E1478" s="1246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199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68"/>
      <c r="Q1478" s="1248" t="s">
        <v>5442</v>
      </c>
      <c r="R1478" s="1130"/>
    </row>
    <row r="1479" spans="1:18" s="515" customFormat="1" ht="14.4">
      <c r="A1479" s="1245" t="s">
        <v>105</v>
      </c>
      <c r="B1479" s="1245">
        <v>2</v>
      </c>
      <c r="C1479" s="1247"/>
      <c r="D1479" s="1247">
        <v>472</v>
      </c>
      <c r="E1479" s="1246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199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68"/>
      <c r="Q1479" s="1248" t="s">
        <v>5442</v>
      </c>
      <c r="R1479" s="1130"/>
    </row>
    <row r="1480" spans="1:18" s="515" customFormat="1" ht="36">
      <c r="A1480" s="1245" t="s">
        <v>105</v>
      </c>
      <c r="B1480" s="1245">
        <v>2</v>
      </c>
      <c r="C1480" s="1247"/>
      <c r="D1480" s="1247">
        <v>473</v>
      </c>
      <c r="E1480" s="1246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199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68"/>
      <c r="Q1480" s="1235" t="s">
        <v>5442</v>
      </c>
      <c r="R1480" s="1130"/>
    </row>
    <row r="1481" spans="1:18" s="515" customFormat="1" ht="24">
      <c r="A1481" s="1245" t="s">
        <v>105</v>
      </c>
      <c r="B1481" s="1245">
        <v>2</v>
      </c>
      <c r="C1481" s="1247"/>
      <c r="D1481" s="1247">
        <v>474</v>
      </c>
      <c r="E1481" s="1246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199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68"/>
      <c r="Q1481" s="1235" t="s">
        <v>5442</v>
      </c>
      <c r="R1481" s="1130"/>
    </row>
    <row r="1482" spans="1:18" s="515" customFormat="1" ht="14.4">
      <c r="A1482" s="1245" t="s">
        <v>105</v>
      </c>
      <c r="B1482" s="1245">
        <v>2</v>
      </c>
      <c r="C1482" s="1247"/>
      <c r="D1482" s="1247">
        <v>475</v>
      </c>
      <c r="E1482" s="1246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199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68"/>
      <c r="Q1482" s="1248" t="s">
        <v>5442</v>
      </c>
      <c r="R1482" s="1130"/>
    </row>
    <row r="1483" spans="1:18" s="515" customFormat="1" ht="14.4">
      <c r="A1483" s="1245" t="s">
        <v>105</v>
      </c>
      <c r="B1483" s="1245">
        <v>2</v>
      </c>
      <c r="C1483" s="1247"/>
      <c r="D1483" s="1247">
        <v>476</v>
      </c>
      <c r="E1483" s="1246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199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68"/>
      <c r="Q1483" s="1235" t="s">
        <v>5442</v>
      </c>
      <c r="R1483" s="1130"/>
    </row>
    <row r="1484" spans="1:18" s="515" customFormat="1" ht="24">
      <c r="A1484" s="1245" t="s">
        <v>105</v>
      </c>
      <c r="B1484" s="1245">
        <v>2</v>
      </c>
      <c r="C1484" s="1247"/>
      <c r="D1484" s="1247">
        <v>477</v>
      </c>
      <c r="E1484" s="1246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199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68"/>
      <c r="Q1484" s="1235" t="s">
        <v>5442</v>
      </c>
      <c r="R1484" s="1130"/>
    </row>
    <row r="1485" spans="1:18" s="515" customFormat="1" ht="14.4">
      <c r="A1485" s="1245" t="s">
        <v>105</v>
      </c>
      <c r="B1485" s="1245">
        <v>2</v>
      </c>
      <c r="C1485" s="1247"/>
      <c r="D1485" s="1247">
        <v>478</v>
      </c>
      <c r="E1485" s="1246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199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68"/>
      <c r="Q1485" s="1248" t="s">
        <v>5442</v>
      </c>
      <c r="R1485" s="1130"/>
    </row>
    <row r="1486" spans="1:18" s="515" customFormat="1" ht="14.4">
      <c r="A1486" s="1245" t="s">
        <v>105</v>
      </c>
      <c r="B1486" s="1245">
        <v>2</v>
      </c>
      <c r="C1486" s="1247"/>
      <c r="D1486" s="1247">
        <v>479</v>
      </c>
      <c r="E1486" s="1246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199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68"/>
      <c r="Q1486" s="1248" t="s">
        <v>5442</v>
      </c>
      <c r="R1486" s="1130"/>
    </row>
    <row r="1487" spans="1:18" s="515" customFormat="1" ht="14.4">
      <c r="A1487" s="1245" t="s">
        <v>105</v>
      </c>
      <c r="B1487" s="1245">
        <v>2</v>
      </c>
      <c r="C1487" s="1247"/>
      <c r="D1487" s="1247">
        <v>480</v>
      </c>
      <c r="E1487" s="1246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199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68"/>
      <c r="Q1487" s="1248" t="s">
        <v>5442</v>
      </c>
      <c r="R1487" s="1130"/>
    </row>
    <row r="1488" spans="1:18" s="515" customFormat="1" ht="24">
      <c r="A1488" s="1245" t="s">
        <v>105</v>
      </c>
      <c r="B1488" s="1245">
        <v>2</v>
      </c>
      <c r="C1488" s="1247"/>
      <c r="D1488" s="1247">
        <v>481</v>
      </c>
      <c r="E1488" s="1246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199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68"/>
      <c r="Q1488" s="1235" t="s">
        <v>5442</v>
      </c>
      <c r="R1488" s="1130"/>
    </row>
    <row r="1489" spans="1:18" s="515" customFormat="1" ht="14.4">
      <c r="A1489" s="1245" t="s">
        <v>105</v>
      </c>
      <c r="B1489" s="1245">
        <v>2</v>
      </c>
      <c r="C1489" s="1247"/>
      <c r="D1489" s="1247">
        <v>482</v>
      </c>
      <c r="E1489" s="1246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199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68"/>
      <c r="Q1489" s="1248" t="s">
        <v>5442</v>
      </c>
      <c r="R1489" s="1130"/>
    </row>
    <row r="1490" spans="1:18" s="515" customFormat="1" ht="14.4">
      <c r="A1490" s="1245" t="s">
        <v>105</v>
      </c>
      <c r="B1490" s="1245">
        <v>2</v>
      </c>
      <c r="C1490" s="1247"/>
      <c r="D1490" s="1247">
        <v>483</v>
      </c>
      <c r="E1490" s="1246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199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68"/>
      <c r="Q1490" s="1248" t="s">
        <v>5442</v>
      </c>
      <c r="R1490" s="1130"/>
    </row>
    <row r="1491" spans="1:18" s="515" customFormat="1" ht="36">
      <c r="A1491" s="1245" t="s">
        <v>105</v>
      </c>
      <c r="B1491" s="1245">
        <v>2</v>
      </c>
      <c r="C1491" s="1247"/>
      <c r="D1491" s="1247">
        <v>484</v>
      </c>
      <c r="E1491" s="1246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199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68"/>
      <c r="Q1491" s="1235" t="s">
        <v>5442</v>
      </c>
      <c r="R1491" s="1130"/>
    </row>
    <row r="1492" spans="1:18" s="515" customFormat="1" ht="14.4">
      <c r="A1492" s="1245" t="s">
        <v>105</v>
      </c>
      <c r="B1492" s="1245">
        <v>2</v>
      </c>
      <c r="C1492" s="1247"/>
      <c r="D1492" s="1247">
        <v>485</v>
      </c>
      <c r="E1492" s="1246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199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68"/>
      <c r="Q1492" s="1248" t="s">
        <v>5442</v>
      </c>
      <c r="R1492" s="1130"/>
    </row>
    <row r="1493" spans="1:18" s="515" customFormat="1" ht="24">
      <c r="A1493" s="1245" t="s">
        <v>105</v>
      </c>
      <c r="B1493" s="1245">
        <v>2</v>
      </c>
      <c r="C1493" s="1247"/>
      <c r="D1493" s="1247">
        <v>486</v>
      </c>
      <c r="E1493" s="1246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199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68"/>
      <c r="Q1493" s="1235" t="s">
        <v>5442</v>
      </c>
      <c r="R1493" s="1130"/>
    </row>
    <row r="1494" spans="1:18" s="515" customFormat="1" ht="14.4">
      <c r="A1494" s="1245" t="s">
        <v>105</v>
      </c>
      <c r="B1494" s="1245">
        <v>2</v>
      </c>
      <c r="C1494" s="1247"/>
      <c r="D1494" s="1247">
        <v>487</v>
      </c>
      <c r="E1494" s="1246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199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68"/>
      <c r="Q1494" s="1248" t="s">
        <v>5442</v>
      </c>
      <c r="R1494" s="1130"/>
    </row>
    <row r="1495" spans="1:18" s="515" customFormat="1" ht="14.4">
      <c r="A1495" s="1245" t="s">
        <v>105</v>
      </c>
      <c r="B1495" s="1245">
        <v>2</v>
      </c>
      <c r="C1495" s="1247"/>
      <c r="D1495" s="1247">
        <v>488</v>
      </c>
      <c r="E1495" s="1246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199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68"/>
      <c r="Q1495" s="1235" t="s">
        <v>5442</v>
      </c>
      <c r="R1495" s="1130"/>
    </row>
    <row r="1496" spans="1:18" s="515" customFormat="1" ht="14.4">
      <c r="A1496" s="1245" t="s">
        <v>105</v>
      </c>
      <c r="B1496" s="1245">
        <v>2</v>
      </c>
      <c r="C1496" s="1247"/>
      <c r="D1496" s="1247">
        <v>489</v>
      </c>
      <c r="E1496" s="1246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199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68"/>
      <c r="Q1496" s="1235" t="s">
        <v>5442</v>
      </c>
      <c r="R1496" s="1130"/>
    </row>
    <row r="1497" spans="1:18" s="515" customFormat="1" ht="14.4">
      <c r="A1497" s="1245" t="s">
        <v>105</v>
      </c>
      <c r="B1497" s="1245">
        <v>2</v>
      </c>
      <c r="C1497" s="1247"/>
      <c r="D1497" s="1247">
        <v>490</v>
      </c>
      <c r="E1497" s="1246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199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68"/>
      <c r="Q1497" s="1235" t="s">
        <v>5442</v>
      </c>
      <c r="R1497" s="1130"/>
    </row>
    <row r="1498" spans="1:18" s="515" customFormat="1" ht="14.4">
      <c r="A1498" s="1245" t="s">
        <v>105</v>
      </c>
      <c r="B1498" s="1245">
        <v>2</v>
      </c>
      <c r="C1498" s="1247"/>
      <c r="D1498" s="1247">
        <v>491</v>
      </c>
      <c r="E1498" s="1246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199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68"/>
      <c r="Q1498" s="1235" t="s">
        <v>5442</v>
      </c>
      <c r="R1498" s="1130"/>
    </row>
    <row r="1499" spans="1:18" s="515" customFormat="1" ht="14.4">
      <c r="A1499" s="1245" t="s">
        <v>105</v>
      </c>
      <c r="B1499" s="1245">
        <v>2</v>
      </c>
      <c r="C1499" s="1247"/>
      <c r="D1499" s="1247">
        <v>492</v>
      </c>
      <c r="E1499" s="1246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199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68"/>
      <c r="Q1499" s="1248" t="s">
        <v>5442</v>
      </c>
      <c r="R1499" s="1130"/>
    </row>
    <row r="1500" spans="1:18" s="515" customFormat="1" ht="14.4">
      <c r="A1500" s="1245" t="s">
        <v>105</v>
      </c>
      <c r="B1500" s="1245">
        <v>2</v>
      </c>
      <c r="C1500" s="1247"/>
      <c r="D1500" s="1247">
        <v>493</v>
      </c>
      <c r="E1500" s="1246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199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68"/>
      <c r="Q1500" s="1235" t="s">
        <v>5442</v>
      </c>
      <c r="R1500" s="1130"/>
    </row>
    <row r="1501" spans="1:18" s="515" customFormat="1" ht="14.4">
      <c r="A1501" s="1245" t="s">
        <v>105</v>
      </c>
      <c r="B1501" s="1245">
        <v>2</v>
      </c>
      <c r="C1501" s="1247"/>
      <c r="D1501" s="1247">
        <v>494</v>
      </c>
      <c r="E1501" s="1246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199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68"/>
      <c r="Q1501" s="1235" t="s">
        <v>5442</v>
      </c>
      <c r="R1501" s="1130"/>
    </row>
    <row r="1502" spans="1:18" s="515" customFormat="1" ht="14.4">
      <c r="A1502" s="1245" t="s">
        <v>105</v>
      </c>
      <c r="B1502" s="1245">
        <v>2</v>
      </c>
      <c r="C1502" s="1247"/>
      <c r="D1502" s="1247">
        <v>495</v>
      </c>
      <c r="E1502" s="1246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199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68"/>
      <c r="Q1502" s="1235" t="s">
        <v>5442</v>
      </c>
      <c r="R1502" s="1130"/>
    </row>
    <row r="1503" spans="1:18" s="515" customFormat="1" ht="14.4">
      <c r="A1503" s="1245" t="s">
        <v>105</v>
      </c>
      <c r="B1503" s="1245">
        <v>2</v>
      </c>
      <c r="C1503" s="1247"/>
      <c r="D1503" s="1247">
        <v>496</v>
      </c>
      <c r="E1503" s="1246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199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68"/>
      <c r="Q1503" s="1235" t="s">
        <v>5442</v>
      </c>
      <c r="R1503" s="1130"/>
    </row>
    <row r="1504" spans="1:18" s="515" customFormat="1" ht="14.4">
      <c r="A1504" s="1245" t="s">
        <v>105</v>
      </c>
      <c r="B1504" s="1245">
        <v>2</v>
      </c>
      <c r="C1504" s="1247"/>
      <c r="D1504" s="1247">
        <v>497</v>
      </c>
      <c r="E1504" s="1246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199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68"/>
      <c r="Q1504" s="1235" t="s">
        <v>5442</v>
      </c>
      <c r="R1504" s="1130"/>
    </row>
    <row r="1505" spans="1:18" s="515" customFormat="1" ht="14.4">
      <c r="A1505" s="1245" t="s">
        <v>105</v>
      </c>
      <c r="B1505" s="1245">
        <v>2</v>
      </c>
      <c r="C1505" s="1247"/>
      <c r="D1505" s="1247">
        <v>498</v>
      </c>
      <c r="E1505" s="1246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199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68"/>
      <c r="Q1505" s="1235" t="s">
        <v>5442</v>
      </c>
      <c r="R1505" s="1130"/>
    </row>
    <row r="1506" spans="1:18" s="515" customFormat="1" ht="14.4">
      <c r="A1506" s="1245" t="s">
        <v>105</v>
      </c>
      <c r="B1506" s="1245">
        <v>2</v>
      </c>
      <c r="C1506" s="1247"/>
      <c r="D1506" s="1247">
        <v>499</v>
      </c>
      <c r="E1506" s="1246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199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68"/>
      <c r="Q1506" s="1235" t="s">
        <v>5442</v>
      </c>
      <c r="R1506" s="1130"/>
    </row>
    <row r="1507" spans="1:18" s="515" customFormat="1" ht="14.4">
      <c r="A1507" s="1245" t="s">
        <v>105</v>
      </c>
      <c r="B1507" s="1245">
        <v>2</v>
      </c>
      <c r="C1507" s="1247"/>
      <c r="D1507" s="1247">
        <v>500</v>
      </c>
      <c r="E1507" s="1246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199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68"/>
      <c r="Q1507" s="1235" t="s">
        <v>5442</v>
      </c>
      <c r="R1507" s="1130"/>
    </row>
    <row r="1508" spans="1:18" s="515" customFormat="1" ht="14.4">
      <c r="A1508" s="1245" t="s">
        <v>105</v>
      </c>
      <c r="B1508" s="1245">
        <v>2</v>
      </c>
      <c r="C1508" s="1247"/>
      <c r="D1508" s="1247">
        <v>501</v>
      </c>
      <c r="E1508" s="1246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199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68"/>
      <c r="Q1508" s="1235" t="s">
        <v>5442</v>
      </c>
      <c r="R1508" s="1130"/>
    </row>
    <row r="1509" spans="1:18" s="515" customFormat="1" ht="14.4">
      <c r="A1509" s="1245" t="s">
        <v>105</v>
      </c>
      <c r="B1509" s="1245">
        <v>2</v>
      </c>
      <c r="C1509" s="1247"/>
      <c r="D1509" s="1247">
        <v>502</v>
      </c>
      <c r="E1509" s="1246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199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68"/>
      <c r="Q1509" s="1235" t="s">
        <v>5442</v>
      </c>
      <c r="R1509" s="1130"/>
    </row>
    <row r="1510" spans="1:18" s="515" customFormat="1" ht="14.4">
      <c r="A1510" s="1245" t="s">
        <v>105</v>
      </c>
      <c r="B1510" s="1245">
        <v>2</v>
      </c>
      <c r="C1510" s="1247"/>
      <c r="D1510" s="1247">
        <v>503</v>
      </c>
      <c r="E1510" s="1246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199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68"/>
      <c r="Q1510" s="1235" t="s">
        <v>5442</v>
      </c>
      <c r="R1510" s="1130"/>
    </row>
    <row r="1511" spans="1:18" s="515" customFormat="1" ht="14.4">
      <c r="A1511" s="1245" t="s">
        <v>105</v>
      </c>
      <c r="B1511" s="1245">
        <v>2</v>
      </c>
      <c r="C1511" s="1247"/>
      <c r="D1511" s="1247">
        <v>504</v>
      </c>
      <c r="E1511" s="1246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199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68"/>
      <c r="Q1511" s="1235" t="s">
        <v>5442</v>
      </c>
      <c r="R1511" s="1130"/>
    </row>
    <row r="1512" spans="1:18" s="515" customFormat="1" ht="14.4">
      <c r="A1512" s="1245" t="s">
        <v>105</v>
      </c>
      <c r="B1512" s="1245">
        <v>2</v>
      </c>
      <c r="C1512" s="1247"/>
      <c r="D1512" s="1247">
        <v>505</v>
      </c>
      <c r="E1512" s="1246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199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68"/>
      <c r="Q1512" s="1235" t="s">
        <v>5442</v>
      </c>
      <c r="R1512" s="1130"/>
    </row>
    <row r="1513" spans="1:18" s="515" customFormat="1" ht="14.4">
      <c r="A1513" s="1245" t="s">
        <v>105</v>
      </c>
      <c r="B1513" s="1245">
        <v>2</v>
      </c>
      <c r="C1513" s="1247"/>
      <c r="D1513" s="1247">
        <v>506</v>
      </c>
      <c r="E1513" s="1246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199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68"/>
      <c r="Q1513" s="1235" t="s">
        <v>5442</v>
      </c>
      <c r="R1513" s="1130"/>
    </row>
    <row r="1514" spans="1:18" s="515" customFormat="1" ht="14.4">
      <c r="A1514" s="1245" t="s">
        <v>105</v>
      </c>
      <c r="B1514" s="1245">
        <v>2</v>
      </c>
      <c r="C1514" s="1247"/>
      <c r="D1514" s="1247">
        <v>507</v>
      </c>
      <c r="E1514" s="1246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199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68"/>
      <c r="Q1514" s="1235" t="s">
        <v>5442</v>
      </c>
      <c r="R1514" s="1130"/>
    </row>
    <row r="1515" spans="1:18" s="515" customFormat="1" ht="14.4">
      <c r="A1515" s="1245" t="s">
        <v>105</v>
      </c>
      <c r="B1515" s="1245">
        <v>2</v>
      </c>
      <c r="C1515" s="1247"/>
      <c r="D1515" s="1247">
        <v>508</v>
      </c>
      <c r="E1515" s="1246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199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68"/>
      <c r="Q1515" s="1235" t="s">
        <v>5442</v>
      </c>
      <c r="R1515" s="1130"/>
    </row>
    <row r="1516" spans="1:18" s="515" customFormat="1" ht="14.4">
      <c r="A1516" s="1245" t="s">
        <v>105</v>
      </c>
      <c r="B1516" s="1245">
        <v>2</v>
      </c>
      <c r="C1516" s="1247"/>
      <c r="D1516" s="1247">
        <v>509</v>
      </c>
      <c r="E1516" s="1246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199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68"/>
      <c r="Q1516" s="1248" t="s">
        <v>5442</v>
      </c>
      <c r="R1516" s="1130"/>
    </row>
    <row r="1517" spans="1:18" s="515" customFormat="1" ht="14.4">
      <c r="A1517" s="1245" t="s">
        <v>105</v>
      </c>
      <c r="B1517" s="1245">
        <v>2</v>
      </c>
      <c r="C1517" s="1247"/>
      <c r="D1517" s="1247">
        <v>510</v>
      </c>
      <c r="E1517" s="1246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199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68"/>
      <c r="Q1517" s="1248" t="s">
        <v>5442</v>
      </c>
      <c r="R1517" s="1130"/>
    </row>
    <row r="1518" spans="1:18" s="515" customFormat="1" ht="14.4">
      <c r="A1518" s="1245" t="s">
        <v>105</v>
      </c>
      <c r="B1518" s="1245">
        <v>2</v>
      </c>
      <c r="C1518" s="1247"/>
      <c r="D1518" s="1247">
        <v>511</v>
      </c>
      <c r="E1518" s="1246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199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68"/>
      <c r="Q1518" s="1248" t="s">
        <v>5442</v>
      </c>
      <c r="R1518" s="1130"/>
    </row>
    <row r="1519" spans="1:18" s="515" customFormat="1" ht="14.4">
      <c r="A1519" s="1245" t="s">
        <v>105</v>
      </c>
      <c r="B1519" s="1245">
        <v>2</v>
      </c>
      <c r="C1519" s="1247"/>
      <c r="D1519" s="1247">
        <v>512</v>
      </c>
      <c r="E1519" s="1246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199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68"/>
      <c r="Q1519" s="1248" t="s">
        <v>5442</v>
      </c>
      <c r="R1519" s="1130"/>
    </row>
    <row r="1520" spans="1:18" s="515" customFormat="1" ht="14.4">
      <c r="A1520" s="1245" t="s">
        <v>105</v>
      </c>
      <c r="B1520" s="1245">
        <v>2</v>
      </c>
      <c r="C1520" s="1247"/>
      <c r="D1520" s="1247">
        <v>513</v>
      </c>
      <c r="E1520" s="1246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199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68"/>
      <c r="Q1520" s="1248" t="s">
        <v>5442</v>
      </c>
      <c r="R1520" s="1130"/>
    </row>
    <row r="1521" spans="1:18" s="515" customFormat="1" ht="14.4">
      <c r="A1521" s="1245" t="s">
        <v>105</v>
      </c>
      <c r="B1521" s="1245">
        <v>2</v>
      </c>
      <c r="C1521" s="1247"/>
      <c r="D1521" s="1247">
        <v>514</v>
      </c>
      <c r="E1521" s="1246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199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68"/>
      <c r="Q1521" s="1248" t="s">
        <v>5442</v>
      </c>
      <c r="R1521" s="1130"/>
    </row>
    <row r="1522" spans="1:18" s="515" customFormat="1" ht="14.4">
      <c r="A1522" s="1245" t="s">
        <v>105</v>
      </c>
      <c r="B1522" s="1245">
        <v>2</v>
      </c>
      <c r="C1522" s="1247"/>
      <c r="D1522" s="1247">
        <v>515</v>
      </c>
      <c r="E1522" s="1246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199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68"/>
      <c r="Q1522" s="1235" t="s">
        <v>5442</v>
      </c>
      <c r="R1522" s="1130"/>
    </row>
    <row r="1523" spans="1:18" s="515" customFormat="1" ht="24">
      <c r="A1523" s="1245" t="s">
        <v>105</v>
      </c>
      <c r="B1523" s="1245">
        <v>2</v>
      </c>
      <c r="C1523" s="1247"/>
      <c r="D1523" s="1247">
        <v>516</v>
      </c>
      <c r="E1523" s="1246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199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68"/>
      <c r="Q1523" s="1248" t="s">
        <v>5442</v>
      </c>
      <c r="R1523" s="1130"/>
    </row>
    <row r="1524" spans="1:18" s="515" customFormat="1" ht="14.4">
      <c r="A1524" s="1245" t="s">
        <v>105</v>
      </c>
      <c r="B1524" s="1245">
        <v>2</v>
      </c>
      <c r="C1524" s="1247"/>
      <c r="D1524" s="1247">
        <v>517</v>
      </c>
      <c r="E1524" s="1246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199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68"/>
      <c r="Q1524" s="1248" t="s">
        <v>5442</v>
      </c>
      <c r="R1524" s="1130"/>
    </row>
    <row r="1525" spans="1:18" s="515" customFormat="1" ht="24">
      <c r="A1525" s="1245" t="s">
        <v>105</v>
      </c>
      <c r="B1525" s="1245">
        <v>2</v>
      </c>
      <c r="C1525" s="1247"/>
      <c r="D1525" s="1247">
        <v>518</v>
      </c>
      <c r="E1525" s="1246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199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68"/>
      <c r="Q1525" s="1235" t="s">
        <v>5442</v>
      </c>
      <c r="R1525" s="1130"/>
    </row>
    <row r="1526" spans="1:18" s="515" customFormat="1" ht="24">
      <c r="A1526" s="1245" t="s">
        <v>105</v>
      </c>
      <c r="B1526" s="1245">
        <v>2</v>
      </c>
      <c r="C1526" s="1247"/>
      <c r="D1526" s="1247">
        <v>523</v>
      </c>
      <c r="E1526" s="1246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199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68"/>
      <c r="Q1526" s="1235" t="s">
        <v>5442</v>
      </c>
      <c r="R1526" s="1130"/>
    </row>
    <row r="1527" spans="1:18" s="515" customFormat="1" ht="14.4">
      <c r="A1527" s="1245" t="s">
        <v>105</v>
      </c>
      <c r="B1527" s="1245">
        <v>2</v>
      </c>
      <c r="C1527" s="1247"/>
      <c r="D1527" s="1247">
        <v>528</v>
      </c>
      <c r="E1527" s="1246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199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68"/>
      <c r="Q1527" s="1235" t="s">
        <v>5442</v>
      </c>
      <c r="R1527" s="1130"/>
    </row>
    <row r="1528" spans="1:18" s="515" customFormat="1" ht="14.4">
      <c r="A1528" s="1245" t="s">
        <v>105</v>
      </c>
      <c r="B1528" s="1245">
        <v>2</v>
      </c>
      <c r="C1528" s="1247"/>
      <c r="D1528" s="1247">
        <v>529</v>
      </c>
      <c r="E1528" s="1246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199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68"/>
      <c r="Q1528" s="1235" t="s">
        <v>5442</v>
      </c>
      <c r="R1528" s="1130"/>
    </row>
    <row r="1529" spans="1:18" s="515" customFormat="1" ht="14.4">
      <c r="A1529" s="1245" t="s">
        <v>105</v>
      </c>
      <c r="B1529" s="1245">
        <v>2</v>
      </c>
      <c r="C1529" s="1247"/>
      <c r="D1529" s="1247">
        <v>530</v>
      </c>
      <c r="E1529" s="1246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199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68"/>
      <c r="Q1529" s="1235" t="s">
        <v>5442</v>
      </c>
      <c r="R1529" s="1130"/>
    </row>
    <row r="1530" spans="1:18" s="515" customFormat="1" ht="14.4">
      <c r="A1530" s="1245" t="s">
        <v>105</v>
      </c>
      <c r="B1530" s="1245">
        <v>2</v>
      </c>
      <c r="C1530" s="1247"/>
      <c r="D1530" s="1247">
        <v>531</v>
      </c>
      <c r="E1530" s="1246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199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68"/>
      <c r="Q1530" s="1235" t="s">
        <v>5442</v>
      </c>
      <c r="R1530" s="1130"/>
    </row>
    <row r="1531" spans="1:18" s="515" customFormat="1" ht="14.4">
      <c r="A1531" s="1245" t="s">
        <v>105</v>
      </c>
      <c r="B1531" s="1245">
        <v>2</v>
      </c>
      <c r="C1531" s="1247"/>
      <c r="D1531" s="1247">
        <v>532</v>
      </c>
      <c r="E1531" s="1246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199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68"/>
      <c r="Q1531" s="1235" t="s">
        <v>5442</v>
      </c>
      <c r="R1531" s="1130"/>
    </row>
    <row r="1532" spans="1:18" s="515" customFormat="1" ht="14.4">
      <c r="A1532" s="1245" t="s">
        <v>105</v>
      </c>
      <c r="B1532" s="1245">
        <v>2</v>
      </c>
      <c r="C1532" s="1247"/>
      <c r="D1532" s="1247">
        <v>533</v>
      </c>
      <c r="E1532" s="1246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199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68"/>
      <c r="Q1532" s="1235" t="s">
        <v>5442</v>
      </c>
      <c r="R1532" s="1130"/>
    </row>
    <row r="1533" spans="1:18" s="515" customFormat="1" ht="26.4">
      <c r="A1533" s="1245" t="s">
        <v>105</v>
      </c>
      <c r="B1533" s="1245">
        <v>2</v>
      </c>
      <c r="C1533" s="1247"/>
      <c r="D1533" s="1247">
        <v>534</v>
      </c>
      <c r="E1533" s="1246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199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68"/>
      <c r="Q1533" s="1235" t="s">
        <v>5442</v>
      </c>
      <c r="R1533" s="1130"/>
    </row>
    <row r="1534" spans="1:18" s="515" customFormat="1" ht="14.4">
      <c r="A1534" s="1245" t="s">
        <v>105</v>
      </c>
      <c r="B1534" s="1245">
        <v>2</v>
      </c>
      <c r="C1534" s="1247"/>
      <c r="D1534" s="1247">
        <v>535</v>
      </c>
      <c r="E1534" s="1246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199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68"/>
      <c r="Q1534" s="1235" t="s">
        <v>5442</v>
      </c>
      <c r="R1534" s="1130"/>
    </row>
    <row r="1535" spans="1:18" s="515" customFormat="1" ht="14.4">
      <c r="A1535" s="1245" t="s">
        <v>105</v>
      </c>
      <c r="B1535" s="1245">
        <v>2</v>
      </c>
      <c r="C1535" s="1247"/>
      <c r="D1535" s="1247">
        <v>536</v>
      </c>
      <c r="E1535" s="1246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199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68"/>
      <c r="Q1535" s="1235" t="s">
        <v>5442</v>
      </c>
      <c r="R1535" s="1130"/>
    </row>
    <row r="1536" spans="1:18" s="515" customFormat="1" ht="24">
      <c r="A1536" s="1245" t="s">
        <v>105</v>
      </c>
      <c r="B1536" s="1245">
        <v>2</v>
      </c>
      <c r="C1536" s="1247"/>
      <c r="D1536" s="1247">
        <v>537</v>
      </c>
      <c r="E1536" s="1246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199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68"/>
      <c r="Q1536" s="1235" t="s">
        <v>5442</v>
      </c>
      <c r="R1536" s="1130"/>
    </row>
    <row r="1537" spans="1:18" s="515" customFormat="1" ht="24">
      <c r="A1537" s="1245" t="s">
        <v>105</v>
      </c>
      <c r="B1537" s="1245">
        <v>2</v>
      </c>
      <c r="C1537" s="1247"/>
      <c r="D1537" s="1247">
        <v>538</v>
      </c>
      <c r="E1537" s="1246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199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68"/>
      <c r="Q1537" s="1235" t="s">
        <v>5442</v>
      </c>
      <c r="R1537" s="1130"/>
    </row>
    <row r="1538" spans="1:18" s="515" customFormat="1" ht="24">
      <c r="A1538" s="1245" t="s">
        <v>105</v>
      </c>
      <c r="B1538" s="1245">
        <v>2</v>
      </c>
      <c r="C1538" s="1247"/>
      <c r="D1538" s="1247">
        <v>539</v>
      </c>
      <c r="E1538" s="1246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199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68"/>
      <c r="Q1538" s="1235" t="s">
        <v>5442</v>
      </c>
      <c r="R1538" s="1130"/>
    </row>
    <row r="1539" spans="1:18" s="515" customFormat="1" ht="14.4">
      <c r="A1539" s="1245" t="s">
        <v>105</v>
      </c>
      <c r="B1539" s="1245">
        <v>2</v>
      </c>
      <c r="C1539" s="1247"/>
      <c r="D1539" s="1247">
        <v>540</v>
      </c>
      <c r="E1539" s="1246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199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68"/>
      <c r="Q1539" s="1235" t="s">
        <v>5442</v>
      </c>
      <c r="R1539" s="1130"/>
    </row>
    <row r="1540" spans="1:18" s="515" customFormat="1" ht="14.4">
      <c r="A1540" s="1245" t="s">
        <v>105</v>
      </c>
      <c r="B1540" s="1245">
        <v>2</v>
      </c>
      <c r="C1540" s="1247"/>
      <c r="D1540" s="1247">
        <v>541</v>
      </c>
      <c r="E1540" s="1246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199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68"/>
      <c r="Q1540" s="1248" t="s">
        <v>5442</v>
      </c>
      <c r="R1540" s="1130"/>
    </row>
    <row r="1541" spans="1:18" s="515" customFormat="1" ht="14.4">
      <c r="A1541" s="1245" t="s">
        <v>105</v>
      </c>
      <c r="B1541" s="1245">
        <v>2</v>
      </c>
      <c r="C1541" s="1247"/>
      <c r="D1541" s="1247">
        <v>542</v>
      </c>
      <c r="E1541" s="1246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199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68"/>
      <c r="Q1541" s="1235" t="s">
        <v>5442</v>
      </c>
      <c r="R1541" s="1130"/>
    </row>
    <row r="1542" spans="1:18" s="515" customFormat="1" ht="14.4">
      <c r="A1542" s="1245" t="s">
        <v>105</v>
      </c>
      <c r="B1542" s="1245">
        <v>2</v>
      </c>
      <c r="C1542" s="1247"/>
      <c r="D1542" s="1247">
        <v>543</v>
      </c>
      <c r="E1542" s="1246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199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68"/>
      <c r="Q1542" s="1248" t="s">
        <v>5442</v>
      </c>
      <c r="R1542" s="1130"/>
    </row>
    <row r="1543" spans="1:18" s="515" customFormat="1" ht="14.4">
      <c r="A1543" s="1245" t="s">
        <v>105</v>
      </c>
      <c r="B1543" s="1245">
        <v>2</v>
      </c>
      <c r="C1543" s="1247"/>
      <c r="D1543" s="1247">
        <v>544</v>
      </c>
      <c r="E1543" s="1246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199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68"/>
      <c r="Q1543" s="1235" t="s">
        <v>5442</v>
      </c>
      <c r="R1543" s="1130"/>
    </row>
    <row r="1544" spans="1:18" s="515" customFormat="1" ht="14.4">
      <c r="A1544" s="1245" t="s">
        <v>105</v>
      </c>
      <c r="B1544" s="1245">
        <v>2</v>
      </c>
      <c r="C1544" s="1247"/>
      <c r="D1544" s="1247">
        <v>545</v>
      </c>
      <c r="E1544" s="1246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68"/>
      <c r="Q1544" s="1235" t="s">
        <v>5442</v>
      </c>
      <c r="R1544" s="1130"/>
    </row>
    <row r="1545" spans="1:18" s="515" customFormat="1" ht="14.4">
      <c r="A1545" s="1245" t="s">
        <v>105</v>
      </c>
      <c r="B1545" s="1245">
        <v>2</v>
      </c>
      <c r="C1545" s="1247"/>
      <c r="D1545" s="1247">
        <v>546</v>
      </c>
      <c r="E1545" s="1246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68"/>
      <c r="Q1545" s="1235" t="s">
        <v>5442</v>
      </c>
      <c r="R1545" s="1130"/>
    </row>
    <row r="1546" spans="1:18" s="515" customFormat="1" ht="14.4">
      <c r="A1546" s="1245" t="s">
        <v>105</v>
      </c>
      <c r="B1546" s="1245">
        <v>2</v>
      </c>
      <c r="C1546" s="1247"/>
      <c r="D1546" s="1247">
        <v>547</v>
      </c>
      <c r="E1546" s="1246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68"/>
      <c r="Q1546" s="1235" t="s">
        <v>5442</v>
      </c>
      <c r="R1546" s="1130"/>
    </row>
    <row r="1547" spans="1:18" s="515" customFormat="1" ht="14.4">
      <c r="A1547" s="1245" t="s">
        <v>105</v>
      </c>
      <c r="B1547" s="1245">
        <v>2</v>
      </c>
      <c r="C1547" s="1245"/>
      <c r="D1547" s="1245">
        <v>418</v>
      </c>
      <c r="E1547" s="1246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8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199"/>
      <c r="Q1547" s="1232"/>
      <c r="R1547" s="1130"/>
    </row>
    <row r="1548" spans="1:18" ht="14.4">
      <c r="A1548" s="1245" t="s">
        <v>105</v>
      </c>
      <c r="B1548" s="1245">
        <v>2</v>
      </c>
      <c r="C1548" s="1245"/>
      <c r="D1548" s="1245">
        <v>222</v>
      </c>
      <c r="E1548" s="1246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8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199"/>
      <c r="Q1548" s="1232"/>
      <c r="R1548" s="1130"/>
    </row>
    <row r="1549" spans="1:18" ht="14.4">
      <c r="A1549" s="1245" t="s">
        <v>105</v>
      </c>
      <c r="B1549" s="1245">
        <v>2</v>
      </c>
      <c r="C1549" s="1245"/>
      <c r="D1549" s="1245">
        <v>180</v>
      </c>
      <c r="E1549" s="1246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8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199"/>
      <c r="Q1549" s="1232"/>
      <c r="R1549" s="1130"/>
    </row>
    <row r="1550" spans="1:18" ht="14.4">
      <c r="A1550" s="1245" t="s">
        <v>105</v>
      </c>
      <c r="B1550" s="1245">
        <v>2</v>
      </c>
      <c r="C1550" s="1245"/>
      <c r="D1550" s="1245">
        <v>181</v>
      </c>
      <c r="E1550" s="1246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8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199"/>
      <c r="Q1550" s="1232"/>
      <c r="R1550" s="1130"/>
    </row>
    <row r="1551" spans="1:18" ht="14.4">
      <c r="A1551" s="1245" t="s">
        <v>105</v>
      </c>
      <c r="B1551" s="1245">
        <v>2</v>
      </c>
      <c r="C1551" s="1245"/>
      <c r="D1551" s="1245">
        <v>182</v>
      </c>
      <c r="E1551" s="1246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8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199"/>
      <c r="Q1551" s="1232"/>
      <c r="R1551" s="1130"/>
    </row>
    <row r="1552" spans="1:18" ht="14.4">
      <c r="A1552" s="1245" t="s">
        <v>105</v>
      </c>
      <c r="B1552" s="1245">
        <v>2</v>
      </c>
      <c r="C1552" s="1245"/>
      <c r="D1552" s="1245">
        <v>183</v>
      </c>
      <c r="E1552" s="1246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8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199"/>
      <c r="Q1552" s="1232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199"/>
      <c r="Q1553" s="1232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199"/>
      <c r="Q1554" s="1232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199"/>
      <c r="Q1555" s="1232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199"/>
      <c r="Q1556" s="1232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199"/>
      <c r="Q1557" s="1232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199"/>
      <c r="Q1558" s="1232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199"/>
      <c r="Q1559" s="1232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199"/>
      <c r="Q1560" s="1232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199"/>
      <c r="Q1561" s="1232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199"/>
      <c r="Q1562" s="1232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199"/>
      <c r="Q1563" s="1232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199"/>
      <c r="Q1564" s="1232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199"/>
      <c r="Q1565" s="1232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199"/>
      <c r="Q1566" s="1232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199"/>
      <c r="Q1567" s="1232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199"/>
      <c r="Q1568" s="1232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199"/>
      <c r="Q1569" s="1232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199"/>
      <c r="Q1570" s="1232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199"/>
      <c r="Q1571" s="1232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199"/>
      <c r="Q1572" s="1232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199"/>
      <c r="Q1573" s="1232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199"/>
      <c r="Q1574" s="1232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199"/>
      <c r="Q1575" s="1232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199"/>
      <c r="Q1576" s="1232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199"/>
      <c r="Q1577" s="1232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199"/>
      <c r="Q1578" s="1232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199"/>
      <c r="Q1579" s="1232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199"/>
      <c r="Q1580" s="1232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199"/>
      <c r="Q1581" s="1232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199"/>
      <c r="Q1582" s="1232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199"/>
      <c r="Q1583" s="1232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199"/>
      <c r="Q1584" s="1232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199"/>
      <c r="Q1585" s="1232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199"/>
      <c r="Q1586" s="1232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2" t="s">
        <v>1142</v>
      </c>
      <c r="Q1587" s="1212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2" t="s">
        <v>1142</v>
      </c>
      <c r="Q1588" s="1212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199"/>
      <c r="Q1589" s="1238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199"/>
      <c r="Q1590" s="1235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1">
        <f t="shared" si="178"/>
        <v>22</v>
      </c>
      <c r="G1591" s="1202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199"/>
      <c r="Q1591" s="1238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199"/>
      <c r="Q1592" s="1238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199"/>
      <c r="Q1593" s="1232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271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68"/>
      <c r="Q1595" s="1235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68"/>
      <c r="Q1596" s="1235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271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199"/>
      <c r="Q1598" s="1232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199"/>
      <c r="Q1599" s="1232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199"/>
      <c r="Q1600" s="1232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199"/>
      <c r="Q1601" s="1232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199"/>
      <c r="Q1602" s="1232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199"/>
      <c r="Q1603" s="1232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199"/>
      <c r="Q1604" s="1232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199"/>
      <c r="Q1605" s="1232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199"/>
      <c r="Q1606" s="1232"/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199"/>
      <c r="Q1607" s="1232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199"/>
      <c r="Q1608" s="1232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199"/>
      <c r="Q1609" s="1232"/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199"/>
      <c r="Q1610" s="1232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199"/>
      <c r="Q1611" s="1232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199"/>
      <c r="Q1612" s="1232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199"/>
      <c r="Q1613" s="1232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199"/>
      <c r="Q1614" s="1232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199"/>
      <c r="Q1615" s="1232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199"/>
      <c r="Q1616" s="1232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199"/>
      <c r="Q1617" s="1232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199"/>
      <c r="Q1618" s="1232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199"/>
      <c r="Q1619" s="1232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271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49" t="s">
        <v>2689</v>
      </c>
      <c r="H1621" s="1203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199"/>
      <c r="Q1621" s="1232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49" t="s">
        <v>2690</v>
      </c>
      <c r="H1622" s="1203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199"/>
      <c r="Q1622" s="1232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49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199"/>
      <c r="Q1623" s="1232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49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199"/>
      <c r="Q1624" s="1232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49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199"/>
      <c r="Q1625" s="1232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49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199"/>
      <c r="Q1626" s="1232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49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199"/>
      <c r="Q1627" s="1232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49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199"/>
      <c r="Q1628" s="1232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49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199"/>
      <c r="Q1629" s="1232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49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199"/>
      <c r="Q1630" s="1232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49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199"/>
      <c r="Q1631" s="1232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49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199"/>
      <c r="Q1632" s="1232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271"/>
      <c r="Q1633" s="1108"/>
      <c r="R1633" s="1108"/>
    </row>
    <row r="1634" spans="1:18" ht="2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71" t="s">
        <v>951</v>
      </c>
      <c r="Q1634" s="1209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3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199"/>
      <c r="Q1635" s="1232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3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199"/>
      <c r="Q1636" s="1232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199"/>
      <c r="Q1637" s="1232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199"/>
      <c r="Q1638" s="1232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199"/>
      <c r="Q1639" s="1232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199"/>
      <c r="Q1640" s="1232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199"/>
      <c r="Q1641" s="1232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199"/>
      <c r="Q1642" s="1232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199"/>
      <c r="Q1643" s="1232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199"/>
      <c r="Q1644" s="1232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199"/>
      <c r="Q1645" s="1232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199"/>
      <c r="Q1646" s="1232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199"/>
      <c r="Q1647" s="1232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199"/>
      <c r="Q1648" s="1232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199"/>
      <c r="Q1649" s="1232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199"/>
      <c r="Q1650" s="1232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199"/>
      <c r="Q1651" s="1232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199"/>
      <c r="Q1652" s="1232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199"/>
      <c r="Q1653" s="1232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199"/>
      <c r="Q1654" s="1232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199"/>
      <c r="Q1655" s="1232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199"/>
      <c r="Q1656" s="1232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199"/>
      <c r="Q1657" s="1232"/>
      <c r="R1657" s="1110"/>
    </row>
    <row r="1658" spans="1:18" ht="14.4">
      <c r="A1658" s="1250"/>
      <c r="B1658" s="1250"/>
      <c r="C1658" s="1250"/>
      <c r="D1658" s="1250">
        <v>0</v>
      </c>
      <c r="E1658" s="1251"/>
      <c r="F1658" s="1252"/>
      <c r="G1658" s="1204" t="s">
        <v>682</v>
      </c>
      <c r="H1658" s="1205" t="s">
        <v>683</v>
      </c>
      <c r="I1658" s="1206">
        <v>1</v>
      </c>
      <c r="J1658" s="1277"/>
      <c r="K1658" s="1277"/>
      <c r="L1658" s="1227"/>
      <c r="M1658" s="1227"/>
      <c r="N1658" s="1277">
        <f>ROUND(N15+N109+N253+N572+N638+N749+N877+N987+N1076+N1633,2)</f>
        <v>1466724.39</v>
      </c>
      <c r="O1658" s="1277"/>
      <c r="P1658" s="1199"/>
      <c r="Q1658" s="1232"/>
      <c r="R1658" s="1241"/>
    </row>
    <row r="1659" spans="1:18" ht="14.4">
      <c r="A1659" s="1253"/>
      <c r="B1659" s="1253"/>
      <c r="C1659" s="1253"/>
      <c r="D1659" s="1253">
        <v>0</v>
      </c>
      <c r="E1659" s="1254"/>
      <c r="F1659" s="1252"/>
      <c r="G1659" s="1204" t="s">
        <v>684</v>
      </c>
      <c r="H1659" s="1205" t="s">
        <v>683</v>
      </c>
      <c r="I1659" s="1206">
        <v>1</v>
      </c>
      <c r="J1659" s="1277"/>
      <c r="K1659" s="1277"/>
      <c r="L1659" s="1227"/>
      <c r="M1659" s="1227"/>
      <c r="N1659" s="1277">
        <f>ROUND(O15+O109+O253+O572+O638+O749+O877+O987+O1076+O1633,2)</f>
        <v>2037431.48</v>
      </c>
      <c r="O1659" s="1277"/>
      <c r="P1659" s="1199"/>
      <c r="Q1659" s="1232"/>
      <c r="R1659" s="1241"/>
    </row>
    <row r="1660" spans="1:18" ht="14.4">
      <c r="A1660" s="1253"/>
      <c r="B1660" s="1253"/>
      <c r="C1660" s="1253"/>
      <c r="D1660" s="1253">
        <v>0</v>
      </c>
      <c r="E1660" s="1254" t="s">
        <v>685</v>
      </c>
      <c r="F1660" s="1252"/>
      <c r="G1660" s="1207" t="s">
        <v>1087</v>
      </c>
      <c r="H1660" s="1255" t="s">
        <v>154</v>
      </c>
      <c r="I1660" s="1208">
        <v>0.05</v>
      </c>
      <c r="J1660" s="1278"/>
      <c r="K1660" s="1278"/>
      <c r="L1660" s="1228"/>
      <c r="M1660" s="1228"/>
      <c r="N1660" s="1278">
        <f>ROUND(N1659*I1660,2)</f>
        <v>101871.57</v>
      </c>
      <c r="O1660" s="1278"/>
      <c r="P1660" s="1199"/>
      <c r="Q1660" s="1232"/>
      <c r="R1660" s="1241"/>
    </row>
    <row r="1661" spans="1:18" ht="14.4">
      <c r="A1661" s="1256"/>
      <c r="B1661" s="1256"/>
      <c r="C1661" s="1256"/>
      <c r="D1661" s="1256">
        <v>0</v>
      </c>
      <c r="E1661" s="1257"/>
      <c r="F1661" s="1256"/>
      <c r="G1661" s="1213" t="s">
        <v>2678</v>
      </c>
      <c r="H1661" s="1258" t="s">
        <v>683</v>
      </c>
      <c r="I1661" s="1259">
        <v>1</v>
      </c>
      <c r="J1661" s="1276"/>
      <c r="K1661" s="1276"/>
      <c r="L1661" s="1226"/>
      <c r="M1661" s="1226"/>
      <c r="N1661" s="1276">
        <f>ROUND(N1658+N1659+N1660,2)</f>
        <v>3606027.44</v>
      </c>
      <c r="O1661" s="1276"/>
      <c r="P1661" s="1275"/>
      <c r="Q1661" s="1260"/>
      <c r="R1661" s="1261"/>
    </row>
    <row r="1662" spans="1:18" ht="14.4">
      <c r="A1662" s="1262"/>
      <c r="B1662" s="1263"/>
      <c r="C1662" s="1263"/>
      <c r="D1662" s="1263"/>
      <c r="E1662" s="1263"/>
      <c r="F1662" s="1263"/>
      <c r="G1662" s="1215" t="s">
        <v>2671</v>
      </c>
      <c r="H1662" s="1214"/>
      <c r="I1662" s="1214"/>
      <c r="J1662" s="1214"/>
      <c r="K1662" s="1214"/>
      <c r="L1662" s="1214"/>
      <c r="M1662" s="1214"/>
      <c r="N1662" s="1214"/>
      <c r="O1662" s="1214"/>
      <c r="P1662" s="1214"/>
      <c r="Q1662" s="1214"/>
      <c r="R1662" s="1216"/>
    </row>
  </sheetData>
  <autoFilter ref="A14:Q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72" display="см. лист «Радиаторы»" xr:uid="{2D15DA64-42E4-455E-B333-36C577DC0C7E}"/>
    <hyperlink ref="Q758" location="'Радиаторы'!H173" display="см. лист «Радиаторы»" xr:uid="{C265A35A-E210-4600-AF81-42A8A66B202A}"/>
    <hyperlink ref="Q759" location="'Радиаторы'!H174" display="см. лист «Радиаторы»" xr:uid="{7CEC7145-7392-49A6-B6E4-3B19058814BF}"/>
    <hyperlink ref="Q760" location="'Радиаторы'!H175" display="см. лист «Радиаторы»" xr:uid="{1F288908-7386-4148-B14A-45A8EEDE5046}"/>
    <hyperlink ref="Q761" location="'Радиаторы'!H176" display="см. лист «Радиаторы»" xr:uid="{AD22F902-8CEF-484C-85DD-F6056E1DE528}"/>
    <hyperlink ref="Q762" location="'Радиаторы'!H177" display="см. лист «Радиаторы»" xr:uid="{0A58EBB3-0237-46ED-8CFA-EF5A9E255B46}"/>
    <hyperlink ref="Q763" location="'Радиаторы'!H178" display="см. лист «Радиаторы»" xr:uid="{4267E109-8EF0-4228-B33B-20E4AE28327F}"/>
    <hyperlink ref="Q764" location="'Радиаторы'!H179" display="см. лист «Радиаторы»" xr:uid="{CE39397E-F891-4D03-9987-626550D3B1E4}"/>
    <hyperlink ref="Q765" location="'Радиаторы'!H180" display="см. лист «Радиаторы»" xr:uid="{4B967844-1D52-4BC0-AD00-53EDADE5915A}"/>
    <hyperlink ref="Q766" location="'Радиаторы'!H181" display="см. лист «Радиаторы»" xr:uid="{7C92B9E6-5834-4E0B-9E84-F8B04C1DB3BE}"/>
    <hyperlink ref="Q767" location="'Радиаторы'!H182" display="см. лист «Радиаторы»" xr:uid="{F02F0C85-D0EE-4F19-B55C-285025FC02D0}"/>
    <hyperlink ref="Q768" location="'Радиаторы'!H183" display="см. лист «Радиаторы»" xr:uid="{276706FA-D815-49E6-BE3B-99DB40A74458}"/>
    <hyperlink ref="Q769" location="'Радиаторы'!H184" display="см. лист «Радиаторы»" xr:uid="{17DE7B52-1224-4814-A2CD-1DE5FC7C11E0}"/>
    <hyperlink ref="Q770" location="'Радиаторы'!H185" display="см. лист «Радиаторы»" xr:uid="{9075C23F-19CB-4528-8D61-7FB528D062E6}"/>
    <hyperlink ref="Q771" location="'Радиаторы'!H186" display="см. лист «Радиаторы»" xr:uid="{11B1742C-C41D-42DB-91BA-8BD87E6ABA62}"/>
    <hyperlink ref="Q772" location="'Радиаторы'!H187" display="см. лист «Радиаторы»" xr:uid="{550F337F-4688-491F-8B19-92BD3EC00145}"/>
    <hyperlink ref="Q773" location="'Радиаторы'!H190" display="см. лист «Радиаторы»" xr:uid="{655E5E4D-BB9F-4F2E-9D5A-A077DA7CF8D3}"/>
    <hyperlink ref="Q774" location="'Радиаторы'!H191" display="см. лист «Радиаторы»" xr:uid="{F9940B0E-44F2-4BD5-9EF8-89D7024C0858}"/>
    <hyperlink ref="Q775" location="'Радиаторы'!H192" display="см. лист «Радиаторы»" xr:uid="{0D7488AF-FCCA-43E1-A002-0B34482B6BA6}"/>
    <hyperlink ref="Q776" location="'Радиаторы'!H193" display="см. лист «Радиаторы»" xr:uid="{0F3C0D56-4EB6-426C-8C25-C504EECD11FF}"/>
    <hyperlink ref="Q777" location="'Радиаторы'!H194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1" display="см. лист «Стекл двери в алюм. (2)»" xr:uid="{83C21E0E-35E8-49EC-85D7-7822C120DEA0}"/>
    <hyperlink ref="Q348" location="'Стекл двери в алюм. (2)'!A1" display="см. лист «Стекл двери в алюм. (2)»" xr:uid="{1F1B67BA-DE5A-4B23-BEAA-47DCAFF56DEB}"/>
    <hyperlink ref="Q349" location="'Стекл двери в алюм. (2)'!A1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" display="см. лист «Стекл двери в алюм. (2)»" xr:uid="{E375F6F0-0E14-45B2-AAD6-0E0543FF6336}"/>
    <hyperlink ref="Q362" location="'Стекл двери в алюм. (2)'!A1" display="см. лист «Стекл двери в алюм. (2)»" xr:uid="{60873B39-C068-40E2-B5E0-A652A48E3B01}"/>
    <hyperlink ref="Q363" location="'Стекл двери в алюм. (2)'!A1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Радиаторы!A1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A1" display="см. лист «Тепловые завесы»" xr:uid="{38407258-7CBC-46E0-9EC8-527692AA58E8}"/>
    <hyperlink ref="Q886" location="'Тепловые завесы'!A1" display="см. лист «Тепловые завесы»" xr:uid="{8A564751-4DCC-447E-A61A-71F090E90F52}"/>
    <hyperlink ref="Q887" location="'Тепловые завесы'!A1" display="см. лист «Тепловые завесы»" xr:uid="{162FA8CF-44C3-499A-903D-D9CDC09DAB72}"/>
    <hyperlink ref="Q888" location="'Тепловые завесы'!A1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E7" display="см. лист «Светильники Профдед н»" xr:uid="{23A0B406-F4BE-4B68-939F-53A7AAC8BA2A}"/>
    <hyperlink ref="Q1448" location="'Светильники Профдед н'!E6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A1" display="см. лист « Кондиционеры бытовые»" xr:uid="{E7700189-1894-4B67-B556-F9D37C6BC16D}"/>
    <hyperlink ref="Q990" location="' Кондиционеры бытовые'!A1" display="см. лист « Кондиционеры бытовые»" xr:uid="{B1FFCC2E-7344-45C5-BFDA-9715E9EF73B2}"/>
    <hyperlink ref="Q991" location="' Кондиционеры бытовые'!A1" display="см. лист « Кондиционеры бытовые»" xr:uid="{D6C05B06-CE12-47C0-96C4-03765821440C}"/>
    <hyperlink ref="Q992" location="' Кондиционеры бытовые'!A1" display="см. лист « Кондиционеры бытовые»" xr:uid="{1DCE7CA9-A6C2-4ED1-8F69-0C4F3A5FFC67}"/>
    <hyperlink ref="Q993" location="' Кондиционеры бытовые'!A1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A1" display="см. лист « Кондиционеры бытовые»" xr:uid="{F7FB6160-68D8-4429-8736-4F22C57FC226}"/>
    <hyperlink ref="Q1003" location="' Кондиционеры бытовые'!A1" display="см. лист « Кондиционеры бытовые»" xr:uid="{6EBD2C0E-B0C8-478A-9C93-855DCA9174E1}"/>
    <hyperlink ref="Q1004" location="' Кондиционеры бытовые'!A1" display="см. лист « Кондиционеры бытовые»" xr:uid="{041EA66F-2CAF-4ED6-A27C-684F19EC3D89}"/>
    <hyperlink ref="Q1005" location="' Кондиционеры бытовые'!A1" display="см. лист « Кондиционеры бытовые»" xr:uid="{35EF121B-3B65-4C74-B5E9-2A7C896754E5}"/>
    <hyperlink ref="Q1006" location="' Кондиционеры бытовые'!A1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A1" display="см. лист « Кондиционеры бытовые»" xr:uid="{FB47D3F6-9EE3-47EC-BA54-60A1BF3544B1}"/>
    <hyperlink ref="Q1008" location="' Кондиционеры бытовые'!A1" display="см. лист « Кондиционеры бытовые»" xr:uid="{09EEDC33-C85C-41A7-94A6-CE5699257260}"/>
    <hyperlink ref="Q1009" location="' Кондиционеры бытовые'!A1" display="см. лист « Кондиционеры бытовые»" xr:uid="{730A5D62-C969-4DB8-8E68-A9AC0D4F0EE7}"/>
    <hyperlink ref="Q1010" location="' Кондиционеры бытовые'!A1" display="см. лист « Кондиционеры бытовые»" xr:uid="{FEDAF81C-A26C-41A6-8883-E3731EF66161}"/>
    <hyperlink ref="Q1011" location="' Кондиционеры бытовые'!A1" display="см. лист « Кондиционеры бытовые»" xr:uid="{BCB84020-12F3-4E12-B55C-141B4DC4E2A6}"/>
    <hyperlink ref="Q1012" location="' Кондиционеры бытовые'!A1" display="см. лист « Кондиционеры бытовые»" xr:uid="{29543A15-9F2A-49FF-AF8C-DE421229ED91}"/>
    <hyperlink ref="Q1013" location="' Кондиционеры бытовые'!A1" display="см. лист « Кондиционеры бытовые»" xr:uid="{B7711807-92DF-407C-937A-E210AB07372C}"/>
    <hyperlink ref="Q1014" location="' Кондиционеры бытовые'!A1" display="см. лист « Кондиционеры бытовые»" xr:uid="{C4B68220-325E-40F4-824A-E0BDE16C58CF}"/>
    <hyperlink ref="Q1015" location="' Кондиционеры бытовые'!A1" display="см. лист « Кондиционеры бытовые»" xr:uid="{324862B6-2284-4C60-A347-105E214B71D3}"/>
    <hyperlink ref="Q1016" location="' Кондиционеры бытовые'!A1" display="см. лист « Кондиционеры бытовые»" xr:uid="{6232CA27-32B9-453D-8335-64BD874AD90B}"/>
    <hyperlink ref="Q1341" location="Сантехника!A1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ЭУИ!A1" display="см. лист «ЭУИ»" xr:uid="{B8FA7B94-6DA0-4849-97E6-3DB9D8C41D0D}"/>
    <hyperlink ref="Q1393" location="ЭУИ!A1" display="см. лист «ЭУИ»" xr:uid="{9CB3620A-F006-4777-BE38-D07ABFA54C5D}"/>
    <hyperlink ref="Q1394" location="ЭУИ!A1" display="см. лист «ЭУИ»" xr:uid="{BFEFBDC2-204A-49FF-95B0-0E58D3EEEC4E}"/>
    <hyperlink ref="Q1395" location="ЭУИ!A1" display="см. лист «ЭУИ»" xr:uid="{77CDA793-5D99-4823-B09A-CF8693BF25BF}"/>
    <hyperlink ref="Q1396" location="ЭУИ!A1" display="см. лист «ЭУИ»" xr:uid="{43A54D1C-5475-4DFF-9C26-8A84FD33D86D}"/>
    <hyperlink ref="Q1397" location="ЭУИ!A1" display="см. лист «ЭУИ»" xr:uid="{D7F0782C-AABB-461B-A10D-E25CE49262B6}"/>
    <hyperlink ref="Q1398" location="ЭУИ!A1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A1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A1" display="см. лист «Радиаторы»" xr:uid="{6453CB5B-353A-4928-B7D4-388EF6616A46}"/>
    <hyperlink ref="Q754" location="'Радиаторы'!A1" display="см. лист «Радиаторы»" xr:uid="{3F6DD380-C4A0-4EB9-884B-A5926614854E}"/>
    <hyperlink ref="Q756" location="'Радиаторы'!A1" display="см. лист «Радиаторы»" xr:uid="{243B1173-33F7-422B-8B41-2BE36F1C7374}"/>
    <hyperlink ref="Q1378" location="'ЭУИ'!A1" display="см. лист «ЭУИ»" xr:uid="{BDA279B0-CD1A-4176-94C4-EA7D5CD65295}"/>
    <hyperlink ref="Q1379" location="'ЭУИ'!A1" display="см. лист «ЭУИ»" xr:uid="{736C5C17-834A-4FB3-AC10-CA331FE09CB7}"/>
    <hyperlink ref="Q1380" location="'ЭУИ'!A1" display="см. лист «ЭУИ»" xr:uid="{22373AA6-A2CD-40A6-B4EF-575D9E6FABBC}"/>
    <hyperlink ref="Q1381" location="'ЭУИ'!A1" display="см. лист «ЭУИ»" xr:uid="{9BFAB1AA-0B94-4E21-BEE5-C92354BAF35A}"/>
    <hyperlink ref="Q1382" location="'ЭУИ'!A1" display="см. лист «ЭУИ»" xr:uid="{C2443D71-6005-402A-B4A3-A231F3122E0E}"/>
    <hyperlink ref="Q1383" location="'ЭУИ'!A1" display="см. лист «ЭУИ»" xr:uid="{F38DA6A7-72BB-4709-A741-76C3E21F9A2B}"/>
    <hyperlink ref="Q1384" location="'ЭУИ'!A1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88" t="s">
        <v>2782</v>
      </c>
      <c r="C4" s="1294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89"/>
      <c r="C5" s="1295"/>
      <c r="D5" s="541" t="s">
        <v>2787</v>
      </c>
      <c r="E5" s="541" t="s">
        <v>2788</v>
      </c>
      <c r="F5" s="544" t="s">
        <v>2789</v>
      </c>
    </row>
    <row r="6" spans="1:17">
      <c r="B6" s="1288" t="s">
        <v>2790</v>
      </c>
      <c r="C6" s="1290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1"/>
      <c r="C7" s="1296"/>
      <c r="D7" s="547" t="s">
        <v>2795</v>
      </c>
      <c r="E7" s="541" t="s">
        <v>2796</v>
      </c>
      <c r="F7" s="548" t="s">
        <v>2797</v>
      </c>
      <c r="G7" s="545"/>
    </row>
    <row r="8" spans="1:17">
      <c r="B8" s="1291"/>
      <c r="C8" s="1297"/>
      <c r="D8" s="549" t="s">
        <v>2798</v>
      </c>
      <c r="E8" s="541" t="s">
        <v>2799</v>
      </c>
      <c r="F8" s="541" t="s">
        <v>2800</v>
      </c>
    </row>
    <row r="9" spans="1:17">
      <c r="B9" s="1291"/>
      <c r="C9" s="1290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1"/>
      <c r="C10" s="1295"/>
      <c r="D10" s="541" t="s">
        <v>2804</v>
      </c>
      <c r="E10" s="541"/>
      <c r="F10" s="548" t="s">
        <v>2805</v>
      </c>
    </row>
    <row r="11" spans="1:17" ht="28.8">
      <c r="B11" s="1291"/>
      <c r="C11" s="1294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1"/>
      <c r="C12" s="1298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88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89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88" t="s">
        <v>2827</v>
      </c>
      <c r="C16" s="1290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89"/>
      <c r="C17" s="1289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88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1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89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292" t="s">
        <v>2888</v>
      </c>
      <c r="C32" s="1293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292"/>
      <c r="C33" s="1293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299" t="s">
        <v>2456</v>
      </c>
      <c r="M14" s="1300"/>
      <c r="N14" s="1300"/>
      <c r="O14" s="1300"/>
      <c r="P14" s="1301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299" t="s">
        <v>2457</v>
      </c>
      <c r="M15" s="1300"/>
      <c r="N15" s="1300"/>
      <c r="O15" s="1300"/>
      <c r="P15" s="1301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299" t="s">
        <v>2458</v>
      </c>
      <c r="M16" s="1300"/>
      <c r="N16" s="1300"/>
      <c r="O16" s="1300"/>
      <c r="P16" s="1301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299" t="s">
        <v>2459</v>
      </c>
      <c r="M17" s="1300"/>
      <c r="N17" s="1300"/>
      <c r="O17" s="1300"/>
      <c r="P17" s="1301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299" t="s">
        <v>2460</v>
      </c>
      <c r="M18" s="1300"/>
      <c r="N18" s="1300"/>
      <c r="O18" s="1300"/>
      <c r="P18" s="1301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299" t="s">
        <v>2461</v>
      </c>
      <c r="M19" s="1300"/>
      <c r="N19" s="1300"/>
      <c r="O19" s="1300"/>
      <c r="P19" s="1301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299" t="s">
        <v>2456</v>
      </c>
      <c r="P15" s="1300"/>
      <c r="Q15" s="1300"/>
      <c r="R15" s="1300"/>
      <c r="S15" s="1301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299" t="s">
        <v>2457</v>
      </c>
      <c r="P16" s="1300"/>
      <c r="Q16" s="1300"/>
      <c r="R16" s="1300"/>
      <c r="S16" s="1301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299" t="s">
        <v>2458</v>
      </c>
      <c r="P17" s="1300"/>
      <c r="Q17" s="1300"/>
      <c r="R17" s="1300"/>
      <c r="S17" s="1301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299" t="s">
        <v>2459</v>
      </c>
      <c r="P18" s="1300"/>
      <c r="Q18" s="1300"/>
      <c r="R18" s="1300"/>
      <c r="S18" s="1301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299" t="s">
        <v>2460</v>
      </c>
      <c r="P19" s="1300"/>
      <c r="Q19" s="1300"/>
      <c r="R19" s="1300"/>
      <c r="S19" s="1301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299" t="s">
        <v>2461</v>
      </c>
      <c r="P20" s="1300"/>
      <c r="Q20" s="1300"/>
      <c r="R20" s="1300"/>
      <c r="S20" s="1301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3"/>
      <c r="E30" s="1303"/>
      <c r="F30" s="1303"/>
      <c r="G30" s="1303"/>
      <c r="H30" s="1303"/>
      <c r="I30" s="1303"/>
      <c r="J30" s="1303"/>
      <c r="K30" s="1303"/>
      <c r="L30" s="494"/>
      <c r="M30" s="875"/>
    </row>
    <row r="31" spans="1:13">
      <c r="A31" s="494"/>
      <c r="B31" s="494"/>
      <c r="C31" s="494"/>
      <c r="D31" s="1303"/>
      <c r="E31" s="1303"/>
      <c r="F31" s="1303"/>
      <c r="G31" s="1303"/>
      <c r="H31" s="1303"/>
      <c r="I31" s="1303"/>
      <c r="J31" s="1303"/>
      <c r="K31" s="1303"/>
      <c r="L31" s="494"/>
      <c r="M31" s="875"/>
    </row>
    <row r="32" spans="1:13">
      <c r="A32" s="494"/>
      <c r="B32" s="494"/>
      <c r="C32" s="494"/>
      <c r="D32" s="1303"/>
      <c r="E32" s="1303"/>
      <c r="F32" s="1303"/>
      <c r="G32" s="1303"/>
      <c r="H32" s="1303"/>
      <c r="I32" s="1303"/>
      <c r="J32" s="1303"/>
      <c r="K32" s="1303"/>
      <c r="L32" s="876" t="s">
        <v>5262</v>
      </c>
      <c r="M32" s="875"/>
    </row>
    <row r="33" spans="1:13">
      <c r="A33" s="494"/>
      <c r="B33" s="494"/>
      <c r="C33" s="494"/>
      <c r="D33" s="1303"/>
      <c r="E33" s="1303"/>
      <c r="F33" s="1303"/>
      <c r="G33" s="1303"/>
      <c r="H33" s="1303"/>
      <c r="I33" s="1303"/>
      <c r="J33" s="1303"/>
      <c r="K33" s="1303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04" t="s">
        <v>5264</v>
      </c>
      <c r="G34" s="1304"/>
      <c r="H34" s="1304"/>
      <c r="I34" s="879" t="s">
        <v>5265</v>
      </c>
      <c r="J34" s="1305" t="s">
        <v>5315</v>
      </c>
      <c r="K34" s="1305"/>
      <c r="L34" s="877"/>
      <c r="M34" s="875"/>
    </row>
    <row r="35" spans="1:13" ht="23.4">
      <c r="A35" s="880"/>
      <c r="B35" s="881"/>
      <c r="C35" s="880"/>
      <c r="D35" s="1306" t="s">
        <v>5266</v>
      </c>
      <c r="E35" s="1306"/>
      <c r="F35" s="1306"/>
      <c r="G35" s="1306"/>
      <c r="H35" s="1306"/>
      <c r="I35" s="1306"/>
      <c r="J35" s="1306"/>
      <c r="K35" s="1306"/>
      <c r="L35" s="1306"/>
      <c r="M35" s="1306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2" t="s">
        <v>5269</v>
      </c>
      <c r="D37" s="1302"/>
      <c r="E37" s="1302"/>
      <c r="F37" s="1302"/>
      <c r="G37" s="1302"/>
      <c r="H37" s="1302"/>
      <c r="I37" s="1302"/>
      <c r="J37" s="1302"/>
      <c r="K37" s="1302"/>
      <c r="L37" s="1302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55" t="s">
        <v>4394</v>
      </c>
      <c r="O1" s="1356"/>
      <c r="P1" s="1356"/>
      <c r="Q1" s="1356"/>
      <c r="R1" s="1356"/>
      <c r="S1" s="1356"/>
      <c r="T1" s="1356"/>
      <c r="U1" s="1356"/>
      <c r="V1" s="1356"/>
      <c r="W1" s="1356"/>
      <c r="X1" s="1356"/>
      <c r="Y1" s="1356"/>
      <c r="Z1" s="1356"/>
      <c r="AA1" s="1356"/>
      <c r="AB1" s="1356"/>
      <c r="AC1" s="1356"/>
      <c r="AD1" s="1356"/>
      <c r="AE1" s="1356"/>
      <c r="AF1" s="1356"/>
      <c r="AG1" s="1356"/>
      <c r="AH1" s="1356"/>
      <c r="AI1" s="1356"/>
      <c r="AJ1" s="1356"/>
      <c r="AK1" s="1356"/>
      <c r="AL1" s="1356"/>
      <c r="AM1" s="1357"/>
      <c r="AN1" s="1357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58" t="s">
        <v>4397</v>
      </c>
      <c r="O3" s="1359"/>
      <c r="P3" s="1359"/>
      <c r="Q3" s="1359"/>
      <c r="R3" s="1359"/>
      <c r="S3" s="1359"/>
      <c r="T3" s="1359"/>
      <c r="U3" s="1359"/>
      <c r="V3" s="1359"/>
      <c r="W3" s="1359"/>
      <c r="X3" s="1359"/>
      <c r="Y3" s="1359"/>
      <c r="Z3" s="1359"/>
      <c r="AA3" s="1359"/>
      <c r="AB3" s="1359"/>
      <c r="AC3" s="1359"/>
      <c r="AD3" s="1359"/>
      <c r="AE3" s="1359"/>
      <c r="AF3" s="1359"/>
      <c r="AG3" s="1359"/>
      <c r="AH3" s="1359"/>
      <c r="AI3" s="1359"/>
      <c r="AJ3" s="1359"/>
      <c r="AK3" s="1359"/>
      <c r="AL3" s="1359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55" t="s">
        <v>4399</v>
      </c>
      <c r="O6" s="1356"/>
      <c r="P6" s="1357"/>
      <c r="Q6" s="1357"/>
      <c r="R6" s="1357"/>
      <c r="S6" s="1357"/>
      <c r="T6" s="1357"/>
      <c r="U6" s="1357"/>
      <c r="V6" s="1357"/>
      <c r="W6" s="1357"/>
      <c r="X6" s="1357"/>
      <c r="Y6" s="1357"/>
      <c r="Z6" s="1357"/>
      <c r="AA6" s="1357"/>
      <c r="AB6" s="1357"/>
      <c r="AC6" s="1357"/>
      <c r="AD6" s="1357"/>
      <c r="AE6" s="1357"/>
      <c r="AF6" s="1357"/>
      <c r="AG6" s="1357"/>
      <c r="AH6" s="1357"/>
      <c r="AI6" s="1357"/>
      <c r="AJ6" s="1357"/>
      <c r="AK6" s="1357"/>
      <c r="AL6" s="1357"/>
      <c r="AM6" s="1357"/>
      <c r="AN6" s="1357"/>
      <c r="AO6" s="1357"/>
      <c r="AP6" s="1357"/>
      <c r="AQ6" s="1357"/>
      <c r="AR6" s="1357"/>
      <c r="AS6" s="1357"/>
      <c r="AT6" s="1357"/>
      <c r="AU6" s="1357"/>
      <c r="AV6" s="1357"/>
      <c r="AW6" s="1357"/>
      <c r="AX6" s="1357"/>
      <c r="AY6" s="1357"/>
      <c r="AZ6" s="1357"/>
      <c r="BA6" s="1357"/>
      <c r="BB6" s="1357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60" t="s">
        <v>4402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4" t="s">
        <v>4403</v>
      </c>
      <c r="V12" s="1364"/>
      <c r="W12" s="1364"/>
      <c r="X12" s="1365" t="s">
        <v>4404</v>
      </c>
      <c r="Y12" s="1365"/>
      <c r="Z12" s="1365"/>
      <c r="AA12" s="1365"/>
      <c r="AB12" s="1365"/>
      <c r="AC12" s="1365"/>
      <c r="AD12" s="1365"/>
      <c r="AE12" s="1365"/>
      <c r="AF12" s="1365"/>
      <c r="AG12" s="1365"/>
      <c r="AH12" s="1365"/>
      <c r="AI12" s="1365"/>
      <c r="AJ12" s="1365"/>
      <c r="AK12" s="1365"/>
      <c r="AL12" s="1365"/>
    </row>
    <row r="13" spans="2:55">
      <c r="C13" s="1361"/>
      <c r="D13" s="1362"/>
      <c r="E13" s="1362"/>
      <c r="F13" s="1362"/>
      <c r="G13" s="1362"/>
      <c r="H13" s="1362"/>
      <c r="I13" s="1362"/>
      <c r="J13" s="1362"/>
      <c r="K13" s="1362"/>
      <c r="L13" s="1362"/>
      <c r="M13" s="1362"/>
      <c r="N13" s="1362"/>
      <c r="O13" s="1362"/>
      <c r="P13" s="1362"/>
      <c r="Q13" s="1362"/>
      <c r="R13" s="1362"/>
      <c r="S13" s="1362"/>
      <c r="T13" s="1363"/>
      <c r="U13" s="1366" t="s">
        <v>4405</v>
      </c>
      <c r="V13" s="1366"/>
      <c r="W13" s="1366"/>
      <c r="X13" s="1370" t="s">
        <v>4406</v>
      </c>
      <c r="Y13" s="1370"/>
      <c r="Z13" s="1370"/>
      <c r="AA13" s="1370"/>
      <c r="AB13" s="1370"/>
      <c r="AC13" s="1370"/>
      <c r="AD13" s="1370"/>
      <c r="AE13" s="1370"/>
      <c r="AF13" s="1370"/>
      <c r="AG13" s="1370"/>
      <c r="AH13" s="1370"/>
      <c r="AI13" s="1370"/>
      <c r="AJ13" s="1370"/>
      <c r="AK13" s="1370"/>
      <c r="AL13" s="1370"/>
    </row>
    <row r="14" spans="2:55">
      <c r="C14" s="1341" t="s">
        <v>4407</v>
      </c>
      <c r="D14" s="1341"/>
      <c r="E14" s="1341"/>
      <c r="F14" s="1341"/>
      <c r="G14" s="1341"/>
      <c r="H14" s="1341"/>
      <c r="I14" s="1341"/>
      <c r="J14" s="1341"/>
      <c r="K14" s="1341"/>
      <c r="L14" s="1341"/>
      <c r="M14" s="1341"/>
      <c r="N14" s="1341"/>
      <c r="O14" s="1341"/>
      <c r="P14" s="1341"/>
      <c r="Q14" s="1341"/>
      <c r="R14" s="1341"/>
      <c r="S14" s="1341"/>
      <c r="T14" s="1341"/>
      <c r="U14" s="1367"/>
      <c r="V14" s="1368"/>
      <c r="W14" s="1369"/>
      <c r="X14" s="1371"/>
      <c r="Y14" s="1372"/>
      <c r="Z14" s="1372"/>
      <c r="AA14" s="1372"/>
      <c r="AB14" s="1372"/>
      <c r="AC14" s="1372"/>
      <c r="AD14" s="1372"/>
      <c r="AE14" s="1372"/>
      <c r="AF14" s="1372"/>
      <c r="AG14" s="1372"/>
      <c r="AH14" s="1372"/>
      <c r="AI14" s="1372"/>
      <c r="AJ14" s="1372"/>
      <c r="AK14" s="1372"/>
      <c r="AL14" s="1373"/>
    </row>
    <row r="15" spans="2:55">
      <c r="C15" s="1374" t="s">
        <v>4408</v>
      </c>
      <c r="D15" s="1374"/>
      <c r="E15" s="1375" t="s">
        <v>4409</v>
      </c>
      <c r="F15" s="1375"/>
      <c r="G15" s="1375"/>
      <c r="H15" s="1375"/>
      <c r="I15" s="1375"/>
      <c r="J15" s="1375"/>
      <c r="K15" s="1375"/>
      <c r="L15" s="1374" t="s">
        <v>4410</v>
      </c>
      <c r="M15" s="1374"/>
      <c r="N15" s="1375" t="s">
        <v>4411</v>
      </c>
      <c r="O15" s="1375"/>
      <c r="P15" s="1375"/>
      <c r="Q15" s="1375"/>
      <c r="R15" s="1375"/>
      <c r="S15" s="1375"/>
      <c r="T15" s="1375"/>
      <c r="U15" s="1366" t="s">
        <v>4405</v>
      </c>
      <c r="V15" s="1366"/>
      <c r="W15" s="1366"/>
      <c r="X15" s="1376" t="s">
        <v>4412</v>
      </c>
      <c r="Y15" s="1376"/>
      <c r="Z15" s="1376"/>
      <c r="AA15" s="1376"/>
      <c r="AB15" s="1376"/>
      <c r="AC15" s="1376"/>
      <c r="AD15" s="1376"/>
      <c r="AE15" s="1376"/>
      <c r="AF15" s="1376"/>
      <c r="AG15" s="1376"/>
      <c r="AH15" s="1376"/>
      <c r="AI15" s="1376"/>
      <c r="AJ15" s="1376"/>
      <c r="AK15" s="1376"/>
      <c r="AL15" s="1376"/>
    </row>
    <row r="16" spans="2:55">
      <c r="C16" s="1360" t="s">
        <v>2881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77" t="s">
        <v>4413</v>
      </c>
      <c r="V16" s="1377"/>
      <c r="W16" s="1377"/>
      <c r="X16" s="1378" t="s">
        <v>4414</v>
      </c>
      <c r="Y16" s="1378"/>
      <c r="Z16" s="1378"/>
      <c r="AA16" s="1379" t="s">
        <v>4415</v>
      </c>
      <c r="AB16" s="1379"/>
      <c r="AC16" s="1379"/>
      <c r="AD16" s="1379"/>
      <c r="AE16" s="1380"/>
      <c r="AF16" s="1380"/>
      <c r="AG16" s="1380"/>
      <c r="AH16" s="1380"/>
      <c r="AI16" s="1380"/>
      <c r="AJ16" s="1380"/>
      <c r="AK16" s="1380"/>
      <c r="AL16" s="1380"/>
    </row>
    <row r="17" spans="2:55">
      <c r="C17" s="1361"/>
      <c r="D17" s="1362"/>
      <c r="E17" s="1362"/>
      <c r="F17" s="1362"/>
      <c r="G17" s="1362"/>
      <c r="H17" s="1362"/>
      <c r="I17" s="1362"/>
      <c r="J17" s="1362"/>
      <c r="K17" s="1362"/>
      <c r="L17" s="1362"/>
      <c r="M17" s="1362"/>
      <c r="N17" s="1362"/>
      <c r="O17" s="1362"/>
      <c r="P17" s="1362"/>
      <c r="Q17" s="1362"/>
      <c r="R17" s="1362"/>
      <c r="S17" s="1362"/>
      <c r="T17" s="1363"/>
      <c r="U17" s="1377" t="s">
        <v>4416</v>
      </c>
      <c r="V17" s="1377"/>
      <c r="W17" s="1377"/>
      <c r="X17" s="1381"/>
      <c r="Y17" s="1381"/>
      <c r="Z17" s="1381"/>
      <c r="AA17" s="1379" t="s">
        <v>4417</v>
      </c>
      <c r="AB17" s="1379"/>
      <c r="AC17" s="1379"/>
      <c r="AD17" s="1379"/>
      <c r="AE17" s="1380" t="s">
        <v>747</v>
      </c>
      <c r="AF17" s="1380"/>
      <c r="AG17" s="1380"/>
      <c r="AH17" s="1380"/>
      <c r="AI17" s="1380"/>
      <c r="AJ17" s="1380"/>
      <c r="AK17" s="1380"/>
      <c r="AL17" s="1380"/>
    </row>
    <row r="18" spans="2:55">
      <c r="C18" s="1361"/>
      <c r="D18" s="1362"/>
      <c r="E18" s="1362"/>
      <c r="F18" s="1362"/>
      <c r="G18" s="1362"/>
      <c r="H18" s="1362"/>
      <c r="I18" s="1362"/>
      <c r="J18" s="1362"/>
      <c r="K18" s="1362"/>
      <c r="L18" s="1362"/>
      <c r="M18" s="1362"/>
      <c r="N18" s="1362"/>
      <c r="O18" s="1362"/>
      <c r="P18" s="1362"/>
      <c r="Q18" s="1362"/>
      <c r="R18" s="1362"/>
      <c r="S18" s="1362"/>
      <c r="T18" s="1363"/>
      <c r="U18" s="1377" t="s">
        <v>4418</v>
      </c>
      <c r="V18" s="1377"/>
      <c r="W18" s="1377"/>
      <c r="X18" s="1383" t="s">
        <v>4419</v>
      </c>
      <c r="Y18" s="1383"/>
      <c r="Z18" s="1383"/>
      <c r="AA18" s="1387" t="s">
        <v>4420</v>
      </c>
      <c r="AB18" s="1387"/>
      <c r="AC18" s="1387"/>
      <c r="AD18" s="1387"/>
      <c r="AE18" s="1380"/>
      <c r="AF18" s="1380"/>
      <c r="AG18" s="1380"/>
      <c r="AH18" s="1380"/>
      <c r="AI18" s="1380"/>
      <c r="AJ18" s="1380"/>
      <c r="AK18" s="1380"/>
      <c r="AL18" s="1380"/>
    </row>
    <row r="19" spans="2:55">
      <c r="C19" s="1341" t="s">
        <v>4421</v>
      </c>
      <c r="D19" s="1341"/>
      <c r="E19" s="1341"/>
      <c r="F19" s="1341"/>
      <c r="G19" s="1341"/>
      <c r="H19" s="1341"/>
      <c r="I19" s="1341"/>
      <c r="J19" s="1341"/>
      <c r="K19" s="1341"/>
      <c r="L19" s="1341"/>
      <c r="M19" s="1341"/>
      <c r="N19" s="1341"/>
      <c r="O19" s="1341"/>
      <c r="P19" s="1341"/>
      <c r="Q19" s="1341"/>
      <c r="R19" s="1341"/>
      <c r="S19" s="1341"/>
      <c r="T19" s="1341"/>
      <c r="U19" s="1382"/>
      <c r="V19" s="1382"/>
      <c r="W19" s="1382"/>
      <c r="X19" s="1384"/>
      <c r="Y19" s="1385"/>
      <c r="Z19" s="1386"/>
      <c r="AA19" s="1388"/>
      <c r="AB19" s="1389"/>
      <c r="AC19" s="1389"/>
      <c r="AD19" s="1390"/>
      <c r="AE19" s="1373"/>
      <c r="AF19" s="1373"/>
      <c r="AG19" s="1373"/>
      <c r="AH19" s="1373"/>
      <c r="AI19" s="1373"/>
      <c r="AJ19" s="1373"/>
      <c r="AK19" s="1373"/>
      <c r="AL19" s="1373"/>
    </row>
    <row r="20" spans="2:55">
      <c r="C20" s="1337" t="s">
        <v>4422</v>
      </c>
      <c r="D20" s="1337"/>
      <c r="E20" s="1337"/>
      <c r="F20" s="1337"/>
      <c r="G20" s="1337"/>
      <c r="H20" s="1337"/>
      <c r="I20" s="1337"/>
      <c r="J20" s="1337"/>
      <c r="K20" s="1337"/>
      <c r="L20" s="1337"/>
      <c r="M20" s="1337"/>
      <c r="N20" s="1337"/>
      <c r="O20" s="1337"/>
      <c r="P20" s="1337"/>
      <c r="Q20" s="1337"/>
      <c r="R20" s="1337"/>
      <c r="S20" s="1337"/>
      <c r="T20" s="1337"/>
      <c r="U20" s="1337"/>
      <c r="V20" s="1337"/>
      <c r="W20" s="1337"/>
      <c r="X20" s="1337"/>
      <c r="Y20" s="1337"/>
      <c r="Z20" s="1337"/>
      <c r="AA20" s="1337"/>
      <c r="AB20" s="1337"/>
      <c r="AC20" s="1337"/>
      <c r="AD20" s="1337"/>
      <c r="AE20" s="1337"/>
      <c r="AF20" s="1337"/>
      <c r="AG20" s="1337"/>
      <c r="AH20" s="1337"/>
      <c r="AI20" s="1337"/>
      <c r="AJ20" s="1337"/>
      <c r="AK20" s="1337"/>
      <c r="AL20" s="1337"/>
    </row>
    <row r="21" spans="2:55">
      <c r="C21" s="1338"/>
      <c r="D21" s="1339"/>
      <c r="E21" s="1339"/>
      <c r="F21" s="1339"/>
      <c r="G21" s="1339"/>
      <c r="H21" s="1339"/>
      <c r="I21" s="1339"/>
      <c r="J21" s="1339"/>
      <c r="K21" s="1339"/>
      <c r="L21" s="1339"/>
      <c r="M21" s="1339"/>
      <c r="N21" s="1339"/>
      <c r="O21" s="1339"/>
      <c r="P21" s="1339"/>
      <c r="Q21" s="1339"/>
      <c r="R21" s="1339"/>
      <c r="S21" s="1339"/>
      <c r="T21" s="1339"/>
      <c r="U21" s="1339"/>
      <c r="V21" s="1339"/>
      <c r="W21" s="1339"/>
      <c r="X21" s="1339"/>
      <c r="Y21" s="1339"/>
      <c r="Z21" s="1339"/>
      <c r="AA21" s="1339"/>
      <c r="AB21" s="1339"/>
      <c r="AC21" s="1339"/>
      <c r="AD21" s="1339"/>
      <c r="AE21" s="1339"/>
      <c r="AF21" s="1339"/>
      <c r="AG21" s="1339"/>
      <c r="AH21" s="1339"/>
      <c r="AI21" s="1339"/>
      <c r="AJ21" s="1339"/>
      <c r="AK21" s="1339"/>
      <c r="AL21" s="1340"/>
    </row>
    <row r="22" spans="2:55">
      <c r="C22" s="1341" t="s">
        <v>4423</v>
      </c>
      <c r="D22" s="1341"/>
      <c r="E22" s="1341"/>
      <c r="F22" s="1341"/>
      <c r="G22" s="1341"/>
      <c r="H22" s="1341"/>
      <c r="I22" s="1341"/>
      <c r="J22" s="1341"/>
      <c r="K22" s="1341"/>
      <c r="L22" s="1341"/>
      <c r="M22" s="1341"/>
      <c r="N22" s="1341"/>
      <c r="O22" s="1341"/>
      <c r="P22" s="1341"/>
      <c r="Q22" s="1341"/>
      <c r="R22" s="1341"/>
      <c r="S22" s="1341"/>
      <c r="T22" s="1341"/>
      <c r="U22" s="1341"/>
      <c r="V22" s="1341"/>
      <c r="W22" s="1341"/>
      <c r="X22" s="1341"/>
      <c r="Y22" s="1341"/>
      <c r="Z22" s="1341"/>
      <c r="AA22" s="1341"/>
      <c r="AB22" s="1341"/>
      <c r="AC22" s="1341"/>
      <c r="AD22" s="1341"/>
      <c r="AE22" s="1341"/>
      <c r="AF22" s="1341"/>
      <c r="AG22" s="1341"/>
      <c r="AH22" s="1341"/>
      <c r="AI22" s="1341"/>
      <c r="AJ22" s="1341"/>
      <c r="AK22" s="1341"/>
      <c r="AL22" s="1341"/>
      <c r="AM22" s="1342" t="s">
        <v>4424</v>
      </c>
      <c r="AN22" s="1342"/>
      <c r="AO22" s="1342"/>
      <c r="AP22" s="1342"/>
      <c r="AQ22" s="1342"/>
      <c r="AR22" s="1342"/>
      <c r="AS22" s="1342"/>
      <c r="AT22" s="1342"/>
      <c r="AU22" s="1342"/>
      <c r="AV22" s="1342"/>
      <c r="AW22" s="1342"/>
      <c r="AX22" s="1342"/>
      <c r="AY22" s="1342"/>
      <c r="AZ22" s="1342"/>
      <c r="BA22" s="1342"/>
      <c r="BB22" s="1342"/>
    </row>
    <row r="23" spans="2:55">
      <c r="AM23" s="1343"/>
      <c r="AN23" s="1343"/>
      <c r="AO23" s="1343"/>
      <c r="AP23" s="1343"/>
      <c r="AQ23" s="1343"/>
      <c r="AR23" s="1343"/>
      <c r="AS23" s="1343"/>
      <c r="AT23" s="1343"/>
      <c r="AU23" s="1343"/>
      <c r="AV23" s="1343"/>
      <c r="AW23" s="1343"/>
      <c r="AX23" s="1343"/>
      <c r="AY23" s="1343"/>
      <c r="AZ23" s="1343"/>
      <c r="BA23" s="1343"/>
      <c r="BB23" s="1343"/>
    </row>
    <row r="24" spans="2:55" ht="18" thickBot="1">
      <c r="C24" s="1344" t="s">
        <v>4425</v>
      </c>
      <c r="D24" s="1344"/>
      <c r="E24" s="1344"/>
      <c r="F24" s="1344"/>
      <c r="G24" s="1344"/>
      <c r="H24" s="1344"/>
      <c r="I24" s="1344"/>
      <c r="J24" s="1344"/>
      <c r="K24" s="1344"/>
      <c r="L24" s="1344"/>
      <c r="M24" s="1344"/>
      <c r="N24" s="1344"/>
      <c r="O24" s="1344"/>
      <c r="P24" s="1344"/>
      <c r="Q24" s="1344"/>
      <c r="R24" s="1344"/>
      <c r="S24" s="1344"/>
      <c r="T24" s="1344"/>
      <c r="U24" s="1344"/>
      <c r="V24" s="1344"/>
      <c r="W24" s="1344"/>
      <c r="X24" s="1344"/>
      <c r="Y24" s="1344"/>
      <c r="Z24" s="1344"/>
      <c r="AA24" s="1344"/>
      <c r="AB24" s="1344"/>
      <c r="AC24" s="1344"/>
      <c r="AD24" s="1344"/>
      <c r="AE24" s="1344"/>
      <c r="AF24" s="1344"/>
      <c r="AG24" s="1344"/>
      <c r="AH24" s="1344"/>
      <c r="AI24" s="1344"/>
      <c r="AJ24" s="1344"/>
      <c r="AK24" s="1344"/>
      <c r="AL24" s="1344"/>
      <c r="AM24" s="1344"/>
      <c r="AN24" s="1344"/>
      <c r="AO24" s="1344"/>
      <c r="AP24" s="1344"/>
      <c r="AQ24" s="1344"/>
      <c r="AR24" s="1344"/>
      <c r="AS24" s="1344"/>
      <c r="AT24" s="1344"/>
      <c r="AU24" s="1344"/>
      <c r="AV24" s="1344"/>
      <c r="AW24" s="1344"/>
      <c r="AX24" s="1344"/>
      <c r="AY24" s="1344"/>
      <c r="AZ24" s="1344"/>
      <c r="BA24" s="1344"/>
      <c r="BB24" s="1344"/>
    </row>
    <row r="26" spans="2:55">
      <c r="C26" s="1345" t="s">
        <v>1602</v>
      </c>
      <c r="D26" s="1345"/>
      <c r="E26" s="1345"/>
      <c r="F26" s="1345"/>
      <c r="G26" s="1346" t="s">
        <v>1603</v>
      </c>
      <c r="H26" s="1346"/>
      <c r="I26" s="1346"/>
      <c r="J26" s="1346"/>
      <c r="K26" s="1346"/>
      <c r="L26" s="1346"/>
      <c r="M26" s="1346"/>
      <c r="N26" s="1346"/>
      <c r="O26" s="1346"/>
      <c r="P26" s="1346"/>
      <c r="Q26" s="1346"/>
      <c r="R26" s="1346"/>
      <c r="S26" s="1346"/>
      <c r="T26" s="1346"/>
      <c r="U26" s="1346"/>
      <c r="V26" s="1346"/>
      <c r="W26" s="1346"/>
      <c r="X26" s="1346"/>
      <c r="Y26" s="1346"/>
      <c r="Z26" s="1346"/>
      <c r="AA26" s="1346"/>
      <c r="AB26" s="1346"/>
      <c r="AC26" s="1346"/>
      <c r="AD26" s="1346"/>
      <c r="AE26" s="1346"/>
      <c r="AF26" s="1346"/>
      <c r="AG26" s="1346"/>
      <c r="AH26" s="1346"/>
      <c r="AI26" s="1346"/>
      <c r="AJ26" s="1346"/>
      <c r="AK26" s="1346"/>
      <c r="AL26" s="1346"/>
      <c r="AM26" s="1346"/>
      <c r="AN26" s="1346"/>
      <c r="AO26" s="1346"/>
      <c r="AP26" s="1346"/>
      <c r="AQ26" s="1346"/>
      <c r="AR26" s="1346"/>
      <c r="AS26" s="1346"/>
      <c r="AT26" s="1346"/>
      <c r="AU26" s="1346"/>
      <c r="AV26" s="1346"/>
      <c r="AW26" s="1346"/>
      <c r="AX26" s="1346"/>
      <c r="AY26" s="1346"/>
      <c r="AZ26" s="1346"/>
      <c r="BA26" s="1346"/>
      <c r="BB26" s="1346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45" t="s">
        <v>4426</v>
      </c>
      <c r="D28" s="1345"/>
      <c r="E28" s="1345"/>
      <c r="F28" s="1345"/>
    </row>
    <row r="29" spans="2:55" ht="15" thickBot="1"/>
    <row r="30" spans="2:55">
      <c r="C30" s="1347" t="s">
        <v>639</v>
      </c>
      <c r="D30" s="1347"/>
      <c r="E30" s="1350" t="s">
        <v>1204</v>
      </c>
      <c r="F30" s="1350"/>
      <c r="G30" s="1350"/>
      <c r="H30" s="1350" t="s">
        <v>1604</v>
      </c>
      <c r="I30" s="1350"/>
      <c r="J30" s="1350"/>
      <c r="K30" s="1350"/>
      <c r="L30" s="1350"/>
      <c r="M30" s="1350"/>
      <c r="N30" s="1350"/>
      <c r="O30" s="1350"/>
      <c r="P30" s="1350"/>
      <c r="Q30" s="1350"/>
      <c r="R30" s="1350"/>
      <c r="S30" s="1350"/>
      <c r="T30" s="1350"/>
      <c r="U30" s="1350" t="s">
        <v>1605</v>
      </c>
      <c r="V30" s="1350"/>
      <c r="W30" s="1350"/>
      <c r="X30" s="1350"/>
      <c r="Y30" s="1350"/>
      <c r="Z30" s="1350" t="s">
        <v>4708</v>
      </c>
      <c r="AA30" s="1350"/>
      <c r="AB30" s="1350"/>
      <c r="AC30" s="1350"/>
      <c r="AD30" s="1350" t="s">
        <v>1606</v>
      </c>
      <c r="AE30" s="1350"/>
      <c r="AF30" s="1350"/>
      <c r="AG30" s="1350"/>
      <c r="AH30" s="1350"/>
      <c r="AI30" s="1350"/>
      <c r="AJ30" s="1350"/>
      <c r="AK30" s="1350"/>
      <c r="AL30" s="1350" t="s">
        <v>1607</v>
      </c>
      <c r="AM30" s="1350"/>
      <c r="AN30" s="1350"/>
      <c r="AO30" s="1350"/>
      <c r="AP30" s="1350"/>
      <c r="AQ30" s="1350"/>
      <c r="AR30" s="1350"/>
      <c r="AS30" s="1350"/>
      <c r="AT30" s="1353" t="s">
        <v>1608</v>
      </c>
      <c r="AU30" s="1353"/>
      <c r="AV30" s="1353"/>
      <c r="AW30" s="1353"/>
      <c r="AX30" s="1353"/>
      <c r="AY30" s="1353"/>
      <c r="AZ30" s="1353"/>
      <c r="BA30" s="1353"/>
      <c r="BC30" s="1316" t="s">
        <v>4720</v>
      </c>
    </row>
    <row r="31" spans="2:55">
      <c r="C31" s="1348"/>
      <c r="D31" s="1349"/>
      <c r="E31" s="1351"/>
      <c r="F31" s="1352"/>
      <c r="G31" s="1349"/>
      <c r="H31" s="1351"/>
      <c r="I31" s="1352"/>
      <c r="J31" s="1352"/>
      <c r="K31" s="1352"/>
      <c r="L31" s="1352"/>
      <c r="M31" s="1352"/>
      <c r="N31" s="1352"/>
      <c r="O31" s="1352"/>
      <c r="P31" s="1352"/>
      <c r="Q31" s="1352"/>
      <c r="R31" s="1352"/>
      <c r="S31" s="1352"/>
      <c r="T31" s="1349"/>
      <c r="U31" s="1351"/>
      <c r="V31" s="1352"/>
      <c r="W31" s="1352"/>
      <c r="X31" s="1352"/>
      <c r="Y31" s="1349"/>
      <c r="Z31" s="1351"/>
      <c r="AA31" s="1352"/>
      <c r="AB31" s="1352"/>
      <c r="AC31" s="1349"/>
      <c r="AD31" s="1351"/>
      <c r="AE31" s="1352"/>
      <c r="AF31" s="1352"/>
      <c r="AG31" s="1352"/>
      <c r="AH31" s="1352"/>
      <c r="AI31" s="1352"/>
      <c r="AJ31" s="1352"/>
      <c r="AK31" s="1349"/>
      <c r="AL31" s="1351"/>
      <c r="AM31" s="1352"/>
      <c r="AN31" s="1352"/>
      <c r="AO31" s="1352"/>
      <c r="AP31" s="1352"/>
      <c r="AQ31" s="1352"/>
      <c r="AR31" s="1352"/>
      <c r="AS31" s="1349"/>
      <c r="AT31" s="1351"/>
      <c r="AU31" s="1352"/>
      <c r="AV31" s="1352"/>
      <c r="AW31" s="1352"/>
      <c r="AX31" s="1352"/>
      <c r="AY31" s="1352"/>
      <c r="AZ31" s="1352"/>
      <c r="BA31" s="1354"/>
      <c r="BC31" s="1316"/>
    </row>
    <row r="32" spans="2:55">
      <c r="C32" s="1328">
        <v>1</v>
      </c>
      <c r="D32" s="1328"/>
      <c r="E32" s="1329" t="s">
        <v>4427</v>
      </c>
      <c r="F32" s="1329"/>
      <c r="G32" s="1329"/>
      <c r="H32" s="1319" t="s">
        <v>4428</v>
      </c>
      <c r="I32" s="1319"/>
      <c r="J32" s="1319"/>
      <c r="K32" s="1319"/>
      <c r="L32" s="1319"/>
      <c r="M32" s="1319"/>
      <c r="N32" s="1319"/>
      <c r="O32" s="1319"/>
      <c r="P32" s="1319"/>
      <c r="Q32" s="1319"/>
      <c r="R32" s="1319"/>
      <c r="S32" s="1319"/>
      <c r="T32" s="1319"/>
      <c r="U32" s="1320">
        <v>1</v>
      </c>
      <c r="V32" s="1320"/>
      <c r="W32" s="1321" t="s">
        <v>13</v>
      </c>
      <c r="X32" s="1321"/>
      <c r="Y32" s="1321"/>
      <c r="Z32" s="1326">
        <v>9250</v>
      </c>
      <c r="AA32" s="1326"/>
      <c r="AB32" s="1326"/>
      <c r="AC32" s="1326"/>
      <c r="AD32" s="1335">
        <v>22</v>
      </c>
      <c r="AE32" s="1335"/>
      <c r="AF32" s="1335"/>
      <c r="AG32" s="1335"/>
      <c r="AH32" s="1335"/>
      <c r="AI32" s="1335"/>
      <c r="AJ32" s="1335"/>
      <c r="AK32" s="1335"/>
      <c r="AL32" s="1326">
        <v>1668.03</v>
      </c>
      <c r="AM32" s="1326"/>
      <c r="AN32" s="1326"/>
      <c r="AO32" s="1326"/>
      <c r="AP32" s="1326"/>
      <c r="AQ32" s="1326"/>
      <c r="AR32" s="1326"/>
      <c r="AS32" s="1326"/>
      <c r="AT32" s="1336">
        <v>9250</v>
      </c>
      <c r="AU32" s="1336"/>
      <c r="AV32" s="1336"/>
      <c r="AW32" s="1336"/>
      <c r="AX32" s="1336"/>
      <c r="AY32" s="1336"/>
      <c r="AZ32" s="1336"/>
      <c r="BA32" s="1336"/>
      <c r="BC32" s="726">
        <f>ROUNDUP(Z32*1.05,2)</f>
        <v>9712.5</v>
      </c>
    </row>
    <row r="33" spans="3:55">
      <c r="C33" s="1328">
        <v>2</v>
      </c>
      <c r="D33" s="1328"/>
      <c r="E33" s="1329" t="s">
        <v>4429</v>
      </c>
      <c r="F33" s="1329"/>
      <c r="G33" s="1329"/>
      <c r="H33" s="1319" t="s">
        <v>4430</v>
      </c>
      <c r="I33" s="1319"/>
      <c r="J33" s="1319"/>
      <c r="K33" s="1319"/>
      <c r="L33" s="1319"/>
      <c r="M33" s="1319"/>
      <c r="N33" s="1319"/>
      <c r="O33" s="1319"/>
      <c r="P33" s="1319"/>
      <c r="Q33" s="1319"/>
      <c r="R33" s="1319"/>
      <c r="S33" s="1319"/>
      <c r="T33" s="1319"/>
      <c r="U33" s="1320">
        <v>1</v>
      </c>
      <c r="V33" s="1320"/>
      <c r="W33" s="1321" t="s">
        <v>13</v>
      </c>
      <c r="X33" s="1321"/>
      <c r="Y33" s="1321"/>
      <c r="Z33" s="1326">
        <v>9460</v>
      </c>
      <c r="AA33" s="1326"/>
      <c r="AB33" s="1326"/>
      <c r="AC33" s="1326"/>
      <c r="AD33" s="1335">
        <v>22</v>
      </c>
      <c r="AE33" s="1335"/>
      <c r="AF33" s="1335"/>
      <c r="AG33" s="1335"/>
      <c r="AH33" s="1335"/>
      <c r="AI33" s="1335"/>
      <c r="AJ33" s="1335"/>
      <c r="AK33" s="1335"/>
      <c r="AL33" s="1326">
        <v>1705.9</v>
      </c>
      <c r="AM33" s="1326"/>
      <c r="AN33" s="1326"/>
      <c r="AO33" s="1326"/>
      <c r="AP33" s="1326"/>
      <c r="AQ33" s="1326"/>
      <c r="AR33" s="1326"/>
      <c r="AS33" s="1326"/>
      <c r="AT33" s="1336">
        <v>9460</v>
      </c>
      <c r="AU33" s="1336"/>
      <c r="AV33" s="1336"/>
      <c r="AW33" s="1336"/>
      <c r="AX33" s="1336"/>
      <c r="AY33" s="1336"/>
      <c r="AZ33" s="1336"/>
      <c r="BA33" s="1336"/>
      <c r="BC33" s="726">
        <f t="shared" ref="BC33:BC46" si="0">ROUNDUP(Z33*1.05,2)</f>
        <v>9933</v>
      </c>
    </row>
    <row r="34" spans="3:55">
      <c r="C34" s="1328">
        <v>3</v>
      </c>
      <c r="D34" s="1328"/>
      <c r="E34" s="1329" t="s">
        <v>4431</v>
      </c>
      <c r="F34" s="1329"/>
      <c r="G34" s="1329"/>
      <c r="H34" s="1319" t="s">
        <v>4432</v>
      </c>
      <c r="I34" s="1319"/>
      <c r="J34" s="1319"/>
      <c r="K34" s="1319"/>
      <c r="L34" s="1319"/>
      <c r="M34" s="1319"/>
      <c r="N34" s="1319"/>
      <c r="O34" s="1319"/>
      <c r="P34" s="1319"/>
      <c r="Q34" s="1319"/>
      <c r="R34" s="1319"/>
      <c r="S34" s="1319"/>
      <c r="T34" s="1319"/>
      <c r="U34" s="1320">
        <v>1</v>
      </c>
      <c r="V34" s="1320"/>
      <c r="W34" s="1321" t="s">
        <v>13</v>
      </c>
      <c r="X34" s="1321"/>
      <c r="Y34" s="1321"/>
      <c r="Z34" s="1326">
        <v>9660</v>
      </c>
      <c r="AA34" s="1326"/>
      <c r="AB34" s="1326"/>
      <c r="AC34" s="1326"/>
      <c r="AD34" s="1335">
        <v>22</v>
      </c>
      <c r="AE34" s="1335"/>
      <c r="AF34" s="1335"/>
      <c r="AG34" s="1335"/>
      <c r="AH34" s="1335"/>
      <c r="AI34" s="1335"/>
      <c r="AJ34" s="1335"/>
      <c r="AK34" s="1335"/>
      <c r="AL34" s="1326">
        <v>1741.97</v>
      </c>
      <c r="AM34" s="1326"/>
      <c r="AN34" s="1326"/>
      <c r="AO34" s="1326"/>
      <c r="AP34" s="1326"/>
      <c r="AQ34" s="1326"/>
      <c r="AR34" s="1326"/>
      <c r="AS34" s="1326"/>
      <c r="AT34" s="1336">
        <v>9660</v>
      </c>
      <c r="AU34" s="1336"/>
      <c r="AV34" s="1336"/>
      <c r="AW34" s="1336"/>
      <c r="AX34" s="1336"/>
      <c r="AY34" s="1336"/>
      <c r="AZ34" s="1336"/>
      <c r="BA34" s="1336"/>
      <c r="BC34" s="726">
        <f t="shared" si="0"/>
        <v>10143</v>
      </c>
    </row>
    <row r="35" spans="3:55">
      <c r="C35" s="1328">
        <v>4</v>
      </c>
      <c r="D35" s="1328"/>
      <c r="E35" s="1329" t="s">
        <v>4433</v>
      </c>
      <c r="F35" s="1329"/>
      <c r="G35" s="1329"/>
      <c r="H35" s="1330" t="s">
        <v>4434</v>
      </c>
      <c r="I35" s="1330"/>
      <c r="J35" s="1330"/>
      <c r="K35" s="1330"/>
      <c r="L35" s="1330"/>
      <c r="M35" s="1330"/>
      <c r="N35" s="1330"/>
      <c r="O35" s="1330"/>
      <c r="P35" s="1330"/>
      <c r="Q35" s="1330"/>
      <c r="R35" s="1330"/>
      <c r="S35" s="1330"/>
      <c r="T35" s="1330"/>
      <c r="U35" s="1331">
        <v>1</v>
      </c>
      <c r="V35" s="1331"/>
      <c r="W35" s="1332" t="s">
        <v>13</v>
      </c>
      <c r="X35" s="1332"/>
      <c r="Y35" s="1332"/>
      <c r="Z35" s="1333">
        <v>9460</v>
      </c>
      <c r="AA35" s="1333"/>
      <c r="AB35" s="1333"/>
      <c r="AC35" s="1333"/>
      <c r="AD35" s="1323">
        <v>22</v>
      </c>
      <c r="AE35" s="1323"/>
      <c r="AF35" s="1323"/>
      <c r="AG35" s="1323"/>
      <c r="AH35" s="1323"/>
      <c r="AI35" s="1323"/>
      <c r="AJ35" s="1323"/>
      <c r="AK35" s="1323"/>
      <c r="AL35" s="1333">
        <v>1705.9</v>
      </c>
      <c r="AM35" s="1333"/>
      <c r="AN35" s="1333"/>
      <c r="AO35" s="1333"/>
      <c r="AP35" s="1333"/>
      <c r="AQ35" s="1333"/>
      <c r="AR35" s="1333"/>
      <c r="AS35" s="1333"/>
      <c r="AT35" s="1327">
        <v>9460</v>
      </c>
      <c r="AU35" s="1327"/>
      <c r="AV35" s="1327"/>
      <c r="AW35" s="1327"/>
      <c r="AX35" s="1327"/>
      <c r="AY35" s="1327"/>
      <c r="AZ35" s="1327"/>
      <c r="BA35" s="1327"/>
      <c r="BC35" s="726">
        <f t="shared" si="0"/>
        <v>9933</v>
      </c>
    </row>
    <row r="36" spans="3:55">
      <c r="C36" s="1328">
        <v>5</v>
      </c>
      <c r="D36" s="1328"/>
      <c r="E36" s="1329" t="s">
        <v>4435</v>
      </c>
      <c r="F36" s="1329"/>
      <c r="G36" s="1329"/>
      <c r="H36" s="1330" t="s">
        <v>4436</v>
      </c>
      <c r="I36" s="1330"/>
      <c r="J36" s="1330"/>
      <c r="K36" s="1330"/>
      <c r="L36" s="1330"/>
      <c r="M36" s="1330"/>
      <c r="N36" s="1330"/>
      <c r="O36" s="1330"/>
      <c r="P36" s="1330"/>
      <c r="Q36" s="1330"/>
      <c r="R36" s="1330"/>
      <c r="S36" s="1330"/>
      <c r="T36" s="1330"/>
      <c r="U36" s="1331">
        <v>1</v>
      </c>
      <c r="V36" s="1331"/>
      <c r="W36" s="1332" t="s">
        <v>13</v>
      </c>
      <c r="X36" s="1332"/>
      <c r="Y36" s="1332"/>
      <c r="Z36" s="1333">
        <v>9660</v>
      </c>
      <c r="AA36" s="1333"/>
      <c r="AB36" s="1333"/>
      <c r="AC36" s="1333"/>
      <c r="AD36" s="1323">
        <v>22</v>
      </c>
      <c r="AE36" s="1323"/>
      <c r="AF36" s="1323"/>
      <c r="AG36" s="1323"/>
      <c r="AH36" s="1323"/>
      <c r="AI36" s="1323"/>
      <c r="AJ36" s="1323"/>
      <c r="AK36" s="1323"/>
      <c r="AL36" s="1333">
        <v>1741.97</v>
      </c>
      <c r="AM36" s="1333"/>
      <c r="AN36" s="1333"/>
      <c r="AO36" s="1333"/>
      <c r="AP36" s="1333"/>
      <c r="AQ36" s="1333"/>
      <c r="AR36" s="1333"/>
      <c r="AS36" s="1333"/>
      <c r="AT36" s="1327">
        <v>9660</v>
      </c>
      <c r="AU36" s="1327"/>
      <c r="AV36" s="1327"/>
      <c r="AW36" s="1327"/>
      <c r="AX36" s="1327"/>
      <c r="AY36" s="1327"/>
      <c r="AZ36" s="1327"/>
      <c r="BA36" s="1327"/>
      <c r="BC36" s="726">
        <f t="shared" si="0"/>
        <v>10143</v>
      </c>
    </row>
    <row r="37" spans="3:55">
      <c r="C37" s="1328">
        <v>6</v>
      </c>
      <c r="D37" s="1328"/>
      <c r="E37" s="1329" t="s">
        <v>2121</v>
      </c>
      <c r="F37" s="1329"/>
      <c r="G37" s="1329"/>
      <c r="H37" s="1330" t="s">
        <v>4437</v>
      </c>
      <c r="I37" s="1330"/>
      <c r="J37" s="1330"/>
      <c r="K37" s="1330"/>
      <c r="L37" s="1330"/>
      <c r="M37" s="1330"/>
      <c r="N37" s="1330"/>
      <c r="O37" s="1330"/>
      <c r="P37" s="1330"/>
      <c r="Q37" s="1330"/>
      <c r="R37" s="1330"/>
      <c r="S37" s="1330"/>
      <c r="T37" s="1330"/>
      <c r="U37" s="1331">
        <v>1</v>
      </c>
      <c r="V37" s="1331"/>
      <c r="W37" s="1332" t="s">
        <v>13</v>
      </c>
      <c r="X37" s="1332"/>
      <c r="Y37" s="1332"/>
      <c r="Z37" s="1333">
        <v>10570</v>
      </c>
      <c r="AA37" s="1333"/>
      <c r="AB37" s="1333"/>
      <c r="AC37" s="1333"/>
      <c r="AD37" s="1323">
        <v>22</v>
      </c>
      <c r="AE37" s="1323"/>
      <c r="AF37" s="1323"/>
      <c r="AG37" s="1323"/>
      <c r="AH37" s="1323"/>
      <c r="AI37" s="1323"/>
      <c r="AJ37" s="1323"/>
      <c r="AK37" s="1323"/>
      <c r="AL37" s="1333">
        <v>1906.07</v>
      </c>
      <c r="AM37" s="1333"/>
      <c r="AN37" s="1333"/>
      <c r="AO37" s="1333"/>
      <c r="AP37" s="1333"/>
      <c r="AQ37" s="1333"/>
      <c r="AR37" s="1333"/>
      <c r="AS37" s="1333"/>
      <c r="AT37" s="1327">
        <v>10570</v>
      </c>
      <c r="AU37" s="1327"/>
      <c r="AV37" s="1327"/>
      <c r="AW37" s="1327"/>
      <c r="AX37" s="1327"/>
      <c r="AY37" s="1327"/>
      <c r="AZ37" s="1327"/>
      <c r="BA37" s="1327"/>
      <c r="BC37" s="726">
        <f t="shared" si="0"/>
        <v>11098.5</v>
      </c>
    </row>
    <row r="38" spans="3:55">
      <c r="C38" s="1328">
        <v>7</v>
      </c>
      <c r="D38" s="1328"/>
      <c r="E38" s="1329" t="s">
        <v>4438</v>
      </c>
      <c r="F38" s="1329"/>
      <c r="G38" s="1329"/>
      <c r="H38" s="1330" t="s">
        <v>4439</v>
      </c>
      <c r="I38" s="1330"/>
      <c r="J38" s="1330"/>
      <c r="K38" s="1330"/>
      <c r="L38" s="1330"/>
      <c r="M38" s="1330"/>
      <c r="N38" s="1330"/>
      <c r="O38" s="1330"/>
      <c r="P38" s="1330"/>
      <c r="Q38" s="1330"/>
      <c r="R38" s="1330"/>
      <c r="S38" s="1330"/>
      <c r="T38" s="1330"/>
      <c r="U38" s="1331">
        <v>1</v>
      </c>
      <c r="V38" s="1331"/>
      <c r="W38" s="1332" t="s">
        <v>13</v>
      </c>
      <c r="X38" s="1332"/>
      <c r="Y38" s="1332"/>
      <c r="Z38" s="1333">
        <v>10780</v>
      </c>
      <c r="AA38" s="1333"/>
      <c r="AB38" s="1333"/>
      <c r="AC38" s="1333"/>
      <c r="AD38" s="1323">
        <v>22</v>
      </c>
      <c r="AE38" s="1323"/>
      <c r="AF38" s="1323"/>
      <c r="AG38" s="1323"/>
      <c r="AH38" s="1323"/>
      <c r="AI38" s="1323"/>
      <c r="AJ38" s="1323"/>
      <c r="AK38" s="1323"/>
      <c r="AL38" s="1333">
        <v>1943.93</v>
      </c>
      <c r="AM38" s="1333"/>
      <c r="AN38" s="1333"/>
      <c r="AO38" s="1333"/>
      <c r="AP38" s="1333"/>
      <c r="AQ38" s="1333"/>
      <c r="AR38" s="1333"/>
      <c r="AS38" s="1333"/>
      <c r="AT38" s="1327">
        <v>10780</v>
      </c>
      <c r="AU38" s="1327"/>
      <c r="AV38" s="1327"/>
      <c r="AW38" s="1327"/>
      <c r="AX38" s="1327"/>
      <c r="AY38" s="1327"/>
      <c r="AZ38" s="1327"/>
      <c r="BA38" s="1327"/>
      <c r="BC38" s="726">
        <f t="shared" si="0"/>
        <v>11319</v>
      </c>
    </row>
    <row r="39" spans="3:55">
      <c r="C39" s="1328">
        <v>8</v>
      </c>
      <c r="D39" s="1328"/>
      <c r="E39" s="1329" t="s">
        <v>4440</v>
      </c>
      <c r="F39" s="1329"/>
      <c r="G39" s="1329"/>
      <c r="H39" s="1330" t="s">
        <v>4441</v>
      </c>
      <c r="I39" s="1330"/>
      <c r="J39" s="1330"/>
      <c r="K39" s="1330"/>
      <c r="L39" s="1330"/>
      <c r="M39" s="1330"/>
      <c r="N39" s="1330"/>
      <c r="O39" s="1330"/>
      <c r="P39" s="1330"/>
      <c r="Q39" s="1330"/>
      <c r="R39" s="1330"/>
      <c r="S39" s="1330"/>
      <c r="T39" s="1330"/>
      <c r="U39" s="1331">
        <v>1</v>
      </c>
      <c r="V39" s="1331"/>
      <c r="W39" s="1332" t="s">
        <v>13</v>
      </c>
      <c r="X39" s="1332"/>
      <c r="Y39" s="1332"/>
      <c r="Z39" s="1333">
        <v>10980</v>
      </c>
      <c r="AA39" s="1333"/>
      <c r="AB39" s="1333"/>
      <c r="AC39" s="1333"/>
      <c r="AD39" s="1323">
        <v>22</v>
      </c>
      <c r="AE39" s="1323"/>
      <c r="AF39" s="1323"/>
      <c r="AG39" s="1323"/>
      <c r="AH39" s="1323"/>
      <c r="AI39" s="1323"/>
      <c r="AJ39" s="1323"/>
      <c r="AK39" s="1323"/>
      <c r="AL39" s="1333">
        <v>1980</v>
      </c>
      <c r="AM39" s="1333"/>
      <c r="AN39" s="1333"/>
      <c r="AO39" s="1333"/>
      <c r="AP39" s="1333"/>
      <c r="AQ39" s="1333"/>
      <c r="AR39" s="1333"/>
      <c r="AS39" s="1333"/>
      <c r="AT39" s="1327">
        <v>10980</v>
      </c>
      <c r="AU39" s="1327"/>
      <c r="AV39" s="1327"/>
      <c r="AW39" s="1327"/>
      <c r="AX39" s="1327"/>
      <c r="AY39" s="1327"/>
      <c r="AZ39" s="1327"/>
      <c r="BA39" s="1327"/>
      <c r="BC39" s="726">
        <f t="shared" si="0"/>
        <v>11529</v>
      </c>
    </row>
    <row r="40" spans="3:55">
      <c r="C40" s="1328">
        <v>9</v>
      </c>
      <c r="D40" s="1328"/>
      <c r="E40" s="1329" t="s">
        <v>2122</v>
      </c>
      <c r="F40" s="1329"/>
      <c r="G40" s="1329"/>
      <c r="H40" s="1330" t="s">
        <v>4442</v>
      </c>
      <c r="I40" s="1330"/>
      <c r="J40" s="1330"/>
      <c r="K40" s="1330"/>
      <c r="L40" s="1330"/>
      <c r="M40" s="1330"/>
      <c r="N40" s="1330"/>
      <c r="O40" s="1330"/>
      <c r="P40" s="1330"/>
      <c r="Q40" s="1330"/>
      <c r="R40" s="1330"/>
      <c r="S40" s="1330"/>
      <c r="T40" s="1330"/>
      <c r="U40" s="1331">
        <v>1</v>
      </c>
      <c r="V40" s="1331"/>
      <c r="W40" s="1332" t="s">
        <v>13</v>
      </c>
      <c r="X40" s="1332"/>
      <c r="Y40" s="1332"/>
      <c r="Z40" s="1333">
        <v>13420</v>
      </c>
      <c r="AA40" s="1333"/>
      <c r="AB40" s="1333"/>
      <c r="AC40" s="1333"/>
      <c r="AD40" s="1323">
        <v>22</v>
      </c>
      <c r="AE40" s="1323"/>
      <c r="AF40" s="1323"/>
      <c r="AG40" s="1323"/>
      <c r="AH40" s="1323"/>
      <c r="AI40" s="1323"/>
      <c r="AJ40" s="1323"/>
      <c r="AK40" s="1323"/>
      <c r="AL40" s="1333">
        <v>2420</v>
      </c>
      <c r="AM40" s="1333"/>
      <c r="AN40" s="1333"/>
      <c r="AO40" s="1333"/>
      <c r="AP40" s="1333"/>
      <c r="AQ40" s="1333"/>
      <c r="AR40" s="1333"/>
      <c r="AS40" s="1333"/>
      <c r="AT40" s="1327">
        <v>13420</v>
      </c>
      <c r="AU40" s="1327"/>
      <c r="AV40" s="1327"/>
      <c r="AW40" s="1327"/>
      <c r="AX40" s="1327"/>
      <c r="AY40" s="1327"/>
      <c r="AZ40" s="1327"/>
      <c r="BA40" s="1327"/>
      <c r="BC40" s="726">
        <f t="shared" si="0"/>
        <v>14091</v>
      </c>
    </row>
    <row r="41" spans="3:55">
      <c r="C41" s="1328">
        <v>10</v>
      </c>
      <c r="D41" s="1328"/>
      <c r="E41" s="1329" t="s">
        <v>2123</v>
      </c>
      <c r="F41" s="1329"/>
      <c r="G41" s="1329"/>
      <c r="H41" s="1330" t="s">
        <v>4443</v>
      </c>
      <c r="I41" s="1330"/>
      <c r="J41" s="1330"/>
      <c r="K41" s="1330"/>
      <c r="L41" s="1330"/>
      <c r="M41" s="1330"/>
      <c r="N41" s="1330"/>
      <c r="O41" s="1330"/>
      <c r="P41" s="1330"/>
      <c r="Q41" s="1330"/>
      <c r="R41" s="1330"/>
      <c r="S41" s="1330"/>
      <c r="T41" s="1330"/>
      <c r="U41" s="1331">
        <v>1</v>
      </c>
      <c r="V41" s="1331"/>
      <c r="W41" s="1332" t="s">
        <v>13</v>
      </c>
      <c r="X41" s="1332"/>
      <c r="Y41" s="1332"/>
      <c r="Z41" s="1333">
        <v>13620</v>
      </c>
      <c r="AA41" s="1333"/>
      <c r="AB41" s="1333"/>
      <c r="AC41" s="1333"/>
      <c r="AD41" s="1323">
        <v>22</v>
      </c>
      <c r="AE41" s="1323"/>
      <c r="AF41" s="1323"/>
      <c r="AG41" s="1323"/>
      <c r="AH41" s="1323"/>
      <c r="AI41" s="1323"/>
      <c r="AJ41" s="1323"/>
      <c r="AK41" s="1323"/>
      <c r="AL41" s="1333">
        <v>2456.0700000000002</v>
      </c>
      <c r="AM41" s="1333"/>
      <c r="AN41" s="1333"/>
      <c r="AO41" s="1333"/>
      <c r="AP41" s="1333"/>
      <c r="AQ41" s="1333"/>
      <c r="AR41" s="1333"/>
      <c r="AS41" s="1333"/>
      <c r="AT41" s="1327">
        <v>13620</v>
      </c>
      <c r="AU41" s="1327"/>
      <c r="AV41" s="1327"/>
      <c r="AW41" s="1327"/>
      <c r="AX41" s="1327"/>
      <c r="AY41" s="1327"/>
      <c r="AZ41" s="1327"/>
      <c r="BA41" s="1327"/>
      <c r="BC41" s="726">
        <f t="shared" si="0"/>
        <v>14301</v>
      </c>
    </row>
    <row r="42" spans="3:55">
      <c r="C42" s="1328">
        <v>11</v>
      </c>
      <c r="D42" s="1328"/>
      <c r="E42" s="1329" t="s">
        <v>2124</v>
      </c>
      <c r="F42" s="1329"/>
      <c r="G42" s="1329"/>
      <c r="H42" s="1330" t="s">
        <v>4444</v>
      </c>
      <c r="I42" s="1330"/>
      <c r="J42" s="1330"/>
      <c r="K42" s="1330"/>
      <c r="L42" s="1330"/>
      <c r="M42" s="1330"/>
      <c r="N42" s="1330"/>
      <c r="O42" s="1330"/>
      <c r="P42" s="1330"/>
      <c r="Q42" s="1330"/>
      <c r="R42" s="1330"/>
      <c r="S42" s="1330"/>
      <c r="T42" s="1330"/>
      <c r="U42" s="1331">
        <v>1</v>
      </c>
      <c r="V42" s="1331"/>
      <c r="W42" s="1332" t="s">
        <v>13</v>
      </c>
      <c r="X42" s="1332"/>
      <c r="Y42" s="1332"/>
      <c r="Z42" s="1333">
        <v>22370</v>
      </c>
      <c r="AA42" s="1333"/>
      <c r="AB42" s="1333"/>
      <c r="AC42" s="1333"/>
      <c r="AD42" s="1323">
        <v>22</v>
      </c>
      <c r="AE42" s="1323"/>
      <c r="AF42" s="1323"/>
      <c r="AG42" s="1323"/>
      <c r="AH42" s="1323"/>
      <c r="AI42" s="1323"/>
      <c r="AJ42" s="1323"/>
      <c r="AK42" s="1323"/>
      <c r="AL42" s="1333">
        <v>4033.93</v>
      </c>
      <c r="AM42" s="1333"/>
      <c r="AN42" s="1333"/>
      <c r="AO42" s="1333"/>
      <c r="AP42" s="1333"/>
      <c r="AQ42" s="1333"/>
      <c r="AR42" s="1333"/>
      <c r="AS42" s="1333"/>
      <c r="AT42" s="1327">
        <v>22370</v>
      </c>
      <c r="AU42" s="1327"/>
      <c r="AV42" s="1327"/>
      <c r="AW42" s="1327"/>
      <c r="AX42" s="1327"/>
      <c r="AY42" s="1327"/>
      <c r="AZ42" s="1327"/>
      <c r="BA42" s="1327"/>
      <c r="BC42" s="726">
        <f t="shared" si="0"/>
        <v>23488.5</v>
      </c>
    </row>
    <row r="43" spans="3:55">
      <c r="C43" s="1328">
        <v>12</v>
      </c>
      <c r="D43" s="1328"/>
      <c r="E43" s="1329" t="s">
        <v>4445</v>
      </c>
      <c r="F43" s="1329"/>
      <c r="G43" s="1329"/>
      <c r="H43" s="1330" t="s">
        <v>4446</v>
      </c>
      <c r="I43" s="1330"/>
      <c r="J43" s="1330"/>
      <c r="K43" s="1330"/>
      <c r="L43" s="1330"/>
      <c r="M43" s="1330"/>
      <c r="N43" s="1330"/>
      <c r="O43" s="1330"/>
      <c r="P43" s="1330"/>
      <c r="Q43" s="1330"/>
      <c r="R43" s="1330"/>
      <c r="S43" s="1330"/>
      <c r="T43" s="1330"/>
      <c r="U43" s="1331">
        <v>1</v>
      </c>
      <c r="V43" s="1331"/>
      <c r="W43" s="1332" t="s">
        <v>13</v>
      </c>
      <c r="X43" s="1332"/>
      <c r="Y43" s="1332"/>
      <c r="Z43" s="1333">
        <v>12830.5</v>
      </c>
      <c r="AA43" s="1333"/>
      <c r="AB43" s="1333"/>
      <c r="AC43" s="1333"/>
      <c r="AD43" s="1323">
        <v>22</v>
      </c>
      <c r="AE43" s="1323"/>
      <c r="AF43" s="1323"/>
      <c r="AG43" s="1323"/>
      <c r="AH43" s="1323"/>
      <c r="AI43" s="1323"/>
      <c r="AJ43" s="1323"/>
      <c r="AK43" s="1323"/>
      <c r="AL43" s="1333">
        <v>2313.6999999999998</v>
      </c>
      <c r="AM43" s="1333"/>
      <c r="AN43" s="1333"/>
      <c r="AO43" s="1333"/>
      <c r="AP43" s="1333"/>
      <c r="AQ43" s="1333"/>
      <c r="AR43" s="1333"/>
      <c r="AS43" s="1333"/>
      <c r="AT43" s="1327">
        <v>12830.5</v>
      </c>
      <c r="AU43" s="1327"/>
      <c r="AV43" s="1327"/>
      <c r="AW43" s="1327"/>
      <c r="AX43" s="1327"/>
      <c r="AY43" s="1327"/>
      <c r="AZ43" s="1327"/>
      <c r="BA43" s="1327"/>
      <c r="BC43" s="726">
        <f t="shared" si="0"/>
        <v>13472.03</v>
      </c>
    </row>
    <row r="44" spans="3:55">
      <c r="C44" s="1328">
        <v>13</v>
      </c>
      <c r="D44" s="1328"/>
      <c r="E44" s="1329" t="s">
        <v>4447</v>
      </c>
      <c r="F44" s="1329"/>
      <c r="G44" s="1329"/>
      <c r="H44" s="1330" t="s">
        <v>4448</v>
      </c>
      <c r="I44" s="1330"/>
      <c r="J44" s="1330"/>
      <c r="K44" s="1330"/>
      <c r="L44" s="1330"/>
      <c r="M44" s="1330"/>
      <c r="N44" s="1330"/>
      <c r="O44" s="1330"/>
      <c r="P44" s="1330"/>
      <c r="Q44" s="1330"/>
      <c r="R44" s="1330"/>
      <c r="S44" s="1330"/>
      <c r="T44" s="1330"/>
      <c r="U44" s="1331">
        <v>1</v>
      </c>
      <c r="V44" s="1331"/>
      <c r="W44" s="1332" t="s">
        <v>13</v>
      </c>
      <c r="X44" s="1332"/>
      <c r="Y44" s="1332"/>
      <c r="Z44" s="1333">
        <v>25332.7</v>
      </c>
      <c r="AA44" s="1333"/>
      <c r="AB44" s="1333"/>
      <c r="AC44" s="1333"/>
      <c r="AD44" s="1323">
        <v>22</v>
      </c>
      <c r="AE44" s="1323"/>
      <c r="AF44" s="1323"/>
      <c r="AG44" s="1323"/>
      <c r="AH44" s="1323"/>
      <c r="AI44" s="1323"/>
      <c r="AJ44" s="1323"/>
      <c r="AK44" s="1323"/>
      <c r="AL44" s="1333">
        <v>4568.1899999999996</v>
      </c>
      <c r="AM44" s="1333"/>
      <c r="AN44" s="1333"/>
      <c r="AO44" s="1333"/>
      <c r="AP44" s="1333"/>
      <c r="AQ44" s="1333"/>
      <c r="AR44" s="1333"/>
      <c r="AS44" s="1333"/>
      <c r="AT44" s="1327">
        <v>25332.7</v>
      </c>
      <c r="AU44" s="1327"/>
      <c r="AV44" s="1327"/>
      <c r="AW44" s="1327"/>
      <c r="AX44" s="1327"/>
      <c r="AY44" s="1327"/>
      <c r="AZ44" s="1327"/>
      <c r="BA44" s="1327"/>
      <c r="BC44" s="726">
        <f t="shared" si="0"/>
        <v>26599.34</v>
      </c>
    </row>
    <row r="45" spans="3:55">
      <c r="C45" s="1328">
        <v>14</v>
      </c>
      <c r="D45" s="1328"/>
      <c r="E45" s="1329" t="s">
        <v>4449</v>
      </c>
      <c r="F45" s="1329"/>
      <c r="G45" s="1329"/>
      <c r="H45" s="1330" t="s">
        <v>4450</v>
      </c>
      <c r="I45" s="1330"/>
      <c r="J45" s="1330"/>
      <c r="K45" s="1330"/>
      <c r="L45" s="1330"/>
      <c r="M45" s="1330"/>
      <c r="N45" s="1330"/>
      <c r="O45" s="1330"/>
      <c r="P45" s="1330"/>
      <c r="Q45" s="1330"/>
      <c r="R45" s="1330"/>
      <c r="S45" s="1330"/>
      <c r="T45" s="1330"/>
      <c r="U45" s="1331">
        <v>1</v>
      </c>
      <c r="V45" s="1331"/>
      <c r="W45" s="1332" t="s">
        <v>13</v>
      </c>
      <c r="X45" s="1332"/>
      <c r="Y45" s="1332"/>
      <c r="Z45" s="1333">
        <v>15302.8</v>
      </c>
      <c r="AA45" s="1333"/>
      <c r="AB45" s="1333"/>
      <c r="AC45" s="1333"/>
      <c r="AD45" s="1323">
        <v>22</v>
      </c>
      <c r="AE45" s="1323"/>
      <c r="AF45" s="1323"/>
      <c r="AG45" s="1323"/>
      <c r="AH45" s="1323"/>
      <c r="AI45" s="1323"/>
      <c r="AJ45" s="1323"/>
      <c r="AK45" s="1323"/>
      <c r="AL45" s="1333">
        <v>2759.52</v>
      </c>
      <c r="AM45" s="1333"/>
      <c r="AN45" s="1333"/>
      <c r="AO45" s="1333"/>
      <c r="AP45" s="1333"/>
      <c r="AQ45" s="1333"/>
      <c r="AR45" s="1333"/>
      <c r="AS45" s="1333"/>
      <c r="AT45" s="1327">
        <v>15302.8</v>
      </c>
      <c r="AU45" s="1327"/>
      <c r="AV45" s="1327"/>
      <c r="AW45" s="1327"/>
      <c r="AX45" s="1327"/>
      <c r="AY45" s="1327"/>
      <c r="AZ45" s="1327"/>
      <c r="BA45" s="1327"/>
      <c r="BC45" s="726">
        <f t="shared" si="0"/>
        <v>16067.94</v>
      </c>
    </row>
    <row r="46" spans="3:55">
      <c r="C46" s="1328">
        <v>15</v>
      </c>
      <c r="D46" s="1328"/>
      <c r="E46" s="1329" t="s">
        <v>4451</v>
      </c>
      <c r="F46" s="1329"/>
      <c r="G46" s="1329"/>
      <c r="H46" s="1330" t="s">
        <v>4452</v>
      </c>
      <c r="I46" s="1330"/>
      <c r="J46" s="1330"/>
      <c r="K46" s="1330"/>
      <c r="L46" s="1330"/>
      <c r="M46" s="1330"/>
      <c r="N46" s="1330"/>
      <c r="O46" s="1330"/>
      <c r="P46" s="1330"/>
      <c r="Q46" s="1330"/>
      <c r="R46" s="1330"/>
      <c r="S46" s="1330"/>
      <c r="T46" s="1330"/>
      <c r="U46" s="1331">
        <v>1</v>
      </c>
      <c r="V46" s="1331"/>
      <c r="W46" s="1332" t="s">
        <v>13</v>
      </c>
      <c r="X46" s="1332"/>
      <c r="Y46" s="1332"/>
      <c r="Z46" s="1333">
        <v>5459</v>
      </c>
      <c r="AA46" s="1333"/>
      <c r="AB46" s="1333"/>
      <c r="AC46" s="1333"/>
      <c r="AD46" s="1323">
        <v>22</v>
      </c>
      <c r="AE46" s="1323"/>
      <c r="AF46" s="1323"/>
      <c r="AG46" s="1323"/>
      <c r="AH46" s="1323"/>
      <c r="AI46" s="1323"/>
      <c r="AJ46" s="1323"/>
      <c r="AK46" s="1323"/>
      <c r="AL46" s="1324">
        <v>984.41</v>
      </c>
      <c r="AM46" s="1324"/>
      <c r="AN46" s="1324"/>
      <c r="AO46" s="1324"/>
      <c r="AP46" s="1324"/>
      <c r="AQ46" s="1324"/>
      <c r="AR46" s="1324"/>
      <c r="AS46" s="1324"/>
      <c r="AT46" s="1327">
        <v>5459</v>
      </c>
      <c r="AU46" s="1327"/>
      <c r="AV46" s="1327"/>
      <c r="AW46" s="1327"/>
      <c r="AX46" s="1327"/>
      <c r="AY46" s="1327"/>
      <c r="AZ46" s="1327"/>
      <c r="BA46" s="1327"/>
      <c r="BC46" s="726">
        <f t="shared" si="0"/>
        <v>5731.95</v>
      </c>
    </row>
    <row r="47" spans="3:55">
      <c r="C47" s="1328">
        <v>16</v>
      </c>
      <c r="D47" s="1328"/>
      <c r="E47" s="1329" t="s">
        <v>4453</v>
      </c>
      <c r="F47" s="1329"/>
      <c r="G47" s="1329"/>
      <c r="H47" s="1334" t="s">
        <v>4454</v>
      </c>
      <c r="I47" s="1334"/>
      <c r="J47" s="1334"/>
      <c r="K47" s="1334"/>
      <c r="L47" s="1334"/>
      <c r="M47" s="1334"/>
      <c r="N47" s="1334"/>
      <c r="O47" s="1334"/>
      <c r="P47" s="1334"/>
      <c r="Q47" s="1334"/>
      <c r="R47" s="1334"/>
      <c r="S47" s="1334"/>
      <c r="T47" s="1334"/>
      <c r="U47" s="1331">
        <v>2</v>
      </c>
      <c r="V47" s="1331"/>
      <c r="W47" s="1332" t="s">
        <v>13</v>
      </c>
      <c r="X47" s="1332"/>
      <c r="Y47" s="1332"/>
      <c r="Z47" s="1333">
        <v>6384</v>
      </c>
      <c r="AA47" s="1333"/>
      <c r="AB47" s="1333"/>
      <c r="AC47" s="1333"/>
      <c r="AD47" s="1323">
        <v>22</v>
      </c>
      <c r="AE47" s="1323"/>
      <c r="AF47" s="1323"/>
      <c r="AG47" s="1323"/>
      <c r="AH47" s="1323"/>
      <c r="AI47" s="1323"/>
      <c r="AJ47" s="1323"/>
      <c r="AK47" s="1323"/>
      <c r="AL47" s="1333">
        <v>2302.4299999999998</v>
      </c>
      <c r="AM47" s="1333"/>
      <c r="AN47" s="1333"/>
      <c r="AO47" s="1333"/>
      <c r="AP47" s="1333"/>
      <c r="AQ47" s="1333"/>
      <c r="AR47" s="1333"/>
      <c r="AS47" s="1333"/>
      <c r="AT47" s="1327">
        <v>12768</v>
      </c>
      <c r="AU47" s="1327"/>
      <c r="AV47" s="1327"/>
      <c r="AW47" s="1327"/>
      <c r="AX47" s="1327"/>
      <c r="AY47" s="1327"/>
      <c r="AZ47" s="1327"/>
      <c r="BA47" s="1327"/>
      <c r="BC47" s="726">
        <f>ROUNDUP(Z47*1.05,2)</f>
        <v>6703.2</v>
      </c>
    </row>
    <row r="48" spans="3:55">
      <c r="C48" s="1328">
        <v>17</v>
      </c>
      <c r="D48" s="1328"/>
      <c r="E48" s="1329" t="s">
        <v>4455</v>
      </c>
      <c r="F48" s="1329"/>
      <c r="G48" s="1329"/>
      <c r="H48" s="1334" t="s">
        <v>4456</v>
      </c>
      <c r="I48" s="1334"/>
      <c r="J48" s="1334"/>
      <c r="K48" s="1334"/>
      <c r="L48" s="1334"/>
      <c r="M48" s="1334"/>
      <c r="N48" s="1334"/>
      <c r="O48" s="1334"/>
      <c r="P48" s="1334"/>
      <c r="Q48" s="1334"/>
      <c r="R48" s="1334"/>
      <c r="S48" s="1334"/>
      <c r="T48" s="1334"/>
      <c r="U48" s="1331">
        <v>1</v>
      </c>
      <c r="V48" s="1331"/>
      <c r="W48" s="1332" t="s">
        <v>13</v>
      </c>
      <c r="X48" s="1332"/>
      <c r="Y48" s="1332"/>
      <c r="Z48" s="1333">
        <v>8234</v>
      </c>
      <c r="AA48" s="1333"/>
      <c r="AB48" s="1333"/>
      <c r="AC48" s="1333"/>
      <c r="AD48" s="1323">
        <v>22</v>
      </c>
      <c r="AE48" s="1323"/>
      <c r="AF48" s="1323"/>
      <c r="AG48" s="1323"/>
      <c r="AH48" s="1323"/>
      <c r="AI48" s="1323"/>
      <c r="AJ48" s="1323"/>
      <c r="AK48" s="1323"/>
      <c r="AL48" s="1333">
        <v>1484.82</v>
      </c>
      <c r="AM48" s="1333"/>
      <c r="AN48" s="1333"/>
      <c r="AO48" s="1333"/>
      <c r="AP48" s="1333"/>
      <c r="AQ48" s="1333"/>
      <c r="AR48" s="1333"/>
      <c r="AS48" s="1333"/>
      <c r="AT48" s="1327">
        <v>8234</v>
      </c>
      <c r="AU48" s="1327"/>
      <c r="AV48" s="1327"/>
      <c r="AW48" s="1327"/>
      <c r="AX48" s="1327"/>
      <c r="AY48" s="1327"/>
      <c r="AZ48" s="1327"/>
      <c r="BA48" s="1327"/>
      <c r="BC48" s="726">
        <f t="shared" ref="BC48:BC90" si="1">ROUNDUP(Z48*1.05,2)</f>
        <v>8645.7000000000007</v>
      </c>
    </row>
    <row r="49" spans="3:55">
      <c r="C49" s="1328">
        <v>18</v>
      </c>
      <c r="D49" s="1328"/>
      <c r="E49" s="1329" t="s">
        <v>4457</v>
      </c>
      <c r="F49" s="1329"/>
      <c r="G49" s="1329"/>
      <c r="H49" s="1334" t="s">
        <v>4458</v>
      </c>
      <c r="I49" s="1334"/>
      <c r="J49" s="1334"/>
      <c r="K49" s="1334"/>
      <c r="L49" s="1334"/>
      <c r="M49" s="1334"/>
      <c r="N49" s="1334"/>
      <c r="O49" s="1334"/>
      <c r="P49" s="1334"/>
      <c r="Q49" s="1334"/>
      <c r="R49" s="1334"/>
      <c r="S49" s="1334"/>
      <c r="T49" s="1334"/>
      <c r="U49" s="1331">
        <v>1</v>
      </c>
      <c r="V49" s="1331"/>
      <c r="W49" s="1332" t="s">
        <v>13</v>
      </c>
      <c r="X49" s="1332"/>
      <c r="Y49" s="1332"/>
      <c r="Z49" s="1333">
        <v>9159</v>
      </c>
      <c r="AA49" s="1333"/>
      <c r="AB49" s="1333"/>
      <c r="AC49" s="1333"/>
      <c r="AD49" s="1323">
        <v>22</v>
      </c>
      <c r="AE49" s="1323"/>
      <c r="AF49" s="1323"/>
      <c r="AG49" s="1323"/>
      <c r="AH49" s="1323"/>
      <c r="AI49" s="1323"/>
      <c r="AJ49" s="1323"/>
      <c r="AK49" s="1323"/>
      <c r="AL49" s="1333">
        <v>1651.62</v>
      </c>
      <c r="AM49" s="1333"/>
      <c r="AN49" s="1333"/>
      <c r="AO49" s="1333"/>
      <c r="AP49" s="1333"/>
      <c r="AQ49" s="1333"/>
      <c r="AR49" s="1333"/>
      <c r="AS49" s="1333"/>
      <c r="AT49" s="1327">
        <v>9159</v>
      </c>
      <c r="AU49" s="1327"/>
      <c r="AV49" s="1327"/>
      <c r="AW49" s="1327"/>
      <c r="AX49" s="1327"/>
      <c r="AY49" s="1327"/>
      <c r="AZ49" s="1327"/>
      <c r="BA49" s="1327"/>
      <c r="BC49" s="726">
        <f t="shared" si="1"/>
        <v>9616.9500000000007</v>
      </c>
    </row>
    <row r="50" spans="3:55">
      <c r="C50" s="1328">
        <v>19</v>
      </c>
      <c r="D50" s="1328"/>
      <c r="E50" s="1329" t="s">
        <v>4459</v>
      </c>
      <c r="F50" s="1329"/>
      <c r="G50" s="1329"/>
      <c r="H50" s="1334" t="s">
        <v>4460</v>
      </c>
      <c r="I50" s="1334"/>
      <c r="J50" s="1334"/>
      <c r="K50" s="1334"/>
      <c r="L50" s="1334"/>
      <c r="M50" s="1334"/>
      <c r="N50" s="1334"/>
      <c r="O50" s="1334"/>
      <c r="P50" s="1334"/>
      <c r="Q50" s="1334"/>
      <c r="R50" s="1334"/>
      <c r="S50" s="1334"/>
      <c r="T50" s="1334"/>
      <c r="U50" s="1331">
        <v>1</v>
      </c>
      <c r="V50" s="1331"/>
      <c r="W50" s="1332" t="s">
        <v>13</v>
      </c>
      <c r="X50" s="1332"/>
      <c r="Y50" s="1332"/>
      <c r="Z50" s="1333">
        <v>11009</v>
      </c>
      <c r="AA50" s="1333"/>
      <c r="AB50" s="1333"/>
      <c r="AC50" s="1333"/>
      <c r="AD50" s="1323">
        <v>22</v>
      </c>
      <c r="AE50" s="1323"/>
      <c r="AF50" s="1323"/>
      <c r="AG50" s="1323"/>
      <c r="AH50" s="1323"/>
      <c r="AI50" s="1323"/>
      <c r="AJ50" s="1323"/>
      <c r="AK50" s="1323"/>
      <c r="AL50" s="1333">
        <v>1985.23</v>
      </c>
      <c r="AM50" s="1333"/>
      <c r="AN50" s="1333"/>
      <c r="AO50" s="1333"/>
      <c r="AP50" s="1333"/>
      <c r="AQ50" s="1333"/>
      <c r="AR50" s="1333"/>
      <c r="AS50" s="1333"/>
      <c r="AT50" s="1327">
        <v>11009</v>
      </c>
      <c r="AU50" s="1327"/>
      <c r="AV50" s="1327"/>
      <c r="AW50" s="1327"/>
      <c r="AX50" s="1327"/>
      <c r="AY50" s="1327"/>
      <c r="AZ50" s="1327"/>
      <c r="BA50" s="1327"/>
      <c r="BC50" s="726">
        <f t="shared" si="1"/>
        <v>11559.45</v>
      </c>
    </row>
    <row r="51" spans="3:55">
      <c r="C51" s="1328">
        <v>20</v>
      </c>
      <c r="D51" s="1328"/>
      <c r="E51" s="1329" t="s">
        <v>4461</v>
      </c>
      <c r="F51" s="1329"/>
      <c r="G51" s="1329"/>
      <c r="H51" s="1334" t="s">
        <v>4462</v>
      </c>
      <c r="I51" s="1334"/>
      <c r="J51" s="1334"/>
      <c r="K51" s="1334"/>
      <c r="L51" s="1334"/>
      <c r="M51" s="1334"/>
      <c r="N51" s="1334"/>
      <c r="O51" s="1334"/>
      <c r="P51" s="1334"/>
      <c r="Q51" s="1334"/>
      <c r="R51" s="1334"/>
      <c r="S51" s="1334"/>
      <c r="T51" s="1334"/>
      <c r="U51" s="1331">
        <v>1</v>
      </c>
      <c r="V51" s="1331"/>
      <c r="W51" s="1332" t="s">
        <v>13</v>
      </c>
      <c r="X51" s="1332"/>
      <c r="Y51" s="1332"/>
      <c r="Z51" s="1333">
        <v>11934</v>
      </c>
      <c r="AA51" s="1333"/>
      <c r="AB51" s="1333"/>
      <c r="AC51" s="1333"/>
      <c r="AD51" s="1323">
        <v>22</v>
      </c>
      <c r="AE51" s="1323"/>
      <c r="AF51" s="1323"/>
      <c r="AG51" s="1323"/>
      <c r="AH51" s="1323"/>
      <c r="AI51" s="1323"/>
      <c r="AJ51" s="1323"/>
      <c r="AK51" s="1323"/>
      <c r="AL51" s="1333">
        <v>2152.0300000000002</v>
      </c>
      <c r="AM51" s="1333"/>
      <c r="AN51" s="1333"/>
      <c r="AO51" s="1333"/>
      <c r="AP51" s="1333"/>
      <c r="AQ51" s="1333"/>
      <c r="AR51" s="1333"/>
      <c r="AS51" s="1333"/>
      <c r="AT51" s="1327">
        <v>11934</v>
      </c>
      <c r="AU51" s="1327"/>
      <c r="AV51" s="1327"/>
      <c r="AW51" s="1327"/>
      <c r="AX51" s="1327"/>
      <c r="AY51" s="1327"/>
      <c r="AZ51" s="1327"/>
      <c r="BA51" s="1327"/>
      <c r="BC51" s="726">
        <f t="shared" si="1"/>
        <v>12530.7</v>
      </c>
    </row>
    <row r="52" spans="3:55">
      <c r="C52" s="1328">
        <v>21</v>
      </c>
      <c r="D52" s="1328"/>
      <c r="E52" s="1329" t="s">
        <v>4463</v>
      </c>
      <c r="F52" s="1329"/>
      <c r="G52" s="1329"/>
      <c r="H52" s="1334" t="s">
        <v>4464</v>
      </c>
      <c r="I52" s="1334"/>
      <c r="J52" s="1334"/>
      <c r="K52" s="1334"/>
      <c r="L52" s="1334"/>
      <c r="M52" s="1334"/>
      <c r="N52" s="1334"/>
      <c r="O52" s="1334"/>
      <c r="P52" s="1334"/>
      <c r="Q52" s="1334"/>
      <c r="R52" s="1334"/>
      <c r="S52" s="1334"/>
      <c r="T52" s="1334"/>
      <c r="U52" s="1331">
        <v>1</v>
      </c>
      <c r="V52" s="1331"/>
      <c r="W52" s="1332" t="s">
        <v>13</v>
      </c>
      <c r="X52" s="1332"/>
      <c r="Y52" s="1332"/>
      <c r="Z52" s="1333">
        <v>12859</v>
      </c>
      <c r="AA52" s="1333"/>
      <c r="AB52" s="1333"/>
      <c r="AC52" s="1333"/>
      <c r="AD52" s="1323">
        <v>22</v>
      </c>
      <c r="AE52" s="1323"/>
      <c r="AF52" s="1323"/>
      <c r="AG52" s="1323"/>
      <c r="AH52" s="1323"/>
      <c r="AI52" s="1323"/>
      <c r="AJ52" s="1323"/>
      <c r="AK52" s="1323"/>
      <c r="AL52" s="1333">
        <v>2318.84</v>
      </c>
      <c r="AM52" s="1333"/>
      <c r="AN52" s="1333"/>
      <c r="AO52" s="1333"/>
      <c r="AP52" s="1333"/>
      <c r="AQ52" s="1333"/>
      <c r="AR52" s="1333"/>
      <c r="AS52" s="1333"/>
      <c r="AT52" s="1327">
        <v>12859</v>
      </c>
      <c r="AU52" s="1327"/>
      <c r="AV52" s="1327"/>
      <c r="AW52" s="1327"/>
      <c r="AX52" s="1327"/>
      <c r="AY52" s="1327"/>
      <c r="AZ52" s="1327"/>
      <c r="BA52" s="1327"/>
      <c r="BC52" s="726">
        <f t="shared" si="1"/>
        <v>13501.95</v>
      </c>
    </row>
    <row r="53" spans="3:55">
      <c r="C53" s="1328">
        <v>22</v>
      </c>
      <c r="D53" s="1328"/>
      <c r="E53" s="1329" t="s">
        <v>4465</v>
      </c>
      <c r="F53" s="1329"/>
      <c r="G53" s="1329"/>
      <c r="H53" s="1334" t="s">
        <v>4466</v>
      </c>
      <c r="I53" s="1334"/>
      <c r="J53" s="1334"/>
      <c r="K53" s="1334"/>
      <c r="L53" s="1334"/>
      <c r="M53" s="1334"/>
      <c r="N53" s="1334"/>
      <c r="O53" s="1334"/>
      <c r="P53" s="1334"/>
      <c r="Q53" s="1334"/>
      <c r="R53" s="1334"/>
      <c r="S53" s="1334"/>
      <c r="T53" s="1334"/>
      <c r="U53" s="1331">
        <v>1</v>
      </c>
      <c r="V53" s="1331"/>
      <c r="W53" s="1332" t="s">
        <v>13</v>
      </c>
      <c r="X53" s="1332"/>
      <c r="Y53" s="1332"/>
      <c r="Z53" s="1333">
        <v>13784</v>
      </c>
      <c r="AA53" s="1333"/>
      <c r="AB53" s="1333"/>
      <c r="AC53" s="1333"/>
      <c r="AD53" s="1323">
        <v>22</v>
      </c>
      <c r="AE53" s="1323"/>
      <c r="AF53" s="1323"/>
      <c r="AG53" s="1323"/>
      <c r="AH53" s="1323"/>
      <c r="AI53" s="1323"/>
      <c r="AJ53" s="1323"/>
      <c r="AK53" s="1323"/>
      <c r="AL53" s="1333">
        <v>2485.64</v>
      </c>
      <c r="AM53" s="1333"/>
      <c r="AN53" s="1333"/>
      <c r="AO53" s="1333"/>
      <c r="AP53" s="1333"/>
      <c r="AQ53" s="1333"/>
      <c r="AR53" s="1333"/>
      <c r="AS53" s="1333"/>
      <c r="AT53" s="1327">
        <v>13784</v>
      </c>
      <c r="AU53" s="1327"/>
      <c r="AV53" s="1327"/>
      <c r="AW53" s="1327"/>
      <c r="AX53" s="1327"/>
      <c r="AY53" s="1327"/>
      <c r="AZ53" s="1327"/>
      <c r="BA53" s="1327"/>
      <c r="BC53" s="726">
        <f t="shared" si="1"/>
        <v>14473.2</v>
      </c>
    </row>
    <row r="54" spans="3:55">
      <c r="C54" s="1328">
        <v>23</v>
      </c>
      <c r="D54" s="1328"/>
      <c r="E54" s="1329" t="s">
        <v>4467</v>
      </c>
      <c r="F54" s="1329"/>
      <c r="G54" s="1329"/>
      <c r="H54" s="1334" t="s">
        <v>4468</v>
      </c>
      <c r="I54" s="1334"/>
      <c r="J54" s="1334"/>
      <c r="K54" s="1334"/>
      <c r="L54" s="1334"/>
      <c r="M54" s="1334"/>
      <c r="N54" s="1334"/>
      <c r="O54" s="1334"/>
      <c r="P54" s="1334"/>
      <c r="Q54" s="1334"/>
      <c r="R54" s="1334"/>
      <c r="S54" s="1334"/>
      <c r="T54" s="1334"/>
      <c r="U54" s="1331">
        <v>1</v>
      </c>
      <c r="V54" s="1331"/>
      <c r="W54" s="1332" t="s">
        <v>13</v>
      </c>
      <c r="X54" s="1332"/>
      <c r="Y54" s="1332"/>
      <c r="Z54" s="1333">
        <v>14709</v>
      </c>
      <c r="AA54" s="1333"/>
      <c r="AB54" s="1333"/>
      <c r="AC54" s="1333"/>
      <c r="AD54" s="1323">
        <v>22</v>
      </c>
      <c r="AE54" s="1323"/>
      <c r="AF54" s="1323"/>
      <c r="AG54" s="1323"/>
      <c r="AH54" s="1323"/>
      <c r="AI54" s="1323"/>
      <c r="AJ54" s="1323"/>
      <c r="AK54" s="1323"/>
      <c r="AL54" s="1333">
        <v>2652.44</v>
      </c>
      <c r="AM54" s="1333"/>
      <c r="AN54" s="1333"/>
      <c r="AO54" s="1333"/>
      <c r="AP54" s="1333"/>
      <c r="AQ54" s="1333"/>
      <c r="AR54" s="1333"/>
      <c r="AS54" s="1333"/>
      <c r="AT54" s="1327">
        <v>14709</v>
      </c>
      <c r="AU54" s="1327"/>
      <c r="AV54" s="1327"/>
      <c r="AW54" s="1327"/>
      <c r="AX54" s="1327"/>
      <c r="AY54" s="1327"/>
      <c r="AZ54" s="1327"/>
      <c r="BA54" s="1327"/>
      <c r="BC54" s="726">
        <f t="shared" si="1"/>
        <v>15444.45</v>
      </c>
    </row>
    <row r="55" spans="3:55">
      <c r="C55" s="1328">
        <v>24</v>
      </c>
      <c r="D55" s="1328"/>
      <c r="E55" s="1329" t="s">
        <v>4469</v>
      </c>
      <c r="F55" s="1329"/>
      <c r="G55" s="1329"/>
      <c r="H55" s="1334" t="s">
        <v>4470</v>
      </c>
      <c r="I55" s="1334"/>
      <c r="J55" s="1334"/>
      <c r="K55" s="1334"/>
      <c r="L55" s="1334"/>
      <c r="M55" s="1334"/>
      <c r="N55" s="1334"/>
      <c r="O55" s="1334"/>
      <c r="P55" s="1334"/>
      <c r="Q55" s="1334"/>
      <c r="R55" s="1334"/>
      <c r="S55" s="1334"/>
      <c r="T55" s="1334"/>
      <c r="U55" s="1331">
        <v>1</v>
      </c>
      <c r="V55" s="1331"/>
      <c r="W55" s="1332" t="s">
        <v>13</v>
      </c>
      <c r="X55" s="1332"/>
      <c r="Y55" s="1332"/>
      <c r="Z55" s="1333">
        <v>5543</v>
      </c>
      <c r="AA55" s="1333"/>
      <c r="AB55" s="1333"/>
      <c r="AC55" s="1333"/>
      <c r="AD55" s="1323">
        <v>22</v>
      </c>
      <c r="AE55" s="1323"/>
      <c r="AF55" s="1323"/>
      <c r="AG55" s="1323"/>
      <c r="AH55" s="1323"/>
      <c r="AI55" s="1323"/>
      <c r="AJ55" s="1323"/>
      <c r="AK55" s="1323"/>
      <c r="AL55" s="1324">
        <v>999.56</v>
      </c>
      <c r="AM55" s="1324"/>
      <c r="AN55" s="1324"/>
      <c r="AO55" s="1324"/>
      <c r="AP55" s="1324"/>
      <c r="AQ55" s="1324"/>
      <c r="AR55" s="1324"/>
      <c r="AS55" s="1324"/>
      <c r="AT55" s="1327">
        <v>5543</v>
      </c>
      <c r="AU55" s="1327"/>
      <c r="AV55" s="1327"/>
      <c r="AW55" s="1327"/>
      <c r="AX55" s="1327"/>
      <c r="AY55" s="1327"/>
      <c r="AZ55" s="1327"/>
      <c r="BA55" s="1327"/>
      <c r="BC55" s="726">
        <f t="shared" si="1"/>
        <v>5820.15</v>
      </c>
    </row>
    <row r="56" spans="3:55">
      <c r="C56" s="1328">
        <v>25</v>
      </c>
      <c r="D56" s="1328"/>
      <c r="E56" s="1329" t="s">
        <v>4471</v>
      </c>
      <c r="F56" s="1329"/>
      <c r="G56" s="1329"/>
      <c r="H56" s="1334" t="s">
        <v>4472</v>
      </c>
      <c r="I56" s="1334"/>
      <c r="J56" s="1334"/>
      <c r="K56" s="1334"/>
      <c r="L56" s="1334"/>
      <c r="M56" s="1334"/>
      <c r="N56" s="1334"/>
      <c r="O56" s="1334"/>
      <c r="P56" s="1334"/>
      <c r="Q56" s="1334"/>
      <c r="R56" s="1334"/>
      <c r="S56" s="1334"/>
      <c r="T56" s="1334"/>
      <c r="U56" s="1331">
        <v>1</v>
      </c>
      <c r="V56" s="1331"/>
      <c r="W56" s="1332" t="s">
        <v>13</v>
      </c>
      <c r="X56" s="1332"/>
      <c r="Y56" s="1332"/>
      <c r="Z56" s="1333">
        <v>6489</v>
      </c>
      <c r="AA56" s="1333"/>
      <c r="AB56" s="1333"/>
      <c r="AC56" s="1333"/>
      <c r="AD56" s="1323">
        <v>22</v>
      </c>
      <c r="AE56" s="1323"/>
      <c r="AF56" s="1323"/>
      <c r="AG56" s="1323"/>
      <c r="AH56" s="1323"/>
      <c r="AI56" s="1323"/>
      <c r="AJ56" s="1323"/>
      <c r="AK56" s="1323"/>
      <c r="AL56" s="1333">
        <v>1170.1500000000001</v>
      </c>
      <c r="AM56" s="1333"/>
      <c r="AN56" s="1333"/>
      <c r="AO56" s="1333"/>
      <c r="AP56" s="1333"/>
      <c r="AQ56" s="1333"/>
      <c r="AR56" s="1333"/>
      <c r="AS56" s="1333"/>
      <c r="AT56" s="1327">
        <v>6489</v>
      </c>
      <c r="AU56" s="1327"/>
      <c r="AV56" s="1327"/>
      <c r="AW56" s="1327"/>
      <c r="AX56" s="1327"/>
      <c r="AY56" s="1327"/>
      <c r="AZ56" s="1327"/>
      <c r="BA56" s="1327"/>
      <c r="BC56" s="726">
        <f t="shared" si="1"/>
        <v>6813.45</v>
      </c>
    </row>
    <row r="57" spans="3:55">
      <c r="C57" s="1328">
        <v>26</v>
      </c>
      <c r="D57" s="1328"/>
      <c r="E57" s="1329" t="s">
        <v>4473</v>
      </c>
      <c r="F57" s="1329"/>
      <c r="G57" s="1329"/>
      <c r="H57" s="1334" t="s">
        <v>4474</v>
      </c>
      <c r="I57" s="1334"/>
      <c r="J57" s="1334"/>
      <c r="K57" s="1334"/>
      <c r="L57" s="1334"/>
      <c r="M57" s="1334"/>
      <c r="N57" s="1334"/>
      <c r="O57" s="1334"/>
      <c r="P57" s="1334"/>
      <c r="Q57" s="1334"/>
      <c r="R57" s="1334"/>
      <c r="S57" s="1334"/>
      <c r="T57" s="1334"/>
      <c r="U57" s="1331">
        <v>1</v>
      </c>
      <c r="V57" s="1331"/>
      <c r="W57" s="1332" t="s">
        <v>13</v>
      </c>
      <c r="X57" s="1332"/>
      <c r="Y57" s="1332"/>
      <c r="Z57" s="1333">
        <v>7435</v>
      </c>
      <c r="AA57" s="1333"/>
      <c r="AB57" s="1333"/>
      <c r="AC57" s="1333"/>
      <c r="AD57" s="1323">
        <v>22</v>
      </c>
      <c r="AE57" s="1323"/>
      <c r="AF57" s="1323"/>
      <c r="AG57" s="1323"/>
      <c r="AH57" s="1323"/>
      <c r="AI57" s="1323"/>
      <c r="AJ57" s="1323"/>
      <c r="AK57" s="1323"/>
      <c r="AL57" s="1333">
        <v>1340.74</v>
      </c>
      <c r="AM57" s="1333"/>
      <c r="AN57" s="1333"/>
      <c r="AO57" s="1333"/>
      <c r="AP57" s="1333"/>
      <c r="AQ57" s="1333"/>
      <c r="AR57" s="1333"/>
      <c r="AS57" s="1333"/>
      <c r="AT57" s="1327">
        <v>7435</v>
      </c>
      <c r="AU57" s="1327"/>
      <c r="AV57" s="1327"/>
      <c r="AW57" s="1327"/>
      <c r="AX57" s="1327"/>
      <c r="AY57" s="1327"/>
      <c r="AZ57" s="1327"/>
      <c r="BA57" s="1327"/>
      <c r="BC57" s="726">
        <f t="shared" si="1"/>
        <v>7806.75</v>
      </c>
    </row>
    <row r="58" spans="3:55">
      <c r="C58" s="1328">
        <v>27</v>
      </c>
      <c r="D58" s="1328"/>
      <c r="E58" s="1329" t="s">
        <v>4475</v>
      </c>
      <c r="F58" s="1329"/>
      <c r="G58" s="1329"/>
      <c r="H58" s="1334" t="s">
        <v>4476</v>
      </c>
      <c r="I58" s="1334"/>
      <c r="J58" s="1334"/>
      <c r="K58" s="1334"/>
      <c r="L58" s="1334"/>
      <c r="M58" s="1334"/>
      <c r="N58" s="1334"/>
      <c r="O58" s="1334"/>
      <c r="P58" s="1334"/>
      <c r="Q58" s="1334"/>
      <c r="R58" s="1334"/>
      <c r="S58" s="1334"/>
      <c r="T58" s="1334"/>
      <c r="U58" s="1331">
        <v>1</v>
      </c>
      <c r="V58" s="1331"/>
      <c r="W58" s="1332" t="s">
        <v>13</v>
      </c>
      <c r="X58" s="1332"/>
      <c r="Y58" s="1332"/>
      <c r="Z58" s="1333">
        <v>8381</v>
      </c>
      <c r="AA58" s="1333"/>
      <c r="AB58" s="1333"/>
      <c r="AC58" s="1333"/>
      <c r="AD58" s="1323">
        <v>22</v>
      </c>
      <c r="AE58" s="1323"/>
      <c r="AF58" s="1323"/>
      <c r="AG58" s="1323"/>
      <c r="AH58" s="1323"/>
      <c r="AI58" s="1323"/>
      <c r="AJ58" s="1323"/>
      <c r="AK58" s="1323"/>
      <c r="AL58" s="1333">
        <v>1511.33</v>
      </c>
      <c r="AM58" s="1333"/>
      <c r="AN58" s="1333"/>
      <c r="AO58" s="1333"/>
      <c r="AP58" s="1333"/>
      <c r="AQ58" s="1333"/>
      <c r="AR58" s="1333"/>
      <c r="AS58" s="1333"/>
      <c r="AT58" s="1327">
        <v>8381</v>
      </c>
      <c r="AU58" s="1327"/>
      <c r="AV58" s="1327"/>
      <c r="AW58" s="1327"/>
      <c r="AX58" s="1327"/>
      <c r="AY58" s="1327"/>
      <c r="AZ58" s="1327"/>
      <c r="BA58" s="1327"/>
      <c r="BC58" s="726">
        <f t="shared" si="1"/>
        <v>8800.0499999999993</v>
      </c>
    </row>
    <row r="59" spans="3:55">
      <c r="C59" s="1328">
        <v>28</v>
      </c>
      <c r="D59" s="1328"/>
      <c r="E59" s="1329" t="s">
        <v>4477</v>
      </c>
      <c r="F59" s="1329"/>
      <c r="G59" s="1329"/>
      <c r="H59" s="1334" t="s">
        <v>4478</v>
      </c>
      <c r="I59" s="1334"/>
      <c r="J59" s="1334"/>
      <c r="K59" s="1334"/>
      <c r="L59" s="1334"/>
      <c r="M59" s="1334"/>
      <c r="N59" s="1334"/>
      <c r="O59" s="1334"/>
      <c r="P59" s="1334"/>
      <c r="Q59" s="1334"/>
      <c r="R59" s="1334"/>
      <c r="S59" s="1334"/>
      <c r="T59" s="1334"/>
      <c r="U59" s="1331">
        <v>1</v>
      </c>
      <c r="V59" s="1331"/>
      <c r="W59" s="1332" t="s">
        <v>13</v>
      </c>
      <c r="X59" s="1332"/>
      <c r="Y59" s="1332"/>
      <c r="Z59" s="1333">
        <v>9327</v>
      </c>
      <c r="AA59" s="1333"/>
      <c r="AB59" s="1333"/>
      <c r="AC59" s="1333"/>
      <c r="AD59" s="1323">
        <v>22</v>
      </c>
      <c r="AE59" s="1323"/>
      <c r="AF59" s="1323"/>
      <c r="AG59" s="1323"/>
      <c r="AH59" s="1323"/>
      <c r="AI59" s="1323"/>
      <c r="AJ59" s="1323"/>
      <c r="AK59" s="1323"/>
      <c r="AL59" s="1333">
        <v>1681.92</v>
      </c>
      <c r="AM59" s="1333"/>
      <c r="AN59" s="1333"/>
      <c r="AO59" s="1333"/>
      <c r="AP59" s="1333"/>
      <c r="AQ59" s="1333"/>
      <c r="AR59" s="1333"/>
      <c r="AS59" s="1333"/>
      <c r="AT59" s="1327">
        <v>9327</v>
      </c>
      <c r="AU59" s="1327"/>
      <c r="AV59" s="1327"/>
      <c r="AW59" s="1327"/>
      <c r="AX59" s="1327"/>
      <c r="AY59" s="1327"/>
      <c r="AZ59" s="1327"/>
      <c r="BA59" s="1327"/>
      <c r="BC59" s="726">
        <f t="shared" si="1"/>
        <v>9793.35</v>
      </c>
    </row>
    <row r="60" spans="3:55">
      <c r="C60" s="1328">
        <v>29</v>
      </c>
      <c r="D60" s="1328"/>
      <c r="E60" s="1329" t="s">
        <v>4479</v>
      </c>
      <c r="F60" s="1329"/>
      <c r="G60" s="1329"/>
      <c r="H60" s="1334" t="s">
        <v>4480</v>
      </c>
      <c r="I60" s="1334"/>
      <c r="J60" s="1334"/>
      <c r="K60" s="1334"/>
      <c r="L60" s="1334"/>
      <c r="M60" s="1334"/>
      <c r="N60" s="1334"/>
      <c r="O60" s="1334"/>
      <c r="P60" s="1334"/>
      <c r="Q60" s="1334"/>
      <c r="R60" s="1334"/>
      <c r="S60" s="1334"/>
      <c r="T60" s="1334"/>
      <c r="U60" s="1331">
        <v>1</v>
      </c>
      <c r="V60" s="1331"/>
      <c r="W60" s="1332" t="s">
        <v>13</v>
      </c>
      <c r="X60" s="1332"/>
      <c r="Y60" s="1332"/>
      <c r="Z60" s="1333">
        <v>10273</v>
      </c>
      <c r="AA60" s="1333"/>
      <c r="AB60" s="1333"/>
      <c r="AC60" s="1333"/>
      <c r="AD60" s="1323">
        <v>22</v>
      </c>
      <c r="AE60" s="1323"/>
      <c r="AF60" s="1323"/>
      <c r="AG60" s="1323"/>
      <c r="AH60" s="1323"/>
      <c r="AI60" s="1323"/>
      <c r="AJ60" s="1323"/>
      <c r="AK60" s="1323"/>
      <c r="AL60" s="1333">
        <v>1852.51</v>
      </c>
      <c r="AM60" s="1333"/>
      <c r="AN60" s="1333"/>
      <c r="AO60" s="1333"/>
      <c r="AP60" s="1333"/>
      <c r="AQ60" s="1333"/>
      <c r="AR60" s="1333"/>
      <c r="AS60" s="1333"/>
      <c r="AT60" s="1327">
        <v>10273</v>
      </c>
      <c r="AU60" s="1327"/>
      <c r="AV60" s="1327"/>
      <c r="AW60" s="1327"/>
      <c r="AX60" s="1327"/>
      <c r="AY60" s="1327"/>
      <c r="AZ60" s="1327"/>
      <c r="BA60" s="1327"/>
      <c r="BC60" s="726">
        <f t="shared" si="1"/>
        <v>10786.65</v>
      </c>
    </row>
    <row r="61" spans="3:55">
      <c r="C61" s="1328">
        <v>30</v>
      </c>
      <c r="D61" s="1328"/>
      <c r="E61" s="1329" t="s">
        <v>4481</v>
      </c>
      <c r="F61" s="1329"/>
      <c r="G61" s="1329"/>
      <c r="H61" s="1334" t="s">
        <v>4482</v>
      </c>
      <c r="I61" s="1334"/>
      <c r="J61" s="1334"/>
      <c r="K61" s="1334"/>
      <c r="L61" s="1334"/>
      <c r="M61" s="1334"/>
      <c r="N61" s="1334"/>
      <c r="O61" s="1334"/>
      <c r="P61" s="1334"/>
      <c r="Q61" s="1334"/>
      <c r="R61" s="1334"/>
      <c r="S61" s="1334"/>
      <c r="T61" s="1334"/>
      <c r="U61" s="1331">
        <v>1</v>
      </c>
      <c r="V61" s="1331"/>
      <c r="W61" s="1332" t="s">
        <v>13</v>
      </c>
      <c r="X61" s="1332"/>
      <c r="Y61" s="1332"/>
      <c r="Z61" s="1333">
        <v>11219</v>
      </c>
      <c r="AA61" s="1333"/>
      <c r="AB61" s="1333"/>
      <c r="AC61" s="1333"/>
      <c r="AD61" s="1323">
        <v>22</v>
      </c>
      <c r="AE61" s="1323"/>
      <c r="AF61" s="1323"/>
      <c r="AG61" s="1323"/>
      <c r="AH61" s="1323"/>
      <c r="AI61" s="1323"/>
      <c r="AJ61" s="1323"/>
      <c r="AK61" s="1323"/>
      <c r="AL61" s="1333">
        <v>2023.1</v>
      </c>
      <c r="AM61" s="1333"/>
      <c r="AN61" s="1333"/>
      <c r="AO61" s="1333"/>
      <c r="AP61" s="1333"/>
      <c r="AQ61" s="1333"/>
      <c r="AR61" s="1333"/>
      <c r="AS61" s="1333"/>
      <c r="AT61" s="1327">
        <v>11219</v>
      </c>
      <c r="AU61" s="1327"/>
      <c r="AV61" s="1327"/>
      <c r="AW61" s="1327"/>
      <c r="AX61" s="1327"/>
      <c r="AY61" s="1327"/>
      <c r="AZ61" s="1327"/>
      <c r="BA61" s="1327"/>
      <c r="BC61" s="726">
        <f t="shared" si="1"/>
        <v>11779.95</v>
      </c>
    </row>
    <row r="62" spans="3:55">
      <c r="C62" s="1328">
        <v>31</v>
      </c>
      <c r="D62" s="1328"/>
      <c r="E62" s="1329" t="s">
        <v>4483</v>
      </c>
      <c r="F62" s="1329"/>
      <c r="G62" s="1329"/>
      <c r="H62" s="1334" t="s">
        <v>4484</v>
      </c>
      <c r="I62" s="1334"/>
      <c r="J62" s="1334"/>
      <c r="K62" s="1334"/>
      <c r="L62" s="1334"/>
      <c r="M62" s="1334"/>
      <c r="N62" s="1334"/>
      <c r="O62" s="1334"/>
      <c r="P62" s="1334"/>
      <c r="Q62" s="1334"/>
      <c r="R62" s="1334"/>
      <c r="S62" s="1334"/>
      <c r="T62" s="1334"/>
      <c r="U62" s="1331">
        <v>1</v>
      </c>
      <c r="V62" s="1331"/>
      <c r="W62" s="1332" t="s">
        <v>13</v>
      </c>
      <c r="X62" s="1332"/>
      <c r="Y62" s="1332"/>
      <c r="Z62" s="1333">
        <v>12165</v>
      </c>
      <c r="AA62" s="1333"/>
      <c r="AB62" s="1333"/>
      <c r="AC62" s="1333"/>
      <c r="AD62" s="1323">
        <v>22</v>
      </c>
      <c r="AE62" s="1323"/>
      <c r="AF62" s="1323"/>
      <c r="AG62" s="1323"/>
      <c r="AH62" s="1323"/>
      <c r="AI62" s="1323"/>
      <c r="AJ62" s="1323"/>
      <c r="AK62" s="1323"/>
      <c r="AL62" s="1333">
        <v>2193.69</v>
      </c>
      <c r="AM62" s="1333"/>
      <c r="AN62" s="1333"/>
      <c r="AO62" s="1333"/>
      <c r="AP62" s="1333"/>
      <c r="AQ62" s="1333"/>
      <c r="AR62" s="1333"/>
      <c r="AS62" s="1333"/>
      <c r="AT62" s="1327">
        <v>12165</v>
      </c>
      <c r="AU62" s="1327"/>
      <c r="AV62" s="1327"/>
      <c r="AW62" s="1327"/>
      <c r="AX62" s="1327"/>
      <c r="AY62" s="1327"/>
      <c r="AZ62" s="1327"/>
      <c r="BA62" s="1327"/>
      <c r="BC62" s="726">
        <f t="shared" si="1"/>
        <v>12773.25</v>
      </c>
    </row>
    <row r="63" spans="3:55">
      <c r="C63" s="1328">
        <v>32</v>
      </c>
      <c r="D63" s="1328"/>
      <c r="E63" s="1329" t="s">
        <v>4485</v>
      </c>
      <c r="F63" s="1329"/>
      <c r="G63" s="1329"/>
      <c r="H63" s="1334" t="s">
        <v>4486</v>
      </c>
      <c r="I63" s="1334"/>
      <c r="J63" s="1334"/>
      <c r="K63" s="1334"/>
      <c r="L63" s="1334"/>
      <c r="M63" s="1334"/>
      <c r="N63" s="1334"/>
      <c r="O63" s="1334"/>
      <c r="P63" s="1334"/>
      <c r="Q63" s="1334"/>
      <c r="R63" s="1334"/>
      <c r="S63" s="1334"/>
      <c r="T63" s="1334"/>
      <c r="U63" s="1331">
        <v>1</v>
      </c>
      <c r="V63" s="1331"/>
      <c r="W63" s="1332" t="s">
        <v>13</v>
      </c>
      <c r="X63" s="1332"/>
      <c r="Y63" s="1332"/>
      <c r="Z63" s="1333">
        <v>13111</v>
      </c>
      <c r="AA63" s="1333"/>
      <c r="AB63" s="1333"/>
      <c r="AC63" s="1333"/>
      <c r="AD63" s="1323">
        <v>22</v>
      </c>
      <c r="AE63" s="1323"/>
      <c r="AF63" s="1323"/>
      <c r="AG63" s="1323"/>
      <c r="AH63" s="1323"/>
      <c r="AI63" s="1323"/>
      <c r="AJ63" s="1323"/>
      <c r="AK63" s="1323"/>
      <c r="AL63" s="1333">
        <v>2364.2800000000002</v>
      </c>
      <c r="AM63" s="1333"/>
      <c r="AN63" s="1333"/>
      <c r="AO63" s="1333"/>
      <c r="AP63" s="1333"/>
      <c r="AQ63" s="1333"/>
      <c r="AR63" s="1333"/>
      <c r="AS63" s="1333"/>
      <c r="AT63" s="1327">
        <v>13111</v>
      </c>
      <c r="AU63" s="1327"/>
      <c r="AV63" s="1327"/>
      <c r="AW63" s="1327"/>
      <c r="AX63" s="1327"/>
      <c r="AY63" s="1327"/>
      <c r="AZ63" s="1327"/>
      <c r="BA63" s="1327"/>
      <c r="BC63" s="726">
        <f t="shared" si="1"/>
        <v>13766.55</v>
      </c>
    </row>
    <row r="64" spans="3:55">
      <c r="C64" s="1328">
        <v>33</v>
      </c>
      <c r="D64" s="1328"/>
      <c r="E64" s="1329" t="s">
        <v>4487</v>
      </c>
      <c r="F64" s="1329"/>
      <c r="G64" s="1329"/>
      <c r="H64" s="1334" t="s">
        <v>4488</v>
      </c>
      <c r="I64" s="1334"/>
      <c r="J64" s="1334"/>
      <c r="K64" s="1334"/>
      <c r="L64" s="1334"/>
      <c r="M64" s="1334"/>
      <c r="N64" s="1334"/>
      <c r="O64" s="1334"/>
      <c r="P64" s="1334"/>
      <c r="Q64" s="1334"/>
      <c r="R64" s="1334"/>
      <c r="S64" s="1334"/>
      <c r="T64" s="1334"/>
      <c r="U64" s="1331">
        <v>1</v>
      </c>
      <c r="V64" s="1331"/>
      <c r="W64" s="1332" t="s">
        <v>13</v>
      </c>
      <c r="X64" s="1332"/>
      <c r="Y64" s="1332"/>
      <c r="Z64" s="1333">
        <v>14057</v>
      </c>
      <c r="AA64" s="1333"/>
      <c r="AB64" s="1333"/>
      <c r="AC64" s="1333"/>
      <c r="AD64" s="1323">
        <v>22</v>
      </c>
      <c r="AE64" s="1323"/>
      <c r="AF64" s="1323"/>
      <c r="AG64" s="1323"/>
      <c r="AH64" s="1323"/>
      <c r="AI64" s="1323"/>
      <c r="AJ64" s="1323"/>
      <c r="AK64" s="1323"/>
      <c r="AL64" s="1333">
        <v>2534.87</v>
      </c>
      <c r="AM64" s="1333"/>
      <c r="AN64" s="1333"/>
      <c r="AO64" s="1333"/>
      <c r="AP64" s="1333"/>
      <c r="AQ64" s="1333"/>
      <c r="AR64" s="1333"/>
      <c r="AS64" s="1333"/>
      <c r="AT64" s="1327">
        <v>14057</v>
      </c>
      <c r="AU64" s="1327"/>
      <c r="AV64" s="1327"/>
      <c r="AW64" s="1327"/>
      <c r="AX64" s="1327"/>
      <c r="AY64" s="1327"/>
      <c r="AZ64" s="1327"/>
      <c r="BA64" s="1327"/>
      <c r="BC64" s="726">
        <f t="shared" si="1"/>
        <v>14759.85</v>
      </c>
    </row>
    <row r="65" spans="3:55">
      <c r="C65" s="1328">
        <v>34</v>
      </c>
      <c r="D65" s="1328"/>
      <c r="E65" s="1329" t="s">
        <v>4489</v>
      </c>
      <c r="F65" s="1329"/>
      <c r="G65" s="1329"/>
      <c r="H65" s="1334" t="s">
        <v>4490</v>
      </c>
      <c r="I65" s="1334"/>
      <c r="J65" s="1334"/>
      <c r="K65" s="1334"/>
      <c r="L65" s="1334"/>
      <c r="M65" s="1334"/>
      <c r="N65" s="1334"/>
      <c r="O65" s="1334"/>
      <c r="P65" s="1334"/>
      <c r="Q65" s="1334"/>
      <c r="R65" s="1334"/>
      <c r="S65" s="1334"/>
      <c r="T65" s="1334"/>
      <c r="U65" s="1331">
        <v>1</v>
      </c>
      <c r="V65" s="1331"/>
      <c r="W65" s="1332" t="s">
        <v>13</v>
      </c>
      <c r="X65" s="1332"/>
      <c r="Y65" s="1332"/>
      <c r="Z65" s="1333">
        <v>15003</v>
      </c>
      <c r="AA65" s="1333"/>
      <c r="AB65" s="1333"/>
      <c r="AC65" s="1333"/>
      <c r="AD65" s="1323">
        <v>22</v>
      </c>
      <c r="AE65" s="1323"/>
      <c r="AF65" s="1323"/>
      <c r="AG65" s="1323"/>
      <c r="AH65" s="1323"/>
      <c r="AI65" s="1323"/>
      <c r="AJ65" s="1323"/>
      <c r="AK65" s="1323"/>
      <c r="AL65" s="1333">
        <v>2705.46</v>
      </c>
      <c r="AM65" s="1333"/>
      <c r="AN65" s="1333"/>
      <c r="AO65" s="1333"/>
      <c r="AP65" s="1333"/>
      <c r="AQ65" s="1333"/>
      <c r="AR65" s="1333"/>
      <c r="AS65" s="1333"/>
      <c r="AT65" s="1327">
        <v>15003</v>
      </c>
      <c r="AU65" s="1327"/>
      <c r="AV65" s="1327"/>
      <c r="AW65" s="1327"/>
      <c r="AX65" s="1327"/>
      <c r="AY65" s="1327"/>
      <c r="AZ65" s="1327"/>
      <c r="BA65" s="1327"/>
      <c r="BC65" s="726">
        <f t="shared" si="1"/>
        <v>15753.15</v>
      </c>
    </row>
    <row r="66" spans="3:55">
      <c r="C66" s="1328">
        <v>35</v>
      </c>
      <c r="D66" s="1328"/>
      <c r="E66" s="1329" t="s">
        <v>4491</v>
      </c>
      <c r="F66" s="1329"/>
      <c r="G66" s="1329"/>
      <c r="H66" s="1334" t="s">
        <v>4492</v>
      </c>
      <c r="I66" s="1334"/>
      <c r="J66" s="1334"/>
      <c r="K66" s="1334"/>
      <c r="L66" s="1334"/>
      <c r="M66" s="1334"/>
      <c r="N66" s="1334"/>
      <c r="O66" s="1334"/>
      <c r="P66" s="1334"/>
      <c r="Q66" s="1334"/>
      <c r="R66" s="1334"/>
      <c r="S66" s="1334"/>
      <c r="T66" s="1334"/>
      <c r="U66" s="1331">
        <v>1</v>
      </c>
      <c r="V66" s="1331"/>
      <c r="W66" s="1332" t="s">
        <v>13</v>
      </c>
      <c r="X66" s="1332"/>
      <c r="Y66" s="1332"/>
      <c r="Z66" s="1333">
        <v>5623</v>
      </c>
      <c r="AA66" s="1333"/>
      <c r="AB66" s="1333"/>
      <c r="AC66" s="1333"/>
      <c r="AD66" s="1323">
        <v>22</v>
      </c>
      <c r="AE66" s="1323"/>
      <c r="AF66" s="1323"/>
      <c r="AG66" s="1323"/>
      <c r="AH66" s="1323"/>
      <c r="AI66" s="1323"/>
      <c r="AJ66" s="1323"/>
      <c r="AK66" s="1323"/>
      <c r="AL66" s="1333">
        <v>1013.98</v>
      </c>
      <c r="AM66" s="1333"/>
      <c r="AN66" s="1333"/>
      <c r="AO66" s="1333"/>
      <c r="AP66" s="1333"/>
      <c r="AQ66" s="1333"/>
      <c r="AR66" s="1333"/>
      <c r="AS66" s="1333"/>
      <c r="AT66" s="1327">
        <v>5623</v>
      </c>
      <c r="AU66" s="1327"/>
      <c r="AV66" s="1327"/>
      <c r="AW66" s="1327"/>
      <c r="AX66" s="1327"/>
      <c r="AY66" s="1327"/>
      <c r="AZ66" s="1327"/>
      <c r="BA66" s="1327"/>
      <c r="BC66" s="726">
        <f t="shared" si="1"/>
        <v>5904.15</v>
      </c>
    </row>
    <row r="67" spans="3:55">
      <c r="C67" s="1328">
        <v>36</v>
      </c>
      <c r="D67" s="1328"/>
      <c r="E67" s="1329" t="s">
        <v>4493</v>
      </c>
      <c r="F67" s="1329"/>
      <c r="G67" s="1329"/>
      <c r="H67" s="1334" t="s">
        <v>4494</v>
      </c>
      <c r="I67" s="1334"/>
      <c r="J67" s="1334"/>
      <c r="K67" s="1334"/>
      <c r="L67" s="1334"/>
      <c r="M67" s="1334"/>
      <c r="N67" s="1334"/>
      <c r="O67" s="1334"/>
      <c r="P67" s="1334"/>
      <c r="Q67" s="1334"/>
      <c r="R67" s="1334"/>
      <c r="S67" s="1334"/>
      <c r="T67" s="1334"/>
      <c r="U67" s="1331">
        <v>1</v>
      </c>
      <c r="V67" s="1331"/>
      <c r="W67" s="1332" t="s">
        <v>13</v>
      </c>
      <c r="X67" s="1332"/>
      <c r="Y67" s="1332"/>
      <c r="Z67" s="1333">
        <v>6589</v>
      </c>
      <c r="AA67" s="1333"/>
      <c r="AB67" s="1333"/>
      <c r="AC67" s="1333"/>
      <c r="AD67" s="1323">
        <v>22</v>
      </c>
      <c r="AE67" s="1323"/>
      <c r="AF67" s="1323"/>
      <c r="AG67" s="1323"/>
      <c r="AH67" s="1323"/>
      <c r="AI67" s="1323"/>
      <c r="AJ67" s="1323"/>
      <c r="AK67" s="1323"/>
      <c r="AL67" s="1333">
        <v>1188.18</v>
      </c>
      <c r="AM67" s="1333"/>
      <c r="AN67" s="1333"/>
      <c r="AO67" s="1333"/>
      <c r="AP67" s="1333"/>
      <c r="AQ67" s="1333"/>
      <c r="AR67" s="1333"/>
      <c r="AS67" s="1333"/>
      <c r="AT67" s="1327">
        <v>6589</v>
      </c>
      <c r="AU67" s="1327"/>
      <c r="AV67" s="1327"/>
      <c r="AW67" s="1327"/>
      <c r="AX67" s="1327"/>
      <c r="AY67" s="1327"/>
      <c r="AZ67" s="1327"/>
      <c r="BA67" s="1327"/>
      <c r="BC67" s="726">
        <f t="shared" si="1"/>
        <v>6918.45</v>
      </c>
    </row>
    <row r="68" spans="3:55">
      <c r="C68" s="1328">
        <v>37</v>
      </c>
      <c r="D68" s="1328"/>
      <c r="E68" s="1329" t="s">
        <v>4495</v>
      </c>
      <c r="F68" s="1329"/>
      <c r="G68" s="1329"/>
      <c r="H68" s="1334" t="s">
        <v>4496</v>
      </c>
      <c r="I68" s="1334"/>
      <c r="J68" s="1334"/>
      <c r="K68" s="1334"/>
      <c r="L68" s="1334"/>
      <c r="M68" s="1334"/>
      <c r="N68" s="1334"/>
      <c r="O68" s="1334"/>
      <c r="P68" s="1334"/>
      <c r="Q68" s="1334"/>
      <c r="R68" s="1334"/>
      <c r="S68" s="1334"/>
      <c r="T68" s="1334"/>
      <c r="U68" s="1331">
        <v>1</v>
      </c>
      <c r="V68" s="1331"/>
      <c r="W68" s="1332" t="s">
        <v>13</v>
      </c>
      <c r="X68" s="1332"/>
      <c r="Y68" s="1332"/>
      <c r="Z68" s="1333">
        <v>7555</v>
      </c>
      <c r="AA68" s="1333"/>
      <c r="AB68" s="1333"/>
      <c r="AC68" s="1333"/>
      <c r="AD68" s="1323">
        <v>22</v>
      </c>
      <c r="AE68" s="1323"/>
      <c r="AF68" s="1323"/>
      <c r="AG68" s="1323"/>
      <c r="AH68" s="1323"/>
      <c r="AI68" s="1323"/>
      <c r="AJ68" s="1323"/>
      <c r="AK68" s="1323"/>
      <c r="AL68" s="1333">
        <v>1362.38</v>
      </c>
      <c r="AM68" s="1333"/>
      <c r="AN68" s="1333"/>
      <c r="AO68" s="1333"/>
      <c r="AP68" s="1333"/>
      <c r="AQ68" s="1333"/>
      <c r="AR68" s="1333"/>
      <c r="AS68" s="1333"/>
      <c r="AT68" s="1327">
        <v>7555</v>
      </c>
      <c r="AU68" s="1327"/>
      <c r="AV68" s="1327"/>
      <c r="AW68" s="1327"/>
      <c r="AX68" s="1327"/>
      <c r="AY68" s="1327"/>
      <c r="AZ68" s="1327"/>
      <c r="BA68" s="1327"/>
      <c r="BC68" s="726">
        <f t="shared" si="1"/>
        <v>7932.75</v>
      </c>
    </row>
    <row r="69" spans="3:55">
      <c r="C69" s="1328">
        <v>38</v>
      </c>
      <c r="D69" s="1328"/>
      <c r="E69" s="1329" t="s">
        <v>4497</v>
      </c>
      <c r="F69" s="1329"/>
      <c r="G69" s="1329"/>
      <c r="H69" s="1334" t="s">
        <v>4498</v>
      </c>
      <c r="I69" s="1334"/>
      <c r="J69" s="1334"/>
      <c r="K69" s="1334"/>
      <c r="L69" s="1334"/>
      <c r="M69" s="1334"/>
      <c r="N69" s="1334"/>
      <c r="O69" s="1334"/>
      <c r="P69" s="1334"/>
      <c r="Q69" s="1334"/>
      <c r="R69" s="1334"/>
      <c r="S69" s="1334"/>
      <c r="T69" s="1334"/>
      <c r="U69" s="1331">
        <v>1</v>
      </c>
      <c r="V69" s="1331"/>
      <c r="W69" s="1332" t="s">
        <v>13</v>
      </c>
      <c r="X69" s="1332"/>
      <c r="Y69" s="1332"/>
      <c r="Z69" s="1333">
        <v>8521</v>
      </c>
      <c r="AA69" s="1333"/>
      <c r="AB69" s="1333"/>
      <c r="AC69" s="1333"/>
      <c r="AD69" s="1323">
        <v>22</v>
      </c>
      <c r="AE69" s="1323"/>
      <c r="AF69" s="1323"/>
      <c r="AG69" s="1323"/>
      <c r="AH69" s="1323"/>
      <c r="AI69" s="1323"/>
      <c r="AJ69" s="1323"/>
      <c r="AK69" s="1323"/>
      <c r="AL69" s="1333">
        <v>1536.57</v>
      </c>
      <c r="AM69" s="1333"/>
      <c r="AN69" s="1333"/>
      <c r="AO69" s="1333"/>
      <c r="AP69" s="1333"/>
      <c r="AQ69" s="1333"/>
      <c r="AR69" s="1333"/>
      <c r="AS69" s="1333"/>
      <c r="AT69" s="1327">
        <v>8521</v>
      </c>
      <c r="AU69" s="1327"/>
      <c r="AV69" s="1327"/>
      <c r="AW69" s="1327"/>
      <c r="AX69" s="1327"/>
      <c r="AY69" s="1327"/>
      <c r="AZ69" s="1327"/>
      <c r="BA69" s="1327"/>
      <c r="BC69" s="726">
        <f t="shared" si="1"/>
        <v>8947.0499999999993</v>
      </c>
    </row>
    <row r="70" spans="3:55">
      <c r="C70" s="1328">
        <v>39</v>
      </c>
      <c r="D70" s="1328"/>
      <c r="E70" s="1329" t="s">
        <v>4499</v>
      </c>
      <c r="F70" s="1329"/>
      <c r="G70" s="1329"/>
      <c r="H70" s="1334" t="s">
        <v>4500</v>
      </c>
      <c r="I70" s="1334"/>
      <c r="J70" s="1334"/>
      <c r="K70" s="1334"/>
      <c r="L70" s="1334"/>
      <c r="M70" s="1334"/>
      <c r="N70" s="1334"/>
      <c r="O70" s="1334"/>
      <c r="P70" s="1334"/>
      <c r="Q70" s="1334"/>
      <c r="R70" s="1334"/>
      <c r="S70" s="1334"/>
      <c r="T70" s="1334"/>
      <c r="U70" s="1331">
        <v>1</v>
      </c>
      <c r="V70" s="1331"/>
      <c r="W70" s="1332" t="s">
        <v>13</v>
      </c>
      <c r="X70" s="1332"/>
      <c r="Y70" s="1332"/>
      <c r="Z70" s="1333">
        <v>9487</v>
      </c>
      <c r="AA70" s="1333"/>
      <c r="AB70" s="1333"/>
      <c r="AC70" s="1333"/>
      <c r="AD70" s="1323">
        <v>22</v>
      </c>
      <c r="AE70" s="1323"/>
      <c r="AF70" s="1323"/>
      <c r="AG70" s="1323"/>
      <c r="AH70" s="1323"/>
      <c r="AI70" s="1323"/>
      <c r="AJ70" s="1323"/>
      <c r="AK70" s="1323"/>
      <c r="AL70" s="1333">
        <v>1710.77</v>
      </c>
      <c r="AM70" s="1333"/>
      <c r="AN70" s="1333"/>
      <c r="AO70" s="1333"/>
      <c r="AP70" s="1333"/>
      <c r="AQ70" s="1333"/>
      <c r="AR70" s="1333"/>
      <c r="AS70" s="1333"/>
      <c r="AT70" s="1327">
        <v>9487</v>
      </c>
      <c r="AU70" s="1327"/>
      <c r="AV70" s="1327"/>
      <c r="AW70" s="1327"/>
      <c r="AX70" s="1327"/>
      <c r="AY70" s="1327"/>
      <c r="AZ70" s="1327"/>
      <c r="BA70" s="1327"/>
      <c r="BC70" s="726">
        <f t="shared" si="1"/>
        <v>9961.35</v>
      </c>
    </row>
    <row r="71" spans="3:55">
      <c r="C71" s="1328">
        <v>40</v>
      </c>
      <c r="D71" s="1328"/>
      <c r="E71" s="1329" t="s">
        <v>4501</v>
      </c>
      <c r="F71" s="1329"/>
      <c r="G71" s="1329"/>
      <c r="H71" s="1334" t="s">
        <v>4502</v>
      </c>
      <c r="I71" s="1334"/>
      <c r="J71" s="1334"/>
      <c r="K71" s="1334"/>
      <c r="L71" s="1334"/>
      <c r="M71" s="1334"/>
      <c r="N71" s="1334"/>
      <c r="O71" s="1334"/>
      <c r="P71" s="1334"/>
      <c r="Q71" s="1334"/>
      <c r="R71" s="1334"/>
      <c r="S71" s="1334"/>
      <c r="T71" s="1334"/>
      <c r="U71" s="1331">
        <v>1</v>
      </c>
      <c r="V71" s="1331"/>
      <c r="W71" s="1332" t="s">
        <v>13</v>
      </c>
      <c r="X71" s="1332"/>
      <c r="Y71" s="1332"/>
      <c r="Z71" s="1333">
        <v>10453</v>
      </c>
      <c r="AA71" s="1333"/>
      <c r="AB71" s="1333"/>
      <c r="AC71" s="1333"/>
      <c r="AD71" s="1323">
        <v>22</v>
      </c>
      <c r="AE71" s="1323"/>
      <c r="AF71" s="1323"/>
      <c r="AG71" s="1323"/>
      <c r="AH71" s="1323"/>
      <c r="AI71" s="1323"/>
      <c r="AJ71" s="1323"/>
      <c r="AK71" s="1323"/>
      <c r="AL71" s="1333">
        <v>1884.97</v>
      </c>
      <c r="AM71" s="1333"/>
      <c r="AN71" s="1333"/>
      <c r="AO71" s="1333"/>
      <c r="AP71" s="1333"/>
      <c r="AQ71" s="1333"/>
      <c r="AR71" s="1333"/>
      <c r="AS71" s="1333"/>
      <c r="AT71" s="1327">
        <v>10453</v>
      </c>
      <c r="AU71" s="1327"/>
      <c r="AV71" s="1327"/>
      <c r="AW71" s="1327"/>
      <c r="AX71" s="1327"/>
      <c r="AY71" s="1327"/>
      <c r="AZ71" s="1327"/>
      <c r="BA71" s="1327"/>
      <c r="BC71" s="726">
        <f t="shared" si="1"/>
        <v>10975.65</v>
      </c>
    </row>
    <row r="72" spans="3:55">
      <c r="C72" s="1328">
        <v>41</v>
      </c>
      <c r="D72" s="1328"/>
      <c r="E72" s="1329" t="s">
        <v>4503</v>
      </c>
      <c r="F72" s="1329"/>
      <c r="G72" s="1329"/>
      <c r="H72" s="1334" t="s">
        <v>4504</v>
      </c>
      <c r="I72" s="1334"/>
      <c r="J72" s="1334"/>
      <c r="K72" s="1334"/>
      <c r="L72" s="1334"/>
      <c r="M72" s="1334"/>
      <c r="N72" s="1334"/>
      <c r="O72" s="1334"/>
      <c r="P72" s="1334"/>
      <c r="Q72" s="1334"/>
      <c r="R72" s="1334"/>
      <c r="S72" s="1334"/>
      <c r="T72" s="1334"/>
      <c r="U72" s="1331">
        <v>1</v>
      </c>
      <c r="V72" s="1331"/>
      <c r="W72" s="1332" t="s">
        <v>13</v>
      </c>
      <c r="X72" s="1332"/>
      <c r="Y72" s="1332"/>
      <c r="Z72" s="1333">
        <v>11419</v>
      </c>
      <c r="AA72" s="1333"/>
      <c r="AB72" s="1333"/>
      <c r="AC72" s="1333"/>
      <c r="AD72" s="1323">
        <v>22</v>
      </c>
      <c r="AE72" s="1323"/>
      <c r="AF72" s="1323"/>
      <c r="AG72" s="1323"/>
      <c r="AH72" s="1323"/>
      <c r="AI72" s="1323"/>
      <c r="AJ72" s="1323"/>
      <c r="AK72" s="1323"/>
      <c r="AL72" s="1333">
        <v>2059.16</v>
      </c>
      <c r="AM72" s="1333"/>
      <c r="AN72" s="1333"/>
      <c r="AO72" s="1333"/>
      <c r="AP72" s="1333"/>
      <c r="AQ72" s="1333"/>
      <c r="AR72" s="1333"/>
      <c r="AS72" s="1333"/>
      <c r="AT72" s="1327">
        <v>11419</v>
      </c>
      <c r="AU72" s="1327"/>
      <c r="AV72" s="1327"/>
      <c r="AW72" s="1327"/>
      <c r="AX72" s="1327"/>
      <c r="AY72" s="1327"/>
      <c r="AZ72" s="1327"/>
      <c r="BA72" s="1327"/>
      <c r="BC72" s="726">
        <f t="shared" si="1"/>
        <v>11989.95</v>
      </c>
    </row>
    <row r="73" spans="3:55">
      <c r="C73" s="1328">
        <v>42</v>
      </c>
      <c r="D73" s="1328"/>
      <c r="E73" s="1329" t="s">
        <v>4505</v>
      </c>
      <c r="F73" s="1329"/>
      <c r="G73" s="1329"/>
      <c r="H73" s="1334" t="s">
        <v>4506</v>
      </c>
      <c r="I73" s="1334"/>
      <c r="J73" s="1334"/>
      <c r="K73" s="1334"/>
      <c r="L73" s="1334"/>
      <c r="M73" s="1334"/>
      <c r="N73" s="1334"/>
      <c r="O73" s="1334"/>
      <c r="P73" s="1334"/>
      <c r="Q73" s="1334"/>
      <c r="R73" s="1334"/>
      <c r="S73" s="1334"/>
      <c r="T73" s="1334"/>
      <c r="U73" s="1331">
        <v>1</v>
      </c>
      <c r="V73" s="1331"/>
      <c r="W73" s="1332" t="s">
        <v>13</v>
      </c>
      <c r="X73" s="1332"/>
      <c r="Y73" s="1332"/>
      <c r="Z73" s="1333">
        <v>12385</v>
      </c>
      <c r="AA73" s="1333"/>
      <c r="AB73" s="1333"/>
      <c r="AC73" s="1333"/>
      <c r="AD73" s="1323">
        <v>22</v>
      </c>
      <c r="AE73" s="1323"/>
      <c r="AF73" s="1323"/>
      <c r="AG73" s="1323"/>
      <c r="AH73" s="1323"/>
      <c r="AI73" s="1323"/>
      <c r="AJ73" s="1323"/>
      <c r="AK73" s="1323"/>
      <c r="AL73" s="1333">
        <v>2233.36</v>
      </c>
      <c r="AM73" s="1333"/>
      <c r="AN73" s="1333"/>
      <c r="AO73" s="1333"/>
      <c r="AP73" s="1333"/>
      <c r="AQ73" s="1333"/>
      <c r="AR73" s="1333"/>
      <c r="AS73" s="1333"/>
      <c r="AT73" s="1327">
        <v>12385</v>
      </c>
      <c r="AU73" s="1327"/>
      <c r="AV73" s="1327"/>
      <c r="AW73" s="1327"/>
      <c r="AX73" s="1327"/>
      <c r="AY73" s="1327"/>
      <c r="AZ73" s="1327"/>
      <c r="BA73" s="1327"/>
      <c r="BC73" s="726">
        <f t="shared" si="1"/>
        <v>13004.25</v>
      </c>
    </row>
    <row r="74" spans="3:55">
      <c r="C74" s="1328">
        <v>43</v>
      </c>
      <c r="D74" s="1328"/>
      <c r="E74" s="1329" t="s">
        <v>4507</v>
      </c>
      <c r="F74" s="1329"/>
      <c r="G74" s="1329"/>
      <c r="H74" s="1334" t="s">
        <v>4508</v>
      </c>
      <c r="I74" s="1334"/>
      <c r="J74" s="1334"/>
      <c r="K74" s="1334"/>
      <c r="L74" s="1334"/>
      <c r="M74" s="1334"/>
      <c r="N74" s="1334"/>
      <c r="O74" s="1334"/>
      <c r="P74" s="1334"/>
      <c r="Q74" s="1334"/>
      <c r="R74" s="1334"/>
      <c r="S74" s="1334"/>
      <c r="T74" s="1334"/>
      <c r="U74" s="1331">
        <v>1</v>
      </c>
      <c r="V74" s="1331"/>
      <c r="W74" s="1332" t="s">
        <v>13</v>
      </c>
      <c r="X74" s="1332"/>
      <c r="Y74" s="1332"/>
      <c r="Z74" s="1333">
        <v>13351</v>
      </c>
      <c r="AA74" s="1333"/>
      <c r="AB74" s="1333"/>
      <c r="AC74" s="1333"/>
      <c r="AD74" s="1323">
        <v>22</v>
      </c>
      <c r="AE74" s="1323"/>
      <c r="AF74" s="1323"/>
      <c r="AG74" s="1323"/>
      <c r="AH74" s="1323"/>
      <c r="AI74" s="1323"/>
      <c r="AJ74" s="1323"/>
      <c r="AK74" s="1323"/>
      <c r="AL74" s="1333">
        <v>2407.56</v>
      </c>
      <c r="AM74" s="1333"/>
      <c r="AN74" s="1333"/>
      <c r="AO74" s="1333"/>
      <c r="AP74" s="1333"/>
      <c r="AQ74" s="1333"/>
      <c r="AR74" s="1333"/>
      <c r="AS74" s="1333"/>
      <c r="AT74" s="1327">
        <v>13351</v>
      </c>
      <c r="AU74" s="1327"/>
      <c r="AV74" s="1327"/>
      <c r="AW74" s="1327"/>
      <c r="AX74" s="1327"/>
      <c r="AY74" s="1327"/>
      <c r="AZ74" s="1327"/>
      <c r="BA74" s="1327"/>
      <c r="BC74" s="726">
        <f t="shared" si="1"/>
        <v>14018.55</v>
      </c>
    </row>
    <row r="75" spans="3:55">
      <c r="C75" s="1328">
        <v>44</v>
      </c>
      <c r="D75" s="1328"/>
      <c r="E75" s="1329" t="s">
        <v>4509</v>
      </c>
      <c r="F75" s="1329"/>
      <c r="G75" s="1329"/>
      <c r="H75" s="1334" t="s">
        <v>4510</v>
      </c>
      <c r="I75" s="1334"/>
      <c r="J75" s="1334"/>
      <c r="K75" s="1334"/>
      <c r="L75" s="1334"/>
      <c r="M75" s="1334"/>
      <c r="N75" s="1334"/>
      <c r="O75" s="1334"/>
      <c r="P75" s="1334"/>
      <c r="Q75" s="1334"/>
      <c r="R75" s="1334"/>
      <c r="S75" s="1334"/>
      <c r="T75" s="1334"/>
      <c r="U75" s="1331">
        <v>1</v>
      </c>
      <c r="V75" s="1331"/>
      <c r="W75" s="1332" t="s">
        <v>13</v>
      </c>
      <c r="X75" s="1332"/>
      <c r="Y75" s="1332"/>
      <c r="Z75" s="1333">
        <v>14317</v>
      </c>
      <c r="AA75" s="1333"/>
      <c r="AB75" s="1333"/>
      <c r="AC75" s="1333"/>
      <c r="AD75" s="1323">
        <v>22</v>
      </c>
      <c r="AE75" s="1323"/>
      <c r="AF75" s="1323"/>
      <c r="AG75" s="1323"/>
      <c r="AH75" s="1323"/>
      <c r="AI75" s="1323"/>
      <c r="AJ75" s="1323"/>
      <c r="AK75" s="1323"/>
      <c r="AL75" s="1333">
        <v>2581.75</v>
      </c>
      <c r="AM75" s="1333"/>
      <c r="AN75" s="1333"/>
      <c r="AO75" s="1333"/>
      <c r="AP75" s="1333"/>
      <c r="AQ75" s="1333"/>
      <c r="AR75" s="1333"/>
      <c r="AS75" s="1333"/>
      <c r="AT75" s="1327">
        <v>14317</v>
      </c>
      <c r="AU75" s="1327"/>
      <c r="AV75" s="1327"/>
      <c r="AW75" s="1327"/>
      <c r="AX75" s="1327"/>
      <c r="AY75" s="1327"/>
      <c r="AZ75" s="1327"/>
      <c r="BA75" s="1327"/>
      <c r="BC75" s="726">
        <f t="shared" si="1"/>
        <v>15032.85</v>
      </c>
    </row>
    <row r="76" spans="3:55">
      <c r="C76" s="1328">
        <v>45</v>
      </c>
      <c r="D76" s="1328"/>
      <c r="E76" s="1329" t="s">
        <v>4511</v>
      </c>
      <c r="F76" s="1329"/>
      <c r="G76" s="1329"/>
      <c r="H76" s="1334" t="s">
        <v>4512</v>
      </c>
      <c r="I76" s="1334"/>
      <c r="J76" s="1334"/>
      <c r="K76" s="1334"/>
      <c r="L76" s="1334"/>
      <c r="M76" s="1334"/>
      <c r="N76" s="1334"/>
      <c r="O76" s="1334"/>
      <c r="P76" s="1334"/>
      <c r="Q76" s="1334"/>
      <c r="R76" s="1334"/>
      <c r="S76" s="1334"/>
      <c r="T76" s="1334"/>
      <c r="U76" s="1331">
        <v>1</v>
      </c>
      <c r="V76" s="1331"/>
      <c r="W76" s="1332" t="s">
        <v>13</v>
      </c>
      <c r="X76" s="1332"/>
      <c r="Y76" s="1332"/>
      <c r="Z76" s="1333">
        <v>15283</v>
      </c>
      <c r="AA76" s="1333"/>
      <c r="AB76" s="1333"/>
      <c r="AC76" s="1333"/>
      <c r="AD76" s="1323">
        <v>22</v>
      </c>
      <c r="AE76" s="1323"/>
      <c r="AF76" s="1323"/>
      <c r="AG76" s="1323"/>
      <c r="AH76" s="1323"/>
      <c r="AI76" s="1323"/>
      <c r="AJ76" s="1323"/>
      <c r="AK76" s="1323"/>
      <c r="AL76" s="1333">
        <v>2755.95</v>
      </c>
      <c r="AM76" s="1333"/>
      <c r="AN76" s="1333"/>
      <c r="AO76" s="1333"/>
      <c r="AP76" s="1333"/>
      <c r="AQ76" s="1333"/>
      <c r="AR76" s="1333"/>
      <c r="AS76" s="1333"/>
      <c r="AT76" s="1327">
        <v>15283</v>
      </c>
      <c r="AU76" s="1327"/>
      <c r="AV76" s="1327"/>
      <c r="AW76" s="1327"/>
      <c r="AX76" s="1327"/>
      <c r="AY76" s="1327"/>
      <c r="AZ76" s="1327"/>
      <c r="BA76" s="1327"/>
      <c r="BC76" s="726">
        <f t="shared" si="1"/>
        <v>16047.15</v>
      </c>
    </row>
    <row r="77" spans="3:55">
      <c r="C77" s="1328">
        <v>46</v>
      </c>
      <c r="D77" s="1328"/>
      <c r="E77" s="1329" t="s">
        <v>4513</v>
      </c>
      <c r="F77" s="1329"/>
      <c r="G77" s="1329"/>
      <c r="H77" s="1330" t="s">
        <v>4514</v>
      </c>
      <c r="I77" s="1330"/>
      <c r="J77" s="1330"/>
      <c r="K77" s="1330"/>
      <c r="L77" s="1330"/>
      <c r="M77" s="1330"/>
      <c r="N77" s="1330"/>
      <c r="O77" s="1330"/>
      <c r="P77" s="1330"/>
      <c r="Q77" s="1330"/>
      <c r="R77" s="1330"/>
      <c r="S77" s="1330"/>
      <c r="T77" s="1330"/>
      <c r="U77" s="1331">
        <v>1</v>
      </c>
      <c r="V77" s="1331"/>
      <c r="W77" s="1332" t="s">
        <v>13</v>
      </c>
      <c r="X77" s="1332"/>
      <c r="Y77" s="1332"/>
      <c r="Z77" s="1333">
        <v>5543</v>
      </c>
      <c r="AA77" s="1333"/>
      <c r="AB77" s="1333"/>
      <c r="AC77" s="1333"/>
      <c r="AD77" s="1323">
        <v>22</v>
      </c>
      <c r="AE77" s="1323"/>
      <c r="AF77" s="1323"/>
      <c r="AG77" s="1323"/>
      <c r="AH77" s="1323"/>
      <c r="AI77" s="1323"/>
      <c r="AJ77" s="1323"/>
      <c r="AK77" s="1323"/>
      <c r="AL77" s="1324">
        <v>999.56</v>
      </c>
      <c r="AM77" s="1324"/>
      <c r="AN77" s="1324"/>
      <c r="AO77" s="1324"/>
      <c r="AP77" s="1324"/>
      <c r="AQ77" s="1324"/>
      <c r="AR77" s="1324"/>
      <c r="AS77" s="1324"/>
      <c r="AT77" s="1327">
        <v>5543</v>
      </c>
      <c r="AU77" s="1327"/>
      <c r="AV77" s="1327"/>
      <c r="AW77" s="1327"/>
      <c r="AX77" s="1327"/>
      <c r="AY77" s="1327"/>
      <c r="AZ77" s="1327"/>
      <c r="BA77" s="1327"/>
      <c r="BC77" s="726">
        <f t="shared" si="1"/>
        <v>5820.15</v>
      </c>
    </row>
    <row r="78" spans="3:55">
      <c r="C78" s="1328">
        <v>47</v>
      </c>
      <c r="D78" s="1328"/>
      <c r="E78" s="1329" t="s">
        <v>4515</v>
      </c>
      <c r="F78" s="1329"/>
      <c r="G78" s="1329"/>
      <c r="H78" s="1330" t="s">
        <v>4516</v>
      </c>
      <c r="I78" s="1330"/>
      <c r="J78" s="1330"/>
      <c r="K78" s="1330"/>
      <c r="L78" s="1330"/>
      <c r="M78" s="1330"/>
      <c r="N78" s="1330"/>
      <c r="O78" s="1330"/>
      <c r="P78" s="1330"/>
      <c r="Q78" s="1330"/>
      <c r="R78" s="1330"/>
      <c r="S78" s="1330"/>
      <c r="T78" s="1330"/>
      <c r="U78" s="1331">
        <v>1</v>
      </c>
      <c r="V78" s="1331"/>
      <c r="W78" s="1332" t="s">
        <v>13</v>
      </c>
      <c r="X78" s="1332"/>
      <c r="Y78" s="1332"/>
      <c r="Z78" s="1333">
        <v>6489</v>
      </c>
      <c r="AA78" s="1333"/>
      <c r="AB78" s="1333"/>
      <c r="AC78" s="1333"/>
      <c r="AD78" s="1323">
        <v>22</v>
      </c>
      <c r="AE78" s="1323"/>
      <c r="AF78" s="1323"/>
      <c r="AG78" s="1323"/>
      <c r="AH78" s="1323"/>
      <c r="AI78" s="1323"/>
      <c r="AJ78" s="1323"/>
      <c r="AK78" s="1323"/>
      <c r="AL78" s="1333">
        <v>1170.1500000000001</v>
      </c>
      <c r="AM78" s="1333"/>
      <c r="AN78" s="1333"/>
      <c r="AO78" s="1333"/>
      <c r="AP78" s="1333"/>
      <c r="AQ78" s="1333"/>
      <c r="AR78" s="1333"/>
      <c r="AS78" s="1333"/>
      <c r="AT78" s="1327">
        <v>6489</v>
      </c>
      <c r="AU78" s="1327"/>
      <c r="AV78" s="1327"/>
      <c r="AW78" s="1327"/>
      <c r="AX78" s="1327"/>
      <c r="AY78" s="1327"/>
      <c r="AZ78" s="1327"/>
      <c r="BA78" s="1327"/>
      <c r="BC78" s="726">
        <f t="shared" si="1"/>
        <v>6813.45</v>
      </c>
    </row>
    <row r="79" spans="3:55">
      <c r="C79" s="1328">
        <v>48</v>
      </c>
      <c r="D79" s="1328"/>
      <c r="E79" s="1329" t="s">
        <v>4517</v>
      </c>
      <c r="F79" s="1329"/>
      <c r="G79" s="1329"/>
      <c r="H79" s="1330" t="s">
        <v>4518</v>
      </c>
      <c r="I79" s="1330"/>
      <c r="J79" s="1330"/>
      <c r="K79" s="1330"/>
      <c r="L79" s="1330"/>
      <c r="M79" s="1330"/>
      <c r="N79" s="1330"/>
      <c r="O79" s="1330"/>
      <c r="P79" s="1330"/>
      <c r="Q79" s="1330"/>
      <c r="R79" s="1330"/>
      <c r="S79" s="1330"/>
      <c r="T79" s="1330"/>
      <c r="U79" s="1331">
        <v>1</v>
      </c>
      <c r="V79" s="1331"/>
      <c r="W79" s="1332" t="s">
        <v>13</v>
      </c>
      <c r="X79" s="1332"/>
      <c r="Y79" s="1332"/>
      <c r="Z79" s="1333">
        <v>7435</v>
      </c>
      <c r="AA79" s="1333"/>
      <c r="AB79" s="1333"/>
      <c r="AC79" s="1333"/>
      <c r="AD79" s="1323">
        <v>22</v>
      </c>
      <c r="AE79" s="1323"/>
      <c r="AF79" s="1323"/>
      <c r="AG79" s="1323"/>
      <c r="AH79" s="1323"/>
      <c r="AI79" s="1323"/>
      <c r="AJ79" s="1323"/>
      <c r="AK79" s="1323"/>
      <c r="AL79" s="1333">
        <v>1340.74</v>
      </c>
      <c r="AM79" s="1333"/>
      <c r="AN79" s="1333"/>
      <c r="AO79" s="1333"/>
      <c r="AP79" s="1333"/>
      <c r="AQ79" s="1333"/>
      <c r="AR79" s="1333"/>
      <c r="AS79" s="1333"/>
      <c r="AT79" s="1327">
        <v>7435</v>
      </c>
      <c r="AU79" s="1327"/>
      <c r="AV79" s="1327"/>
      <c r="AW79" s="1327"/>
      <c r="AX79" s="1327"/>
      <c r="AY79" s="1327"/>
      <c r="AZ79" s="1327"/>
      <c r="BA79" s="1327"/>
      <c r="BC79" s="726">
        <f t="shared" si="1"/>
        <v>7806.75</v>
      </c>
    </row>
    <row r="80" spans="3:55">
      <c r="C80" s="1328">
        <v>49</v>
      </c>
      <c r="D80" s="1328"/>
      <c r="E80" s="1329" t="s">
        <v>4519</v>
      </c>
      <c r="F80" s="1329"/>
      <c r="G80" s="1329"/>
      <c r="H80" s="1330" t="s">
        <v>4520</v>
      </c>
      <c r="I80" s="1330"/>
      <c r="J80" s="1330"/>
      <c r="K80" s="1330"/>
      <c r="L80" s="1330"/>
      <c r="M80" s="1330"/>
      <c r="N80" s="1330"/>
      <c r="O80" s="1330"/>
      <c r="P80" s="1330"/>
      <c r="Q80" s="1330"/>
      <c r="R80" s="1330"/>
      <c r="S80" s="1330"/>
      <c r="T80" s="1330"/>
      <c r="U80" s="1331">
        <v>1</v>
      </c>
      <c r="V80" s="1331"/>
      <c r="W80" s="1332" t="s">
        <v>13</v>
      </c>
      <c r="X80" s="1332"/>
      <c r="Y80" s="1332"/>
      <c r="Z80" s="1333">
        <v>8381</v>
      </c>
      <c r="AA80" s="1333"/>
      <c r="AB80" s="1333"/>
      <c r="AC80" s="1333"/>
      <c r="AD80" s="1323">
        <v>22</v>
      </c>
      <c r="AE80" s="1323"/>
      <c r="AF80" s="1323"/>
      <c r="AG80" s="1323"/>
      <c r="AH80" s="1323"/>
      <c r="AI80" s="1323"/>
      <c r="AJ80" s="1323"/>
      <c r="AK80" s="1323"/>
      <c r="AL80" s="1333">
        <v>1511.33</v>
      </c>
      <c r="AM80" s="1333"/>
      <c r="AN80" s="1333"/>
      <c r="AO80" s="1333"/>
      <c r="AP80" s="1333"/>
      <c r="AQ80" s="1333"/>
      <c r="AR80" s="1333"/>
      <c r="AS80" s="1333"/>
      <c r="AT80" s="1327">
        <v>8381</v>
      </c>
      <c r="AU80" s="1327"/>
      <c r="AV80" s="1327"/>
      <c r="AW80" s="1327"/>
      <c r="AX80" s="1327"/>
      <c r="AY80" s="1327"/>
      <c r="AZ80" s="1327"/>
      <c r="BA80" s="1327"/>
      <c r="BC80" s="726">
        <f t="shared" si="1"/>
        <v>8800.0499999999993</v>
      </c>
    </row>
    <row r="81" spans="3:55">
      <c r="C81" s="1328">
        <v>50</v>
      </c>
      <c r="D81" s="1328"/>
      <c r="E81" s="1329" t="s">
        <v>4521</v>
      </c>
      <c r="F81" s="1329"/>
      <c r="G81" s="1329"/>
      <c r="H81" s="1330" t="s">
        <v>4522</v>
      </c>
      <c r="I81" s="1330"/>
      <c r="J81" s="1330"/>
      <c r="K81" s="1330"/>
      <c r="L81" s="1330"/>
      <c r="M81" s="1330"/>
      <c r="N81" s="1330"/>
      <c r="O81" s="1330"/>
      <c r="P81" s="1330"/>
      <c r="Q81" s="1330"/>
      <c r="R81" s="1330"/>
      <c r="S81" s="1330"/>
      <c r="T81" s="1330"/>
      <c r="U81" s="1331">
        <v>1</v>
      </c>
      <c r="V81" s="1331"/>
      <c r="W81" s="1332" t="s">
        <v>13</v>
      </c>
      <c r="X81" s="1332"/>
      <c r="Y81" s="1332"/>
      <c r="Z81" s="1333">
        <v>9327</v>
      </c>
      <c r="AA81" s="1333"/>
      <c r="AB81" s="1333"/>
      <c r="AC81" s="1333"/>
      <c r="AD81" s="1323">
        <v>22</v>
      </c>
      <c r="AE81" s="1323"/>
      <c r="AF81" s="1323"/>
      <c r="AG81" s="1323"/>
      <c r="AH81" s="1323"/>
      <c r="AI81" s="1323"/>
      <c r="AJ81" s="1323"/>
      <c r="AK81" s="1323"/>
      <c r="AL81" s="1333">
        <v>1681.92</v>
      </c>
      <c r="AM81" s="1333"/>
      <c r="AN81" s="1333"/>
      <c r="AO81" s="1333"/>
      <c r="AP81" s="1333"/>
      <c r="AQ81" s="1333"/>
      <c r="AR81" s="1333"/>
      <c r="AS81" s="1333"/>
      <c r="AT81" s="1327">
        <v>9327</v>
      </c>
      <c r="AU81" s="1327"/>
      <c r="AV81" s="1327"/>
      <c r="AW81" s="1327"/>
      <c r="AX81" s="1327"/>
      <c r="AY81" s="1327"/>
      <c r="AZ81" s="1327"/>
      <c r="BA81" s="1327"/>
      <c r="BC81" s="726">
        <f t="shared" si="1"/>
        <v>9793.35</v>
      </c>
    </row>
    <row r="82" spans="3:55">
      <c r="C82" s="1328">
        <v>51</v>
      </c>
      <c r="D82" s="1328"/>
      <c r="E82" s="1329" t="s">
        <v>4523</v>
      </c>
      <c r="F82" s="1329"/>
      <c r="G82" s="1329"/>
      <c r="H82" s="1330" t="s">
        <v>4524</v>
      </c>
      <c r="I82" s="1330"/>
      <c r="J82" s="1330"/>
      <c r="K82" s="1330"/>
      <c r="L82" s="1330"/>
      <c r="M82" s="1330"/>
      <c r="N82" s="1330"/>
      <c r="O82" s="1330"/>
      <c r="P82" s="1330"/>
      <c r="Q82" s="1330"/>
      <c r="R82" s="1330"/>
      <c r="S82" s="1330"/>
      <c r="T82" s="1330"/>
      <c r="U82" s="1331">
        <v>1</v>
      </c>
      <c r="V82" s="1331"/>
      <c r="W82" s="1332" t="s">
        <v>13</v>
      </c>
      <c r="X82" s="1332"/>
      <c r="Y82" s="1332"/>
      <c r="Z82" s="1333">
        <v>10273</v>
      </c>
      <c r="AA82" s="1333"/>
      <c r="AB82" s="1333"/>
      <c r="AC82" s="1333"/>
      <c r="AD82" s="1323">
        <v>22</v>
      </c>
      <c r="AE82" s="1323"/>
      <c r="AF82" s="1323"/>
      <c r="AG82" s="1323"/>
      <c r="AH82" s="1323"/>
      <c r="AI82" s="1323"/>
      <c r="AJ82" s="1323"/>
      <c r="AK82" s="1323"/>
      <c r="AL82" s="1333">
        <v>1852.51</v>
      </c>
      <c r="AM82" s="1333"/>
      <c r="AN82" s="1333"/>
      <c r="AO82" s="1333"/>
      <c r="AP82" s="1333"/>
      <c r="AQ82" s="1333"/>
      <c r="AR82" s="1333"/>
      <c r="AS82" s="1333"/>
      <c r="AT82" s="1327">
        <v>10273</v>
      </c>
      <c r="AU82" s="1327"/>
      <c r="AV82" s="1327"/>
      <c r="AW82" s="1327"/>
      <c r="AX82" s="1327"/>
      <c r="AY82" s="1327"/>
      <c r="AZ82" s="1327"/>
      <c r="BA82" s="1327"/>
      <c r="BC82" s="726">
        <f t="shared" si="1"/>
        <v>10786.65</v>
      </c>
    </row>
    <row r="83" spans="3:55">
      <c r="C83" s="1328">
        <v>52</v>
      </c>
      <c r="D83" s="1328"/>
      <c r="E83" s="1329" t="s">
        <v>4525</v>
      </c>
      <c r="F83" s="1329"/>
      <c r="G83" s="1329"/>
      <c r="H83" s="1330" t="s">
        <v>4526</v>
      </c>
      <c r="I83" s="1330"/>
      <c r="J83" s="1330"/>
      <c r="K83" s="1330"/>
      <c r="L83" s="1330"/>
      <c r="M83" s="1330"/>
      <c r="N83" s="1330"/>
      <c r="O83" s="1330"/>
      <c r="P83" s="1330"/>
      <c r="Q83" s="1330"/>
      <c r="R83" s="1330"/>
      <c r="S83" s="1330"/>
      <c r="T83" s="1330"/>
      <c r="U83" s="1331">
        <v>1</v>
      </c>
      <c r="V83" s="1331"/>
      <c r="W83" s="1332" t="s">
        <v>13</v>
      </c>
      <c r="X83" s="1332"/>
      <c r="Y83" s="1332"/>
      <c r="Z83" s="1333">
        <v>11219</v>
      </c>
      <c r="AA83" s="1333"/>
      <c r="AB83" s="1333"/>
      <c r="AC83" s="1333"/>
      <c r="AD83" s="1323">
        <v>22</v>
      </c>
      <c r="AE83" s="1323"/>
      <c r="AF83" s="1323"/>
      <c r="AG83" s="1323"/>
      <c r="AH83" s="1323"/>
      <c r="AI83" s="1323"/>
      <c r="AJ83" s="1323"/>
      <c r="AK83" s="1323"/>
      <c r="AL83" s="1333">
        <v>2023.1</v>
      </c>
      <c r="AM83" s="1333"/>
      <c r="AN83" s="1333"/>
      <c r="AO83" s="1333"/>
      <c r="AP83" s="1333"/>
      <c r="AQ83" s="1333"/>
      <c r="AR83" s="1333"/>
      <c r="AS83" s="1333"/>
      <c r="AT83" s="1327">
        <v>11219</v>
      </c>
      <c r="AU83" s="1327"/>
      <c r="AV83" s="1327"/>
      <c r="AW83" s="1327"/>
      <c r="AX83" s="1327"/>
      <c r="AY83" s="1327"/>
      <c r="AZ83" s="1327"/>
      <c r="BA83" s="1327"/>
      <c r="BC83" s="726">
        <f t="shared" si="1"/>
        <v>11779.95</v>
      </c>
    </row>
    <row r="84" spans="3:55">
      <c r="C84" s="1328">
        <v>53</v>
      </c>
      <c r="D84" s="1328"/>
      <c r="E84" s="1329" t="s">
        <v>4527</v>
      </c>
      <c r="F84" s="1329"/>
      <c r="G84" s="1329"/>
      <c r="H84" s="1330" t="s">
        <v>4528</v>
      </c>
      <c r="I84" s="1330"/>
      <c r="J84" s="1330"/>
      <c r="K84" s="1330"/>
      <c r="L84" s="1330"/>
      <c r="M84" s="1330"/>
      <c r="N84" s="1330"/>
      <c r="O84" s="1330"/>
      <c r="P84" s="1330"/>
      <c r="Q84" s="1330"/>
      <c r="R84" s="1330"/>
      <c r="S84" s="1330"/>
      <c r="T84" s="1330"/>
      <c r="U84" s="1331">
        <v>1</v>
      </c>
      <c r="V84" s="1331"/>
      <c r="W84" s="1332" t="s">
        <v>13</v>
      </c>
      <c r="X84" s="1332"/>
      <c r="Y84" s="1332"/>
      <c r="Z84" s="1333">
        <v>12165</v>
      </c>
      <c r="AA84" s="1333"/>
      <c r="AB84" s="1333"/>
      <c r="AC84" s="1333"/>
      <c r="AD84" s="1323">
        <v>22</v>
      </c>
      <c r="AE84" s="1323"/>
      <c r="AF84" s="1323"/>
      <c r="AG84" s="1323"/>
      <c r="AH84" s="1323"/>
      <c r="AI84" s="1323"/>
      <c r="AJ84" s="1323"/>
      <c r="AK84" s="1323"/>
      <c r="AL84" s="1333">
        <v>2193.69</v>
      </c>
      <c r="AM84" s="1333"/>
      <c r="AN84" s="1333"/>
      <c r="AO84" s="1333"/>
      <c r="AP84" s="1333"/>
      <c r="AQ84" s="1333"/>
      <c r="AR84" s="1333"/>
      <c r="AS84" s="1333"/>
      <c r="AT84" s="1327">
        <v>12165</v>
      </c>
      <c r="AU84" s="1327"/>
      <c r="AV84" s="1327"/>
      <c r="AW84" s="1327"/>
      <c r="AX84" s="1327"/>
      <c r="AY84" s="1327"/>
      <c r="AZ84" s="1327"/>
      <c r="BA84" s="1327"/>
      <c r="BC84" s="726">
        <f t="shared" si="1"/>
        <v>12773.25</v>
      </c>
    </row>
    <row r="85" spans="3:55">
      <c r="C85" s="1328">
        <v>54</v>
      </c>
      <c r="D85" s="1328"/>
      <c r="E85" s="1329" t="s">
        <v>4529</v>
      </c>
      <c r="F85" s="1329"/>
      <c r="G85" s="1329"/>
      <c r="H85" s="1330" t="s">
        <v>4530</v>
      </c>
      <c r="I85" s="1330"/>
      <c r="J85" s="1330"/>
      <c r="K85" s="1330"/>
      <c r="L85" s="1330"/>
      <c r="M85" s="1330"/>
      <c r="N85" s="1330"/>
      <c r="O85" s="1330"/>
      <c r="P85" s="1330"/>
      <c r="Q85" s="1330"/>
      <c r="R85" s="1330"/>
      <c r="S85" s="1330"/>
      <c r="T85" s="1330"/>
      <c r="U85" s="1331">
        <v>1</v>
      </c>
      <c r="V85" s="1331"/>
      <c r="W85" s="1332" t="s">
        <v>13</v>
      </c>
      <c r="X85" s="1332"/>
      <c r="Y85" s="1332"/>
      <c r="Z85" s="1333">
        <v>13111</v>
      </c>
      <c r="AA85" s="1333"/>
      <c r="AB85" s="1333"/>
      <c r="AC85" s="1333"/>
      <c r="AD85" s="1323">
        <v>22</v>
      </c>
      <c r="AE85" s="1323"/>
      <c r="AF85" s="1323"/>
      <c r="AG85" s="1323"/>
      <c r="AH85" s="1323"/>
      <c r="AI85" s="1323"/>
      <c r="AJ85" s="1323"/>
      <c r="AK85" s="1323"/>
      <c r="AL85" s="1333">
        <v>2364.2800000000002</v>
      </c>
      <c r="AM85" s="1333"/>
      <c r="AN85" s="1333"/>
      <c r="AO85" s="1333"/>
      <c r="AP85" s="1333"/>
      <c r="AQ85" s="1333"/>
      <c r="AR85" s="1333"/>
      <c r="AS85" s="1333"/>
      <c r="AT85" s="1327">
        <v>13111</v>
      </c>
      <c r="AU85" s="1327"/>
      <c r="AV85" s="1327"/>
      <c r="AW85" s="1327"/>
      <c r="AX85" s="1327"/>
      <c r="AY85" s="1327"/>
      <c r="AZ85" s="1327"/>
      <c r="BA85" s="1327"/>
      <c r="BC85" s="726">
        <f t="shared" si="1"/>
        <v>13766.55</v>
      </c>
    </row>
    <row r="86" spans="3:55">
      <c r="C86" s="1328">
        <v>55</v>
      </c>
      <c r="D86" s="1328"/>
      <c r="E86" s="1329" t="s">
        <v>4531</v>
      </c>
      <c r="F86" s="1329"/>
      <c r="G86" s="1329"/>
      <c r="H86" s="1330" t="s">
        <v>4532</v>
      </c>
      <c r="I86" s="1330"/>
      <c r="J86" s="1330"/>
      <c r="K86" s="1330"/>
      <c r="L86" s="1330"/>
      <c r="M86" s="1330"/>
      <c r="N86" s="1330"/>
      <c r="O86" s="1330"/>
      <c r="P86" s="1330"/>
      <c r="Q86" s="1330"/>
      <c r="R86" s="1330"/>
      <c r="S86" s="1330"/>
      <c r="T86" s="1330"/>
      <c r="U86" s="1331">
        <v>1</v>
      </c>
      <c r="V86" s="1331"/>
      <c r="W86" s="1332" t="s">
        <v>13</v>
      </c>
      <c r="X86" s="1332"/>
      <c r="Y86" s="1332"/>
      <c r="Z86" s="1333">
        <v>14057</v>
      </c>
      <c r="AA86" s="1333"/>
      <c r="AB86" s="1333"/>
      <c r="AC86" s="1333"/>
      <c r="AD86" s="1323">
        <v>22</v>
      </c>
      <c r="AE86" s="1323"/>
      <c r="AF86" s="1323"/>
      <c r="AG86" s="1323"/>
      <c r="AH86" s="1323"/>
      <c r="AI86" s="1323"/>
      <c r="AJ86" s="1323"/>
      <c r="AK86" s="1323"/>
      <c r="AL86" s="1333">
        <v>2534.87</v>
      </c>
      <c r="AM86" s="1333"/>
      <c r="AN86" s="1333"/>
      <c r="AO86" s="1333"/>
      <c r="AP86" s="1333"/>
      <c r="AQ86" s="1333"/>
      <c r="AR86" s="1333"/>
      <c r="AS86" s="1333"/>
      <c r="AT86" s="1327">
        <v>14057</v>
      </c>
      <c r="AU86" s="1327"/>
      <c r="AV86" s="1327"/>
      <c r="AW86" s="1327"/>
      <c r="AX86" s="1327"/>
      <c r="AY86" s="1327"/>
      <c r="AZ86" s="1327"/>
      <c r="BA86" s="1327"/>
      <c r="BC86" s="726">
        <f t="shared" si="1"/>
        <v>14759.85</v>
      </c>
    </row>
    <row r="87" spans="3:55">
      <c r="C87" s="1328">
        <v>56</v>
      </c>
      <c r="D87" s="1328"/>
      <c r="E87" s="1329" t="s">
        <v>4533</v>
      </c>
      <c r="F87" s="1329"/>
      <c r="G87" s="1329"/>
      <c r="H87" s="1330" t="s">
        <v>4534</v>
      </c>
      <c r="I87" s="1330"/>
      <c r="J87" s="1330"/>
      <c r="K87" s="1330"/>
      <c r="L87" s="1330"/>
      <c r="M87" s="1330"/>
      <c r="N87" s="1330"/>
      <c r="O87" s="1330"/>
      <c r="P87" s="1330"/>
      <c r="Q87" s="1330"/>
      <c r="R87" s="1330"/>
      <c r="S87" s="1330"/>
      <c r="T87" s="1330"/>
      <c r="U87" s="1331">
        <v>1</v>
      </c>
      <c r="V87" s="1331"/>
      <c r="W87" s="1332" t="s">
        <v>13</v>
      </c>
      <c r="X87" s="1332"/>
      <c r="Y87" s="1332"/>
      <c r="Z87" s="1333">
        <v>15003</v>
      </c>
      <c r="AA87" s="1333"/>
      <c r="AB87" s="1333"/>
      <c r="AC87" s="1333"/>
      <c r="AD87" s="1323">
        <v>22</v>
      </c>
      <c r="AE87" s="1323"/>
      <c r="AF87" s="1323"/>
      <c r="AG87" s="1323"/>
      <c r="AH87" s="1323"/>
      <c r="AI87" s="1323"/>
      <c r="AJ87" s="1323"/>
      <c r="AK87" s="1323"/>
      <c r="AL87" s="1333">
        <v>2705.46</v>
      </c>
      <c r="AM87" s="1333"/>
      <c r="AN87" s="1333"/>
      <c r="AO87" s="1333"/>
      <c r="AP87" s="1333"/>
      <c r="AQ87" s="1333"/>
      <c r="AR87" s="1333"/>
      <c r="AS87" s="1333"/>
      <c r="AT87" s="1327">
        <v>15003</v>
      </c>
      <c r="AU87" s="1327"/>
      <c r="AV87" s="1327"/>
      <c r="AW87" s="1327"/>
      <c r="AX87" s="1327"/>
      <c r="AY87" s="1327"/>
      <c r="AZ87" s="1327"/>
      <c r="BA87" s="1327"/>
      <c r="BC87" s="726">
        <f t="shared" si="1"/>
        <v>15753.15</v>
      </c>
    </row>
    <row r="88" spans="3:55">
      <c r="C88" s="1328">
        <v>57</v>
      </c>
      <c r="D88" s="1328"/>
      <c r="E88" s="1329" t="s">
        <v>4535</v>
      </c>
      <c r="F88" s="1329"/>
      <c r="G88" s="1329"/>
      <c r="H88" s="1330" t="s">
        <v>4536</v>
      </c>
      <c r="I88" s="1330"/>
      <c r="J88" s="1330"/>
      <c r="K88" s="1330"/>
      <c r="L88" s="1330"/>
      <c r="M88" s="1330"/>
      <c r="N88" s="1330"/>
      <c r="O88" s="1330"/>
      <c r="P88" s="1330"/>
      <c r="Q88" s="1330"/>
      <c r="R88" s="1330"/>
      <c r="S88" s="1330"/>
      <c r="T88" s="1330"/>
      <c r="U88" s="1331">
        <v>1</v>
      </c>
      <c r="V88" s="1331"/>
      <c r="W88" s="1332" t="s">
        <v>13</v>
      </c>
      <c r="X88" s="1332"/>
      <c r="Y88" s="1332"/>
      <c r="Z88" s="1333">
        <v>5623</v>
      </c>
      <c r="AA88" s="1333"/>
      <c r="AB88" s="1333"/>
      <c r="AC88" s="1333"/>
      <c r="AD88" s="1323">
        <v>22</v>
      </c>
      <c r="AE88" s="1323"/>
      <c r="AF88" s="1323"/>
      <c r="AG88" s="1323"/>
      <c r="AH88" s="1323"/>
      <c r="AI88" s="1323"/>
      <c r="AJ88" s="1323"/>
      <c r="AK88" s="1323"/>
      <c r="AL88" s="1333">
        <v>1013.98</v>
      </c>
      <c r="AM88" s="1333"/>
      <c r="AN88" s="1333"/>
      <c r="AO88" s="1333"/>
      <c r="AP88" s="1333"/>
      <c r="AQ88" s="1333"/>
      <c r="AR88" s="1333"/>
      <c r="AS88" s="1333"/>
      <c r="AT88" s="1327">
        <v>5623</v>
      </c>
      <c r="AU88" s="1327"/>
      <c r="AV88" s="1327"/>
      <c r="AW88" s="1327"/>
      <c r="AX88" s="1327"/>
      <c r="AY88" s="1327"/>
      <c r="AZ88" s="1327"/>
      <c r="BA88" s="1327"/>
      <c r="BC88" s="726">
        <f t="shared" si="1"/>
        <v>5904.15</v>
      </c>
    </row>
    <row r="89" spans="3:55">
      <c r="C89" s="1328">
        <v>58</v>
      </c>
      <c r="D89" s="1328"/>
      <c r="E89" s="1329" t="s">
        <v>4537</v>
      </c>
      <c r="F89" s="1329"/>
      <c r="G89" s="1329"/>
      <c r="H89" s="1330" t="s">
        <v>4538</v>
      </c>
      <c r="I89" s="1330"/>
      <c r="J89" s="1330"/>
      <c r="K89" s="1330"/>
      <c r="L89" s="1330"/>
      <c r="M89" s="1330"/>
      <c r="N89" s="1330"/>
      <c r="O89" s="1330"/>
      <c r="P89" s="1330"/>
      <c r="Q89" s="1330"/>
      <c r="R89" s="1330"/>
      <c r="S89" s="1330"/>
      <c r="T89" s="1330"/>
      <c r="U89" s="1331">
        <v>1</v>
      </c>
      <c r="V89" s="1331"/>
      <c r="W89" s="1332" t="s">
        <v>13</v>
      </c>
      <c r="X89" s="1332"/>
      <c r="Y89" s="1332"/>
      <c r="Z89" s="1333">
        <v>6589</v>
      </c>
      <c r="AA89" s="1333"/>
      <c r="AB89" s="1333"/>
      <c r="AC89" s="1333"/>
      <c r="AD89" s="1323">
        <v>22</v>
      </c>
      <c r="AE89" s="1323"/>
      <c r="AF89" s="1323"/>
      <c r="AG89" s="1323"/>
      <c r="AH89" s="1323"/>
      <c r="AI89" s="1323"/>
      <c r="AJ89" s="1323"/>
      <c r="AK89" s="1323"/>
      <c r="AL89" s="1333">
        <v>1188.18</v>
      </c>
      <c r="AM89" s="1333"/>
      <c r="AN89" s="1333"/>
      <c r="AO89" s="1333"/>
      <c r="AP89" s="1333"/>
      <c r="AQ89" s="1333"/>
      <c r="AR89" s="1333"/>
      <c r="AS89" s="1333"/>
      <c r="AT89" s="1327">
        <v>6589</v>
      </c>
      <c r="AU89" s="1327"/>
      <c r="AV89" s="1327"/>
      <c r="AW89" s="1327"/>
      <c r="AX89" s="1327"/>
      <c r="AY89" s="1327"/>
      <c r="AZ89" s="1327"/>
      <c r="BA89" s="1327"/>
      <c r="BC89" s="726">
        <f t="shared" si="1"/>
        <v>6918.45</v>
      </c>
    </row>
    <row r="90" spans="3:55">
      <c r="C90" s="1328">
        <v>59</v>
      </c>
      <c r="D90" s="1328"/>
      <c r="E90" s="1329" t="s">
        <v>4539</v>
      </c>
      <c r="F90" s="1329"/>
      <c r="G90" s="1329"/>
      <c r="H90" s="1330" t="s">
        <v>4540</v>
      </c>
      <c r="I90" s="1330"/>
      <c r="J90" s="1330"/>
      <c r="K90" s="1330"/>
      <c r="L90" s="1330"/>
      <c r="M90" s="1330"/>
      <c r="N90" s="1330"/>
      <c r="O90" s="1330"/>
      <c r="P90" s="1330"/>
      <c r="Q90" s="1330"/>
      <c r="R90" s="1330"/>
      <c r="S90" s="1330"/>
      <c r="T90" s="1330"/>
      <c r="U90" s="1331">
        <v>1</v>
      </c>
      <c r="V90" s="1331"/>
      <c r="W90" s="1332" t="s">
        <v>13</v>
      </c>
      <c r="X90" s="1332"/>
      <c r="Y90" s="1332"/>
      <c r="Z90" s="1333">
        <v>7555</v>
      </c>
      <c r="AA90" s="1333"/>
      <c r="AB90" s="1333"/>
      <c r="AC90" s="1333"/>
      <c r="AD90" s="1323">
        <v>22</v>
      </c>
      <c r="AE90" s="1323"/>
      <c r="AF90" s="1323"/>
      <c r="AG90" s="1323"/>
      <c r="AH90" s="1323"/>
      <c r="AI90" s="1323"/>
      <c r="AJ90" s="1323"/>
      <c r="AK90" s="1323"/>
      <c r="AL90" s="1333">
        <v>1362.38</v>
      </c>
      <c r="AM90" s="1333"/>
      <c r="AN90" s="1333"/>
      <c r="AO90" s="1333"/>
      <c r="AP90" s="1333"/>
      <c r="AQ90" s="1333"/>
      <c r="AR90" s="1333"/>
      <c r="AS90" s="1333"/>
      <c r="AT90" s="1327">
        <v>7555</v>
      </c>
      <c r="AU90" s="1327"/>
      <c r="AV90" s="1327"/>
      <c r="AW90" s="1327"/>
      <c r="AX90" s="1327"/>
      <c r="AY90" s="1327"/>
      <c r="AZ90" s="1327"/>
      <c r="BA90" s="1327"/>
      <c r="BC90" s="726">
        <f t="shared" si="1"/>
        <v>7932.75</v>
      </c>
    </row>
    <row r="91" spans="3:55">
      <c r="C91" s="1328">
        <v>60</v>
      </c>
      <c r="D91" s="1328"/>
      <c r="E91" s="1329" t="s">
        <v>4541</v>
      </c>
      <c r="F91" s="1329"/>
      <c r="G91" s="1329"/>
      <c r="H91" s="1330" t="s">
        <v>4542</v>
      </c>
      <c r="I91" s="1330"/>
      <c r="J91" s="1330"/>
      <c r="K91" s="1330"/>
      <c r="L91" s="1330"/>
      <c r="M91" s="1330"/>
      <c r="N91" s="1330"/>
      <c r="O91" s="1330"/>
      <c r="P91" s="1330"/>
      <c r="Q91" s="1330"/>
      <c r="R91" s="1330"/>
      <c r="S91" s="1330"/>
      <c r="T91" s="1330"/>
      <c r="U91" s="1331">
        <v>1</v>
      </c>
      <c r="V91" s="1331"/>
      <c r="W91" s="1332" t="s">
        <v>13</v>
      </c>
      <c r="X91" s="1332"/>
      <c r="Y91" s="1332"/>
      <c r="Z91" s="1333">
        <v>8521</v>
      </c>
      <c r="AA91" s="1333"/>
      <c r="AB91" s="1333"/>
      <c r="AC91" s="1333"/>
      <c r="AD91" s="1323">
        <v>22</v>
      </c>
      <c r="AE91" s="1323"/>
      <c r="AF91" s="1323"/>
      <c r="AG91" s="1323"/>
      <c r="AH91" s="1323"/>
      <c r="AI91" s="1323"/>
      <c r="AJ91" s="1323"/>
      <c r="AK91" s="1323"/>
      <c r="AL91" s="1333">
        <v>1536.57</v>
      </c>
      <c r="AM91" s="1333"/>
      <c r="AN91" s="1333"/>
      <c r="AO91" s="1333"/>
      <c r="AP91" s="1333"/>
      <c r="AQ91" s="1333"/>
      <c r="AR91" s="1333"/>
      <c r="AS91" s="1333"/>
      <c r="AT91" s="1327">
        <v>8521</v>
      </c>
      <c r="AU91" s="1327"/>
      <c r="AV91" s="1327"/>
      <c r="AW91" s="1327"/>
      <c r="AX91" s="1327"/>
      <c r="AY91" s="1327"/>
      <c r="AZ91" s="1327"/>
      <c r="BA91" s="1327"/>
      <c r="BC91" s="726">
        <f t="shared" ref="BC91:BC134" si="2">ROUNDUP(Z91*1.05,2)</f>
        <v>8947.0499999999993</v>
      </c>
    </row>
    <row r="92" spans="3:55">
      <c r="C92" s="1328">
        <v>61</v>
      </c>
      <c r="D92" s="1328"/>
      <c r="E92" s="1329" t="s">
        <v>4543</v>
      </c>
      <c r="F92" s="1329"/>
      <c r="G92" s="1329"/>
      <c r="H92" s="1330" t="s">
        <v>4544</v>
      </c>
      <c r="I92" s="1330"/>
      <c r="J92" s="1330"/>
      <c r="K92" s="1330"/>
      <c r="L92" s="1330"/>
      <c r="M92" s="1330"/>
      <c r="N92" s="1330"/>
      <c r="O92" s="1330"/>
      <c r="P92" s="1330"/>
      <c r="Q92" s="1330"/>
      <c r="R92" s="1330"/>
      <c r="S92" s="1330"/>
      <c r="T92" s="1330"/>
      <c r="U92" s="1331">
        <v>1</v>
      </c>
      <c r="V92" s="1331"/>
      <c r="W92" s="1332" t="s">
        <v>13</v>
      </c>
      <c r="X92" s="1332"/>
      <c r="Y92" s="1332"/>
      <c r="Z92" s="1333">
        <v>9487</v>
      </c>
      <c r="AA92" s="1333"/>
      <c r="AB92" s="1333"/>
      <c r="AC92" s="1333"/>
      <c r="AD92" s="1323">
        <v>22</v>
      </c>
      <c r="AE92" s="1323"/>
      <c r="AF92" s="1323"/>
      <c r="AG92" s="1323"/>
      <c r="AH92" s="1323"/>
      <c r="AI92" s="1323"/>
      <c r="AJ92" s="1323"/>
      <c r="AK92" s="1323"/>
      <c r="AL92" s="1333">
        <v>1710.77</v>
      </c>
      <c r="AM92" s="1333"/>
      <c r="AN92" s="1333"/>
      <c r="AO92" s="1333"/>
      <c r="AP92" s="1333"/>
      <c r="AQ92" s="1333"/>
      <c r="AR92" s="1333"/>
      <c r="AS92" s="1333"/>
      <c r="AT92" s="1327">
        <v>9487</v>
      </c>
      <c r="AU92" s="1327"/>
      <c r="AV92" s="1327"/>
      <c r="AW92" s="1327"/>
      <c r="AX92" s="1327"/>
      <c r="AY92" s="1327"/>
      <c r="AZ92" s="1327"/>
      <c r="BA92" s="1327"/>
      <c r="BC92" s="726">
        <f t="shared" si="2"/>
        <v>9961.35</v>
      </c>
    </row>
    <row r="93" spans="3:55">
      <c r="C93" s="1328">
        <v>62</v>
      </c>
      <c r="D93" s="1328"/>
      <c r="E93" s="1329" t="s">
        <v>4545</v>
      </c>
      <c r="F93" s="1329"/>
      <c r="G93" s="1329"/>
      <c r="H93" s="1330" t="s">
        <v>4546</v>
      </c>
      <c r="I93" s="1330"/>
      <c r="J93" s="1330"/>
      <c r="K93" s="1330"/>
      <c r="L93" s="1330"/>
      <c r="M93" s="1330"/>
      <c r="N93" s="1330"/>
      <c r="O93" s="1330"/>
      <c r="P93" s="1330"/>
      <c r="Q93" s="1330"/>
      <c r="R93" s="1330"/>
      <c r="S93" s="1330"/>
      <c r="T93" s="1330"/>
      <c r="U93" s="1331">
        <v>1</v>
      </c>
      <c r="V93" s="1331"/>
      <c r="W93" s="1332" t="s">
        <v>13</v>
      </c>
      <c r="X93" s="1332"/>
      <c r="Y93" s="1332"/>
      <c r="Z93" s="1333">
        <v>10453</v>
      </c>
      <c r="AA93" s="1333"/>
      <c r="AB93" s="1333"/>
      <c r="AC93" s="1333"/>
      <c r="AD93" s="1323">
        <v>22</v>
      </c>
      <c r="AE93" s="1323"/>
      <c r="AF93" s="1323"/>
      <c r="AG93" s="1323"/>
      <c r="AH93" s="1323"/>
      <c r="AI93" s="1323"/>
      <c r="AJ93" s="1323"/>
      <c r="AK93" s="1323"/>
      <c r="AL93" s="1333">
        <v>1884.97</v>
      </c>
      <c r="AM93" s="1333"/>
      <c r="AN93" s="1333"/>
      <c r="AO93" s="1333"/>
      <c r="AP93" s="1333"/>
      <c r="AQ93" s="1333"/>
      <c r="AR93" s="1333"/>
      <c r="AS93" s="1333"/>
      <c r="AT93" s="1327">
        <v>10453</v>
      </c>
      <c r="AU93" s="1327"/>
      <c r="AV93" s="1327"/>
      <c r="AW93" s="1327"/>
      <c r="AX93" s="1327"/>
      <c r="AY93" s="1327"/>
      <c r="AZ93" s="1327"/>
      <c r="BA93" s="1327"/>
      <c r="BC93" s="726">
        <f t="shared" si="2"/>
        <v>10975.65</v>
      </c>
    </row>
    <row r="94" spans="3:55">
      <c r="C94" s="1328">
        <v>63</v>
      </c>
      <c r="D94" s="1328"/>
      <c r="E94" s="1329" t="s">
        <v>4547</v>
      </c>
      <c r="F94" s="1329"/>
      <c r="G94" s="1329"/>
      <c r="H94" s="1330" t="s">
        <v>4548</v>
      </c>
      <c r="I94" s="1330"/>
      <c r="J94" s="1330"/>
      <c r="K94" s="1330"/>
      <c r="L94" s="1330"/>
      <c r="M94" s="1330"/>
      <c r="N94" s="1330"/>
      <c r="O94" s="1330"/>
      <c r="P94" s="1330"/>
      <c r="Q94" s="1330"/>
      <c r="R94" s="1330"/>
      <c r="S94" s="1330"/>
      <c r="T94" s="1330"/>
      <c r="U94" s="1331">
        <v>1</v>
      </c>
      <c r="V94" s="1331"/>
      <c r="W94" s="1332" t="s">
        <v>13</v>
      </c>
      <c r="X94" s="1332"/>
      <c r="Y94" s="1332"/>
      <c r="Z94" s="1333">
        <v>11419</v>
      </c>
      <c r="AA94" s="1333"/>
      <c r="AB94" s="1333"/>
      <c r="AC94" s="1333"/>
      <c r="AD94" s="1323">
        <v>22</v>
      </c>
      <c r="AE94" s="1323"/>
      <c r="AF94" s="1323"/>
      <c r="AG94" s="1323"/>
      <c r="AH94" s="1323"/>
      <c r="AI94" s="1323"/>
      <c r="AJ94" s="1323"/>
      <c r="AK94" s="1323"/>
      <c r="AL94" s="1333">
        <v>2059.16</v>
      </c>
      <c r="AM94" s="1333"/>
      <c r="AN94" s="1333"/>
      <c r="AO94" s="1333"/>
      <c r="AP94" s="1333"/>
      <c r="AQ94" s="1333"/>
      <c r="AR94" s="1333"/>
      <c r="AS94" s="1333"/>
      <c r="AT94" s="1327">
        <v>11419</v>
      </c>
      <c r="AU94" s="1327"/>
      <c r="AV94" s="1327"/>
      <c r="AW94" s="1327"/>
      <c r="AX94" s="1327"/>
      <c r="AY94" s="1327"/>
      <c r="AZ94" s="1327"/>
      <c r="BA94" s="1327"/>
      <c r="BC94" s="726">
        <f t="shared" si="2"/>
        <v>11989.95</v>
      </c>
    </row>
    <row r="95" spans="3:55">
      <c r="C95" s="1328">
        <v>64</v>
      </c>
      <c r="D95" s="1328"/>
      <c r="E95" s="1329" t="s">
        <v>4549</v>
      </c>
      <c r="F95" s="1329"/>
      <c r="G95" s="1329"/>
      <c r="H95" s="1330" t="s">
        <v>4550</v>
      </c>
      <c r="I95" s="1330"/>
      <c r="J95" s="1330"/>
      <c r="K95" s="1330"/>
      <c r="L95" s="1330"/>
      <c r="M95" s="1330"/>
      <c r="N95" s="1330"/>
      <c r="O95" s="1330"/>
      <c r="P95" s="1330"/>
      <c r="Q95" s="1330"/>
      <c r="R95" s="1330"/>
      <c r="S95" s="1330"/>
      <c r="T95" s="1330"/>
      <c r="U95" s="1331">
        <v>1</v>
      </c>
      <c r="V95" s="1331"/>
      <c r="W95" s="1332" t="s">
        <v>13</v>
      </c>
      <c r="X95" s="1332"/>
      <c r="Y95" s="1332"/>
      <c r="Z95" s="1333">
        <v>12385</v>
      </c>
      <c r="AA95" s="1333"/>
      <c r="AB95" s="1333"/>
      <c r="AC95" s="1333"/>
      <c r="AD95" s="1323">
        <v>22</v>
      </c>
      <c r="AE95" s="1323"/>
      <c r="AF95" s="1323"/>
      <c r="AG95" s="1323"/>
      <c r="AH95" s="1323"/>
      <c r="AI95" s="1323"/>
      <c r="AJ95" s="1323"/>
      <c r="AK95" s="1323"/>
      <c r="AL95" s="1333">
        <v>2233.36</v>
      </c>
      <c r="AM95" s="1333"/>
      <c r="AN95" s="1333"/>
      <c r="AO95" s="1333"/>
      <c r="AP95" s="1333"/>
      <c r="AQ95" s="1333"/>
      <c r="AR95" s="1333"/>
      <c r="AS95" s="1333"/>
      <c r="AT95" s="1327">
        <v>12385</v>
      </c>
      <c r="AU95" s="1327"/>
      <c r="AV95" s="1327"/>
      <c r="AW95" s="1327"/>
      <c r="AX95" s="1327"/>
      <c r="AY95" s="1327"/>
      <c r="AZ95" s="1327"/>
      <c r="BA95" s="1327"/>
      <c r="BC95" s="726">
        <f t="shared" si="2"/>
        <v>13004.25</v>
      </c>
    </row>
    <row r="96" spans="3:55">
      <c r="C96" s="1328">
        <v>65</v>
      </c>
      <c r="D96" s="1328"/>
      <c r="E96" s="1329" t="s">
        <v>4551</v>
      </c>
      <c r="F96" s="1329"/>
      <c r="G96" s="1329"/>
      <c r="H96" s="1330" t="s">
        <v>4552</v>
      </c>
      <c r="I96" s="1330"/>
      <c r="J96" s="1330"/>
      <c r="K96" s="1330"/>
      <c r="L96" s="1330"/>
      <c r="M96" s="1330"/>
      <c r="N96" s="1330"/>
      <c r="O96" s="1330"/>
      <c r="P96" s="1330"/>
      <c r="Q96" s="1330"/>
      <c r="R96" s="1330"/>
      <c r="S96" s="1330"/>
      <c r="T96" s="1330"/>
      <c r="U96" s="1331">
        <v>1</v>
      </c>
      <c r="V96" s="1331"/>
      <c r="W96" s="1332" t="s">
        <v>13</v>
      </c>
      <c r="X96" s="1332"/>
      <c r="Y96" s="1332"/>
      <c r="Z96" s="1333">
        <v>13351</v>
      </c>
      <c r="AA96" s="1333"/>
      <c r="AB96" s="1333"/>
      <c r="AC96" s="1333"/>
      <c r="AD96" s="1323">
        <v>22</v>
      </c>
      <c r="AE96" s="1323"/>
      <c r="AF96" s="1323"/>
      <c r="AG96" s="1323"/>
      <c r="AH96" s="1323"/>
      <c r="AI96" s="1323"/>
      <c r="AJ96" s="1323"/>
      <c r="AK96" s="1323"/>
      <c r="AL96" s="1333">
        <v>2407.56</v>
      </c>
      <c r="AM96" s="1333"/>
      <c r="AN96" s="1333"/>
      <c r="AO96" s="1333"/>
      <c r="AP96" s="1333"/>
      <c r="AQ96" s="1333"/>
      <c r="AR96" s="1333"/>
      <c r="AS96" s="1333"/>
      <c r="AT96" s="1327">
        <v>13351</v>
      </c>
      <c r="AU96" s="1327"/>
      <c r="AV96" s="1327"/>
      <c r="AW96" s="1327"/>
      <c r="AX96" s="1327"/>
      <c r="AY96" s="1327"/>
      <c r="AZ96" s="1327"/>
      <c r="BA96" s="1327"/>
      <c r="BC96" s="726">
        <f t="shared" si="2"/>
        <v>14018.55</v>
      </c>
    </row>
    <row r="97" spans="3:55">
      <c r="C97" s="1328">
        <v>66</v>
      </c>
      <c r="D97" s="1328"/>
      <c r="E97" s="1329" t="s">
        <v>4553</v>
      </c>
      <c r="F97" s="1329"/>
      <c r="G97" s="1329"/>
      <c r="H97" s="1330" t="s">
        <v>4554</v>
      </c>
      <c r="I97" s="1330"/>
      <c r="J97" s="1330"/>
      <c r="K97" s="1330"/>
      <c r="L97" s="1330"/>
      <c r="M97" s="1330"/>
      <c r="N97" s="1330"/>
      <c r="O97" s="1330"/>
      <c r="P97" s="1330"/>
      <c r="Q97" s="1330"/>
      <c r="R97" s="1330"/>
      <c r="S97" s="1330"/>
      <c r="T97" s="1330"/>
      <c r="U97" s="1331">
        <v>1</v>
      </c>
      <c r="V97" s="1331"/>
      <c r="W97" s="1332" t="s">
        <v>13</v>
      </c>
      <c r="X97" s="1332"/>
      <c r="Y97" s="1332"/>
      <c r="Z97" s="1333">
        <v>14317</v>
      </c>
      <c r="AA97" s="1333"/>
      <c r="AB97" s="1333"/>
      <c r="AC97" s="1333"/>
      <c r="AD97" s="1323">
        <v>22</v>
      </c>
      <c r="AE97" s="1323"/>
      <c r="AF97" s="1323"/>
      <c r="AG97" s="1323"/>
      <c r="AH97" s="1323"/>
      <c r="AI97" s="1323"/>
      <c r="AJ97" s="1323"/>
      <c r="AK97" s="1323"/>
      <c r="AL97" s="1333">
        <v>2581.75</v>
      </c>
      <c r="AM97" s="1333"/>
      <c r="AN97" s="1333"/>
      <c r="AO97" s="1333"/>
      <c r="AP97" s="1333"/>
      <c r="AQ97" s="1333"/>
      <c r="AR97" s="1333"/>
      <c r="AS97" s="1333"/>
      <c r="AT97" s="1327">
        <v>14317</v>
      </c>
      <c r="AU97" s="1327"/>
      <c r="AV97" s="1327"/>
      <c r="AW97" s="1327"/>
      <c r="AX97" s="1327"/>
      <c r="AY97" s="1327"/>
      <c r="AZ97" s="1327"/>
      <c r="BA97" s="1327"/>
      <c r="BC97" s="726">
        <f t="shared" si="2"/>
        <v>15032.85</v>
      </c>
    </row>
    <row r="98" spans="3:55">
      <c r="C98" s="1328">
        <v>67</v>
      </c>
      <c r="D98" s="1328"/>
      <c r="E98" s="1329" t="s">
        <v>4555</v>
      </c>
      <c r="F98" s="1329"/>
      <c r="G98" s="1329"/>
      <c r="H98" s="1330" t="s">
        <v>4556</v>
      </c>
      <c r="I98" s="1330"/>
      <c r="J98" s="1330"/>
      <c r="K98" s="1330"/>
      <c r="L98" s="1330"/>
      <c r="M98" s="1330"/>
      <c r="N98" s="1330"/>
      <c r="O98" s="1330"/>
      <c r="P98" s="1330"/>
      <c r="Q98" s="1330"/>
      <c r="R98" s="1330"/>
      <c r="S98" s="1330"/>
      <c r="T98" s="1330"/>
      <c r="U98" s="1331">
        <v>1</v>
      </c>
      <c r="V98" s="1331"/>
      <c r="W98" s="1332" t="s">
        <v>13</v>
      </c>
      <c r="X98" s="1332"/>
      <c r="Y98" s="1332"/>
      <c r="Z98" s="1333">
        <v>15283</v>
      </c>
      <c r="AA98" s="1333"/>
      <c r="AB98" s="1333"/>
      <c r="AC98" s="1333"/>
      <c r="AD98" s="1323">
        <v>22</v>
      </c>
      <c r="AE98" s="1323"/>
      <c r="AF98" s="1323"/>
      <c r="AG98" s="1323"/>
      <c r="AH98" s="1323"/>
      <c r="AI98" s="1323"/>
      <c r="AJ98" s="1323"/>
      <c r="AK98" s="1323"/>
      <c r="AL98" s="1333">
        <v>2755.95</v>
      </c>
      <c r="AM98" s="1333"/>
      <c r="AN98" s="1333"/>
      <c r="AO98" s="1333"/>
      <c r="AP98" s="1333"/>
      <c r="AQ98" s="1333"/>
      <c r="AR98" s="1333"/>
      <c r="AS98" s="1333"/>
      <c r="AT98" s="1327">
        <v>15283</v>
      </c>
      <c r="AU98" s="1327"/>
      <c r="AV98" s="1327"/>
      <c r="AW98" s="1327"/>
      <c r="AX98" s="1327"/>
      <c r="AY98" s="1327"/>
      <c r="AZ98" s="1327"/>
      <c r="BA98" s="1327"/>
      <c r="BC98" s="726">
        <f t="shared" si="2"/>
        <v>16047.15</v>
      </c>
    </row>
    <row r="99" spans="3:55">
      <c r="C99" s="1328">
        <v>68</v>
      </c>
      <c r="D99" s="1328"/>
      <c r="E99" s="1329" t="s">
        <v>4557</v>
      </c>
      <c r="F99" s="1329"/>
      <c r="G99" s="1329"/>
      <c r="H99" s="1330" t="s">
        <v>4558</v>
      </c>
      <c r="I99" s="1330"/>
      <c r="J99" s="1330"/>
      <c r="K99" s="1330"/>
      <c r="L99" s="1330"/>
      <c r="M99" s="1330"/>
      <c r="N99" s="1330"/>
      <c r="O99" s="1330"/>
      <c r="P99" s="1330"/>
      <c r="Q99" s="1330"/>
      <c r="R99" s="1330"/>
      <c r="S99" s="1330"/>
      <c r="T99" s="1330"/>
      <c r="U99" s="1331">
        <v>1</v>
      </c>
      <c r="V99" s="1331"/>
      <c r="W99" s="1332" t="s">
        <v>13</v>
      </c>
      <c r="X99" s="1332"/>
      <c r="Y99" s="1332"/>
      <c r="Z99" s="1333">
        <v>6272</v>
      </c>
      <c r="AA99" s="1333"/>
      <c r="AB99" s="1333"/>
      <c r="AC99" s="1333"/>
      <c r="AD99" s="1323">
        <v>22</v>
      </c>
      <c r="AE99" s="1323"/>
      <c r="AF99" s="1323"/>
      <c r="AG99" s="1323"/>
      <c r="AH99" s="1323"/>
      <c r="AI99" s="1323"/>
      <c r="AJ99" s="1323"/>
      <c r="AK99" s="1323"/>
      <c r="AL99" s="1333">
        <v>1131.02</v>
      </c>
      <c r="AM99" s="1333"/>
      <c r="AN99" s="1333"/>
      <c r="AO99" s="1333"/>
      <c r="AP99" s="1333"/>
      <c r="AQ99" s="1333"/>
      <c r="AR99" s="1333"/>
      <c r="AS99" s="1333"/>
      <c r="AT99" s="1327">
        <v>6272</v>
      </c>
      <c r="AU99" s="1327"/>
      <c r="AV99" s="1327"/>
      <c r="AW99" s="1327"/>
      <c r="AX99" s="1327"/>
      <c r="AY99" s="1327"/>
      <c r="AZ99" s="1327"/>
      <c r="BA99" s="1327"/>
      <c r="BC99" s="726">
        <f t="shared" si="2"/>
        <v>6585.6</v>
      </c>
    </row>
    <row r="100" spans="3:55">
      <c r="C100" s="1328">
        <v>69</v>
      </c>
      <c r="D100" s="1328"/>
      <c r="E100" s="1329" t="s">
        <v>4559</v>
      </c>
      <c r="F100" s="1329"/>
      <c r="G100" s="1329"/>
      <c r="H100" s="1330" t="s">
        <v>4560</v>
      </c>
      <c r="I100" s="1330"/>
      <c r="J100" s="1330"/>
      <c r="K100" s="1330"/>
      <c r="L100" s="1330"/>
      <c r="M100" s="1330"/>
      <c r="N100" s="1330"/>
      <c r="O100" s="1330"/>
      <c r="P100" s="1330"/>
      <c r="Q100" s="1330"/>
      <c r="R100" s="1330"/>
      <c r="S100" s="1330"/>
      <c r="T100" s="1330"/>
      <c r="U100" s="1331">
        <v>1</v>
      </c>
      <c r="V100" s="1331"/>
      <c r="W100" s="1332" t="s">
        <v>13</v>
      </c>
      <c r="X100" s="1332"/>
      <c r="Y100" s="1332"/>
      <c r="Z100" s="1333">
        <v>7329</v>
      </c>
      <c r="AA100" s="1333"/>
      <c r="AB100" s="1333"/>
      <c r="AC100" s="1333"/>
      <c r="AD100" s="1323">
        <v>22</v>
      </c>
      <c r="AE100" s="1323"/>
      <c r="AF100" s="1323"/>
      <c r="AG100" s="1323"/>
      <c r="AH100" s="1323"/>
      <c r="AI100" s="1323"/>
      <c r="AJ100" s="1323"/>
      <c r="AK100" s="1323"/>
      <c r="AL100" s="1333">
        <v>1321.62</v>
      </c>
      <c r="AM100" s="1333"/>
      <c r="AN100" s="1333"/>
      <c r="AO100" s="1333"/>
      <c r="AP100" s="1333"/>
      <c r="AQ100" s="1333"/>
      <c r="AR100" s="1333"/>
      <c r="AS100" s="1333"/>
      <c r="AT100" s="1327">
        <v>7329</v>
      </c>
      <c r="AU100" s="1327"/>
      <c r="AV100" s="1327"/>
      <c r="AW100" s="1327"/>
      <c r="AX100" s="1327"/>
      <c r="AY100" s="1327"/>
      <c r="AZ100" s="1327"/>
      <c r="BA100" s="1327"/>
      <c r="BC100" s="726">
        <f t="shared" si="2"/>
        <v>7695.45</v>
      </c>
    </row>
    <row r="101" spans="3:55">
      <c r="C101" s="1328">
        <v>70</v>
      </c>
      <c r="D101" s="1328"/>
      <c r="E101" s="1329" t="s">
        <v>4561</v>
      </c>
      <c r="F101" s="1329"/>
      <c r="G101" s="1329"/>
      <c r="H101" s="1330" t="s">
        <v>4562</v>
      </c>
      <c r="I101" s="1330"/>
      <c r="J101" s="1330"/>
      <c r="K101" s="1330"/>
      <c r="L101" s="1330"/>
      <c r="M101" s="1330"/>
      <c r="N101" s="1330"/>
      <c r="O101" s="1330"/>
      <c r="P101" s="1330"/>
      <c r="Q101" s="1330"/>
      <c r="R101" s="1330"/>
      <c r="S101" s="1330"/>
      <c r="T101" s="1330"/>
      <c r="U101" s="1331">
        <v>1</v>
      </c>
      <c r="V101" s="1331"/>
      <c r="W101" s="1332" t="s">
        <v>13</v>
      </c>
      <c r="X101" s="1332"/>
      <c r="Y101" s="1332"/>
      <c r="Z101" s="1333">
        <v>8386</v>
      </c>
      <c r="AA101" s="1333"/>
      <c r="AB101" s="1333"/>
      <c r="AC101" s="1333"/>
      <c r="AD101" s="1323">
        <v>22</v>
      </c>
      <c r="AE101" s="1323"/>
      <c r="AF101" s="1323"/>
      <c r="AG101" s="1323"/>
      <c r="AH101" s="1323"/>
      <c r="AI101" s="1323"/>
      <c r="AJ101" s="1323"/>
      <c r="AK101" s="1323"/>
      <c r="AL101" s="1333">
        <v>1512.23</v>
      </c>
      <c r="AM101" s="1333"/>
      <c r="AN101" s="1333"/>
      <c r="AO101" s="1333"/>
      <c r="AP101" s="1333"/>
      <c r="AQ101" s="1333"/>
      <c r="AR101" s="1333"/>
      <c r="AS101" s="1333"/>
      <c r="AT101" s="1327">
        <v>8386</v>
      </c>
      <c r="AU101" s="1327"/>
      <c r="AV101" s="1327"/>
      <c r="AW101" s="1327"/>
      <c r="AX101" s="1327"/>
      <c r="AY101" s="1327"/>
      <c r="AZ101" s="1327"/>
      <c r="BA101" s="1327"/>
      <c r="BC101" s="726">
        <f t="shared" si="2"/>
        <v>8805.2999999999993</v>
      </c>
    </row>
    <row r="102" spans="3:55">
      <c r="C102" s="1328">
        <v>71</v>
      </c>
      <c r="D102" s="1328"/>
      <c r="E102" s="1329" t="s">
        <v>4563</v>
      </c>
      <c r="F102" s="1329"/>
      <c r="G102" s="1329"/>
      <c r="H102" s="1330" t="s">
        <v>4564</v>
      </c>
      <c r="I102" s="1330"/>
      <c r="J102" s="1330"/>
      <c r="K102" s="1330"/>
      <c r="L102" s="1330"/>
      <c r="M102" s="1330"/>
      <c r="N102" s="1330"/>
      <c r="O102" s="1330"/>
      <c r="P102" s="1330"/>
      <c r="Q102" s="1330"/>
      <c r="R102" s="1330"/>
      <c r="S102" s="1330"/>
      <c r="T102" s="1330"/>
      <c r="U102" s="1331">
        <v>1</v>
      </c>
      <c r="V102" s="1331"/>
      <c r="W102" s="1332" t="s">
        <v>13</v>
      </c>
      <c r="X102" s="1332"/>
      <c r="Y102" s="1332"/>
      <c r="Z102" s="1333">
        <v>9443</v>
      </c>
      <c r="AA102" s="1333"/>
      <c r="AB102" s="1333"/>
      <c r="AC102" s="1333"/>
      <c r="AD102" s="1323">
        <v>22</v>
      </c>
      <c r="AE102" s="1323"/>
      <c r="AF102" s="1323"/>
      <c r="AG102" s="1323"/>
      <c r="AH102" s="1323"/>
      <c r="AI102" s="1323"/>
      <c r="AJ102" s="1323"/>
      <c r="AK102" s="1323"/>
      <c r="AL102" s="1333">
        <v>1702.84</v>
      </c>
      <c r="AM102" s="1333"/>
      <c r="AN102" s="1333"/>
      <c r="AO102" s="1333"/>
      <c r="AP102" s="1333"/>
      <c r="AQ102" s="1333"/>
      <c r="AR102" s="1333"/>
      <c r="AS102" s="1333"/>
      <c r="AT102" s="1327">
        <v>9443</v>
      </c>
      <c r="AU102" s="1327"/>
      <c r="AV102" s="1327"/>
      <c r="AW102" s="1327"/>
      <c r="AX102" s="1327"/>
      <c r="AY102" s="1327"/>
      <c r="AZ102" s="1327"/>
      <c r="BA102" s="1327"/>
      <c r="BC102" s="726">
        <f t="shared" si="2"/>
        <v>9915.15</v>
      </c>
    </row>
    <row r="103" spans="3:55">
      <c r="C103" s="1328">
        <v>72</v>
      </c>
      <c r="D103" s="1328"/>
      <c r="E103" s="1329" t="s">
        <v>4565</v>
      </c>
      <c r="F103" s="1329"/>
      <c r="G103" s="1329"/>
      <c r="H103" s="1330" t="s">
        <v>4566</v>
      </c>
      <c r="I103" s="1330"/>
      <c r="J103" s="1330"/>
      <c r="K103" s="1330"/>
      <c r="L103" s="1330"/>
      <c r="M103" s="1330"/>
      <c r="N103" s="1330"/>
      <c r="O103" s="1330"/>
      <c r="P103" s="1330"/>
      <c r="Q103" s="1330"/>
      <c r="R103" s="1330"/>
      <c r="S103" s="1330"/>
      <c r="T103" s="1330"/>
      <c r="U103" s="1331">
        <v>1</v>
      </c>
      <c r="V103" s="1331"/>
      <c r="W103" s="1332" t="s">
        <v>13</v>
      </c>
      <c r="X103" s="1332"/>
      <c r="Y103" s="1332"/>
      <c r="Z103" s="1333">
        <v>10500</v>
      </c>
      <c r="AA103" s="1333"/>
      <c r="AB103" s="1333"/>
      <c r="AC103" s="1333"/>
      <c r="AD103" s="1323">
        <v>22</v>
      </c>
      <c r="AE103" s="1323"/>
      <c r="AF103" s="1323"/>
      <c r="AG103" s="1323"/>
      <c r="AH103" s="1323"/>
      <c r="AI103" s="1323"/>
      <c r="AJ103" s="1323"/>
      <c r="AK103" s="1323"/>
      <c r="AL103" s="1333">
        <v>1893.44</v>
      </c>
      <c r="AM103" s="1333"/>
      <c r="AN103" s="1333"/>
      <c r="AO103" s="1333"/>
      <c r="AP103" s="1333"/>
      <c r="AQ103" s="1333"/>
      <c r="AR103" s="1333"/>
      <c r="AS103" s="1333"/>
      <c r="AT103" s="1327">
        <v>10500</v>
      </c>
      <c r="AU103" s="1327"/>
      <c r="AV103" s="1327"/>
      <c r="AW103" s="1327"/>
      <c r="AX103" s="1327"/>
      <c r="AY103" s="1327"/>
      <c r="AZ103" s="1327"/>
      <c r="BA103" s="1327"/>
      <c r="BC103" s="726">
        <f t="shared" si="2"/>
        <v>11025</v>
      </c>
    </row>
    <row r="104" spans="3:55">
      <c r="C104" s="1328">
        <v>73</v>
      </c>
      <c r="D104" s="1328"/>
      <c r="E104" s="1329" t="s">
        <v>4567</v>
      </c>
      <c r="F104" s="1329"/>
      <c r="G104" s="1329"/>
      <c r="H104" s="1330" t="s">
        <v>4568</v>
      </c>
      <c r="I104" s="1330"/>
      <c r="J104" s="1330"/>
      <c r="K104" s="1330"/>
      <c r="L104" s="1330"/>
      <c r="M104" s="1330"/>
      <c r="N104" s="1330"/>
      <c r="O104" s="1330"/>
      <c r="P104" s="1330"/>
      <c r="Q104" s="1330"/>
      <c r="R104" s="1330"/>
      <c r="S104" s="1330"/>
      <c r="T104" s="1330"/>
      <c r="U104" s="1331">
        <v>1</v>
      </c>
      <c r="V104" s="1331"/>
      <c r="W104" s="1332" t="s">
        <v>13</v>
      </c>
      <c r="X104" s="1332"/>
      <c r="Y104" s="1332"/>
      <c r="Z104" s="1333">
        <v>11557</v>
      </c>
      <c r="AA104" s="1333"/>
      <c r="AB104" s="1333"/>
      <c r="AC104" s="1333"/>
      <c r="AD104" s="1323">
        <v>22</v>
      </c>
      <c r="AE104" s="1323"/>
      <c r="AF104" s="1323"/>
      <c r="AG104" s="1323"/>
      <c r="AH104" s="1323"/>
      <c r="AI104" s="1323"/>
      <c r="AJ104" s="1323"/>
      <c r="AK104" s="1323"/>
      <c r="AL104" s="1333">
        <v>2084.0500000000002</v>
      </c>
      <c r="AM104" s="1333"/>
      <c r="AN104" s="1333"/>
      <c r="AO104" s="1333"/>
      <c r="AP104" s="1333"/>
      <c r="AQ104" s="1333"/>
      <c r="AR104" s="1333"/>
      <c r="AS104" s="1333"/>
      <c r="AT104" s="1327">
        <v>11557</v>
      </c>
      <c r="AU104" s="1327"/>
      <c r="AV104" s="1327"/>
      <c r="AW104" s="1327"/>
      <c r="AX104" s="1327"/>
      <c r="AY104" s="1327"/>
      <c r="AZ104" s="1327"/>
      <c r="BA104" s="1327"/>
      <c r="BC104" s="726">
        <f t="shared" si="2"/>
        <v>12134.85</v>
      </c>
    </row>
    <row r="105" spans="3:55">
      <c r="C105" s="1328">
        <v>74</v>
      </c>
      <c r="D105" s="1328"/>
      <c r="E105" s="1329" t="s">
        <v>4569</v>
      </c>
      <c r="F105" s="1329"/>
      <c r="G105" s="1329"/>
      <c r="H105" s="1330" t="s">
        <v>4570</v>
      </c>
      <c r="I105" s="1330"/>
      <c r="J105" s="1330"/>
      <c r="K105" s="1330"/>
      <c r="L105" s="1330"/>
      <c r="M105" s="1330"/>
      <c r="N105" s="1330"/>
      <c r="O105" s="1330"/>
      <c r="P105" s="1330"/>
      <c r="Q105" s="1330"/>
      <c r="R105" s="1330"/>
      <c r="S105" s="1330"/>
      <c r="T105" s="1330"/>
      <c r="U105" s="1331">
        <v>1</v>
      </c>
      <c r="V105" s="1331"/>
      <c r="W105" s="1332" t="s">
        <v>13</v>
      </c>
      <c r="X105" s="1332"/>
      <c r="Y105" s="1332"/>
      <c r="Z105" s="1333">
        <v>12614</v>
      </c>
      <c r="AA105" s="1333"/>
      <c r="AB105" s="1333"/>
      <c r="AC105" s="1333"/>
      <c r="AD105" s="1323">
        <v>22</v>
      </c>
      <c r="AE105" s="1323"/>
      <c r="AF105" s="1323"/>
      <c r="AG105" s="1323"/>
      <c r="AH105" s="1323"/>
      <c r="AI105" s="1323"/>
      <c r="AJ105" s="1323"/>
      <c r="AK105" s="1323"/>
      <c r="AL105" s="1333">
        <v>2274.66</v>
      </c>
      <c r="AM105" s="1333"/>
      <c r="AN105" s="1333"/>
      <c r="AO105" s="1333"/>
      <c r="AP105" s="1333"/>
      <c r="AQ105" s="1333"/>
      <c r="AR105" s="1333"/>
      <c r="AS105" s="1333"/>
      <c r="AT105" s="1327">
        <v>12614</v>
      </c>
      <c r="AU105" s="1327"/>
      <c r="AV105" s="1327"/>
      <c r="AW105" s="1327"/>
      <c r="AX105" s="1327"/>
      <c r="AY105" s="1327"/>
      <c r="AZ105" s="1327"/>
      <c r="BA105" s="1327"/>
      <c r="BC105" s="726">
        <f t="shared" si="2"/>
        <v>13244.7</v>
      </c>
    </row>
    <row r="106" spans="3:55">
      <c r="C106" s="1328">
        <v>75</v>
      </c>
      <c r="D106" s="1328"/>
      <c r="E106" s="1329" t="s">
        <v>4571</v>
      </c>
      <c r="F106" s="1329"/>
      <c r="G106" s="1329"/>
      <c r="H106" s="1330" t="s">
        <v>4572</v>
      </c>
      <c r="I106" s="1330"/>
      <c r="J106" s="1330"/>
      <c r="K106" s="1330"/>
      <c r="L106" s="1330"/>
      <c r="M106" s="1330"/>
      <c r="N106" s="1330"/>
      <c r="O106" s="1330"/>
      <c r="P106" s="1330"/>
      <c r="Q106" s="1330"/>
      <c r="R106" s="1330"/>
      <c r="S106" s="1330"/>
      <c r="T106" s="1330"/>
      <c r="U106" s="1331">
        <v>1</v>
      </c>
      <c r="V106" s="1331"/>
      <c r="W106" s="1332" t="s">
        <v>13</v>
      </c>
      <c r="X106" s="1332"/>
      <c r="Y106" s="1332"/>
      <c r="Z106" s="1333">
        <v>13671</v>
      </c>
      <c r="AA106" s="1333"/>
      <c r="AB106" s="1333"/>
      <c r="AC106" s="1333"/>
      <c r="AD106" s="1323">
        <v>22</v>
      </c>
      <c r="AE106" s="1323"/>
      <c r="AF106" s="1323"/>
      <c r="AG106" s="1323"/>
      <c r="AH106" s="1323"/>
      <c r="AI106" s="1323"/>
      <c r="AJ106" s="1323"/>
      <c r="AK106" s="1323"/>
      <c r="AL106" s="1333">
        <v>2465.2600000000002</v>
      </c>
      <c r="AM106" s="1333"/>
      <c r="AN106" s="1333"/>
      <c r="AO106" s="1333"/>
      <c r="AP106" s="1333"/>
      <c r="AQ106" s="1333"/>
      <c r="AR106" s="1333"/>
      <c r="AS106" s="1333"/>
      <c r="AT106" s="1327">
        <v>13671</v>
      </c>
      <c r="AU106" s="1327"/>
      <c r="AV106" s="1327"/>
      <c r="AW106" s="1327"/>
      <c r="AX106" s="1327"/>
      <c r="AY106" s="1327"/>
      <c r="AZ106" s="1327"/>
      <c r="BA106" s="1327"/>
      <c r="BC106" s="726">
        <f t="shared" si="2"/>
        <v>14354.55</v>
      </c>
    </row>
    <row r="107" spans="3:55">
      <c r="C107" s="1328">
        <v>76</v>
      </c>
      <c r="D107" s="1328"/>
      <c r="E107" s="1329" t="s">
        <v>4573</v>
      </c>
      <c r="F107" s="1329"/>
      <c r="G107" s="1329"/>
      <c r="H107" s="1330" t="s">
        <v>4574</v>
      </c>
      <c r="I107" s="1330"/>
      <c r="J107" s="1330"/>
      <c r="K107" s="1330"/>
      <c r="L107" s="1330"/>
      <c r="M107" s="1330"/>
      <c r="N107" s="1330"/>
      <c r="O107" s="1330"/>
      <c r="P107" s="1330"/>
      <c r="Q107" s="1330"/>
      <c r="R107" s="1330"/>
      <c r="S107" s="1330"/>
      <c r="T107" s="1330"/>
      <c r="U107" s="1331">
        <v>1</v>
      </c>
      <c r="V107" s="1331"/>
      <c r="W107" s="1332" t="s">
        <v>13</v>
      </c>
      <c r="X107" s="1332"/>
      <c r="Y107" s="1332"/>
      <c r="Z107" s="1333">
        <v>14728</v>
      </c>
      <c r="AA107" s="1333"/>
      <c r="AB107" s="1333"/>
      <c r="AC107" s="1333"/>
      <c r="AD107" s="1323">
        <v>22</v>
      </c>
      <c r="AE107" s="1323"/>
      <c r="AF107" s="1323"/>
      <c r="AG107" s="1323"/>
      <c r="AH107" s="1323"/>
      <c r="AI107" s="1323"/>
      <c r="AJ107" s="1323"/>
      <c r="AK107" s="1323"/>
      <c r="AL107" s="1333">
        <v>2655.87</v>
      </c>
      <c r="AM107" s="1333"/>
      <c r="AN107" s="1333"/>
      <c r="AO107" s="1333"/>
      <c r="AP107" s="1333"/>
      <c r="AQ107" s="1333"/>
      <c r="AR107" s="1333"/>
      <c r="AS107" s="1333"/>
      <c r="AT107" s="1327">
        <v>14728</v>
      </c>
      <c r="AU107" s="1327"/>
      <c r="AV107" s="1327"/>
      <c r="AW107" s="1327"/>
      <c r="AX107" s="1327"/>
      <c r="AY107" s="1327"/>
      <c r="AZ107" s="1327"/>
      <c r="BA107" s="1327"/>
      <c r="BC107" s="726">
        <f t="shared" si="2"/>
        <v>15464.4</v>
      </c>
    </row>
    <row r="108" spans="3:55">
      <c r="C108" s="1328">
        <v>77</v>
      </c>
      <c r="D108" s="1328"/>
      <c r="E108" s="1329" t="s">
        <v>4575</v>
      </c>
      <c r="F108" s="1329"/>
      <c r="G108" s="1329"/>
      <c r="H108" s="1330" t="s">
        <v>4576</v>
      </c>
      <c r="I108" s="1330"/>
      <c r="J108" s="1330"/>
      <c r="K108" s="1330"/>
      <c r="L108" s="1330"/>
      <c r="M108" s="1330"/>
      <c r="N108" s="1330"/>
      <c r="O108" s="1330"/>
      <c r="P108" s="1330"/>
      <c r="Q108" s="1330"/>
      <c r="R108" s="1330"/>
      <c r="S108" s="1330"/>
      <c r="T108" s="1330"/>
      <c r="U108" s="1331">
        <v>1</v>
      </c>
      <c r="V108" s="1331"/>
      <c r="W108" s="1332" t="s">
        <v>13</v>
      </c>
      <c r="X108" s="1332"/>
      <c r="Y108" s="1332"/>
      <c r="Z108" s="1333">
        <v>15785</v>
      </c>
      <c r="AA108" s="1333"/>
      <c r="AB108" s="1333"/>
      <c r="AC108" s="1333"/>
      <c r="AD108" s="1323">
        <v>22</v>
      </c>
      <c r="AE108" s="1323"/>
      <c r="AF108" s="1323"/>
      <c r="AG108" s="1323"/>
      <c r="AH108" s="1323"/>
      <c r="AI108" s="1323"/>
      <c r="AJ108" s="1323"/>
      <c r="AK108" s="1323"/>
      <c r="AL108" s="1333">
        <v>2846.48</v>
      </c>
      <c r="AM108" s="1333"/>
      <c r="AN108" s="1333"/>
      <c r="AO108" s="1333"/>
      <c r="AP108" s="1333"/>
      <c r="AQ108" s="1333"/>
      <c r="AR108" s="1333"/>
      <c r="AS108" s="1333"/>
      <c r="AT108" s="1327">
        <v>15785</v>
      </c>
      <c r="AU108" s="1327"/>
      <c r="AV108" s="1327"/>
      <c r="AW108" s="1327"/>
      <c r="AX108" s="1327"/>
      <c r="AY108" s="1327"/>
      <c r="AZ108" s="1327"/>
      <c r="BA108" s="1327"/>
      <c r="BC108" s="726">
        <f t="shared" si="2"/>
        <v>16574.25</v>
      </c>
    </row>
    <row r="109" spans="3:55">
      <c r="C109" s="1328">
        <v>78</v>
      </c>
      <c r="D109" s="1328"/>
      <c r="E109" s="1329" t="s">
        <v>4577</v>
      </c>
      <c r="F109" s="1329"/>
      <c r="G109" s="1329"/>
      <c r="H109" s="1330" t="s">
        <v>4578</v>
      </c>
      <c r="I109" s="1330"/>
      <c r="J109" s="1330"/>
      <c r="K109" s="1330"/>
      <c r="L109" s="1330"/>
      <c r="M109" s="1330"/>
      <c r="N109" s="1330"/>
      <c r="O109" s="1330"/>
      <c r="P109" s="1330"/>
      <c r="Q109" s="1330"/>
      <c r="R109" s="1330"/>
      <c r="S109" s="1330"/>
      <c r="T109" s="1330"/>
      <c r="U109" s="1331">
        <v>1</v>
      </c>
      <c r="V109" s="1331"/>
      <c r="W109" s="1332" t="s">
        <v>13</v>
      </c>
      <c r="X109" s="1332"/>
      <c r="Y109" s="1332"/>
      <c r="Z109" s="1333">
        <v>16842</v>
      </c>
      <c r="AA109" s="1333"/>
      <c r="AB109" s="1333"/>
      <c r="AC109" s="1333"/>
      <c r="AD109" s="1323">
        <v>22</v>
      </c>
      <c r="AE109" s="1323"/>
      <c r="AF109" s="1323"/>
      <c r="AG109" s="1323"/>
      <c r="AH109" s="1323"/>
      <c r="AI109" s="1323"/>
      <c r="AJ109" s="1323"/>
      <c r="AK109" s="1323"/>
      <c r="AL109" s="1333">
        <v>3037.08</v>
      </c>
      <c r="AM109" s="1333"/>
      <c r="AN109" s="1333"/>
      <c r="AO109" s="1333"/>
      <c r="AP109" s="1333"/>
      <c r="AQ109" s="1333"/>
      <c r="AR109" s="1333"/>
      <c r="AS109" s="1333"/>
      <c r="AT109" s="1327">
        <v>16842</v>
      </c>
      <c r="AU109" s="1327"/>
      <c r="AV109" s="1327"/>
      <c r="AW109" s="1327"/>
      <c r="AX109" s="1327"/>
      <c r="AY109" s="1327"/>
      <c r="AZ109" s="1327"/>
      <c r="BA109" s="1327"/>
      <c r="BC109" s="726">
        <f t="shared" si="2"/>
        <v>17684.099999999999</v>
      </c>
    </row>
    <row r="110" spans="3:55">
      <c r="C110" s="1328">
        <v>79</v>
      </c>
      <c r="D110" s="1328"/>
      <c r="E110" s="1329" t="s">
        <v>4579</v>
      </c>
      <c r="F110" s="1329"/>
      <c r="G110" s="1329"/>
      <c r="H110" s="1330" t="s">
        <v>4580</v>
      </c>
      <c r="I110" s="1330"/>
      <c r="J110" s="1330"/>
      <c r="K110" s="1330"/>
      <c r="L110" s="1330"/>
      <c r="M110" s="1330"/>
      <c r="N110" s="1330"/>
      <c r="O110" s="1330"/>
      <c r="P110" s="1330"/>
      <c r="Q110" s="1330"/>
      <c r="R110" s="1330"/>
      <c r="S110" s="1330"/>
      <c r="T110" s="1330"/>
      <c r="U110" s="1331">
        <v>1</v>
      </c>
      <c r="V110" s="1331"/>
      <c r="W110" s="1332" t="s">
        <v>13</v>
      </c>
      <c r="X110" s="1332"/>
      <c r="Y110" s="1332"/>
      <c r="Z110" s="1333">
        <v>6356</v>
      </c>
      <c r="AA110" s="1333"/>
      <c r="AB110" s="1333"/>
      <c r="AC110" s="1333"/>
      <c r="AD110" s="1323">
        <v>22</v>
      </c>
      <c r="AE110" s="1323"/>
      <c r="AF110" s="1323"/>
      <c r="AG110" s="1323"/>
      <c r="AH110" s="1323"/>
      <c r="AI110" s="1323"/>
      <c r="AJ110" s="1323"/>
      <c r="AK110" s="1323"/>
      <c r="AL110" s="1333">
        <v>1146.1600000000001</v>
      </c>
      <c r="AM110" s="1333"/>
      <c r="AN110" s="1333"/>
      <c r="AO110" s="1333"/>
      <c r="AP110" s="1333"/>
      <c r="AQ110" s="1333"/>
      <c r="AR110" s="1333"/>
      <c r="AS110" s="1333"/>
      <c r="AT110" s="1327">
        <v>6356</v>
      </c>
      <c r="AU110" s="1327"/>
      <c r="AV110" s="1327"/>
      <c r="AW110" s="1327"/>
      <c r="AX110" s="1327"/>
      <c r="AY110" s="1327"/>
      <c r="AZ110" s="1327"/>
      <c r="BA110" s="1327"/>
      <c r="BC110" s="726">
        <f t="shared" si="2"/>
        <v>6673.8</v>
      </c>
    </row>
    <row r="111" spans="3:55">
      <c r="C111" s="1328">
        <v>80</v>
      </c>
      <c r="D111" s="1328"/>
      <c r="E111" s="1329" t="s">
        <v>4581</v>
      </c>
      <c r="F111" s="1329"/>
      <c r="G111" s="1329"/>
      <c r="H111" s="1330" t="s">
        <v>4582</v>
      </c>
      <c r="I111" s="1330"/>
      <c r="J111" s="1330"/>
      <c r="K111" s="1330"/>
      <c r="L111" s="1330"/>
      <c r="M111" s="1330"/>
      <c r="N111" s="1330"/>
      <c r="O111" s="1330"/>
      <c r="P111" s="1330"/>
      <c r="Q111" s="1330"/>
      <c r="R111" s="1330"/>
      <c r="S111" s="1330"/>
      <c r="T111" s="1330"/>
      <c r="U111" s="1331">
        <v>1</v>
      </c>
      <c r="V111" s="1331"/>
      <c r="W111" s="1332" t="s">
        <v>13</v>
      </c>
      <c r="X111" s="1332"/>
      <c r="Y111" s="1332"/>
      <c r="Z111" s="1333">
        <v>7434</v>
      </c>
      <c r="AA111" s="1333"/>
      <c r="AB111" s="1333"/>
      <c r="AC111" s="1333"/>
      <c r="AD111" s="1323">
        <v>22</v>
      </c>
      <c r="AE111" s="1323"/>
      <c r="AF111" s="1323"/>
      <c r="AG111" s="1323"/>
      <c r="AH111" s="1323"/>
      <c r="AI111" s="1323"/>
      <c r="AJ111" s="1323"/>
      <c r="AK111" s="1323"/>
      <c r="AL111" s="1333">
        <v>1340.56</v>
      </c>
      <c r="AM111" s="1333"/>
      <c r="AN111" s="1333"/>
      <c r="AO111" s="1333"/>
      <c r="AP111" s="1333"/>
      <c r="AQ111" s="1333"/>
      <c r="AR111" s="1333"/>
      <c r="AS111" s="1333"/>
      <c r="AT111" s="1327">
        <v>7434</v>
      </c>
      <c r="AU111" s="1327"/>
      <c r="AV111" s="1327"/>
      <c r="AW111" s="1327"/>
      <c r="AX111" s="1327"/>
      <c r="AY111" s="1327"/>
      <c r="AZ111" s="1327"/>
      <c r="BA111" s="1327"/>
      <c r="BC111" s="726">
        <f t="shared" si="2"/>
        <v>7805.7</v>
      </c>
    </row>
    <row r="112" spans="3:55">
      <c r="C112" s="1328">
        <v>81</v>
      </c>
      <c r="D112" s="1328"/>
      <c r="E112" s="1329" t="s">
        <v>4583</v>
      </c>
      <c r="F112" s="1329"/>
      <c r="G112" s="1329"/>
      <c r="H112" s="1330" t="s">
        <v>4584</v>
      </c>
      <c r="I112" s="1330"/>
      <c r="J112" s="1330"/>
      <c r="K112" s="1330"/>
      <c r="L112" s="1330"/>
      <c r="M112" s="1330"/>
      <c r="N112" s="1330"/>
      <c r="O112" s="1330"/>
      <c r="P112" s="1330"/>
      <c r="Q112" s="1330"/>
      <c r="R112" s="1330"/>
      <c r="S112" s="1330"/>
      <c r="T112" s="1330"/>
      <c r="U112" s="1331">
        <v>1</v>
      </c>
      <c r="V112" s="1331"/>
      <c r="W112" s="1332" t="s">
        <v>13</v>
      </c>
      <c r="X112" s="1332"/>
      <c r="Y112" s="1332"/>
      <c r="Z112" s="1333">
        <v>8512</v>
      </c>
      <c r="AA112" s="1333"/>
      <c r="AB112" s="1333"/>
      <c r="AC112" s="1333"/>
      <c r="AD112" s="1323">
        <v>22</v>
      </c>
      <c r="AE112" s="1323"/>
      <c r="AF112" s="1323"/>
      <c r="AG112" s="1323"/>
      <c r="AH112" s="1323"/>
      <c r="AI112" s="1323"/>
      <c r="AJ112" s="1323"/>
      <c r="AK112" s="1323"/>
      <c r="AL112" s="1333">
        <v>1534.95</v>
      </c>
      <c r="AM112" s="1333"/>
      <c r="AN112" s="1333"/>
      <c r="AO112" s="1333"/>
      <c r="AP112" s="1333"/>
      <c r="AQ112" s="1333"/>
      <c r="AR112" s="1333"/>
      <c r="AS112" s="1333"/>
      <c r="AT112" s="1327">
        <v>8512</v>
      </c>
      <c r="AU112" s="1327"/>
      <c r="AV112" s="1327"/>
      <c r="AW112" s="1327"/>
      <c r="AX112" s="1327"/>
      <c r="AY112" s="1327"/>
      <c r="AZ112" s="1327"/>
      <c r="BA112" s="1327"/>
      <c r="BC112" s="726">
        <f t="shared" si="2"/>
        <v>8937.6</v>
      </c>
    </row>
    <row r="113" spans="3:55">
      <c r="C113" s="1328">
        <v>82</v>
      </c>
      <c r="D113" s="1328"/>
      <c r="E113" s="1329" t="s">
        <v>4585</v>
      </c>
      <c r="F113" s="1329"/>
      <c r="G113" s="1329"/>
      <c r="H113" s="1330" t="s">
        <v>4586</v>
      </c>
      <c r="I113" s="1330"/>
      <c r="J113" s="1330"/>
      <c r="K113" s="1330"/>
      <c r="L113" s="1330"/>
      <c r="M113" s="1330"/>
      <c r="N113" s="1330"/>
      <c r="O113" s="1330"/>
      <c r="P113" s="1330"/>
      <c r="Q113" s="1330"/>
      <c r="R113" s="1330"/>
      <c r="S113" s="1330"/>
      <c r="T113" s="1330"/>
      <c r="U113" s="1331">
        <v>1</v>
      </c>
      <c r="V113" s="1331"/>
      <c r="W113" s="1332" t="s">
        <v>13</v>
      </c>
      <c r="X113" s="1332"/>
      <c r="Y113" s="1332"/>
      <c r="Z113" s="1333">
        <v>9590</v>
      </c>
      <c r="AA113" s="1333"/>
      <c r="AB113" s="1333"/>
      <c r="AC113" s="1333"/>
      <c r="AD113" s="1323">
        <v>22</v>
      </c>
      <c r="AE113" s="1323"/>
      <c r="AF113" s="1323"/>
      <c r="AG113" s="1323"/>
      <c r="AH113" s="1323"/>
      <c r="AI113" s="1323"/>
      <c r="AJ113" s="1323"/>
      <c r="AK113" s="1323"/>
      <c r="AL113" s="1333">
        <v>1729.34</v>
      </c>
      <c r="AM113" s="1333"/>
      <c r="AN113" s="1333"/>
      <c r="AO113" s="1333"/>
      <c r="AP113" s="1333"/>
      <c r="AQ113" s="1333"/>
      <c r="AR113" s="1333"/>
      <c r="AS113" s="1333"/>
      <c r="AT113" s="1327">
        <v>9590</v>
      </c>
      <c r="AU113" s="1327"/>
      <c r="AV113" s="1327"/>
      <c r="AW113" s="1327"/>
      <c r="AX113" s="1327"/>
      <c r="AY113" s="1327"/>
      <c r="AZ113" s="1327"/>
      <c r="BA113" s="1327"/>
      <c r="BC113" s="726">
        <f t="shared" si="2"/>
        <v>10069.5</v>
      </c>
    </row>
    <row r="114" spans="3:55">
      <c r="C114" s="1328">
        <v>83</v>
      </c>
      <c r="D114" s="1328"/>
      <c r="E114" s="1329" t="s">
        <v>4587</v>
      </c>
      <c r="F114" s="1329"/>
      <c r="G114" s="1329"/>
      <c r="H114" s="1330" t="s">
        <v>4588</v>
      </c>
      <c r="I114" s="1330"/>
      <c r="J114" s="1330"/>
      <c r="K114" s="1330"/>
      <c r="L114" s="1330"/>
      <c r="M114" s="1330"/>
      <c r="N114" s="1330"/>
      <c r="O114" s="1330"/>
      <c r="P114" s="1330"/>
      <c r="Q114" s="1330"/>
      <c r="R114" s="1330"/>
      <c r="S114" s="1330"/>
      <c r="T114" s="1330"/>
      <c r="U114" s="1331">
        <v>1</v>
      </c>
      <c r="V114" s="1331"/>
      <c r="W114" s="1332" t="s">
        <v>13</v>
      </c>
      <c r="X114" s="1332"/>
      <c r="Y114" s="1332"/>
      <c r="Z114" s="1333">
        <v>10668</v>
      </c>
      <c r="AA114" s="1333"/>
      <c r="AB114" s="1333"/>
      <c r="AC114" s="1333"/>
      <c r="AD114" s="1323">
        <v>22</v>
      </c>
      <c r="AE114" s="1323"/>
      <c r="AF114" s="1323"/>
      <c r="AG114" s="1323"/>
      <c r="AH114" s="1323"/>
      <c r="AI114" s="1323"/>
      <c r="AJ114" s="1323"/>
      <c r="AK114" s="1323"/>
      <c r="AL114" s="1333">
        <v>1923.74</v>
      </c>
      <c r="AM114" s="1333"/>
      <c r="AN114" s="1333"/>
      <c r="AO114" s="1333"/>
      <c r="AP114" s="1333"/>
      <c r="AQ114" s="1333"/>
      <c r="AR114" s="1333"/>
      <c r="AS114" s="1333"/>
      <c r="AT114" s="1327">
        <v>10668</v>
      </c>
      <c r="AU114" s="1327"/>
      <c r="AV114" s="1327"/>
      <c r="AW114" s="1327"/>
      <c r="AX114" s="1327"/>
      <c r="AY114" s="1327"/>
      <c r="AZ114" s="1327"/>
      <c r="BA114" s="1327"/>
      <c r="BC114" s="726">
        <f t="shared" si="2"/>
        <v>11201.4</v>
      </c>
    </row>
    <row r="115" spans="3:55">
      <c r="C115" s="1328">
        <v>84</v>
      </c>
      <c r="D115" s="1328"/>
      <c r="E115" s="1329" t="s">
        <v>4589</v>
      </c>
      <c r="F115" s="1329"/>
      <c r="G115" s="1329"/>
      <c r="H115" s="1330" t="s">
        <v>4590</v>
      </c>
      <c r="I115" s="1330"/>
      <c r="J115" s="1330"/>
      <c r="K115" s="1330"/>
      <c r="L115" s="1330"/>
      <c r="M115" s="1330"/>
      <c r="N115" s="1330"/>
      <c r="O115" s="1330"/>
      <c r="P115" s="1330"/>
      <c r="Q115" s="1330"/>
      <c r="R115" s="1330"/>
      <c r="S115" s="1330"/>
      <c r="T115" s="1330"/>
      <c r="U115" s="1331">
        <v>1</v>
      </c>
      <c r="V115" s="1331"/>
      <c r="W115" s="1332" t="s">
        <v>13</v>
      </c>
      <c r="X115" s="1332"/>
      <c r="Y115" s="1332"/>
      <c r="Z115" s="1333">
        <v>11746</v>
      </c>
      <c r="AA115" s="1333"/>
      <c r="AB115" s="1333"/>
      <c r="AC115" s="1333"/>
      <c r="AD115" s="1323">
        <v>22</v>
      </c>
      <c r="AE115" s="1323"/>
      <c r="AF115" s="1323"/>
      <c r="AG115" s="1323"/>
      <c r="AH115" s="1323"/>
      <c r="AI115" s="1323"/>
      <c r="AJ115" s="1323"/>
      <c r="AK115" s="1323"/>
      <c r="AL115" s="1333">
        <v>2118.13</v>
      </c>
      <c r="AM115" s="1333"/>
      <c r="AN115" s="1333"/>
      <c r="AO115" s="1333"/>
      <c r="AP115" s="1333"/>
      <c r="AQ115" s="1333"/>
      <c r="AR115" s="1333"/>
      <c r="AS115" s="1333"/>
      <c r="AT115" s="1327">
        <v>11746</v>
      </c>
      <c r="AU115" s="1327"/>
      <c r="AV115" s="1327"/>
      <c r="AW115" s="1327"/>
      <c r="AX115" s="1327"/>
      <c r="AY115" s="1327"/>
      <c r="AZ115" s="1327"/>
      <c r="BA115" s="1327"/>
      <c r="BC115" s="726">
        <f t="shared" si="2"/>
        <v>12333.3</v>
      </c>
    </row>
    <row r="116" spans="3:55">
      <c r="C116" s="1328">
        <v>85</v>
      </c>
      <c r="D116" s="1328"/>
      <c r="E116" s="1329" t="s">
        <v>4591</v>
      </c>
      <c r="F116" s="1329"/>
      <c r="G116" s="1329"/>
      <c r="H116" s="1330" t="s">
        <v>4592</v>
      </c>
      <c r="I116" s="1330"/>
      <c r="J116" s="1330"/>
      <c r="K116" s="1330"/>
      <c r="L116" s="1330"/>
      <c r="M116" s="1330"/>
      <c r="N116" s="1330"/>
      <c r="O116" s="1330"/>
      <c r="P116" s="1330"/>
      <c r="Q116" s="1330"/>
      <c r="R116" s="1330"/>
      <c r="S116" s="1330"/>
      <c r="T116" s="1330"/>
      <c r="U116" s="1331">
        <v>1</v>
      </c>
      <c r="V116" s="1331"/>
      <c r="W116" s="1332" t="s">
        <v>13</v>
      </c>
      <c r="X116" s="1332"/>
      <c r="Y116" s="1332"/>
      <c r="Z116" s="1333">
        <v>12824</v>
      </c>
      <c r="AA116" s="1333"/>
      <c r="AB116" s="1333"/>
      <c r="AC116" s="1333"/>
      <c r="AD116" s="1323">
        <v>22</v>
      </c>
      <c r="AE116" s="1323"/>
      <c r="AF116" s="1323"/>
      <c r="AG116" s="1323"/>
      <c r="AH116" s="1323"/>
      <c r="AI116" s="1323"/>
      <c r="AJ116" s="1323"/>
      <c r="AK116" s="1323"/>
      <c r="AL116" s="1333">
        <v>2312.52</v>
      </c>
      <c r="AM116" s="1333"/>
      <c r="AN116" s="1333"/>
      <c r="AO116" s="1333"/>
      <c r="AP116" s="1333"/>
      <c r="AQ116" s="1333"/>
      <c r="AR116" s="1333"/>
      <c r="AS116" s="1333"/>
      <c r="AT116" s="1327">
        <v>12824</v>
      </c>
      <c r="AU116" s="1327"/>
      <c r="AV116" s="1327"/>
      <c r="AW116" s="1327"/>
      <c r="AX116" s="1327"/>
      <c r="AY116" s="1327"/>
      <c r="AZ116" s="1327"/>
      <c r="BA116" s="1327"/>
      <c r="BC116" s="726">
        <f t="shared" si="2"/>
        <v>13465.2</v>
      </c>
    </row>
    <row r="117" spans="3:55">
      <c r="C117" s="1328">
        <v>86</v>
      </c>
      <c r="D117" s="1328"/>
      <c r="E117" s="1329" t="s">
        <v>4593</v>
      </c>
      <c r="F117" s="1329"/>
      <c r="G117" s="1329"/>
      <c r="H117" s="1330" t="s">
        <v>4594</v>
      </c>
      <c r="I117" s="1330"/>
      <c r="J117" s="1330"/>
      <c r="K117" s="1330"/>
      <c r="L117" s="1330"/>
      <c r="M117" s="1330"/>
      <c r="N117" s="1330"/>
      <c r="O117" s="1330"/>
      <c r="P117" s="1330"/>
      <c r="Q117" s="1330"/>
      <c r="R117" s="1330"/>
      <c r="S117" s="1330"/>
      <c r="T117" s="1330"/>
      <c r="U117" s="1331">
        <v>1</v>
      </c>
      <c r="V117" s="1331"/>
      <c r="W117" s="1332" t="s">
        <v>13</v>
      </c>
      <c r="X117" s="1332"/>
      <c r="Y117" s="1332"/>
      <c r="Z117" s="1333">
        <v>13902</v>
      </c>
      <c r="AA117" s="1333"/>
      <c r="AB117" s="1333"/>
      <c r="AC117" s="1333"/>
      <c r="AD117" s="1323">
        <v>22</v>
      </c>
      <c r="AE117" s="1323"/>
      <c r="AF117" s="1323"/>
      <c r="AG117" s="1323"/>
      <c r="AH117" s="1323"/>
      <c r="AI117" s="1323"/>
      <c r="AJ117" s="1323"/>
      <c r="AK117" s="1323"/>
      <c r="AL117" s="1333">
        <v>2506.92</v>
      </c>
      <c r="AM117" s="1333"/>
      <c r="AN117" s="1333"/>
      <c r="AO117" s="1333"/>
      <c r="AP117" s="1333"/>
      <c r="AQ117" s="1333"/>
      <c r="AR117" s="1333"/>
      <c r="AS117" s="1333"/>
      <c r="AT117" s="1327">
        <v>13902</v>
      </c>
      <c r="AU117" s="1327"/>
      <c r="AV117" s="1327"/>
      <c r="AW117" s="1327"/>
      <c r="AX117" s="1327"/>
      <c r="AY117" s="1327"/>
      <c r="AZ117" s="1327"/>
      <c r="BA117" s="1327"/>
      <c r="BC117" s="726">
        <f t="shared" si="2"/>
        <v>14597.1</v>
      </c>
    </row>
    <row r="118" spans="3:55">
      <c r="C118" s="1328">
        <v>87</v>
      </c>
      <c r="D118" s="1328"/>
      <c r="E118" s="1329" t="s">
        <v>4595</v>
      </c>
      <c r="F118" s="1329"/>
      <c r="G118" s="1329"/>
      <c r="H118" s="1330" t="s">
        <v>4596</v>
      </c>
      <c r="I118" s="1330"/>
      <c r="J118" s="1330"/>
      <c r="K118" s="1330"/>
      <c r="L118" s="1330"/>
      <c r="M118" s="1330"/>
      <c r="N118" s="1330"/>
      <c r="O118" s="1330"/>
      <c r="P118" s="1330"/>
      <c r="Q118" s="1330"/>
      <c r="R118" s="1330"/>
      <c r="S118" s="1330"/>
      <c r="T118" s="1330"/>
      <c r="U118" s="1331">
        <v>1</v>
      </c>
      <c r="V118" s="1331"/>
      <c r="W118" s="1332" t="s">
        <v>13</v>
      </c>
      <c r="X118" s="1332"/>
      <c r="Y118" s="1332"/>
      <c r="Z118" s="1333">
        <v>14980</v>
      </c>
      <c r="AA118" s="1333"/>
      <c r="AB118" s="1333"/>
      <c r="AC118" s="1333"/>
      <c r="AD118" s="1323">
        <v>22</v>
      </c>
      <c r="AE118" s="1323"/>
      <c r="AF118" s="1323"/>
      <c r="AG118" s="1323"/>
      <c r="AH118" s="1323"/>
      <c r="AI118" s="1323"/>
      <c r="AJ118" s="1323"/>
      <c r="AK118" s="1323"/>
      <c r="AL118" s="1333">
        <v>2701.31</v>
      </c>
      <c r="AM118" s="1333"/>
      <c r="AN118" s="1333"/>
      <c r="AO118" s="1333"/>
      <c r="AP118" s="1333"/>
      <c r="AQ118" s="1333"/>
      <c r="AR118" s="1333"/>
      <c r="AS118" s="1333"/>
      <c r="AT118" s="1327">
        <v>14980</v>
      </c>
      <c r="AU118" s="1327"/>
      <c r="AV118" s="1327"/>
      <c r="AW118" s="1327"/>
      <c r="AX118" s="1327"/>
      <c r="AY118" s="1327"/>
      <c r="AZ118" s="1327"/>
      <c r="BA118" s="1327"/>
      <c r="BC118" s="726">
        <f t="shared" si="2"/>
        <v>15729</v>
      </c>
    </row>
    <row r="119" spans="3:55">
      <c r="C119" s="1328">
        <v>88</v>
      </c>
      <c r="D119" s="1328"/>
      <c r="E119" s="1329" t="s">
        <v>4597</v>
      </c>
      <c r="F119" s="1329"/>
      <c r="G119" s="1329"/>
      <c r="H119" s="1330" t="s">
        <v>4598</v>
      </c>
      <c r="I119" s="1330"/>
      <c r="J119" s="1330"/>
      <c r="K119" s="1330"/>
      <c r="L119" s="1330"/>
      <c r="M119" s="1330"/>
      <c r="N119" s="1330"/>
      <c r="O119" s="1330"/>
      <c r="P119" s="1330"/>
      <c r="Q119" s="1330"/>
      <c r="R119" s="1330"/>
      <c r="S119" s="1330"/>
      <c r="T119" s="1330"/>
      <c r="U119" s="1331">
        <v>1</v>
      </c>
      <c r="V119" s="1331"/>
      <c r="W119" s="1332" t="s">
        <v>13</v>
      </c>
      <c r="X119" s="1332"/>
      <c r="Y119" s="1332"/>
      <c r="Z119" s="1333">
        <v>16058</v>
      </c>
      <c r="AA119" s="1333"/>
      <c r="AB119" s="1333"/>
      <c r="AC119" s="1333"/>
      <c r="AD119" s="1323">
        <v>22</v>
      </c>
      <c r="AE119" s="1323"/>
      <c r="AF119" s="1323"/>
      <c r="AG119" s="1323"/>
      <c r="AH119" s="1323"/>
      <c r="AI119" s="1323"/>
      <c r="AJ119" s="1323"/>
      <c r="AK119" s="1323"/>
      <c r="AL119" s="1333">
        <v>2895.7</v>
      </c>
      <c r="AM119" s="1333"/>
      <c r="AN119" s="1333"/>
      <c r="AO119" s="1333"/>
      <c r="AP119" s="1333"/>
      <c r="AQ119" s="1333"/>
      <c r="AR119" s="1333"/>
      <c r="AS119" s="1333"/>
      <c r="AT119" s="1327">
        <v>16058</v>
      </c>
      <c r="AU119" s="1327"/>
      <c r="AV119" s="1327"/>
      <c r="AW119" s="1327"/>
      <c r="AX119" s="1327"/>
      <c r="AY119" s="1327"/>
      <c r="AZ119" s="1327"/>
      <c r="BA119" s="1327"/>
      <c r="BC119" s="726">
        <f t="shared" si="2"/>
        <v>16860.900000000001</v>
      </c>
    </row>
    <row r="120" spans="3:55">
      <c r="C120" s="1328">
        <v>89</v>
      </c>
      <c r="D120" s="1328"/>
      <c r="E120" s="1329" t="s">
        <v>4599</v>
      </c>
      <c r="F120" s="1329"/>
      <c r="G120" s="1329"/>
      <c r="H120" s="1330" t="s">
        <v>4600</v>
      </c>
      <c r="I120" s="1330"/>
      <c r="J120" s="1330"/>
      <c r="K120" s="1330"/>
      <c r="L120" s="1330"/>
      <c r="M120" s="1330"/>
      <c r="N120" s="1330"/>
      <c r="O120" s="1330"/>
      <c r="P120" s="1330"/>
      <c r="Q120" s="1330"/>
      <c r="R120" s="1330"/>
      <c r="S120" s="1330"/>
      <c r="T120" s="1330"/>
      <c r="U120" s="1331">
        <v>1</v>
      </c>
      <c r="V120" s="1331"/>
      <c r="W120" s="1332" t="s">
        <v>13</v>
      </c>
      <c r="X120" s="1332"/>
      <c r="Y120" s="1332"/>
      <c r="Z120" s="1333">
        <v>17136</v>
      </c>
      <c r="AA120" s="1333"/>
      <c r="AB120" s="1333"/>
      <c r="AC120" s="1333"/>
      <c r="AD120" s="1323">
        <v>22</v>
      </c>
      <c r="AE120" s="1323"/>
      <c r="AF120" s="1323"/>
      <c r="AG120" s="1323"/>
      <c r="AH120" s="1323"/>
      <c r="AI120" s="1323"/>
      <c r="AJ120" s="1323"/>
      <c r="AK120" s="1323"/>
      <c r="AL120" s="1333">
        <v>3090.1</v>
      </c>
      <c r="AM120" s="1333"/>
      <c r="AN120" s="1333"/>
      <c r="AO120" s="1333"/>
      <c r="AP120" s="1333"/>
      <c r="AQ120" s="1333"/>
      <c r="AR120" s="1333"/>
      <c r="AS120" s="1333"/>
      <c r="AT120" s="1327">
        <v>17136</v>
      </c>
      <c r="AU120" s="1327"/>
      <c r="AV120" s="1327"/>
      <c r="AW120" s="1327"/>
      <c r="AX120" s="1327"/>
      <c r="AY120" s="1327"/>
      <c r="AZ120" s="1327"/>
      <c r="BA120" s="1327"/>
      <c r="BC120" s="726">
        <f t="shared" si="2"/>
        <v>17992.8</v>
      </c>
    </row>
    <row r="121" spans="3:55">
      <c r="C121" s="1328">
        <v>90</v>
      </c>
      <c r="D121" s="1328"/>
      <c r="E121" s="1329" t="s">
        <v>4601</v>
      </c>
      <c r="F121" s="1329"/>
      <c r="G121" s="1329"/>
      <c r="H121" s="1330" t="s">
        <v>4602</v>
      </c>
      <c r="I121" s="1330"/>
      <c r="J121" s="1330"/>
      <c r="K121" s="1330"/>
      <c r="L121" s="1330"/>
      <c r="M121" s="1330"/>
      <c r="N121" s="1330"/>
      <c r="O121" s="1330"/>
      <c r="P121" s="1330"/>
      <c r="Q121" s="1330"/>
      <c r="R121" s="1330"/>
      <c r="S121" s="1330"/>
      <c r="T121" s="1330"/>
      <c r="U121" s="1331">
        <v>1</v>
      </c>
      <c r="V121" s="1331"/>
      <c r="W121" s="1332" t="s">
        <v>13</v>
      </c>
      <c r="X121" s="1332"/>
      <c r="Y121" s="1332"/>
      <c r="Z121" s="1333">
        <v>6436</v>
      </c>
      <c r="AA121" s="1333"/>
      <c r="AB121" s="1333"/>
      <c r="AC121" s="1333"/>
      <c r="AD121" s="1323">
        <v>22</v>
      </c>
      <c r="AE121" s="1323"/>
      <c r="AF121" s="1323"/>
      <c r="AG121" s="1323"/>
      <c r="AH121" s="1323"/>
      <c r="AI121" s="1323"/>
      <c r="AJ121" s="1323"/>
      <c r="AK121" s="1323"/>
      <c r="AL121" s="1333">
        <v>1160.5899999999999</v>
      </c>
      <c r="AM121" s="1333"/>
      <c r="AN121" s="1333"/>
      <c r="AO121" s="1333"/>
      <c r="AP121" s="1333"/>
      <c r="AQ121" s="1333"/>
      <c r="AR121" s="1333"/>
      <c r="AS121" s="1333"/>
      <c r="AT121" s="1327">
        <v>6436</v>
      </c>
      <c r="AU121" s="1327"/>
      <c r="AV121" s="1327"/>
      <c r="AW121" s="1327"/>
      <c r="AX121" s="1327"/>
      <c r="AY121" s="1327"/>
      <c r="AZ121" s="1327"/>
      <c r="BA121" s="1327"/>
      <c r="BC121" s="726">
        <f t="shared" si="2"/>
        <v>6757.8</v>
      </c>
    </row>
    <row r="122" spans="3:55">
      <c r="C122" s="1328">
        <v>91</v>
      </c>
      <c r="D122" s="1328"/>
      <c r="E122" s="1329" t="s">
        <v>4603</v>
      </c>
      <c r="F122" s="1329"/>
      <c r="G122" s="1329"/>
      <c r="H122" s="1330" t="s">
        <v>4604</v>
      </c>
      <c r="I122" s="1330"/>
      <c r="J122" s="1330"/>
      <c r="K122" s="1330"/>
      <c r="L122" s="1330"/>
      <c r="M122" s="1330"/>
      <c r="N122" s="1330"/>
      <c r="O122" s="1330"/>
      <c r="P122" s="1330"/>
      <c r="Q122" s="1330"/>
      <c r="R122" s="1330"/>
      <c r="S122" s="1330"/>
      <c r="T122" s="1330"/>
      <c r="U122" s="1331">
        <v>1</v>
      </c>
      <c r="V122" s="1331"/>
      <c r="W122" s="1332" t="s">
        <v>13</v>
      </c>
      <c r="X122" s="1332"/>
      <c r="Y122" s="1332"/>
      <c r="Z122" s="1333">
        <v>7534</v>
      </c>
      <c r="AA122" s="1333"/>
      <c r="AB122" s="1333"/>
      <c r="AC122" s="1333"/>
      <c r="AD122" s="1323">
        <v>22</v>
      </c>
      <c r="AE122" s="1323"/>
      <c r="AF122" s="1323"/>
      <c r="AG122" s="1323"/>
      <c r="AH122" s="1323"/>
      <c r="AI122" s="1323"/>
      <c r="AJ122" s="1323"/>
      <c r="AK122" s="1323"/>
      <c r="AL122" s="1333">
        <v>1358.59</v>
      </c>
      <c r="AM122" s="1333"/>
      <c r="AN122" s="1333"/>
      <c r="AO122" s="1333"/>
      <c r="AP122" s="1333"/>
      <c r="AQ122" s="1333"/>
      <c r="AR122" s="1333"/>
      <c r="AS122" s="1333"/>
      <c r="AT122" s="1327">
        <v>7534</v>
      </c>
      <c r="AU122" s="1327"/>
      <c r="AV122" s="1327"/>
      <c r="AW122" s="1327"/>
      <c r="AX122" s="1327"/>
      <c r="AY122" s="1327"/>
      <c r="AZ122" s="1327"/>
      <c r="BA122" s="1327"/>
      <c r="BC122" s="726">
        <f t="shared" si="2"/>
        <v>7910.7</v>
      </c>
    </row>
    <row r="123" spans="3:55">
      <c r="C123" s="1328">
        <v>92</v>
      </c>
      <c r="D123" s="1328"/>
      <c r="E123" s="1329" t="s">
        <v>4605</v>
      </c>
      <c r="F123" s="1329"/>
      <c r="G123" s="1329"/>
      <c r="H123" s="1330" t="s">
        <v>4606</v>
      </c>
      <c r="I123" s="1330"/>
      <c r="J123" s="1330"/>
      <c r="K123" s="1330"/>
      <c r="L123" s="1330"/>
      <c r="M123" s="1330"/>
      <c r="N123" s="1330"/>
      <c r="O123" s="1330"/>
      <c r="P123" s="1330"/>
      <c r="Q123" s="1330"/>
      <c r="R123" s="1330"/>
      <c r="S123" s="1330"/>
      <c r="T123" s="1330"/>
      <c r="U123" s="1331">
        <v>1</v>
      </c>
      <c r="V123" s="1331"/>
      <c r="W123" s="1332" t="s">
        <v>13</v>
      </c>
      <c r="X123" s="1332"/>
      <c r="Y123" s="1332"/>
      <c r="Z123" s="1333">
        <v>8632</v>
      </c>
      <c r="AA123" s="1333"/>
      <c r="AB123" s="1333"/>
      <c r="AC123" s="1333"/>
      <c r="AD123" s="1323">
        <v>22</v>
      </c>
      <c r="AE123" s="1323"/>
      <c r="AF123" s="1323"/>
      <c r="AG123" s="1323"/>
      <c r="AH123" s="1323"/>
      <c r="AI123" s="1323"/>
      <c r="AJ123" s="1323"/>
      <c r="AK123" s="1323"/>
      <c r="AL123" s="1333">
        <v>1556.59</v>
      </c>
      <c r="AM123" s="1333"/>
      <c r="AN123" s="1333"/>
      <c r="AO123" s="1333"/>
      <c r="AP123" s="1333"/>
      <c r="AQ123" s="1333"/>
      <c r="AR123" s="1333"/>
      <c r="AS123" s="1333"/>
      <c r="AT123" s="1327">
        <v>8632</v>
      </c>
      <c r="AU123" s="1327"/>
      <c r="AV123" s="1327"/>
      <c r="AW123" s="1327"/>
      <c r="AX123" s="1327"/>
      <c r="AY123" s="1327"/>
      <c r="AZ123" s="1327"/>
      <c r="BA123" s="1327"/>
      <c r="BC123" s="726">
        <f t="shared" si="2"/>
        <v>9063.6</v>
      </c>
    </row>
    <row r="124" spans="3:55">
      <c r="C124" s="1328">
        <v>93</v>
      </c>
      <c r="D124" s="1328"/>
      <c r="E124" s="1329" t="s">
        <v>4607</v>
      </c>
      <c r="F124" s="1329"/>
      <c r="G124" s="1329"/>
      <c r="H124" s="1330" t="s">
        <v>4608</v>
      </c>
      <c r="I124" s="1330"/>
      <c r="J124" s="1330"/>
      <c r="K124" s="1330"/>
      <c r="L124" s="1330"/>
      <c r="M124" s="1330"/>
      <c r="N124" s="1330"/>
      <c r="O124" s="1330"/>
      <c r="P124" s="1330"/>
      <c r="Q124" s="1330"/>
      <c r="R124" s="1330"/>
      <c r="S124" s="1330"/>
      <c r="T124" s="1330"/>
      <c r="U124" s="1331">
        <v>1</v>
      </c>
      <c r="V124" s="1331"/>
      <c r="W124" s="1332" t="s">
        <v>13</v>
      </c>
      <c r="X124" s="1332"/>
      <c r="Y124" s="1332"/>
      <c r="Z124" s="1333">
        <v>9730</v>
      </c>
      <c r="AA124" s="1333"/>
      <c r="AB124" s="1333"/>
      <c r="AC124" s="1333"/>
      <c r="AD124" s="1323">
        <v>22</v>
      </c>
      <c r="AE124" s="1323"/>
      <c r="AF124" s="1323"/>
      <c r="AG124" s="1323"/>
      <c r="AH124" s="1323"/>
      <c r="AI124" s="1323"/>
      <c r="AJ124" s="1323"/>
      <c r="AK124" s="1323"/>
      <c r="AL124" s="1333">
        <v>1754.59</v>
      </c>
      <c r="AM124" s="1333"/>
      <c r="AN124" s="1333"/>
      <c r="AO124" s="1333"/>
      <c r="AP124" s="1333"/>
      <c r="AQ124" s="1333"/>
      <c r="AR124" s="1333"/>
      <c r="AS124" s="1333"/>
      <c r="AT124" s="1327">
        <v>9730</v>
      </c>
      <c r="AU124" s="1327"/>
      <c r="AV124" s="1327"/>
      <c r="AW124" s="1327"/>
      <c r="AX124" s="1327"/>
      <c r="AY124" s="1327"/>
      <c r="AZ124" s="1327"/>
      <c r="BA124" s="1327"/>
      <c r="BC124" s="726">
        <f t="shared" si="2"/>
        <v>10216.5</v>
      </c>
    </row>
    <row r="125" spans="3:55">
      <c r="C125" s="1328">
        <v>94</v>
      </c>
      <c r="D125" s="1328"/>
      <c r="E125" s="1329" t="s">
        <v>4609</v>
      </c>
      <c r="F125" s="1329"/>
      <c r="G125" s="1329"/>
      <c r="H125" s="1330" t="s">
        <v>4610</v>
      </c>
      <c r="I125" s="1330"/>
      <c r="J125" s="1330"/>
      <c r="K125" s="1330"/>
      <c r="L125" s="1330"/>
      <c r="M125" s="1330"/>
      <c r="N125" s="1330"/>
      <c r="O125" s="1330"/>
      <c r="P125" s="1330"/>
      <c r="Q125" s="1330"/>
      <c r="R125" s="1330"/>
      <c r="S125" s="1330"/>
      <c r="T125" s="1330"/>
      <c r="U125" s="1331">
        <v>1</v>
      </c>
      <c r="V125" s="1331"/>
      <c r="W125" s="1332" t="s">
        <v>13</v>
      </c>
      <c r="X125" s="1332"/>
      <c r="Y125" s="1332"/>
      <c r="Z125" s="1333">
        <v>10828</v>
      </c>
      <c r="AA125" s="1333"/>
      <c r="AB125" s="1333"/>
      <c r="AC125" s="1333"/>
      <c r="AD125" s="1323">
        <v>22</v>
      </c>
      <c r="AE125" s="1323"/>
      <c r="AF125" s="1323"/>
      <c r="AG125" s="1323"/>
      <c r="AH125" s="1323"/>
      <c r="AI125" s="1323"/>
      <c r="AJ125" s="1323"/>
      <c r="AK125" s="1323"/>
      <c r="AL125" s="1333">
        <v>1952.59</v>
      </c>
      <c r="AM125" s="1333"/>
      <c r="AN125" s="1333"/>
      <c r="AO125" s="1333"/>
      <c r="AP125" s="1333"/>
      <c r="AQ125" s="1333"/>
      <c r="AR125" s="1333"/>
      <c r="AS125" s="1333"/>
      <c r="AT125" s="1327">
        <v>10828</v>
      </c>
      <c r="AU125" s="1327"/>
      <c r="AV125" s="1327"/>
      <c r="AW125" s="1327"/>
      <c r="AX125" s="1327"/>
      <c r="AY125" s="1327"/>
      <c r="AZ125" s="1327"/>
      <c r="BA125" s="1327"/>
      <c r="BC125" s="726">
        <f t="shared" si="2"/>
        <v>11369.4</v>
      </c>
    </row>
    <row r="126" spans="3:55">
      <c r="C126" s="1328">
        <v>95</v>
      </c>
      <c r="D126" s="1328"/>
      <c r="E126" s="1329" t="s">
        <v>4611</v>
      </c>
      <c r="F126" s="1329"/>
      <c r="G126" s="1329"/>
      <c r="H126" s="1330" t="s">
        <v>4612</v>
      </c>
      <c r="I126" s="1330"/>
      <c r="J126" s="1330"/>
      <c r="K126" s="1330"/>
      <c r="L126" s="1330"/>
      <c r="M126" s="1330"/>
      <c r="N126" s="1330"/>
      <c r="O126" s="1330"/>
      <c r="P126" s="1330"/>
      <c r="Q126" s="1330"/>
      <c r="R126" s="1330"/>
      <c r="S126" s="1330"/>
      <c r="T126" s="1330"/>
      <c r="U126" s="1331">
        <v>1</v>
      </c>
      <c r="V126" s="1331"/>
      <c r="W126" s="1332" t="s">
        <v>13</v>
      </c>
      <c r="X126" s="1332"/>
      <c r="Y126" s="1332"/>
      <c r="Z126" s="1333">
        <v>11926</v>
      </c>
      <c r="AA126" s="1333"/>
      <c r="AB126" s="1333"/>
      <c r="AC126" s="1333"/>
      <c r="AD126" s="1323">
        <v>22</v>
      </c>
      <c r="AE126" s="1323"/>
      <c r="AF126" s="1323"/>
      <c r="AG126" s="1323"/>
      <c r="AH126" s="1323"/>
      <c r="AI126" s="1323"/>
      <c r="AJ126" s="1323"/>
      <c r="AK126" s="1323"/>
      <c r="AL126" s="1333">
        <v>2150.59</v>
      </c>
      <c r="AM126" s="1333"/>
      <c r="AN126" s="1333"/>
      <c r="AO126" s="1333"/>
      <c r="AP126" s="1333"/>
      <c r="AQ126" s="1333"/>
      <c r="AR126" s="1333"/>
      <c r="AS126" s="1333"/>
      <c r="AT126" s="1327">
        <v>11926</v>
      </c>
      <c r="AU126" s="1327"/>
      <c r="AV126" s="1327"/>
      <c r="AW126" s="1327"/>
      <c r="AX126" s="1327"/>
      <c r="AY126" s="1327"/>
      <c r="AZ126" s="1327"/>
      <c r="BA126" s="1327"/>
      <c r="BC126" s="726">
        <f t="shared" si="2"/>
        <v>12522.3</v>
      </c>
    </row>
    <row r="127" spans="3:55">
      <c r="C127" s="1328">
        <v>96</v>
      </c>
      <c r="D127" s="1328"/>
      <c r="E127" s="1329" t="s">
        <v>4613</v>
      </c>
      <c r="F127" s="1329"/>
      <c r="G127" s="1329"/>
      <c r="H127" s="1330" t="s">
        <v>4614</v>
      </c>
      <c r="I127" s="1330"/>
      <c r="J127" s="1330"/>
      <c r="K127" s="1330"/>
      <c r="L127" s="1330"/>
      <c r="M127" s="1330"/>
      <c r="N127" s="1330"/>
      <c r="O127" s="1330"/>
      <c r="P127" s="1330"/>
      <c r="Q127" s="1330"/>
      <c r="R127" s="1330"/>
      <c r="S127" s="1330"/>
      <c r="T127" s="1330"/>
      <c r="U127" s="1331">
        <v>1</v>
      </c>
      <c r="V127" s="1331"/>
      <c r="W127" s="1332" t="s">
        <v>13</v>
      </c>
      <c r="X127" s="1332"/>
      <c r="Y127" s="1332"/>
      <c r="Z127" s="1333">
        <v>13024</v>
      </c>
      <c r="AA127" s="1333"/>
      <c r="AB127" s="1333"/>
      <c r="AC127" s="1333"/>
      <c r="AD127" s="1323">
        <v>22</v>
      </c>
      <c r="AE127" s="1323"/>
      <c r="AF127" s="1323"/>
      <c r="AG127" s="1323"/>
      <c r="AH127" s="1323"/>
      <c r="AI127" s="1323"/>
      <c r="AJ127" s="1323"/>
      <c r="AK127" s="1323"/>
      <c r="AL127" s="1333">
        <v>2348.59</v>
      </c>
      <c r="AM127" s="1333"/>
      <c r="AN127" s="1333"/>
      <c r="AO127" s="1333"/>
      <c r="AP127" s="1333"/>
      <c r="AQ127" s="1333"/>
      <c r="AR127" s="1333"/>
      <c r="AS127" s="1333"/>
      <c r="AT127" s="1327">
        <v>13024</v>
      </c>
      <c r="AU127" s="1327"/>
      <c r="AV127" s="1327"/>
      <c r="AW127" s="1327"/>
      <c r="AX127" s="1327"/>
      <c r="AY127" s="1327"/>
      <c r="AZ127" s="1327"/>
      <c r="BA127" s="1327"/>
      <c r="BC127" s="726">
        <f t="shared" si="2"/>
        <v>13675.2</v>
      </c>
    </row>
    <row r="128" spans="3:55">
      <c r="C128" s="1328">
        <v>97</v>
      </c>
      <c r="D128" s="1328"/>
      <c r="E128" s="1329" t="s">
        <v>4615</v>
      </c>
      <c r="F128" s="1329"/>
      <c r="G128" s="1329"/>
      <c r="H128" s="1330" t="s">
        <v>4616</v>
      </c>
      <c r="I128" s="1330"/>
      <c r="J128" s="1330"/>
      <c r="K128" s="1330"/>
      <c r="L128" s="1330"/>
      <c r="M128" s="1330"/>
      <c r="N128" s="1330"/>
      <c r="O128" s="1330"/>
      <c r="P128" s="1330"/>
      <c r="Q128" s="1330"/>
      <c r="R128" s="1330"/>
      <c r="S128" s="1330"/>
      <c r="T128" s="1330"/>
      <c r="U128" s="1331">
        <v>1</v>
      </c>
      <c r="V128" s="1331"/>
      <c r="W128" s="1332" t="s">
        <v>13</v>
      </c>
      <c r="X128" s="1332"/>
      <c r="Y128" s="1332"/>
      <c r="Z128" s="1333">
        <v>14122</v>
      </c>
      <c r="AA128" s="1333"/>
      <c r="AB128" s="1333"/>
      <c r="AC128" s="1333"/>
      <c r="AD128" s="1323">
        <v>22</v>
      </c>
      <c r="AE128" s="1323"/>
      <c r="AF128" s="1323"/>
      <c r="AG128" s="1323"/>
      <c r="AH128" s="1323"/>
      <c r="AI128" s="1323"/>
      <c r="AJ128" s="1323"/>
      <c r="AK128" s="1323"/>
      <c r="AL128" s="1333">
        <v>2546.59</v>
      </c>
      <c r="AM128" s="1333"/>
      <c r="AN128" s="1333"/>
      <c r="AO128" s="1333"/>
      <c r="AP128" s="1333"/>
      <c r="AQ128" s="1333"/>
      <c r="AR128" s="1333"/>
      <c r="AS128" s="1333"/>
      <c r="AT128" s="1327">
        <v>14122</v>
      </c>
      <c r="AU128" s="1327"/>
      <c r="AV128" s="1327"/>
      <c r="AW128" s="1327"/>
      <c r="AX128" s="1327"/>
      <c r="AY128" s="1327"/>
      <c r="AZ128" s="1327"/>
      <c r="BA128" s="1327"/>
      <c r="BC128" s="726">
        <f t="shared" si="2"/>
        <v>14828.1</v>
      </c>
    </row>
    <row r="129" spans="3:55">
      <c r="C129" s="1328">
        <v>98</v>
      </c>
      <c r="D129" s="1328"/>
      <c r="E129" s="1329" t="s">
        <v>4617</v>
      </c>
      <c r="F129" s="1329"/>
      <c r="G129" s="1329"/>
      <c r="H129" s="1330" t="s">
        <v>4618</v>
      </c>
      <c r="I129" s="1330"/>
      <c r="J129" s="1330"/>
      <c r="K129" s="1330"/>
      <c r="L129" s="1330"/>
      <c r="M129" s="1330"/>
      <c r="N129" s="1330"/>
      <c r="O129" s="1330"/>
      <c r="P129" s="1330"/>
      <c r="Q129" s="1330"/>
      <c r="R129" s="1330"/>
      <c r="S129" s="1330"/>
      <c r="T129" s="1330"/>
      <c r="U129" s="1331">
        <v>1</v>
      </c>
      <c r="V129" s="1331"/>
      <c r="W129" s="1332" t="s">
        <v>13</v>
      </c>
      <c r="X129" s="1332"/>
      <c r="Y129" s="1332"/>
      <c r="Z129" s="1333">
        <v>15220</v>
      </c>
      <c r="AA129" s="1333"/>
      <c r="AB129" s="1333"/>
      <c r="AC129" s="1333"/>
      <c r="AD129" s="1323">
        <v>22</v>
      </c>
      <c r="AE129" s="1323"/>
      <c r="AF129" s="1323"/>
      <c r="AG129" s="1323"/>
      <c r="AH129" s="1323"/>
      <c r="AI129" s="1323"/>
      <c r="AJ129" s="1323"/>
      <c r="AK129" s="1323"/>
      <c r="AL129" s="1333">
        <v>2744.59</v>
      </c>
      <c r="AM129" s="1333"/>
      <c r="AN129" s="1333"/>
      <c r="AO129" s="1333"/>
      <c r="AP129" s="1333"/>
      <c r="AQ129" s="1333"/>
      <c r="AR129" s="1333"/>
      <c r="AS129" s="1333"/>
      <c r="AT129" s="1327">
        <v>15220</v>
      </c>
      <c r="AU129" s="1327"/>
      <c r="AV129" s="1327"/>
      <c r="AW129" s="1327"/>
      <c r="AX129" s="1327"/>
      <c r="AY129" s="1327"/>
      <c r="AZ129" s="1327"/>
      <c r="BA129" s="1327"/>
      <c r="BC129" s="726">
        <f t="shared" si="2"/>
        <v>15981</v>
      </c>
    </row>
    <row r="130" spans="3:55">
      <c r="C130" s="1328">
        <v>99</v>
      </c>
      <c r="D130" s="1328"/>
      <c r="E130" s="1329" t="s">
        <v>4619</v>
      </c>
      <c r="F130" s="1329"/>
      <c r="G130" s="1329"/>
      <c r="H130" s="1330" t="s">
        <v>4620</v>
      </c>
      <c r="I130" s="1330"/>
      <c r="J130" s="1330"/>
      <c r="K130" s="1330"/>
      <c r="L130" s="1330"/>
      <c r="M130" s="1330"/>
      <c r="N130" s="1330"/>
      <c r="O130" s="1330"/>
      <c r="P130" s="1330"/>
      <c r="Q130" s="1330"/>
      <c r="R130" s="1330"/>
      <c r="S130" s="1330"/>
      <c r="T130" s="1330"/>
      <c r="U130" s="1331">
        <v>1</v>
      </c>
      <c r="V130" s="1331"/>
      <c r="W130" s="1332" t="s">
        <v>13</v>
      </c>
      <c r="X130" s="1332"/>
      <c r="Y130" s="1332"/>
      <c r="Z130" s="1333">
        <v>16318</v>
      </c>
      <c r="AA130" s="1333"/>
      <c r="AB130" s="1333"/>
      <c r="AC130" s="1333"/>
      <c r="AD130" s="1323">
        <v>22</v>
      </c>
      <c r="AE130" s="1323"/>
      <c r="AF130" s="1323"/>
      <c r="AG130" s="1323"/>
      <c r="AH130" s="1323"/>
      <c r="AI130" s="1323"/>
      <c r="AJ130" s="1323"/>
      <c r="AK130" s="1323"/>
      <c r="AL130" s="1333">
        <v>2942.59</v>
      </c>
      <c r="AM130" s="1333"/>
      <c r="AN130" s="1333"/>
      <c r="AO130" s="1333"/>
      <c r="AP130" s="1333"/>
      <c r="AQ130" s="1333"/>
      <c r="AR130" s="1333"/>
      <c r="AS130" s="1333"/>
      <c r="AT130" s="1327">
        <v>16318</v>
      </c>
      <c r="AU130" s="1327"/>
      <c r="AV130" s="1327"/>
      <c r="AW130" s="1327"/>
      <c r="AX130" s="1327"/>
      <c r="AY130" s="1327"/>
      <c r="AZ130" s="1327"/>
      <c r="BA130" s="1327"/>
      <c r="BC130" s="726">
        <f t="shared" si="2"/>
        <v>17133.900000000001</v>
      </c>
    </row>
    <row r="131" spans="3:55">
      <c r="C131" s="1328">
        <v>100</v>
      </c>
      <c r="D131" s="1328"/>
      <c r="E131" s="1329" t="s">
        <v>4621</v>
      </c>
      <c r="F131" s="1329"/>
      <c r="G131" s="1329"/>
      <c r="H131" s="1330" t="s">
        <v>4622</v>
      </c>
      <c r="I131" s="1330"/>
      <c r="J131" s="1330"/>
      <c r="K131" s="1330"/>
      <c r="L131" s="1330"/>
      <c r="M131" s="1330"/>
      <c r="N131" s="1330"/>
      <c r="O131" s="1330"/>
      <c r="P131" s="1330"/>
      <c r="Q131" s="1330"/>
      <c r="R131" s="1330"/>
      <c r="S131" s="1330"/>
      <c r="T131" s="1330"/>
      <c r="U131" s="1331">
        <v>1</v>
      </c>
      <c r="V131" s="1331"/>
      <c r="W131" s="1332" t="s">
        <v>13</v>
      </c>
      <c r="X131" s="1332"/>
      <c r="Y131" s="1332"/>
      <c r="Z131" s="1333">
        <v>17416</v>
      </c>
      <c r="AA131" s="1333"/>
      <c r="AB131" s="1333"/>
      <c r="AC131" s="1333"/>
      <c r="AD131" s="1323">
        <v>22</v>
      </c>
      <c r="AE131" s="1323"/>
      <c r="AF131" s="1323"/>
      <c r="AG131" s="1323"/>
      <c r="AH131" s="1323"/>
      <c r="AI131" s="1323"/>
      <c r="AJ131" s="1323"/>
      <c r="AK131" s="1323"/>
      <c r="AL131" s="1333">
        <v>3140.59</v>
      </c>
      <c r="AM131" s="1333"/>
      <c r="AN131" s="1333"/>
      <c r="AO131" s="1333"/>
      <c r="AP131" s="1333"/>
      <c r="AQ131" s="1333"/>
      <c r="AR131" s="1333"/>
      <c r="AS131" s="1333"/>
      <c r="AT131" s="1327">
        <v>17416</v>
      </c>
      <c r="AU131" s="1327"/>
      <c r="AV131" s="1327"/>
      <c r="AW131" s="1327"/>
      <c r="AX131" s="1327"/>
      <c r="AY131" s="1327"/>
      <c r="AZ131" s="1327"/>
      <c r="BA131" s="1327"/>
      <c r="BC131" s="726">
        <f t="shared" si="2"/>
        <v>18286.8</v>
      </c>
    </row>
    <row r="132" spans="3:55">
      <c r="C132" s="1328">
        <v>101</v>
      </c>
      <c r="D132" s="1328"/>
      <c r="E132" s="1329" t="s">
        <v>4623</v>
      </c>
      <c r="F132" s="1329"/>
      <c r="G132" s="1329"/>
      <c r="H132" s="1330" t="s">
        <v>4624</v>
      </c>
      <c r="I132" s="1330"/>
      <c r="J132" s="1330"/>
      <c r="K132" s="1330"/>
      <c r="L132" s="1330"/>
      <c r="M132" s="1330"/>
      <c r="N132" s="1330"/>
      <c r="O132" s="1330"/>
      <c r="P132" s="1330"/>
      <c r="Q132" s="1330"/>
      <c r="R132" s="1330"/>
      <c r="S132" s="1330"/>
      <c r="T132" s="1330"/>
      <c r="U132" s="1331">
        <v>1</v>
      </c>
      <c r="V132" s="1331"/>
      <c r="W132" s="1332" t="s">
        <v>13</v>
      </c>
      <c r="X132" s="1332"/>
      <c r="Y132" s="1332"/>
      <c r="Z132" s="1333">
        <v>7412</v>
      </c>
      <c r="AA132" s="1333"/>
      <c r="AB132" s="1333"/>
      <c r="AC132" s="1333"/>
      <c r="AD132" s="1323">
        <v>22</v>
      </c>
      <c r="AE132" s="1323"/>
      <c r="AF132" s="1323"/>
      <c r="AG132" s="1323"/>
      <c r="AH132" s="1323"/>
      <c r="AI132" s="1323"/>
      <c r="AJ132" s="1323"/>
      <c r="AK132" s="1323"/>
      <c r="AL132" s="1333">
        <v>1336.59</v>
      </c>
      <c r="AM132" s="1333"/>
      <c r="AN132" s="1333"/>
      <c r="AO132" s="1333"/>
      <c r="AP132" s="1333"/>
      <c r="AQ132" s="1333"/>
      <c r="AR132" s="1333"/>
      <c r="AS132" s="1333"/>
      <c r="AT132" s="1327">
        <v>7412</v>
      </c>
      <c r="AU132" s="1327"/>
      <c r="AV132" s="1327"/>
      <c r="AW132" s="1327"/>
      <c r="AX132" s="1327"/>
      <c r="AY132" s="1327"/>
      <c r="AZ132" s="1327"/>
      <c r="BA132" s="1327"/>
      <c r="BC132" s="726">
        <f t="shared" si="2"/>
        <v>7782.6</v>
      </c>
    </row>
    <row r="133" spans="3:55">
      <c r="C133" s="1328">
        <v>102</v>
      </c>
      <c r="D133" s="1328"/>
      <c r="E133" s="1329" t="s">
        <v>4625</v>
      </c>
      <c r="F133" s="1329"/>
      <c r="G133" s="1329"/>
      <c r="H133" s="1330" t="s">
        <v>4626</v>
      </c>
      <c r="I133" s="1330"/>
      <c r="J133" s="1330"/>
      <c r="K133" s="1330"/>
      <c r="L133" s="1330"/>
      <c r="M133" s="1330"/>
      <c r="N133" s="1330"/>
      <c r="O133" s="1330"/>
      <c r="P133" s="1330"/>
      <c r="Q133" s="1330"/>
      <c r="R133" s="1330"/>
      <c r="S133" s="1330"/>
      <c r="T133" s="1330"/>
      <c r="U133" s="1331">
        <v>1</v>
      </c>
      <c r="V133" s="1331"/>
      <c r="W133" s="1332" t="s">
        <v>13</v>
      </c>
      <c r="X133" s="1332"/>
      <c r="Y133" s="1332"/>
      <c r="Z133" s="1333">
        <v>8754</v>
      </c>
      <c r="AA133" s="1333"/>
      <c r="AB133" s="1333"/>
      <c r="AC133" s="1333"/>
      <c r="AD133" s="1323">
        <v>22</v>
      </c>
      <c r="AE133" s="1323"/>
      <c r="AF133" s="1323"/>
      <c r="AG133" s="1323"/>
      <c r="AH133" s="1323"/>
      <c r="AI133" s="1323"/>
      <c r="AJ133" s="1323"/>
      <c r="AK133" s="1323"/>
      <c r="AL133" s="1333">
        <v>1578.59</v>
      </c>
      <c r="AM133" s="1333"/>
      <c r="AN133" s="1333"/>
      <c r="AO133" s="1333"/>
      <c r="AP133" s="1333"/>
      <c r="AQ133" s="1333"/>
      <c r="AR133" s="1333"/>
      <c r="AS133" s="1333"/>
      <c r="AT133" s="1327">
        <v>8754</v>
      </c>
      <c r="AU133" s="1327"/>
      <c r="AV133" s="1327"/>
      <c r="AW133" s="1327"/>
      <c r="AX133" s="1327"/>
      <c r="AY133" s="1327"/>
      <c r="AZ133" s="1327"/>
      <c r="BA133" s="1327"/>
      <c r="BC133" s="726">
        <f t="shared" si="2"/>
        <v>9191.7000000000007</v>
      </c>
    </row>
    <row r="134" spans="3:55">
      <c r="C134" s="1328">
        <v>103</v>
      </c>
      <c r="D134" s="1328"/>
      <c r="E134" s="1329" t="s">
        <v>4627</v>
      </c>
      <c r="F134" s="1329"/>
      <c r="G134" s="1329"/>
      <c r="H134" s="1330" t="s">
        <v>4628</v>
      </c>
      <c r="I134" s="1330"/>
      <c r="J134" s="1330"/>
      <c r="K134" s="1330"/>
      <c r="L134" s="1330"/>
      <c r="M134" s="1330"/>
      <c r="N134" s="1330"/>
      <c r="O134" s="1330"/>
      <c r="P134" s="1330"/>
      <c r="Q134" s="1330"/>
      <c r="R134" s="1330"/>
      <c r="S134" s="1330"/>
      <c r="T134" s="1330"/>
      <c r="U134" s="1331">
        <v>1</v>
      </c>
      <c r="V134" s="1331"/>
      <c r="W134" s="1332" t="s">
        <v>13</v>
      </c>
      <c r="X134" s="1332"/>
      <c r="Y134" s="1332"/>
      <c r="Z134" s="1333">
        <v>10096</v>
      </c>
      <c r="AA134" s="1333"/>
      <c r="AB134" s="1333"/>
      <c r="AC134" s="1333"/>
      <c r="AD134" s="1323">
        <v>22</v>
      </c>
      <c r="AE134" s="1323"/>
      <c r="AF134" s="1323"/>
      <c r="AG134" s="1323"/>
      <c r="AH134" s="1323"/>
      <c r="AI134" s="1323"/>
      <c r="AJ134" s="1323"/>
      <c r="AK134" s="1323"/>
      <c r="AL134" s="1333">
        <v>1820.59</v>
      </c>
      <c r="AM134" s="1333"/>
      <c r="AN134" s="1333"/>
      <c r="AO134" s="1333"/>
      <c r="AP134" s="1333"/>
      <c r="AQ134" s="1333"/>
      <c r="AR134" s="1333"/>
      <c r="AS134" s="1333"/>
      <c r="AT134" s="1327">
        <v>10096</v>
      </c>
      <c r="AU134" s="1327"/>
      <c r="AV134" s="1327"/>
      <c r="AW134" s="1327"/>
      <c r="AX134" s="1327"/>
      <c r="AY134" s="1327"/>
      <c r="AZ134" s="1327"/>
      <c r="BA134" s="1327"/>
      <c r="BC134" s="726">
        <f t="shared" si="2"/>
        <v>10600.8</v>
      </c>
    </row>
    <row r="135" spans="3:55">
      <c r="C135" s="1328">
        <v>104</v>
      </c>
      <c r="D135" s="1328"/>
      <c r="E135" s="1329" t="s">
        <v>4629</v>
      </c>
      <c r="F135" s="1329"/>
      <c r="G135" s="1329"/>
      <c r="H135" s="1330" t="s">
        <v>4630</v>
      </c>
      <c r="I135" s="1330"/>
      <c r="J135" s="1330"/>
      <c r="K135" s="1330"/>
      <c r="L135" s="1330"/>
      <c r="M135" s="1330"/>
      <c r="N135" s="1330"/>
      <c r="O135" s="1330"/>
      <c r="P135" s="1330"/>
      <c r="Q135" s="1330"/>
      <c r="R135" s="1330"/>
      <c r="S135" s="1330"/>
      <c r="T135" s="1330"/>
      <c r="U135" s="1331">
        <v>1</v>
      </c>
      <c r="V135" s="1331"/>
      <c r="W135" s="1332" t="s">
        <v>13</v>
      </c>
      <c r="X135" s="1332"/>
      <c r="Y135" s="1332"/>
      <c r="Z135" s="1333">
        <v>11438</v>
      </c>
      <c r="AA135" s="1333"/>
      <c r="AB135" s="1333"/>
      <c r="AC135" s="1333"/>
      <c r="AD135" s="1323">
        <v>22</v>
      </c>
      <c r="AE135" s="1323"/>
      <c r="AF135" s="1323"/>
      <c r="AG135" s="1323"/>
      <c r="AH135" s="1323"/>
      <c r="AI135" s="1323"/>
      <c r="AJ135" s="1323"/>
      <c r="AK135" s="1323"/>
      <c r="AL135" s="1333">
        <v>2062.59</v>
      </c>
      <c r="AM135" s="1333"/>
      <c r="AN135" s="1333"/>
      <c r="AO135" s="1333"/>
      <c r="AP135" s="1333"/>
      <c r="AQ135" s="1333"/>
      <c r="AR135" s="1333"/>
      <c r="AS135" s="1333"/>
      <c r="AT135" s="1327">
        <v>11438</v>
      </c>
      <c r="AU135" s="1327"/>
      <c r="AV135" s="1327"/>
      <c r="AW135" s="1327"/>
      <c r="AX135" s="1327"/>
      <c r="AY135" s="1327"/>
      <c r="AZ135" s="1327"/>
      <c r="BA135" s="1327"/>
      <c r="BC135" s="726">
        <f t="shared" ref="BC135:BC181" si="3">ROUNDUP(Z135*1.05,2)</f>
        <v>12009.9</v>
      </c>
    </row>
    <row r="136" spans="3:55">
      <c r="C136" s="1328">
        <v>105</v>
      </c>
      <c r="D136" s="1328"/>
      <c r="E136" s="1329" t="s">
        <v>4631</v>
      </c>
      <c r="F136" s="1329"/>
      <c r="G136" s="1329"/>
      <c r="H136" s="1330" t="s">
        <v>4632</v>
      </c>
      <c r="I136" s="1330"/>
      <c r="J136" s="1330"/>
      <c r="K136" s="1330"/>
      <c r="L136" s="1330"/>
      <c r="M136" s="1330"/>
      <c r="N136" s="1330"/>
      <c r="O136" s="1330"/>
      <c r="P136" s="1330"/>
      <c r="Q136" s="1330"/>
      <c r="R136" s="1330"/>
      <c r="S136" s="1330"/>
      <c r="T136" s="1330"/>
      <c r="U136" s="1331">
        <v>1</v>
      </c>
      <c r="V136" s="1331"/>
      <c r="W136" s="1332" t="s">
        <v>13</v>
      </c>
      <c r="X136" s="1332"/>
      <c r="Y136" s="1332"/>
      <c r="Z136" s="1333">
        <v>12780</v>
      </c>
      <c r="AA136" s="1333"/>
      <c r="AB136" s="1333"/>
      <c r="AC136" s="1333"/>
      <c r="AD136" s="1323">
        <v>22</v>
      </c>
      <c r="AE136" s="1323"/>
      <c r="AF136" s="1323"/>
      <c r="AG136" s="1323"/>
      <c r="AH136" s="1323"/>
      <c r="AI136" s="1323"/>
      <c r="AJ136" s="1323"/>
      <c r="AK136" s="1323"/>
      <c r="AL136" s="1333">
        <v>2304.59</v>
      </c>
      <c r="AM136" s="1333"/>
      <c r="AN136" s="1333"/>
      <c r="AO136" s="1333"/>
      <c r="AP136" s="1333"/>
      <c r="AQ136" s="1333"/>
      <c r="AR136" s="1333"/>
      <c r="AS136" s="1333"/>
      <c r="AT136" s="1327">
        <v>12780</v>
      </c>
      <c r="AU136" s="1327"/>
      <c r="AV136" s="1327"/>
      <c r="AW136" s="1327"/>
      <c r="AX136" s="1327"/>
      <c r="AY136" s="1327"/>
      <c r="AZ136" s="1327"/>
      <c r="BA136" s="1327"/>
      <c r="BC136" s="726">
        <f t="shared" si="3"/>
        <v>13419</v>
      </c>
    </row>
    <row r="137" spans="3:55">
      <c r="C137" s="1328">
        <v>106</v>
      </c>
      <c r="D137" s="1328"/>
      <c r="E137" s="1329" t="s">
        <v>4633</v>
      </c>
      <c r="F137" s="1329"/>
      <c r="G137" s="1329"/>
      <c r="H137" s="1330" t="s">
        <v>4634</v>
      </c>
      <c r="I137" s="1330"/>
      <c r="J137" s="1330"/>
      <c r="K137" s="1330"/>
      <c r="L137" s="1330"/>
      <c r="M137" s="1330"/>
      <c r="N137" s="1330"/>
      <c r="O137" s="1330"/>
      <c r="P137" s="1330"/>
      <c r="Q137" s="1330"/>
      <c r="R137" s="1330"/>
      <c r="S137" s="1330"/>
      <c r="T137" s="1330"/>
      <c r="U137" s="1331">
        <v>1</v>
      </c>
      <c r="V137" s="1331"/>
      <c r="W137" s="1332" t="s">
        <v>13</v>
      </c>
      <c r="X137" s="1332"/>
      <c r="Y137" s="1332"/>
      <c r="Z137" s="1333">
        <v>14122</v>
      </c>
      <c r="AA137" s="1333"/>
      <c r="AB137" s="1333"/>
      <c r="AC137" s="1333"/>
      <c r="AD137" s="1323">
        <v>22</v>
      </c>
      <c r="AE137" s="1323"/>
      <c r="AF137" s="1323"/>
      <c r="AG137" s="1323"/>
      <c r="AH137" s="1323"/>
      <c r="AI137" s="1323"/>
      <c r="AJ137" s="1323"/>
      <c r="AK137" s="1323"/>
      <c r="AL137" s="1333">
        <v>2546.59</v>
      </c>
      <c r="AM137" s="1333"/>
      <c r="AN137" s="1333"/>
      <c r="AO137" s="1333"/>
      <c r="AP137" s="1333"/>
      <c r="AQ137" s="1333"/>
      <c r="AR137" s="1333"/>
      <c r="AS137" s="1333"/>
      <c r="AT137" s="1327">
        <v>14122</v>
      </c>
      <c r="AU137" s="1327"/>
      <c r="AV137" s="1327"/>
      <c r="AW137" s="1327"/>
      <c r="AX137" s="1327"/>
      <c r="AY137" s="1327"/>
      <c r="AZ137" s="1327"/>
      <c r="BA137" s="1327"/>
      <c r="BC137" s="726">
        <f t="shared" si="3"/>
        <v>14828.1</v>
      </c>
    </row>
    <row r="138" spans="3:55">
      <c r="C138" s="1328">
        <v>107</v>
      </c>
      <c r="D138" s="1328"/>
      <c r="E138" s="1329" t="s">
        <v>4635</v>
      </c>
      <c r="F138" s="1329"/>
      <c r="G138" s="1329"/>
      <c r="H138" s="1330" t="s">
        <v>4636</v>
      </c>
      <c r="I138" s="1330"/>
      <c r="J138" s="1330"/>
      <c r="K138" s="1330"/>
      <c r="L138" s="1330"/>
      <c r="M138" s="1330"/>
      <c r="N138" s="1330"/>
      <c r="O138" s="1330"/>
      <c r="P138" s="1330"/>
      <c r="Q138" s="1330"/>
      <c r="R138" s="1330"/>
      <c r="S138" s="1330"/>
      <c r="T138" s="1330"/>
      <c r="U138" s="1331">
        <v>1</v>
      </c>
      <c r="V138" s="1331"/>
      <c r="W138" s="1332" t="s">
        <v>13</v>
      </c>
      <c r="X138" s="1332"/>
      <c r="Y138" s="1332"/>
      <c r="Z138" s="1333">
        <v>15464</v>
      </c>
      <c r="AA138" s="1333"/>
      <c r="AB138" s="1333"/>
      <c r="AC138" s="1333"/>
      <c r="AD138" s="1323">
        <v>22</v>
      </c>
      <c r="AE138" s="1323"/>
      <c r="AF138" s="1323"/>
      <c r="AG138" s="1323"/>
      <c r="AH138" s="1323"/>
      <c r="AI138" s="1323"/>
      <c r="AJ138" s="1323"/>
      <c r="AK138" s="1323"/>
      <c r="AL138" s="1333">
        <v>2788.59</v>
      </c>
      <c r="AM138" s="1333"/>
      <c r="AN138" s="1333"/>
      <c r="AO138" s="1333"/>
      <c r="AP138" s="1333"/>
      <c r="AQ138" s="1333"/>
      <c r="AR138" s="1333"/>
      <c r="AS138" s="1333"/>
      <c r="AT138" s="1327">
        <v>15464</v>
      </c>
      <c r="AU138" s="1327"/>
      <c r="AV138" s="1327"/>
      <c r="AW138" s="1327"/>
      <c r="AX138" s="1327"/>
      <c r="AY138" s="1327"/>
      <c r="AZ138" s="1327"/>
      <c r="BA138" s="1327"/>
      <c r="BC138" s="726">
        <f t="shared" si="3"/>
        <v>16237.2</v>
      </c>
    </row>
    <row r="139" spans="3:55">
      <c r="C139" s="1328">
        <v>108</v>
      </c>
      <c r="D139" s="1328"/>
      <c r="E139" s="1329" t="s">
        <v>4637</v>
      </c>
      <c r="F139" s="1329"/>
      <c r="G139" s="1329"/>
      <c r="H139" s="1330" t="s">
        <v>4638</v>
      </c>
      <c r="I139" s="1330"/>
      <c r="J139" s="1330"/>
      <c r="K139" s="1330"/>
      <c r="L139" s="1330"/>
      <c r="M139" s="1330"/>
      <c r="N139" s="1330"/>
      <c r="O139" s="1330"/>
      <c r="P139" s="1330"/>
      <c r="Q139" s="1330"/>
      <c r="R139" s="1330"/>
      <c r="S139" s="1330"/>
      <c r="T139" s="1330"/>
      <c r="U139" s="1331">
        <v>1</v>
      </c>
      <c r="V139" s="1331"/>
      <c r="W139" s="1332" t="s">
        <v>13</v>
      </c>
      <c r="X139" s="1332"/>
      <c r="Y139" s="1332"/>
      <c r="Z139" s="1333">
        <v>16806</v>
      </c>
      <c r="AA139" s="1333"/>
      <c r="AB139" s="1333"/>
      <c r="AC139" s="1333"/>
      <c r="AD139" s="1323">
        <v>22</v>
      </c>
      <c r="AE139" s="1323"/>
      <c r="AF139" s="1323"/>
      <c r="AG139" s="1323"/>
      <c r="AH139" s="1323"/>
      <c r="AI139" s="1323"/>
      <c r="AJ139" s="1323"/>
      <c r="AK139" s="1323"/>
      <c r="AL139" s="1333">
        <v>3030.59</v>
      </c>
      <c r="AM139" s="1333"/>
      <c r="AN139" s="1333"/>
      <c r="AO139" s="1333"/>
      <c r="AP139" s="1333"/>
      <c r="AQ139" s="1333"/>
      <c r="AR139" s="1333"/>
      <c r="AS139" s="1333"/>
      <c r="AT139" s="1327">
        <v>16806</v>
      </c>
      <c r="AU139" s="1327"/>
      <c r="AV139" s="1327"/>
      <c r="AW139" s="1327"/>
      <c r="AX139" s="1327"/>
      <c r="AY139" s="1327"/>
      <c r="AZ139" s="1327"/>
      <c r="BA139" s="1327"/>
      <c r="BC139" s="726">
        <f t="shared" si="3"/>
        <v>17646.3</v>
      </c>
    </row>
    <row r="140" spans="3:55">
      <c r="C140" s="1328">
        <v>109</v>
      </c>
      <c r="D140" s="1328"/>
      <c r="E140" s="1329" t="s">
        <v>4639</v>
      </c>
      <c r="F140" s="1329"/>
      <c r="G140" s="1329"/>
      <c r="H140" s="1330" t="s">
        <v>4640</v>
      </c>
      <c r="I140" s="1330"/>
      <c r="J140" s="1330"/>
      <c r="K140" s="1330"/>
      <c r="L140" s="1330"/>
      <c r="M140" s="1330"/>
      <c r="N140" s="1330"/>
      <c r="O140" s="1330"/>
      <c r="P140" s="1330"/>
      <c r="Q140" s="1330"/>
      <c r="R140" s="1330"/>
      <c r="S140" s="1330"/>
      <c r="T140" s="1330"/>
      <c r="U140" s="1331">
        <v>1</v>
      </c>
      <c r="V140" s="1331"/>
      <c r="W140" s="1332" t="s">
        <v>13</v>
      </c>
      <c r="X140" s="1332"/>
      <c r="Y140" s="1332"/>
      <c r="Z140" s="1333">
        <v>18148</v>
      </c>
      <c r="AA140" s="1333"/>
      <c r="AB140" s="1333"/>
      <c r="AC140" s="1333"/>
      <c r="AD140" s="1323">
        <v>22</v>
      </c>
      <c r="AE140" s="1323"/>
      <c r="AF140" s="1323"/>
      <c r="AG140" s="1323"/>
      <c r="AH140" s="1323"/>
      <c r="AI140" s="1323"/>
      <c r="AJ140" s="1323"/>
      <c r="AK140" s="1323"/>
      <c r="AL140" s="1333">
        <v>3272.59</v>
      </c>
      <c r="AM140" s="1333"/>
      <c r="AN140" s="1333"/>
      <c r="AO140" s="1333"/>
      <c r="AP140" s="1333"/>
      <c r="AQ140" s="1333"/>
      <c r="AR140" s="1333"/>
      <c r="AS140" s="1333"/>
      <c r="AT140" s="1327">
        <v>18148</v>
      </c>
      <c r="AU140" s="1327"/>
      <c r="AV140" s="1327"/>
      <c r="AW140" s="1327"/>
      <c r="AX140" s="1327"/>
      <c r="AY140" s="1327"/>
      <c r="AZ140" s="1327"/>
      <c r="BA140" s="1327"/>
      <c r="BC140" s="726">
        <f t="shared" si="3"/>
        <v>19055.400000000001</v>
      </c>
    </row>
    <row r="141" spans="3:55">
      <c r="C141" s="1328">
        <v>110</v>
      </c>
      <c r="D141" s="1328"/>
      <c r="E141" s="1329" t="s">
        <v>4641</v>
      </c>
      <c r="F141" s="1329"/>
      <c r="G141" s="1329"/>
      <c r="H141" s="1330" t="s">
        <v>4642</v>
      </c>
      <c r="I141" s="1330"/>
      <c r="J141" s="1330"/>
      <c r="K141" s="1330"/>
      <c r="L141" s="1330"/>
      <c r="M141" s="1330"/>
      <c r="N141" s="1330"/>
      <c r="O141" s="1330"/>
      <c r="P141" s="1330"/>
      <c r="Q141" s="1330"/>
      <c r="R141" s="1330"/>
      <c r="S141" s="1330"/>
      <c r="T141" s="1330"/>
      <c r="U141" s="1331">
        <v>1</v>
      </c>
      <c r="V141" s="1331"/>
      <c r="W141" s="1332" t="s">
        <v>13</v>
      </c>
      <c r="X141" s="1332"/>
      <c r="Y141" s="1332"/>
      <c r="Z141" s="1333">
        <v>19490</v>
      </c>
      <c r="AA141" s="1333"/>
      <c r="AB141" s="1333"/>
      <c r="AC141" s="1333"/>
      <c r="AD141" s="1323">
        <v>22</v>
      </c>
      <c r="AE141" s="1323"/>
      <c r="AF141" s="1323"/>
      <c r="AG141" s="1323"/>
      <c r="AH141" s="1323"/>
      <c r="AI141" s="1323"/>
      <c r="AJ141" s="1323"/>
      <c r="AK141" s="1323"/>
      <c r="AL141" s="1333">
        <v>3514.59</v>
      </c>
      <c r="AM141" s="1333"/>
      <c r="AN141" s="1333"/>
      <c r="AO141" s="1333"/>
      <c r="AP141" s="1333"/>
      <c r="AQ141" s="1333"/>
      <c r="AR141" s="1333"/>
      <c r="AS141" s="1333"/>
      <c r="AT141" s="1327">
        <v>19490</v>
      </c>
      <c r="AU141" s="1327"/>
      <c r="AV141" s="1327"/>
      <c r="AW141" s="1327"/>
      <c r="AX141" s="1327"/>
      <c r="AY141" s="1327"/>
      <c r="AZ141" s="1327"/>
      <c r="BA141" s="1327"/>
      <c r="BC141" s="726">
        <f t="shared" si="3"/>
        <v>20464.5</v>
      </c>
    </row>
    <row r="142" spans="3:55">
      <c r="C142" s="1328">
        <v>111</v>
      </c>
      <c r="D142" s="1328"/>
      <c r="E142" s="1329" t="s">
        <v>4643</v>
      </c>
      <c r="F142" s="1329"/>
      <c r="G142" s="1329"/>
      <c r="H142" s="1330" t="s">
        <v>4644</v>
      </c>
      <c r="I142" s="1330"/>
      <c r="J142" s="1330"/>
      <c r="K142" s="1330"/>
      <c r="L142" s="1330"/>
      <c r="M142" s="1330"/>
      <c r="N142" s="1330"/>
      <c r="O142" s="1330"/>
      <c r="P142" s="1330"/>
      <c r="Q142" s="1330"/>
      <c r="R142" s="1330"/>
      <c r="S142" s="1330"/>
      <c r="T142" s="1330"/>
      <c r="U142" s="1331">
        <v>1</v>
      </c>
      <c r="V142" s="1331"/>
      <c r="W142" s="1332" t="s">
        <v>13</v>
      </c>
      <c r="X142" s="1332"/>
      <c r="Y142" s="1332"/>
      <c r="Z142" s="1333">
        <v>20832</v>
      </c>
      <c r="AA142" s="1333"/>
      <c r="AB142" s="1333"/>
      <c r="AC142" s="1333"/>
      <c r="AD142" s="1323">
        <v>22</v>
      </c>
      <c r="AE142" s="1323"/>
      <c r="AF142" s="1323"/>
      <c r="AG142" s="1323"/>
      <c r="AH142" s="1323"/>
      <c r="AI142" s="1323"/>
      <c r="AJ142" s="1323"/>
      <c r="AK142" s="1323"/>
      <c r="AL142" s="1333">
        <v>3756.59</v>
      </c>
      <c r="AM142" s="1333"/>
      <c r="AN142" s="1333"/>
      <c r="AO142" s="1333"/>
      <c r="AP142" s="1333"/>
      <c r="AQ142" s="1333"/>
      <c r="AR142" s="1333"/>
      <c r="AS142" s="1333"/>
      <c r="AT142" s="1327">
        <v>20832</v>
      </c>
      <c r="AU142" s="1327"/>
      <c r="AV142" s="1327"/>
      <c r="AW142" s="1327"/>
      <c r="AX142" s="1327"/>
      <c r="AY142" s="1327"/>
      <c r="AZ142" s="1327"/>
      <c r="BA142" s="1327"/>
      <c r="BC142" s="726">
        <f t="shared" si="3"/>
        <v>21873.599999999999</v>
      </c>
    </row>
    <row r="143" spans="3:55">
      <c r="C143" s="1328">
        <v>112</v>
      </c>
      <c r="D143" s="1328"/>
      <c r="E143" s="1329" t="s">
        <v>4645</v>
      </c>
      <c r="F143" s="1329"/>
      <c r="G143" s="1329"/>
      <c r="H143" s="1330" t="s">
        <v>4646</v>
      </c>
      <c r="I143" s="1330"/>
      <c r="J143" s="1330"/>
      <c r="K143" s="1330"/>
      <c r="L143" s="1330"/>
      <c r="M143" s="1330"/>
      <c r="N143" s="1330"/>
      <c r="O143" s="1330"/>
      <c r="P143" s="1330"/>
      <c r="Q143" s="1330"/>
      <c r="R143" s="1330"/>
      <c r="S143" s="1330"/>
      <c r="T143" s="1330"/>
      <c r="U143" s="1331">
        <v>1</v>
      </c>
      <c r="V143" s="1331"/>
      <c r="W143" s="1332" t="s">
        <v>13</v>
      </c>
      <c r="X143" s="1332"/>
      <c r="Y143" s="1332"/>
      <c r="Z143" s="1333">
        <v>7492</v>
      </c>
      <c r="AA143" s="1333"/>
      <c r="AB143" s="1333"/>
      <c r="AC143" s="1333"/>
      <c r="AD143" s="1323">
        <v>22</v>
      </c>
      <c r="AE143" s="1323"/>
      <c r="AF143" s="1323"/>
      <c r="AG143" s="1323"/>
      <c r="AH143" s="1323"/>
      <c r="AI143" s="1323"/>
      <c r="AJ143" s="1323"/>
      <c r="AK143" s="1323"/>
      <c r="AL143" s="1333">
        <v>1351.02</v>
      </c>
      <c r="AM143" s="1333"/>
      <c r="AN143" s="1333"/>
      <c r="AO143" s="1333"/>
      <c r="AP143" s="1333"/>
      <c r="AQ143" s="1333"/>
      <c r="AR143" s="1333"/>
      <c r="AS143" s="1333"/>
      <c r="AT143" s="1327">
        <v>7492</v>
      </c>
      <c r="AU143" s="1327"/>
      <c r="AV143" s="1327"/>
      <c r="AW143" s="1327"/>
      <c r="AX143" s="1327"/>
      <c r="AY143" s="1327"/>
      <c r="AZ143" s="1327"/>
      <c r="BA143" s="1327"/>
      <c r="BC143" s="726">
        <f t="shared" si="3"/>
        <v>7866.6</v>
      </c>
    </row>
    <row r="144" spans="3:55">
      <c r="C144" s="1328">
        <v>113</v>
      </c>
      <c r="D144" s="1328"/>
      <c r="E144" s="1329" t="s">
        <v>4647</v>
      </c>
      <c r="F144" s="1329"/>
      <c r="G144" s="1329"/>
      <c r="H144" s="1330" t="s">
        <v>4648</v>
      </c>
      <c r="I144" s="1330"/>
      <c r="J144" s="1330"/>
      <c r="K144" s="1330"/>
      <c r="L144" s="1330"/>
      <c r="M144" s="1330"/>
      <c r="N144" s="1330"/>
      <c r="O144" s="1330"/>
      <c r="P144" s="1330"/>
      <c r="Q144" s="1330"/>
      <c r="R144" s="1330"/>
      <c r="S144" s="1330"/>
      <c r="T144" s="1330"/>
      <c r="U144" s="1331">
        <v>1</v>
      </c>
      <c r="V144" s="1331"/>
      <c r="W144" s="1332" t="s">
        <v>13</v>
      </c>
      <c r="X144" s="1332"/>
      <c r="Y144" s="1332"/>
      <c r="Z144" s="1333">
        <v>8854</v>
      </c>
      <c r="AA144" s="1333"/>
      <c r="AB144" s="1333"/>
      <c r="AC144" s="1333"/>
      <c r="AD144" s="1323">
        <v>22</v>
      </c>
      <c r="AE144" s="1323"/>
      <c r="AF144" s="1323"/>
      <c r="AG144" s="1323"/>
      <c r="AH144" s="1323"/>
      <c r="AI144" s="1323"/>
      <c r="AJ144" s="1323"/>
      <c r="AK144" s="1323"/>
      <c r="AL144" s="1333">
        <v>1596.62</v>
      </c>
      <c r="AM144" s="1333"/>
      <c r="AN144" s="1333"/>
      <c r="AO144" s="1333"/>
      <c r="AP144" s="1333"/>
      <c r="AQ144" s="1333"/>
      <c r="AR144" s="1333"/>
      <c r="AS144" s="1333"/>
      <c r="AT144" s="1327">
        <v>8854</v>
      </c>
      <c r="AU144" s="1327"/>
      <c r="AV144" s="1327"/>
      <c r="AW144" s="1327"/>
      <c r="AX144" s="1327"/>
      <c r="AY144" s="1327"/>
      <c r="AZ144" s="1327"/>
      <c r="BA144" s="1327"/>
      <c r="BC144" s="726">
        <f t="shared" si="3"/>
        <v>9296.7000000000007</v>
      </c>
    </row>
    <row r="145" spans="3:55">
      <c r="C145" s="1328">
        <v>114</v>
      </c>
      <c r="D145" s="1328"/>
      <c r="E145" s="1329" t="s">
        <v>4649</v>
      </c>
      <c r="F145" s="1329"/>
      <c r="G145" s="1329"/>
      <c r="H145" s="1330" t="s">
        <v>4650</v>
      </c>
      <c r="I145" s="1330"/>
      <c r="J145" s="1330"/>
      <c r="K145" s="1330"/>
      <c r="L145" s="1330"/>
      <c r="M145" s="1330"/>
      <c r="N145" s="1330"/>
      <c r="O145" s="1330"/>
      <c r="P145" s="1330"/>
      <c r="Q145" s="1330"/>
      <c r="R145" s="1330"/>
      <c r="S145" s="1330"/>
      <c r="T145" s="1330"/>
      <c r="U145" s="1331">
        <v>1</v>
      </c>
      <c r="V145" s="1331"/>
      <c r="W145" s="1332" t="s">
        <v>13</v>
      </c>
      <c r="X145" s="1332"/>
      <c r="Y145" s="1332"/>
      <c r="Z145" s="1333">
        <v>10216</v>
      </c>
      <c r="AA145" s="1333"/>
      <c r="AB145" s="1333"/>
      <c r="AC145" s="1333"/>
      <c r="AD145" s="1323">
        <v>22</v>
      </c>
      <c r="AE145" s="1323"/>
      <c r="AF145" s="1323"/>
      <c r="AG145" s="1323"/>
      <c r="AH145" s="1323"/>
      <c r="AI145" s="1323"/>
      <c r="AJ145" s="1323"/>
      <c r="AK145" s="1323"/>
      <c r="AL145" s="1333">
        <v>1842.23</v>
      </c>
      <c r="AM145" s="1333"/>
      <c r="AN145" s="1333"/>
      <c r="AO145" s="1333"/>
      <c r="AP145" s="1333"/>
      <c r="AQ145" s="1333"/>
      <c r="AR145" s="1333"/>
      <c r="AS145" s="1333"/>
      <c r="AT145" s="1327">
        <v>10216</v>
      </c>
      <c r="AU145" s="1327"/>
      <c r="AV145" s="1327"/>
      <c r="AW145" s="1327"/>
      <c r="AX145" s="1327"/>
      <c r="AY145" s="1327"/>
      <c r="AZ145" s="1327"/>
      <c r="BA145" s="1327"/>
      <c r="BC145" s="726">
        <f t="shared" si="3"/>
        <v>10726.8</v>
      </c>
    </row>
    <row r="146" spans="3:55">
      <c r="C146" s="1328">
        <v>115</v>
      </c>
      <c r="D146" s="1328"/>
      <c r="E146" s="1329" t="s">
        <v>4651</v>
      </c>
      <c r="F146" s="1329"/>
      <c r="G146" s="1329"/>
      <c r="H146" s="1330" t="s">
        <v>4652</v>
      </c>
      <c r="I146" s="1330"/>
      <c r="J146" s="1330"/>
      <c r="K146" s="1330"/>
      <c r="L146" s="1330"/>
      <c r="M146" s="1330"/>
      <c r="N146" s="1330"/>
      <c r="O146" s="1330"/>
      <c r="P146" s="1330"/>
      <c r="Q146" s="1330"/>
      <c r="R146" s="1330"/>
      <c r="S146" s="1330"/>
      <c r="T146" s="1330"/>
      <c r="U146" s="1331">
        <v>1</v>
      </c>
      <c r="V146" s="1331"/>
      <c r="W146" s="1332" t="s">
        <v>13</v>
      </c>
      <c r="X146" s="1332"/>
      <c r="Y146" s="1332"/>
      <c r="Z146" s="1333">
        <v>11578</v>
      </c>
      <c r="AA146" s="1333"/>
      <c r="AB146" s="1333"/>
      <c r="AC146" s="1333"/>
      <c r="AD146" s="1323">
        <v>22</v>
      </c>
      <c r="AE146" s="1323"/>
      <c r="AF146" s="1323"/>
      <c r="AG146" s="1323"/>
      <c r="AH146" s="1323"/>
      <c r="AI146" s="1323"/>
      <c r="AJ146" s="1323"/>
      <c r="AK146" s="1323"/>
      <c r="AL146" s="1333">
        <v>2087.84</v>
      </c>
      <c r="AM146" s="1333"/>
      <c r="AN146" s="1333"/>
      <c r="AO146" s="1333"/>
      <c r="AP146" s="1333"/>
      <c r="AQ146" s="1333"/>
      <c r="AR146" s="1333"/>
      <c r="AS146" s="1333"/>
      <c r="AT146" s="1327">
        <v>11578</v>
      </c>
      <c r="AU146" s="1327"/>
      <c r="AV146" s="1327"/>
      <c r="AW146" s="1327"/>
      <c r="AX146" s="1327"/>
      <c r="AY146" s="1327"/>
      <c r="AZ146" s="1327"/>
      <c r="BA146" s="1327"/>
      <c r="BC146" s="726">
        <f t="shared" si="3"/>
        <v>12156.9</v>
      </c>
    </row>
    <row r="147" spans="3:55">
      <c r="C147" s="1328">
        <v>116</v>
      </c>
      <c r="D147" s="1328"/>
      <c r="E147" s="1329" t="s">
        <v>4653</v>
      </c>
      <c r="F147" s="1329"/>
      <c r="G147" s="1329"/>
      <c r="H147" s="1330" t="s">
        <v>4654</v>
      </c>
      <c r="I147" s="1330"/>
      <c r="J147" s="1330"/>
      <c r="K147" s="1330"/>
      <c r="L147" s="1330"/>
      <c r="M147" s="1330"/>
      <c r="N147" s="1330"/>
      <c r="O147" s="1330"/>
      <c r="P147" s="1330"/>
      <c r="Q147" s="1330"/>
      <c r="R147" s="1330"/>
      <c r="S147" s="1330"/>
      <c r="T147" s="1330"/>
      <c r="U147" s="1331">
        <v>1</v>
      </c>
      <c r="V147" s="1331"/>
      <c r="W147" s="1332" t="s">
        <v>13</v>
      </c>
      <c r="X147" s="1332"/>
      <c r="Y147" s="1332"/>
      <c r="Z147" s="1333">
        <v>12940</v>
      </c>
      <c r="AA147" s="1333"/>
      <c r="AB147" s="1333"/>
      <c r="AC147" s="1333"/>
      <c r="AD147" s="1323">
        <v>22</v>
      </c>
      <c r="AE147" s="1323"/>
      <c r="AF147" s="1323"/>
      <c r="AG147" s="1323"/>
      <c r="AH147" s="1323"/>
      <c r="AI147" s="1323"/>
      <c r="AJ147" s="1323"/>
      <c r="AK147" s="1323"/>
      <c r="AL147" s="1333">
        <v>2333.44</v>
      </c>
      <c r="AM147" s="1333"/>
      <c r="AN147" s="1333"/>
      <c r="AO147" s="1333"/>
      <c r="AP147" s="1333"/>
      <c r="AQ147" s="1333"/>
      <c r="AR147" s="1333"/>
      <c r="AS147" s="1333"/>
      <c r="AT147" s="1327">
        <v>12940</v>
      </c>
      <c r="AU147" s="1327"/>
      <c r="AV147" s="1327"/>
      <c r="AW147" s="1327"/>
      <c r="AX147" s="1327"/>
      <c r="AY147" s="1327"/>
      <c r="AZ147" s="1327"/>
      <c r="BA147" s="1327"/>
      <c r="BC147" s="726">
        <f t="shared" si="3"/>
        <v>13587</v>
      </c>
    </row>
    <row r="148" spans="3:55">
      <c r="C148" s="1328">
        <v>117</v>
      </c>
      <c r="D148" s="1328"/>
      <c r="E148" s="1329" t="s">
        <v>4655</v>
      </c>
      <c r="F148" s="1329"/>
      <c r="G148" s="1329"/>
      <c r="H148" s="1330" t="s">
        <v>4656</v>
      </c>
      <c r="I148" s="1330"/>
      <c r="J148" s="1330"/>
      <c r="K148" s="1330"/>
      <c r="L148" s="1330"/>
      <c r="M148" s="1330"/>
      <c r="N148" s="1330"/>
      <c r="O148" s="1330"/>
      <c r="P148" s="1330"/>
      <c r="Q148" s="1330"/>
      <c r="R148" s="1330"/>
      <c r="S148" s="1330"/>
      <c r="T148" s="1330"/>
      <c r="U148" s="1331">
        <v>1</v>
      </c>
      <c r="V148" s="1331"/>
      <c r="W148" s="1332" t="s">
        <v>13</v>
      </c>
      <c r="X148" s="1332"/>
      <c r="Y148" s="1332"/>
      <c r="Z148" s="1333">
        <v>14302</v>
      </c>
      <c r="AA148" s="1333"/>
      <c r="AB148" s="1333"/>
      <c r="AC148" s="1333"/>
      <c r="AD148" s="1323">
        <v>22</v>
      </c>
      <c r="AE148" s="1323"/>
      <c r="AF148" s="1323"/>
      <c r="AG148" s="1323"/>
      <c r="AH148" s="1323"/>
      <c r="AI148" s="1323"/>
      <c r="AJ148" s="1323"/>
      <c r="AK148" s="1323"/>
      <c r="AL148" s="1333">
        <v>2579.0500000000002</v>
      </c>
      <c r="AM148" s="1333"/>
      <c r="AN148" s="1333"/>
      <c r="AO148" s="1333"/>
      <c r="AP148" s="1333"/>
      <c r="AQ148" s="1333"/>
      <c r="AR148" s="1333"/>
      <c r="AS148" s="1333"/>
      <c r="AT148" s="1327">
        <v>14302</v>
      </c>
      <c r="AU148" s="1327"/>
      <c r="AV148" s="1327"/>
      <c r="AW148" s="1327"/>
      <c r="AX148" s="1327"/>
      <c r="AY148" s="1327"/>
      <c r="AZ148" s="1327"/>
      <c r="BA148" s="1327"/>
      <c r="BC148" s="726">
        <f t="shared" si="3"/>
        <v>15017.1</v>
      </c>
    </row>
    <row r="149" spans="3:55">
      <c r="C149" s="1328">
        <v>118</v>
      </c>
      <c r="D149" s="1328"/>
      <c r="E149" s="1329" t="s">
        <v>4657</v>
      </c>
      <c r="F149" s="1329"/>
      <c r="G149" s="1329"/>
      <c r="H149" s="1330" t="s">
        <v>4658</v>
      </c>
      <c r="I149" s="1330"/>
      <c r="J149" s="1330"/>
      <c r="K149" s="1330"/>
      <c r="L149" s="1330"/>
      <c r="M149" s="1330"/>
      <c r="N149" s="1330"/>
      <c r="O149" s="1330"/>
      <c r="P149" s="1330"/>
      <c r="Q149" s="1330"/>
      <c r="R149" s="1330"/>
      <c r="S149" s="1330"/>
      <c r="T149" s="1330"/>
      <c r="U149" s="1331">
        <v>1</v>
      </c>
      <c r="V149" s="1331"/>
      <c r="W149" s="1332" t="s">
        <v>13</v>
      </c>
      <c r="X149" s="1332"/>
      <c r="Y149" s="1332"/>
      <c r="Z149" s="1333">
        <v>15664</v>
      </c>
      <c r="AA149" s="1333"/>
      <c r="AB149" s="1333"/>
      <c r="AC149" s="1333"/>
      <c r="AD149" s="1323">
        <v>22</v>
      </c>
      <c r="AE149" s="1323"/>
      <c r="AF149" s="1323"/>
      <c r="AG149" s="1323"/>
      <c r="AH149" s="1323"/>
      <c r="AI149" s="1323"/>
      <c r="AJ149" s="1323"/>
      <c r="AK149" s="1323"/>
      <c r="AL149" s="1333">
        <v>2824.66</v>
      </c>
      <c r="AM149" s="1333"/>
      <c r="AN149" s="1333"/>
      <c r="AO149" s="1333"/>
      <c r="AP149" s="1333"/>
      <c r="AQ149" s="1333"/>
      <c r="AR149" s="1333"/>
      <c r="AS149" s="1333"/>
      <c r="AT149" s="1327">
        <v>15664</v>
      </c>
      <c r="AU149" s="1327"/>
      <c r="AV149" s="1327"/>
      <c r="AW149" s="1327"/>
      <c r="AX149" s="1327"/>
      <c r="AY149" s="1327"/>
      <c r="AZ149" s="1327"/>
      <c r="BA149" s="1327"/>
      <c r="BC149" s="726">
        <f t="shared" si="3"/>
        <v>16447.2</v>
      </c>
    </row>
    <row r="150" spans="3:55">
      <c r="C150" s="1328">
        <v>119</v>
      </c>
      <c r="D150" s="1328"/>
      <c r="E150" s="1329" t="s">
        <v>4659</v>
      </c>
      <c r="F150" s="1329"/>
      <c r="G150" s="1329"/>
      <c r="H150" s="1330" t="s">
        <v>4660</v>
      </c>
      <c r="I150" s="1330"/>
      <c r="J150" s="1330"/>
      <c r="K150" s="1330"/>
      <c r="L150" s="1330"/>
      <c r="M150" s="1330"/>
      <c r="N150" s="1330"/>
      <c r="O150" s="1330"/>
      <c r="P150" s="1330"/>
      <c r="Q150" s="1330"/>
      <c r="R150" s="1330"/>
      <c r="S150" s="1330"/>
      <c r="T150" s="1330"/>
      <c r="U150" s="1331">
        <v>1</v>
      </c>
      <c r="V150" s="1331"/>
      <c r="W150" s="1332" t="s">
        <v>13</v>
      </c>
      <c r="X150" s="1332"/>
      <c r="Y150" s="1332"/>
      <c r="Z150" s="1333">
        <v>17026</v>
      </c>
      <c r="AA150" s="1333"/>
      <c r="AB150" s="1333"/>
      <c r="AC150" s="1333"/>
      <c r="AD150" s="1323">
        <v>22</v>
      </c>
      <c r="AE150" s="1323"/>
      <c r="AF150" s="1323"/>
      <c r="AG150" s="1323"/>
      <c r="AH150" s="1323"/>
      <c r="AI150" s="1323"/>
      <c r="AJ150" s="1323"/>
      <c r="AK150" s="1323"/>
      <c r="AL150" s="1333">
        <v>3070.26</v>
      </c>
      <c r="AM150" s="1333"/>
      <c r="AN150" s="1333"/>
      <c r="AO150" s="1333"/>
      <c r="AP150" s="1333"/>
      <c r="AQ150" s="1333"/>
      <c r="AR150" s="1333"/>
      <c r="AS150" s="1333"/>
      <c r="AT150" s="1327">
        <v>17026</v>
      </c>
      <c r="AU150" s="1327"/>
      <c r="AV150" s="1327"/>
      <c r="AW150" s="1327"/>
      <c r="AX150" s="1327"/>
      <c r="AY150" s="1327"/>
      <c r="AZ150" s="1327"/>
      <c r="BA150" s="1327"/>
      <c r="BC150" s="726">
        <f t="shared" si="3"/>
        <v>17877.3</v>
      </c>
    </row>
    <row r="151" spans="3:55">
      <c r="C151" s="1328">
        <v>120</v>
      </c>
      <c r="D151" s="1328"/>
      <c r="E151" s="1329" t="s">
        <v>4661</v>
      </c>
      <c r="F151" s="1329"/>
      <c r="G151" s="1329"/>
      <c r="H151" s="1330" t="s">
        <v>4662</v>
      </c>
      <c r="I151" s="1330"/>
      <c r="J151" s="1330"/>
      <c r="K151" s="1330"/>
      <c r="L151" s="1330"/>
      <c r="M151" s="1330"/>
      <c r="N151" s="1330"/>
      <c r="O151" s="1330"/>
      <c r="P151" s="1330"/>
      <c r="Q151" s="1330"/>
      <c r="R151" s="1330"/>
      <c r="S151" s="1330"/>
      <c r="T151" s="1330"/>
      <c r="U151" s="1331">
        <v>1</v>
      </c>
      <c r="V151" s="1331"/>
      <c r="W151" s="1332" t="s">
        <v>13</v>
      </c>
      <c r="X151" s="1332"/>
      <c r="Y151" s="1332"/>
      <c r="Z151" s="1333">
        <v>18388</v>
      </c>
      <c r="AA151" s="1333"/>
      <c r="AB151" s="1333"/>
      <c r="AC151" s="1333"/>
      <c r="AD151" s="1323">
        <v>22</v>
      </c>
      <c r="AE151" s="1323"/>
      <c r="AF151" s="1323"/>
      <c r="AG151" s="1323"/>
      <c r="AH151" s="1323"/>
      <c r="AI151" s="1323"/>
      <c r="AJ151" s="1323"/>
      <c r="AK151" s="1323"/>
      <c r="AL151" s="1333">
        <v>3315.87</v>
      </c>
      <c r="AM151" s="1333"/>
      <c r="AN151" s="1333"/>
      <c r="AO151" s="1333"/>
      <c r="AP151" s="1333"/>
      <c r="AQ151" s="1333"/>
      <c r="AR151" s="1333"/>
      <c r="AS151" s="1333"/>
      <c r="AT151" s="1327">
        <v>18388</v>
      </c>
      <c r="AU151" s="1327"/>
      <c r="AV151" s="1327"/>
      <c r="AW151" s="1327"/>
      <c r="AX151" s="1327"/>
      <c r="AY151" s="1327"/>
      <c r="AZ151" s="1327"/>
      <c r="BA151" s="1327"/>
      <c r="BC151" s="726">
        <f t="shared" si="3"/>
        <v>19307.400000000001</v>
      </c>
    </row>
    <row r="152" spans="3:55">
      <c r="C152" s="1328">
        <v>121</v>
      </c>
      <c r="D152" s="1328"/>
      <c r="E152" s="1329" t="s">
        <v>4663</v>
      </c>
      <c r="F152" s="1329"/>
      <c r="G152" s="1329"/>
      <c r="H152" s="1330" t="s">
        <v>4664</v>
      </c>
      <c r="I152" s="1330"/>
      <c r="J152" s="1330"/>
      <c r="K152" s="1330"/>
      <c r="L152" s="1330"/>
      <c r="M152" s="1330"/>
      <c r="N152" s="1330"/>
      <c r="O152" s="1330"/>
      <c r="P152" s="1330"/>
      <c r="Q152" s="1330"/>
      <c r="R152" s="1330"/>
      <c r="S152" s="1330"/>
      <c r="T152" s="1330"/>
      <c r="U152" s="1331">
        <v>1</v>
      </c>
      <c r="V152" s="1331"/>
      <c r="W152" s="1332" t="s">
        <v>13</v>
      </c>
      <c r="X152" s="1332"/>
      <c r="Y152" s="1332"/>
      <c r="Z152" s="1333">
        <v>19750</v>
      </c>
      <c r="AA152" s="1333"/>
      <c r="AB152" s="1333"/>
      <c r="AC152" s="1333"/>
      <c r="AD152" s="1323">
        <v>22</v>
      </c>
      <c r="AE152" s="1323"/>
      <c r="AF152" s="1323"/>
      <c r="AG152" s="1323"/>
      <c r="AH152" s="1323"/>
      <c r="AI152" s="1323"/>
      <c r="AJ152" s="1323"/>
      <c r="AK152" s="1323"/>
      <c r="AL152" s="1333">
        <v>3561.48</v>
      </c>
      <c r="AM152" s="1333"/>
      <c r="AN152" s="1333"/>
      <c r="AO152" s="1333"/>
      <c r="AP152" s="1333"/>
      <c r="AQ152" s="1333"/>
      <c r="AR152" s="1333"/>
      <c r="AS152" s="1333"/>
      <c r="AT152" s="1327">
        <v>19750</v>
      </c>
      <c r="AU152" s="1327"/>
      <c r="AV152" s="1327"/>
      <c r="AW152" s="1327"/>
      <c r="AX152" s="1327"/>
      <c r="AY152" s="1327"/>
      <c r="AZ152" s="1327"/>
      <c r="BA152" s="1327"/>
      <c r="BC152" s="726">
        <f t="shared" si="3"/>
        <v>20737.5</v>
      </c>
    </row>
    <row r="153" spans="3:55">
      <c r="C153" s="1328">
        <v>122</v>
      </c>
      <c r="D153" s="1328"/>
      <c r="E153" s="1329" t="s">
        <v>4665</v>
      </c>
      <c r="F153" s="1329"/>
      <c r="G153" s="1329"/>
      <c r="H153" s="1330" t="s">
        <v>4666</v>
      </c>
      <c r="I153" s="1330"/>
      <c r="J153" s="1330"/>
      <c r="K153" s="1330"/>
      <c r="L153" s="1330"/>
      <c r="M153" s="1330"/>
      <c r="N153" s="1330"/>
      <c r="O153" s="1330"/>
      <c r="P153" s="1330"/>
      <c r="Q153" s="1330"/>
      <c r="R153" s="1330"/>
      <c r="S153" s="1330"/>
      <c r="T153" s="1330"/>
      <c r="U153" s="1331">
        <v>1</v>
      </c>
      <c r="V153" s="1331"/>
      <c r="W153" s="1332" t="s">
        <v>13</v>
      </c>
      <c r="X153" s="1332"/>
      <c r="Y153" s="1332"/>
      <c r="Z153" s="1333">
        <v>21112</v>
      </c>
      <c r="AA153" s="1333"/>
      <c r="AB153" s="1333"/>
      <c r="AC153" s="1333"/>
      <c r="AD153" s="1323">
        <v>22</v>
      </c>
      <c r="AE153" s="1323"/>
      <c r="AF153" s="1323"/>
      <c r="AG153" s="1323"/>
      <c r="AH153" s="1323"/>
      <c r="AI153" s="1323"/>
      <c r="AJ153" s="1323"/>
      <c r="AK153" s="1323"/>
      <c r="AL153" s="1333">
        <v>3807.08</v>
      </c>
      <c r="AM153" s="1333"/>
      <c r="AN153" s="1333"/>
      <c r="AO153" s="1333"/>
      <c r="AP153" s="1333"/>
      <c r="AQ153" s="1333"/>
      <c r="AR153" s="1333"/>
      <c r="AS153" s="1333"/>
      <c r="AT153" s="1327">
        <v>21112</v>
      </c>
      <c r="AU153" s="1327"/>
      <c r="AV153" s="1327"/>
      <c r="AW153" s="1327"/>
      <c r="AX153" s="1327"/>
      <c r="AY153" s="1327"/>
      <c r="AZ153" s="1327"/>
      <c r="BA153" s="1327"/>
      <c r="BC153" s="726">
        <f t="shared" si="3"/>
        <v>22167.599999999999</v>
      </c>
    </row>
    <row r="154" spans="3:55">
      <c r="C154" s="1328">
        <v>123</v>
      </c>
      <c r="D154" s="1328"/>
      <c r="E154" s="1329" t="s">
        <v>4667</v>
      </c>
      <c r="F154" s="1329"/>
      <c r="G154" s="1329"/>
      <c r="H154" s="1330" t="s">
        <v>4668</v>
      </c>
      <c r="I154" s="1330"/>
      <c r="J154" s="1330"/>
      <c r="K154" s="1330"/>
      <c r="L154" s="1330"/>
      <c r="M154" s="1330"/>
      <c r="N154" s="1330"/>
      <c r="O154" s="1330"/>
      <c r="P154" s="1330"/>
      <c r="Q154" s="1330"/>
      <c r="R154" s="1330"/>
      <c r="S154" s="1330"/>
      <c r="T154" s="1330"/>
      <c r="U154" s="1331">
        <v>1</v>
      </c>
      <c r="V154" s="1331"/>
      <c r="W154" s="1332" t="s">
        <v>13</v>
      </c>
      <c r="X154" s="1332"/>
      <c r="Y154" s="1332"/>
      <c r="Z154" s="1333">
        <v>10992</v>
      </c>
      <c r="AA154" s="1333"/>
      <c r="AB154" s="1333"/>
      <c r="AC154" s="1333"/>
      <c r="AD154" s="1323">
        <v>22</v>
      </c>
      <c r="AE154" s="1323"/>
      <c r="AF154" s="1323"/>
      <c r="AG154" s="1323"/>
      <c r="AH154" s="1323"/>
      <c r="AI154" s="1323"/>
      <c r="AJ154" s="1323"/>
      <c r="AK154" s="1323"/>
      <c r="AL154" s="1333">
        <v>1982.16</v>
      </c>
      <c r="AM154" s="1333"/>
      <c r="AN154" s="1333"/>
      <c r="AO154" s="1333"/>
      <c r="AP154" s="1333"/>
      <c r="AQ154" s="1333"/>
      <c r="AR154" s="1333"/>
      <c r="AS154" s="1333"/>
      <c r="AT154" s="1327">
        <v>10992</v>
      </c>
      <c r="AU154" s="1327"/>
      <c r="AV154" s="1327"/>
      <c r="AW154" s="1327"/>
      <c r="AX154" s="1327"/>
      <c r="AY154" s="1327"/>
      <c r="AZ154" s="1327"/>
      <c r="BA154" s="1327"/>
      <c r="BC154" s="726">
        <f t="shared" si="3"/>
        <v>11541.6</v>
      </c>
    </row>
    <row r="155" spans="3:55">
      <c r="C155" s="1328">
        <v>124</v>
      </c>
      <c r="D155" s="1328"/>
      <c r="E155" s="1329" t="s">
        <v>4669</v>
      </c>
      <c r="F155" s="1329"/>
      <c r="G155" s="1329"/>
      <c r="H155" s="1330" t="s">
        <v>4670</v>
      </c>
      <c r="I155" s="1330"/>
      <c r="J155" s="1330"/>
      <c r="K155" s="1330"/>
      <c r="L155" s="1330"/>
      <c r="M155" s="1330"/>
      <c r="N155" s="1330"/>
      <c r="O155" s="1330"/>
      <c r="P155" s="1330"/>
      <c r="Q155" s="1330"/>
      <c r="R155" s="1330"/>
      <c r="S155" s="1330"/>
      <c r="T155" s="1330"/>
      <c r="U155" s="1331">
        <v>1</v>
      </c>
      <c r="V155" s="1331"/>
      <c r="W155" s="1332" t="s">
        <v>13</v>
      </c>
      <c r="X155" s="1332"/>
      <c r="Y155" s="1332"/>
      <c r="Z155" s="1333">
        <v>13229</v>
      </c>
      <c r="AA155" s="1333"/>
      <c r="AB155" s="1333"/>
      <c r="AC155" s="1333"/>
      <c r="AD155" s="1323">
        <v>22</v>
      </c>
      <c r="AE155" s="1323"/>
      <c r="AF155" s="1323"/>
      <c r="AG155" s="1323"/>
      <c r="AH155" s="1323"/>
      <c r="AI155" s="1323"/>
      <c r="AJ155" s="1323"/>
      <c r="AK155" s="1323"/>
      <c r="AL155" s="1333">
        <v>2385.56</v>
      </c>
      <c r="AM155" s="1333"/>
      <c r="AN155" s="1333"/>
      <c r="AO155" s="1333"/>
      <c r="AP155" s="1333"/>
      <c r="AQ155" s="1333"/>
      <c r="AR155" s="1333"/>
      <c r="AS155" s="1333"/>
      <c r="AT155" s="1327">
        <v>13229</v>
      </c>
      <c r="AU155" s="1327"/>
      <c r="AV155" s="1327"/>
      <c r="AW155" s="1327"/>
      <c r="AX155" s="1327"/>
      <c r="AY155" s="1327"/>
      <c r="AZ155" s="1327"/>
      <c r="BA155" s="1327"/>
      <c r="BC155" s="726">
        <f t="shared" si="3"/>
        <v>13890.45</v>
      </c>
    </row>
    <row r="156" spans="3:55">
      <c r="C156" s="1328">
        <v>125</v>
      </c>
      <c r="D156" s="1328"/>
      <c r="E156" s="1329" t="s">
        <v>4671</v>
      </c>
      <c r="F156" s="1329"/>
      <c r="G156" s="1329"/>
      <c r="H156" s="1330" t="s">
        <v>4672</v>
      </c>
      <c r="I156" s="1330"/>
      <c r="J156" s="1330"/>
      <c r="K156" s="1330"/>
      <c r="L156" s="1330"/>
      <c r="M156" s="1330"/>
      <c r="N156" s="1330"/>
      <c r="O156" s="1330"/>
      <c r="P156" s="1330"/>
      <c r="Q156" s="1330"/>
      <c r="R156" s="1330"/>
      <c r="S156" s="1330"/>
      <c r="T156" s="1330"/>
      <c r="U156" s="1331">
        <v>1</v>
      </c>
      <c r="V156" s="1331"/>
      <c r="W156" s="1332" t="s">
        <v>13</v>
      </c>
      <c r="X156" s="1332"/>
      <c r="Y156" s="1332"/>
      <c r="Z156" s="1333">
        <v>15466</v>
      </c>
      <c r="AA156" s="1333"/>
      <c r="AB156" s="1333"/>
      <c r="AC156" s="1333"/>
      <c r="AD156" s="1323">
        <v>22</v>
      </c>
      <c r="AE156" s="1323"/>
      <c r="AF156" s="1323"/>
      <c r="AG156" s="1323"/>
      <c r="AH156" s="1323"/>
      <c r="AI156" s="1323"/>
      <c r="AJ156" s="1323"/>
      <c r="AK156" s="1323"/>
      <c r="AL156" s="1333">
        <v>2788.95</v>
      </c>
      <c r="AM156" s="1333"/>
      <c r="AN156" s="1333"/>
      <c r="AO156" s="1333"/>
      <c r="AP156" s="1333"/>
      <c r="AQ156" s="1333"/>
      <c r="AR156" s="1333"/>
      <c r="AS156" s="1333"/>
      <c r="AT156" s="1327">
        <v>15466</v>
      </c>
      <c r="AU156" s="1327"/>
      <c r="AV156" s="1327"/>
      <c r="AW156" s="1327"/>
      <c r="AX156" s="1327"/>
      <c r="AY156" s="1327"/>
      <c r="AZ156" s="1327"/>
      <c r="BA156" s="1327"/>
      <c r="BC156" s="726">
        <f t="shared" si="3"/>
        <v>16239.3</v>
      </c>
    </row>
    <row r="157" spans="3:55">
      <c r="C157" s="1328">
        <v>126</v>
      </c>
      <c r="D157" s="1328"/>
      <c r="E157" s="1329" t="s">
        <v>4673</v>
      </c>
      <c r="F157" s="1329"/>
      <c r="G157" s="1329"/>
      <c r="H157" s="1330" t="s">
        <v>4674</v>
      </c>
      <c r="I157" s="1330"/>
      <c r="J157" s="1330"/>
      <c r="K157" s="1330"/>
      <c r="L157" s="1330"/>
      <c r="M157" s="1330"/>
      <c r="N157" s="1330"/>
      <c r="O157" s="1330"/>
      <c r="P157" s="1330"/>
      <c r="Q157" s="1330"/>
      <c r="R157" s="1330"/>
      <c r="S157" s="1330"/>
      <c r="T157" s="1330"/>
      <c r="U157" s="1331">
        <v>1</v>
      </c>
      <c r="V157" s="1331"/>
      <c r="W157" s="1332" t="s">
        <v>13</v>
      </c>
      <c r="X157" s="1332"/>
      <c r="Y157" s="1332"/>
      <c r="Z157" s="1333">
        <v>17703</v>
      </c>
      <c r="AA157" s="1333"/>
      <c r="AB157" s="1333"/>
      <c r="AC157" s="1333"/>
      <c r="AD157" s="1323">
        <v>22</v>
      </c>
      <c r="AE157" s="1323"/>
      <c r="AF157" s="1323"/>
      <c r="AG157" s="1323"/>
      <c r="AH157" s="1323"/>
      <c r="AI157" s="1323"/>
      <c r="AJ157" s="1323"/>
      <c r="AK157" s="1323"/>
      <c r="AL157" s="1333">
        <v>3192.34</v>
      </c>
      <c r="AM157" s="1333"/>
      <c r="AN157" s="1333"/>
      <c r="AO157" s="1333"/>
      <c r="AP157" s="1333"/>
      <c r="AQ157" s="1333"/>
      <c r="AR157" s="1333"/>
      <c r="AS157" s="1333"/>
      <c r="AT157" s="1327">
        <v>17703</v>
      </c>
      <c r="AU157" s="1327"/>
      <c r="AV157" s="1327"/>
      <c r="AW157" s="1327"/>
      <c r="AX157" s="1327"/>
      <c r="AY157" s="1327"/>
      <c r="AZ157" s="1327"/>
      <c r="BA157" s="1327"/>
      <c r="BC157" s="726">
        <f t="shared" si="3"/>
        <v>18588.150000000001</v>
      </c>
    </row>
    <row r="158" spans="3:55">
      <c r="C158" s="1328">
        <v>127</v>
      </c>
      <c r="D158" s="1328"/>
      <c r="E158" s="1329" t="s">
        <v>4675</v>
      </c>
      <c r="F158" s="1329"/>
      <c r="G158" s="1329"/>
      <c r="H158" s="1330" t="s">
        <v>4676</v>
      </c>
      <c r="I158" s="1330"/>
      <c r="J158" s="1330"/>
      <c r="K158" s="1330"/>
      <c r="L158" s="1330"/>
      <c r="M158" s="1330"/>
      <c r="N158" s="1330"/>
      <c r="O158" s="1330"/>
      <c r="P158" s="1330"/>
      <c r="Q158" s="1330"/>
      <c r="R158" s="1330"/>
      <c r="S158" s="1330"/>
      <c r="T158" s="1330"/>
      <c r="U158" s="1331">
        <v>1</v>
      </c>
      <c r="V158" s="1331"/>
      <c r="W158" s="1332" t="s">
        <v>13</v>
      </c>
      <c r="X158" s="1332"/>
      <c r="Y158" s="1332"/>
      <c r="Z158" s="1333">
        <v>19940</v>
      </c>
      <c r="AA158" s="1333"/>
      <c r="AB158" s="1333"/>
      <c r="AC158" s="1333"/>
      <c r="AD158" s="1323">
        <v>22</v>
      </c>
      <c r="AE158" s="1323"/>
      <c r="AF158" s="1323"/>
      <c r="AG158" s="1323"/>
      <c r="AH158" s="1323"/>
      <c r="AI158" s="1323"/>
      <c r="AJ158" s="1323"/>
      <c r="AK158" s="1323"/>
      <c r="AL158" s="1333">
        <v>3595.74</v>
      </c>
      <c r="AM158" s="1333"/>
      <c r="AN158" s="1333"/>
      <c r="AO158" s="1333"/>
      <c r="AP158" s="1333"/>
      <c r="AQ158" s="1333"/>
      <c r="AR158" s="1333"/>
      <c r="AS158" s="1333"/>
      <c r="AT158" s="1327">
        <v>19940</v>
      </c>
      <c r="AU158" s="1327"/>
      <c r="AV158" s="1327"/>
      <c r="AW158" s="1327"/>
      <c r="AX158" s="1327"/>
      <c r="AY158" s="1327"/>
      <c r="AZ158" s="1327"/>
      <c r="BA158" s="1327"/>
      <c r="BC158" s="726">
        <f t="shared" si="3"/>
        <v>20937</v>
      </c>
    </row>
    <row r="159" spans="3:55">
      <c r="C159" s="1328">
        <v>128</v>
      </c>
      <c r="D159" s="1328"/>
      <c r="E159" s="1329" t="s">
        <v>4677</v>
      </c>
      <c r="F159" s="1329"/>
      <c r="G159" s="1329"/>
      <c r="H159" s="1330" t="s">
        <v>4678</v>
      </c>
      <c r="I159" s="1330"/>
      <c r="J159" s="1330"/>
      <c r="K159" s="1330"/>
      <c r="L159" s="1330"/>
      <c r="M159" s="1330"/>
      <c r="N159" s="1330"/>
      <c r="O159" s="1330"/>
      <c r="P159" s="1330"/>
      <c r="Q159" s="1330"/>
      <c r="R159" s="1330"/>
      <c r="S159" s="1330"/>
      <c r="T159" s="1330"/>
      <c r="U159" s="1331">
        <v>1</v>
      </c>
      <c r="V159" s="1331"/>
      <c r="W159" s="1332" t="s">
        <v>13</v>
      </c>
      <c r="X159" s="1332"/>
      <c r="Y159" s="1332"/>
      <c r="Z159" s="1333">
        <v>22177</v>
      </c>
      <c r="AA159" s="1333"/>
      <c r="AB159" s="1333"/>
      <c r="AC159" s="1333"/>
      <c r="AD159" s="1323">
        <v>22</v>
      </c>
      <c r="AE159" s="1323"/>
      <c r="AF159" s="1323"/>
      <c r="AG159" s="1323"/>
      <c r="AH159" s="1323"/>
      <c r="AI159" s="1323"/>
      <c r="AJ159" s="1323"/>
      <c r="AK159" s="1323"/>
      <c r="AL159" s="1333">
        <v>3999.13</v>
      </c>
      <c r="AM159" s="1333"/>
      <c r="AN159" s="1333"/>
      <c r="AO159" s="1333"/>
      <c r="AP159" s="1333"/>
      <c r="AQ159" s="1333"/>
      <c r="AR159" s="1333"/>
      <c r="AS159" s="1333"/>
      <c r="AT159" s="1327">
        <v>22177</v>
      </c>
      <c r="AU159" s="1327"/>
      <c r="AV159" s="1327"/>
      <c r="AW159" s="1327"/>
      <c r="AX159" s="1327"/>
      <c r="AY159" s="1327"/>
      <c r="AZ159" s="1327"/>
      <c r="BA159" s="1327"/>
      <c r="BC159" s="726">
        <f t="shared" si="3"/>
        <v>23285.85</v>
      </c>
    </row>
    <row r="160" spans="3:55">
      <c r="C160" s="1328">
        <v>129</v>
      </c>
      <c r="D160" s="1328"/>
      <c r="E160" s="1329" t="s">
        <v>4679</v>
      </c>
      <c r="F160" s="1329"/>
      <c r="G160" s="1329"/>
      <c r="H160" s="1330" t="s">
        <v>4680</v>
      </c>
      <c r="I160" s="1330"/>
      <c r="J160" s="1330"/>
      <c r="K160" s="1330"/>
      <c r="L160" s="1330"/>
      <c r="M160" s="1330"/>
      <c r="N160" s="1330"/>
      <c r="O160" s="1330"/>
      <c r="P160" s="1330"/>
      <c r="Q160" s="1330"/>
      <c r="R160" s="1330"/>
      <c r="S160" s="1330"/>
      <c r="T160" s="1330"/>
      <c r="U160" s="1331">
        <v>1</v>
      </c>
      <c r="V160" s="1331"/>
      <c r="W160" s="1332" t="s">
        <v>13</v>
      </c>
      <c r="X160" s="1332"/>
      <c r="Y160" s="1332"/>
      <c r="Z160" s="1333">
        <v>24414</v>
      </c>
      <c r="AA160" s="1333"/>
      <c r="AB160" s="1333"/>
      <c r="AC160" s="1333"/>
      <c r="AD160" s="1323">
        <v>22</v>
      </c>
      <c r="AE160" s="1323"/>
      <c r="AF160" s="1323"/>
      <c r="AG160" s="1323"/>
      <c r="AH160" s="1323"/>
      <c r="AI160" s="1323"/>
      <c r="AJ160" s="1323"/>
      <c r="AK160" s="1323"/>
      <c r="AL160" s="1333">
        <v>4402.5200000000004</v>
      </c>
      <c r="AM160" s="1333"/>
      <c r="AN160" s="1333"/>
      <c r="AO160" s="1333"/>
      <c r="AP160" s="1333"/>
      <c r="AQ160" s="1333"/>
      <c r="AR160" s="1333"/>
      <c r="AS160" s="1333"/>
      <c r="AT160" s="1327">
        <v>24414</v>
      </c>
      <c r="AU160" s="1327"/>
      <c r="AV160" s="1327"/>
      <c r="AW160" s="1327"/>
      <c r="AX160" s="1327"/>
      <c r="AY160" s="1327"/>
      <c r="AZ160" s="1327"/>
      <c r="BA160" s="1327"/>
      <c r="BC160" s="726">
        <f t="shared" si="3"/>
        <v>25634.7</v>
      </c>
    </row>
    <row r="161" spans="3:55">
      <c r="C161" s="1328">
        <v>130</v>
      </c>
      <c r="D161" s="1328"/>
      <c r="E161" s="1329" t="s">
        <v>4681</v>
      </c>
      <c r="F161" s="1329"/>
      <c r="G161" s="1329"/>
      <c r="H161" s="1330" t="s">
        <v>4682</v>
      </c>
      <c r="I161" s="1330"/>
      <c r="J161" s="1330"/>
      <c r="K161" s="1330"/>
      <c r="L161" s="1330"/>
      <c r="M161" s="1330"/>
      <c r="N161" s="1330"/>
      <c r="O161" s="1330"/>
      <c r="P161" s="1330"/>
      <c r="Q161" s="1330"/>
      <c r="R161" s="1330"/>
      <c r="S161" s="1330"/>
      <c r="T161" s="1330"/>
      <c r="U161" s="1331">
        <v>1</v>
      </c>
      <c r="V161" s="1331"/>
      <c r="W161" s="1332" t="s">
        <v>13</v>
      </c>
      <c r="X161" s="1332"/>
      <c r="Y161" s="1332"/>
      <c r="Z161" s="1333">
        <v>26651</v>
      </c>
      <c r="AA161" s="1333"/>
      <c r="AB161" s="1333"/>
      <c r="AC161" s="1333"/>
      <c r="AD161" s="1323">
        <v>22</v>
      </c>
      <c r="AE161" s="1323"/>
      <c r="AF161" s="1323"/>
      <c r="AG161" s="1323"/>
      <c r="AH161" s="1323"/>
      <c r="AI161" s="1323"/>
      <c r="AJ161" s="1323"/>
      <c r="AK161" s="1323"/>
      <c r="AL161" s="1333">
        <v>4805.92</v>
      </c>
      <c r="AM161" s="1333"/>
      <c r="AN161" s="1333"/>
      <c r="AO161" s="1333"/>
      <c r="AP161" s="1333"/>
      <c r="AQ161" s="1333"/>
      <c r="AR161" s="1333"/>
      <c r="AS161" s="1333"/>
      <c r="AT161" s="1327">
        <v>26651</v>
      </c>
      <c r="AU161" s="1327"/>
      <c r="AV161" s="1327"/>
      <c r="AW161" s="1327"/>
      <c r="AX161" s="1327"/>
      <c r="AY161" s="1327"/>
      <c r="AZ161" s="1327"/>
      <c r="BA161" s="1327"/>
      <c r="BC161" s="726">
        <f t="shared" si="3"/>
        <v>27983.55</v>
      </c>
    </row>
    <row r="162" spans="3:55">
      <c r="C162" s="1328">
        <v>131</v>
      </c>
      <c r="D162" s="1328"/>
      <c r="E162" s="1329" t="s">
        <v>4683</v>
      </c>
      <c r="F162" s="1329"/>
      <c r="G162" s="1329"/>
      <c r="H162" s="1330" t="s">
        <v>4684</v>
      </c>
      <c r="I162" s="1330"/>
      <c r="J162" s="1330"/>
      <c r="K162" s="1330"/>
      <c r="L162" s="1330"/>
      <c r="M162" s="1330"/>
      <c r="N162" s="1330"/>
      <c r="O162" s="1330"/>
      <c r="P162" s="1330"/>
      <c r="Q162" s="1330"/>
      <c r="R162" s="1330"/>
      <c r="S162" s="1330"/>
      <c r="T162" s="1330"/>
      <c r="U162" s="1331">
        <v>1</v>
      </c>
      <c r="V162" s="1331"/>
      <c r="W162" s="1332" t="s">
        <v>13</v>
      </c>
      <c r="X162" s="1332"/>
      <c r="Y162" s="1332"/>
      <c r="Z162" s="1333">
        <v>28888</v>
      </c>
      <c r="AA162" s="1333"/>
      <c r="AB162" s="1333"/>
      <c r="AC162" s="1333"/>
      <c r="AD162" s="1323">
        <v>22</v>
      </c>
      <c r="AE162" s="1323"/>
      <c r="AF162" s="1323"/>
      <c r="AG162" s="1323"/>
      <c r="AH162" s="1323"/>
      <c r="AI162" s="1323"/>
      <c r="AJ162" s="1323"/>
      <c r="AK162" s="1323"/>
      <c r="AL162" s="1333">
        <v>5209.3100000000004</v>
      </c>
      <c r="AM162" s="1333"/>
      <c r="AN162" s="1333"/>
      <c r="AO162" s="1333"/>
      <c r="AP162" s="1333"/>
      <c r="AQ162" s="1333"/>
      <c r="AR162" s="1333"/>
      <c r="AS162" s="1333"/>
      <c r="AT162" s="1327">
        <v>28888</v>
      </c>
      <c r="AU162" s="1327"/>
      <c r="AV162" s="1327"/>
      <c r="AW162" s="1327"/>
      <c r="AX162" s="1327"/>
      <c r="AY162" s="1327"/>
      <c r="AZ162" s="1327"/>
      <c r="BA162" s="1327"/>
      <c r="BC162" s="726">
        <f t="shared" si="3"/>
        <v>30332.400000000001</v>
      </c>
    </row>
    <row r="163" spans="3:55">
      <c r="C163" s="1328">
        <v>132</v>
      </c>
      <c r="D163" s="1328"/>
      <c r="E163" s="1329" t="s">
        <v>4685</v>
      </c>
      <c r="F163" s="1329"/>
      <c r="G163" s="1329"/>
      <c r="H163" s="1330" t="s">
        <v>4686</v>
      </c>
      <c r="I163" s="1330"/>
      <c r="J163" s="1330"/>
      <c r="K163" s="1330"/>
      <c r="L163" s="1330"/>
      <c r="M163" s="1330"/>
      <c r="N163" s="1330"/>
      <c r="O163" s="1330"/>
      <c r="P163" s="1330"/>
      <c r="Q163" s="1330"/>
      <c r="R163" s="1330"/>
      <c r="S163" s="1330"/>
      <c r="T163" s="1330"/>
      <c r="U163" s="1331">
        <v>1</v>
      </c>
      <c r="V163" s="1331"/>
      <c r="W163" s="1332" t="s">
        <v>13</v>
      </c>
      <c r="X163" s="1332"/>
      <c r="Y163" s="1332"/>
      <c r="Z163" s="1333">
        <v>31125</v>
      </c>
      <c r="AA163" s="1333"/>
      <c r="AB163" s="1333"/>
      <c r="AC163" s="1333"/>
      <c r="AD163" s="1323">
        <v>22</v>
      </c>
      <c r="AE163" s="1323"/>
      <c r="AF163" s="1323"/>
      <c r="AG163" s="1323"/>
      <c r="AH163" s="1323"/>
      <c r="AI163" s="1323"/>
      <c r="AJ163" s="1323"/>
      <c r="AK163" s="1323"/>
      <c r="AL163" s="1333">
        <v>5612.7</v>
      </c>
      <c r="AM163" s="1333"/>
      <c r="AN163" s="1333"/>
      <c r="AO163" s="1333"/>
      <c r="AP163" s="1333"/>
      <c r="AQ163" s="1333"/>
      <c r="AR163" s="1333"/>
      <c r="AS163" s="1333"/>
      <c r="AT163" s="1327">
        <v>31125</v>
      </c>
      <c r="AU163" s="1327"/>
      <c r="AV163" s="1327"/>
      <c r="AW163" s="1327"/>
      <c r="AX163" s="1327"/>
      <c r="AY163" s="1327"/>
      <c r="AZ163" s="1327"/>
      <c r="BA163" s="1327"/>
      <c r="BC163" s="726">
        <f t="shared" si="3"/>
        <v>32681.25</v>
      </c>
    </row>
    <row r="164" spans="3:55">
      <c r="C164" s="1328">
        <v>133</v>
      </c>
      <c r="D164" s="1328"/>
      <c r="E164" s="1329" t="s">
        <v>4687</v>
      </c>
      <c r="F164" s="1329"/>
      <c r="G164" s="1329"/>
      <c r="H164" s="1330" t="s">
        <v>4688</v>
      </c>
      <c r="I164" s="1330"/>
      <c r="J164" s="1330"/>
      <c r="K164" s="1330"/>
      <c r="L164" s="1330"/>
      <c r="M164" s="1330"/>
      <c r="N164" s="1330"/>
      <c r="O164" s="1330"/>
      <c r="P164" s="1330"/>
      <c r="Q164" s="1330"/>
      <c r="R164" s="1330"/>
      <c r="S164" s="1330"/>
      <c r="T164" s="1330"/>
      <c r="U164" s="1331">
        <v>1</v>
      </c>
      <c r="V164" s="1331"/>
      <c r="W164" s="1332" t="s">
        <v>13</v>
      </c>
      <c r="X164" s="1332"/>
      <c r="Y164" s="1332"/>
      <c r="Z164" s="1333">
        <v>33362</v>
      </c>
      <c r="AA164" s="1333"/>
      <c r="AB164" s="1333"/>
      <c r="AC164" s="1333"/>
      <c r="AD164" s="1323">
        <v>22</v>
      </c>
      <c r="AE164" s="1323"/>
      <c r="AF164" s="1323"/>
      <c r="AG164" s="1323"/>
      <c r="AH164" s="1323"/>
      <c r="AI164" s="1323"/>
      <c r="AJ164" s="1323"/>
      <c r="AK164" s="1323"/>
      <c r="AL164" s="1333">
        <v>6016.1</v>
      </c>
      <c r="AM164" s="1333"/>
      <c r="AN164" s="1333"/>
      <c r="AO164" s="1333"/>
      <c r="AP164" s="1333"/>
      <c r="AQ164" s="1333"/>
      <c r="AR164" s="1333"/>
      <c r="AS164" s="1333"/>
      <c r="AT164" s="1327">
        <v>33362</v>
      </c>
      <c r="AU164" s="1327"/>
      <c r="AV164" s="1327"/>
      <c r="AW164" s="1327"/>
      <c r="AX164" s="1327"/>
      <c r="AY164" s="1327"/>
      <c r="AZ164" s="1327"/>
      <c r="BA164" s="1327"/>
      <c r="BC164" s="726">
        <f t="shared" si="3"/>
        <v>35030.1</v>
      </c>
    </row>
    <row r="165" spans="3:55">
      <c r="C165" s="1317">
        <v>134</v>
      </c>
      <c r="D165" s="1317"/>
      <c r="E165" s="1318" t="s">
        <v>2078</v>
      </c>
      <c r="F165" s="1318"/>
      <c r="G165" s="1318"/>
      <c r="H165" s="1319" t="s">
        <v>2077</v>
      </c>
      <c r="I165" s="1319"/>
      <c r="J165" s="1319"/>
      <c r="K165" s="1319"/>
      <c r="L165" s="1319"/>
      <c r="M165" s="1319"/>
      <c r="N165" s="1319"/>
      <c r="O165" s="1319"/>
      <c r="P165" s="1319"/>
      <c r="Q165" s="1319"/>
      <c r="R165" s="1319"/>
      <c r="S165" s="1319"/>
      <c r="T165" s="1319"/>
      <c r="U165" s="1320">
        <v>1</v>
      </c>
      <c r="V165" s="1320"/>
      <c r="W165" s="1321" t="s">
        <v>13</v>
      </c>
      <c r="X165" s="1321"/>
      <c r="Y165" s="1321"/>
      <c r="Z165" s="1322">
        <v>939</v>
      </c>
      <c r="AA165" s="1322"/>
      <c r="AB165" s="1322"/>
      <c r="AC165" s="1322"/>
      <c r="AD165" s="1323">
        <v>22</v>
      </c>
      <c r="AE165" s="1323"/>
      <c r="AF165" s="1323"/>
      <c r="AG165" s="1323"/>
      <c r="AH165" s="1323"/>
      <c r="AI165" s="1323"/>
      <c r="AJ165" s="1323"/>
      <c r="AK165" s="1323"/>
      <c r="AL165" s="1324">
        <v>169.33</v>
      </c>
      <c r="AM165" s="1324"/>
      <c r="AN165" s="1324"/>
      <c r="AO165" s="1324"/>
      <c r="AP165" s="1324"/>
      <c r="AQ165" s="1324"/>
      <c r="AR165" s="1324"/>
      <c r="AS165" s="1324"/>
      <c r="AT165" s="1325">
        <v>939</v>
      </c>
      <c r="AU165" s="1325"/>
      <c r="AV165" s="1325"/>
      <c r="AW165" s="1325"/>
      <c r="AX165" s="1325"/>
      <c r="AY165" s="1325"/>
      <c r="AZ165" s="1325"/>
      <c r="BA165" s="1325"/>
      <c r="BC165" s="726">
        <f t="shared" si="3"/>
        <v>985.95</v>
      </c>
    </row>
    <row r="166" spans="3:55">
      <c r="C166" s="1317">
        <v>135</v>
      </c>
      <c r="D166" s="1317"/>
      <c r="E166" s="1318" t="s">
        <v>1614</v>
      </c>
      <c r="F166" s="1318"/>
      <c r="G166" s="1318"/>
      <c r="H166" s="1319" t="s">
        <v>2130</v>
      </c>
      <c r="I166" s="1319"/>
      <c r="J166" s="1319"/>
      <c r="K166" s="1319"/>
      <c r="L166" s="1319"/>
      <c r="M166" s="1319"/>
      <c r="N166" s="1319"/>
      <c r="O166" s="1319"/>
      <c r="P166" s="1319"/>
      <c r="Q166" s="1319"/>
      <c r="R166" s="1319"/>
      <c r="S166" s="1319"/>
      <c r="T166" s="1319"/>
      <c r="U166" s="1320">
        <v>1</v>
      </c>
      <c r="V166" s="1320"/>
      <c r="W166" s="1321" t="s">
        <v>13</v>
      </c>
      <c r="X166" s="1321"/>
      <c r="Y166" s="1321"/>
      <c r="Z166" s="1322">
        <v>939</v>
      </c>
      <c r="AA166" s="1322"/>
      <c r="AB166" s="1322"/>
      <c r="AC166" s="1322"/>
      <c r="AD166" s="1323">
        <v>22</v>
      </c>
      <c r="AE166" s="1323"/>
      <c r="AF166" s="1323"/>
      <c r="AG166" s="1323"/>
      <c r="AH166" s="1323"/>
      <c r="AI166" s="1323"/>
      <c r="AJ166" s="1323"/>
      <c r="AK166" s="1323"/>
      <c r="AL166" s="1324">
        <v>169.33</v>
      </c>
      <c r="AM166" s="1324"/>
      <c r="AN166" s="1324"/>
      <c r="AO166" s="1324"/>
      <c r="AP166" s="1324"/>
      <c r="AQ166" s="1324"/>
      <c r="AR166" s="1324"/>
      <c r="AS166" s="1324"/>
      <c r="AT166" s="1325">
        <v>939</v>
      </c>
      <c r="AU166" s="1325"/>
      <c r="AV166" s="1325"/>
      <c r="AW166" s="1325"/>
      <c r="AX166" s="1325"/>
      <c r="AY166" s="1325"/>
      <c r="AZ166" s="1325"/>
      <c r="BA166" s="1325"/>
      <c r="BC166" s="726">
        <f t="shared" si="3"/>
        <v>985.95</v>
      </c>
    </row>
    <row r="167" spans="3:55">
      <c r="C167" s="1317">
        <v>136</v>
      </c>
      <c r="D167" s="1317"/>
      <c r="E167" s="1318" t="s">
        <v>1613</v>
      </c>
      <c r="F167" s="1318"/>
      <c r="G167" s="1318"/>
      <c r="H167" s="1319" t="s">
        <v>2131</v>
      </c>
      <c r="I167" s="1319"/>
      <c r="J167" s="1319"/>
      <c r="K167" s="1319"/>
      <c r="L167" s="1319"/>
      <c r="M167" s="1319"/>
      <c r="N167" s="1319"/>
      <c r="O167" s="1319"/>
      <c r="P167" s="1319"/>
      <c r="Q167" s="1319"/>
      <c r="R167" s="1319"/>
      <c r="S167" s="1319"/>
      <c r="T167" s="1319"/>
      <c r="U167" s="1320">
        <v>1</v>
      </c>
      <c r="V167" s="1320"/>
      <c r="W167" s="1321" t="s">
        <v>13</v>
      </c>
      <c r="X167" s="1321"/>
      <c r="Y167" s="1321"/>
      <c r="Z167" s="1322">
        <v>961</v>
      </c>
      <c r="AA167" s="1322"/>
      <c r="AB167" s="1322"/>
      <c r="AC167" s="1322"/>
      <c r="AD167" s="1323">
        <v>22</v>
      </c>
      <c r="AE167" s="1323"/>
      <c r="AF167" s="1323"/>
      <c r="AG167" s="1323"/>
      <c r="AH167" s="1323"/>
      <c r="AI167" s="1323"/>
      <c r="AJ167" s="1323"/>
      <c r="AK167" s="1323"/>
      <c r="AL167" s="1324">
        <v>173.3</v>
      </c>
      <c r="AM167" s="1324"/>
      <c r="AN167" s="1324"/>
      <c r="AO167" s="1324"/>
      <c r="AP167" s="1324"/>
      <c r="AQ167" s="1324"/>
      <c r="AR167" s="1324"/>
      <c r="AS167" s="1324"/>
      <c r="AT167" s="1325">
        <v>961</v>
      </c>
      <c r="AU167" s="1325"/>
      <c r="AV167" s="1325"/>
      <c r="AW167" s="1325"/>
      <c r="AX167" s="1325"/>
      <c r="AY167" s="1325"/>
      <c r="AZ167" s="1325"/>
      <c r="BA167" s="1325"/>
      <c r="BC167" s="726">
        <f t="shared" si="3"/>
        <v>1009.05</v>
      </c>
    </row>
    <row r="168" spans="3:55">
      <c r="C168" s="1317">
        <v>137</v>
      </c>
      <c r="D168" s="1317"/>
      <c r="E168" s="1318" t="s">
        <v>2076</v>
      </c>
      <c r="F168" s="1318"/>
      <c r="G168" s="1318"/>
      <c r="H168" s="1319" t="s">
        <v>2125</v>
      </c>
      <c r="I168" s="1319"/>
      <c r="J168" s="1319"/>
      <c r="K168" s="1319"/>
      <c r="L168" s="1319"/>
      <c r="M168" s="1319"/>
      <c r="N168" s="1319"/>
      <c r="O168" s="1319"/>
      <c r="P168" s="1319"/>
      <c r="Q168" s="1319"/>
      <c r="R168" s="1319"/>
      <c r="S168" s="1319"/>
      <c r="T168" s="1319"/>
      <c r="U168" s="1320">
        <v>1</v>
      </c>
      <c r="V168" s="1320"/>
      <c r="W168" s="1321" t="s">
        <v>948</v>
      </c>
      <c r="X168" s="1321"/>
      <c r="Y168" s="1321"/>
      <c r="Z168" s="1322">
        <v>399</v>
      </c>
      <c r="AA168" s="1322"/>
      <c r="AB168" s="1322"/>
      <c r="AC168" s="1322"/>
      <c r="AD168" s="1323">
        <v>22</v>
      </c>
      <c r="AE168" s="1323"/>
      <c r="AF168" s="1323"/>
      <c r="AG168" s="1323"/>
      <c r="AH168" s="1323"/>
      <c r="AI168" s="1323"/>
      <c r="AJ168" s="1323"/>
      <c r="AK168" s="1323"/>
      <c r="AL168" s="1324">
        <v>71.95</v>
      </c>
      <c r="AM168" s="1324"/>
      <c r="AN168" s="1324"/>
      <c r="AO168" s="1324"/>
      <c r="AP168" s="1324"/>
      <c r="AQ168" s="1324"/>
      <c r="AR168" s="1324"/>
      <c r="AS168" s="1324"/>
      <c r="AT168" s="1325">
        <v>399</v>
      </c>
      <c r="AU168" s="1325"/>
      <c r="AV168" s="1325"/>
      <c r="AW168" s="1325"/>
      <c r="AX168" s="1325"/>
      <c r="AY168" s="1325"/>
      <c r="AZ168" s="1325"/>
      <c r="BA168" s="1325"/>
      <c r="BC168" s="726">
        <f t="shared" si="3"/>
        <v>418.95</v>
      </c>
    </row>
    <row r="169" spans="3:55">
      <c r="C169" s="1317">
        <v>138</v>
      </c>
      <c r="D169" s="1317"/>
      <c r="E169" s="1318" t="s">
        <v>2126</v>
      </c>
      <c r="F169" s="1318"/>
      <c r="G169" s="1318"/>
      <c r="H169" s="1319" t="s">
        <v>2127</v>
      </c>
      <c r="I169" s="1319"/>
      <c r="J169" s="1319"/>
      <c r="K169" s="1319"/>
      <c r="L169" s="1319"/>
      <c r="M169" s="1319"/>
      <c r="N169" s="1319"/>
      <c r="O169" s="1319"/>
      <c r="P169" s="1319"/>
      <c r="Q169" s="1319"/>
      <c r="R169" s="1319"/>
      <c r="S169" s="1319"/>
      <c r="T169" s="1319"/>
      <c r="U169" s="1320">
        <v>1</v>
      </c>
      <c r="V169" s="1320"/>
      <c r="W169" s="1321" t="s">
        <v>948</v>
      </c>
      <c r="X169" s="1321"/>
      <c r="Y169" s="1321"/>
      <c r="Z169" s="1322">
        <v>491</v>
      </c>
      <c r="AA169" s="1322"/>
      <c r="AB169" s="1322"/>
      <c r="AC169" s="1322"/>
      <c r="AD169" s="1323">
        <v>22</v>
      </c>
      <c r="AE169" s="1323"/>
      <c r="AF169" s="1323"/>
      <c r="AG169" s="1323"/>
      <c r="AH169" s="1323"/>
      <c r="AI169" s="1323"/>
      <c r="AJ169" s="1323"/>
      <c r="AK169" s="1323"/>
      <c r="AL169" s="1324">
        <v>88.54</v>
      </c>
      <c r="AM169" s="1324"/>
      <c r="AN169" s="1324"/>
      <c r="AO169" s="1324"/>
      <c r="AP169" s="1324"/>
      <c r="AQ169" s="1324"/>
      <c r="AR169" s="1324"/>
      <c r="AS169" s="1324"/>
      <c r="AT169" s="1325">
        <v>491</v>
      </c>
      <c r="AU169" s="1325"/>
      <c r="AV169" s="1325"/>
      <c r="AW169" s="1325"/>
      <c r="AX169" s="1325"/>
      <c r="AY169" s="1325"/>
      <c r="AZ169" s="1325"/>
      <c r="BA169" s="1325"/>
      <c r="BC169" s="726">
        <f t="shared" si="3"/>
        <v>515.54999999999995</v>
      </c>
    </row>
    <row r="170" spans="3:55">
      <c r="C170" s="1317">
        <v>139</v>
      </c>
      <c r="D170" s="1317"/>
      <c r="E170" s="1318" t="s">
        <v>4689</v>
      </c>
      <c r="F170" s="1318"/>
      <c r="G170" s="1318"/>
      <c r="H170" s="1319" t="s">
        <v>4690</v>
      </c>
      <c r="I170" s="1319"/>
      <c r="J170" s="1319"/>
      <c r="K170" s="1319"/>
      <c r="L170" s="1319"/>
      <c r="M170" s="1319"/>
      <c r="N170" s="1319"/>
      <c r="O170" s="1319"/>
      <c r="P170" s="1319"/>
      <c r="Q170" s="1319"/>
      <c r="R170" s="1319"/>
      <c r="S170" s="1319"/>
      <c r="T170" s="1319"/>
      <c r="U170" s="1320">
        <v>1</v>
      </c>
      <c r="V170" s="1320"/>
      <c r="W170" s="1321" t="s">
        <v>13</v>
      </c>
      <c r="X170" s="1321"/>
      <c r="Y170" s="1321"/>
      <c r="Z170" s="1326">
        <v>1317</v>
      </c>
      <c r="AA170" s="1326"/>
      <c r="AB170" s="1326"/>
      <c r="AC170" s="1326"/>
      <c r="AD170" s="1323">
        <v>22</v>
      </c>
      <c r="AE170" s="1323"/>
      <c r="AF170" s="1323"/>
      <c r="AG170" s="1323"/>
      <c r="AH170" s="1323"/>
      <c r="AI170" s="1323"/>
      <c r="AJ170" s="1323"/>
      <c r="AK170" s="1323"/>
      <c r="AL170" s="1324">
        <v>237.49</v>
      </c>
      <c r="AM170" s="1324"/>
      <c r="AN170" s="1324"/>
      <c r="AO170" s="1324"/>
      <c r="AP170" s="1324"/>
      <c r="AQ170" s="1324"/>
      <c r="AR170" s="1324"/>
      <c r="AS170" s="1324"/>
      <c r="AT170" s="1327">
        <v>1317</v>
      </c>
      <c r="AU170" s="1327"/>
      <c r="AV170" s="1327"/>
      <c r="AW170" s="1327"/>
      <c r="AX170" s="1327"/>
      <c r="AY170" s="1327"/>
      <c r="AZ170" s="1327"/>
      <c r="BA170" s="1327"/>
      <c r="BC170" s="726">
        <f t="shared" si="3"/>
        <v>1382.85</v>
      </c>
    </row>
    <row r="171" spans="3:55">
      <c r="C171" s="1317">
        <v>140</v>
      </c>
      <c r="D171" s="1317"/>
      <c r="E171" s="1318" t="s">
        <v>4691</v>
      </c>
      <c r="F171" s="1318"/>
      <c r="G171" s="1318"/>
      <c r="H171" s="1319" t="s">
        <v>4692</v>
      </c>
      <c r="I171" s="1319"/>
      <c r="J171" s="1319"/>
      <c r="K171" s="1319"/>
      <c r="L171" s="1319"/>
      <c r="M171" s="1319"/>
      <c r="N171" s="1319"/>
      <c r="O171" s="1319"/>
      <c r="P171" s="1319"/>
      <c r="Q171" s="1319"/>
      <c r="R171" s="1319"/>
      <c r="S171" s="1319"/>
      <c r="T171" s="1319"/>
      <c r="U171" s="1320">
        <v>1</v>
      </c>
      <c r="V171" s="1320"/>
      <c r="W171" s="1321" t="s">
        <v>13</v>
      </c>
      <c r="X171" s="1321"/>
      <c r="Y171" s="1321"/>
      <c r="Z171" s="1326">
        <v>1374</v>
      </c>
      <c r="AA171" s="1326"/>
      <c r="AB171" s="1326"/>
      <c r="AC171" s="1326"/>
      <c r="AD171" s="1323">
        <v>22</v>
      </c>
      <c r="AE171" s="1323"/>
      <c r="AF171" s="1323"/>
      <c r="AG171" s="1323"/>
      <c r="AH171" s="1323"/>
      <c r="AI171" s="1323"/>
      <c r="AJ171" s="1323"/>
      <c r="AK171" s="1323"/>
      <c r="AL171" s="1324">
        <v>247.77</v>
      </c>
      <c r="AM171" s="1324"/>
      <c r="AN171" s="1324"/>
      <c r="AO171" s="1324"/>
      <c r="AP171" s="1324"/>
      <c r="AQ171" s="1324"/>
      <c r="AR171" s="1324"/>
      <c r="AS171" s="1324"/>
      <c r="AT171" s="1327">
        <v>1374</v>
      </c>
      <c r="AU171" s="1327"/>
      <c r="AV171" s="1327"/>
      <c r="AW171" s="1327"/>
      <c r="AX171" s="1327"/>
      <c r="AY171" s="1327"/>
      <c r="AZ171" s="1327"/>
      <c r="BA171" s="1327"/>
      <c r="BC171" s="726">
        <f t="shared" si="3"/>
        <v>1442.7</v>
      </c>
    </row>
    <row r="172" spans="3:55">
      <c r="C172" s="1317">
        <v>141</v>
      </c>
      <c r="D172" s="1317"/>
      <c r="E172" s="1318" t="s">
        <v>1611</v>
      </c>
      <c r="F172" s="1318"/>
      <c r="G172" s="1318"/>
      <c r="H172" s="1319" t="s">
        <v>2129</v>
      </c>
      <c r="I172" s="1319"/>
      <c r="J172" s="1319"/>
      <c r="K172" s="1319"/>
      <c r="L172" s="1319"/>
      <c r="M172" s="1319"/>
      <c r="N172" s="1319"/>
      <c r="O172" s="1319"/>
      <c r="P172" s="1319"/>
      <c r="Q172" s="1319"/>
      <c r="R172" s="1319"/>
      <c r="S172" s="1319"/>
      <c r="T172" s="1319"/>
      <c r="U172" s="1320">
        <v>1</v>
      </c>
      <c r="V172" s="1320"/>
      <c r="W172" s="1321" t="s">
        <v>948</v>
      </c>
      <c r="X172" s="1321"/>
      <c r="Y172" s="1321"/>
      <c r="Z172" s="1322">
        <v>520</v>
      </c>
      <c r="AA172" s="1322"/>
      <c r="AB172" s="1322"/>
      <c r="AC172" s="1322"/>
      <c r="AD172" s="1323">
        <v>22</v>
      </c>
      <c r="AE172" s="1323"/>
      <c r="AF172" s="1323"/>
      <c r="AG172" s="1323"/>
      <c r="AH172" s="1323"/>
      <c r="AI172" s="1323"/>
      <c r="AJ172" s="1323"/>
      <c r="AK172" s="1323"/>
      <c r="AL172" s="1324">
        <v>93.77</v>
      </c>
      <c r="AM172" s="1324"/>
      <c r="AN172" s="1324"/>
      <c r="AO172" s="1324"/>
      <c r="AP172" s="1324"/>
      <c r="AQ172" s="1324"/>
      <c r="AR172" s="1324"/>
      <c r="AS172" s="1324"/>
      <c r="AT172" s="1325">
        <v>520</v>
      </c>
      <c r="AU172" s="1325"/>
      <c r="AV172" s="1325"/>
      <c r="AW172" s="1325"/>
      <c r="AX172" s="1325"/>
      <c r="AY172" s="1325"/>
      <c r="AZ172" s="1325"/>
      <c r="BA172" s="1325"/>
      <c r="BC172" s="726">
        <f t="shared" si="3"/>
        <v>546</v>
      </c>
    </row>
    <row r="173" spans="3:55">
      <c r="C173" s="1317">
        <v>142</v>
      </c>
      <c r="D173" s="1317"/>
      <c r="E173" s="1318" t="s">
        <v>1612</v>
      </c>
      <c r="F173" s="1318"/>
      <c r="G173" s="1318"/>
      <c r="H173" s="1319" t="s">
        <v>2128</v>
      </c>
      <c r="I173" s="1319"/>
      <c r="J173" s="1319"/>
      <c r="K173" s="1319"/>
      <c r="L173" s="1319"/>
      <c r="M173" s="1319"/>
      <c r="N173" s="1319"/>
      <c r="O173" s="1319"/>
      <c r="P173" s="1319"/>
      <c r="Q173" s="1319"/>
      <c r="R173" s="1319"/>
      <c r="S173" s="1319"/>
      <c r="T173" s="1319"/>
      <c r="U173" s="1320">
        <v>1</v>
      </c>
      <c r="V173" s="1320"/>
      <c r="W173" s="1321" t="s">
        <v>948</v>
      </c>
      <c r="X173" s="1321"/>
      <c r="Y173" s="1321"/>
      <c r="Z173" s="1326">
        <v>1231</v>
      </c>
      <c r="AA173" s="1326"/>
      <c r="AB173" s="1326"/>
      <c r="AC173" s="1326"/>
      <c r="AD173" s="1323">
        <v>22</v>
      </c>
      <c r="AE173" s="1323"/>
      <c r="AF173" s="1323"/>
      <c r="AG173" s="1323"/>
      <c r="AH173" s="1323"/>
      <c r="AI173" s="1323"/>
      <c r="AJ173" s="1323"/>
      <c r="AK173" s="1323"/>
      <c r="AL173" s="1324">
        <v>221.98</v>
      </c>
      <c r="AM173" s="1324"/>
      <c r="AN173" s="1324"/>
      <c r="AO173" s="1324"/>
      <c r="AP173" s="1324"/>
      <c r="AQ173" s="1324"/>
      <c r="AR173" s="1324"/>
      <c r="AS173" s="1324"/>
      <c r="AT173" s="1327">
        <v>1231</v>
      </c>
      <c r="AU173" s="1327"/>
      <c r="AV173" s="1327"/>
      <c r="AW173" s="1327"/>
      <c r="AX173" s="1327"/>
      <c r="AY173" s="1327"/>
      <c r="AZ173" s="1327"/>
      <c r="BA173" s="1327"/>
      <c r="BC173" s="726">
        <f t="shared" si="3"/>
        <v>1292.55</v>
      </c>
    </row>
    <row r="174" spans="3:55">
      <c r="C174" s="1317">
        <v>143</v>
      </c>
      <c r="D174" s="1317"/>
      <c r="E174" s="1318" t="s">
        <v>4693</v>
      </c>
      <c r="F174" s="1318"/>
      <c r="G174" s="1318"/>
      <c r="H174" s="1319" t="s">
        <v>4694</v>
      </c>
      <c r="I174" s="1319"/>
      <c r="J174" s="1319"/>
      <c r="K174" s="1319"/>
      <c r="L174" s="1319"/>
      <c r="M174" s="1319"/>
      <c r="N174" s="1319"/>
      <c r="O174" s="1319"/>
      <c r="P174" s="1319"/>
      <c r="Q174" s="1319"/>
      <c r="R174" s="1319"/>
      <c r="S174" s="1319"/>
      <c r="T174" s="1319"/>
      <c r="U174" s="1320">
        <v>1</v>
      </c>
      <c r="V174" s="1320"/>
      <c r="W174" s="1321" t="s">
        <v>13</v>
      </c>
      <c r="X174" s="1321"/>
      <c r="Y174" s="1321"/>
      <c r="Z174" s="1322">
        <v>381.6</v>
      </c>
      <c r="AA174" s="1322"/>
      <c r="AB174" s="1322"/>
      <c r="AC174" s="1322"/>
      <c r="AD174" s="1323">
        <v>22</v>
      </c>
      <c r="AE174" s="1323"/>
      <c r="AF174" s="1323"/>
      <c r="AG174" s="1323"/>
      <c r="AH174" s="1323"/>
      <c r="AI174" s="1323"/>
      <c r="AJ174" s="1323"/>
      <c r="AK174" s="1323"/>
      <c r="AL174" s="1324">
        <v>68.81</v>
      </c>
      <c r="AM174" s="1324"/>
      <c r="AN174" s="1324"/>
      <c r="AO174" s="1324"/>
      <c r="AP174" s="1324"/>
      <c r="AQ174" s="1324"/>
      <c r="AR174" s="1324"/>
      <c r="AS174" s="1324"/>
      <c r="AT174" s="1325">
        <v>381.6</v>
      </c>
      <c r="AU174" s="1325"/>
      <c r="AV174" s="1325"/>
      <c r="AW174" s="1325"/>
      <c r="AX174" s="1325"/>
      <c r="AY174" s="1325"/>
      <c r="AZ174" s="1325"/>
      <c r="BA174" s="1325"/>
      <c r="BC174" s="726">
        <f t="shared" si="3"/>
        <v>400.68</v>
      </c>
    </row>
    <row r="175" spans="3:55">
      <c r="C175" s="1317">
        <v>144</v>
      </c>
      <c r="D175" s="1317"/>
      <c r="E175" s="1318" t="s">
        <v>1609</v>
      </c>
      <c r="F175" s="1318"/>
      <c r="G175" s="1318"/>
      <c r="H175" s="1319" t="s">
        <v>1610</v>
      </c>
      <c r="I175" s="1319"/>
      <c r="J175" s="1319"/>
      <c r="K175" s="1319"/>
      <c r="L175" s="1319"/>
      <c r="M175" s="1319"/>
      <c r="N175" s="1319"/>
      <c r="O175" s="1319"/>
      <c r="P175" s="1319"/>
      <c r="Q175" s="1319"/>
      <c r="R175" s="1319"/>
      <c r="S175" s="1319"/>
      <c r="T175" s="1319"/>
      <c r="U175" s="1320">
        <v>1</v>
      </c>
      <c r="V175" s="1320"/>
      <c r="W175" s="1321" t="s">
        <v>13</v>
      </c>
      <c r="X175" s="1321"/>
      <c r="Y175" s="1321"/>
      <c r="Z175" s="1322">
        <v>19.25</v>
      </c>
      <c r="AA175" s="1322"/>
      <c r="AB175" s="1322"/>
      <c r="AC175" s="1322"/>
      <c r="AD175" s="1323">
        <v>22</v>
      </c>
      <c r="AE175" s="1323"/>
      <c r="AF175" s="1323"/>
      <c r="AG175" s="1323"/>
      <c r="AH175" s="1323"/>
      <c r="AI175" s="1323"/>
      <c r="AJ175" s="1323"/>
      <c r="AK175" s="1323"/>
      <c r="AL175" s="1324">
        <v>3.47</v>
      </c>
      <c r="AM175" s="1324"/>
      <c r="AN175" s="1324"/>
      <c r="AO175" s="1324"/>
      <c r="AP175" s="1324"/>
      <c r="AQ175" s="1324"/>
      <c r="AR175" s="1324"/>
      <c r="AS175" s="1324"/>
      <c r="AT175" s="1325">
        <v>19.25</v>
      </c>
      <c r="AU175" s="1325"/>
      <c r="AV175" s="1325"/>
      <c r="AW175" s="1325"/>
      <c r="AX175" s="1325"/>
      <c r="AY175" s="1325"/>
      <c r="AZ175" s="1325"/>
      <c r="BA175" s="1325"/>
      <c r="BC175" s="726">
        <f t="shared" si="3"/>
        <v>20.220000000000002</v>
      </c>
    </row>
    <row r="176" spans="3:55">
      <c r="C176" s="1317">
        <v>145</v>
      </c>
      <c r="D176" s="1317"/>
      <c r="E176" s="1318" t="s">
        <v>4695</v>
      </c>
      <c r="F176" s="1318"/>
      <c r="G176" s="1318"/>
      <c r="H176" s="1319" t="s">
        <v>4696</v>
      </c>
      <c r="I176" s="1319"/>
      <c r="J176" s="1319"/>
      <c r="K176" s="1319"/>
      <c r="L176" s="1319"/>
      <c r="M176" s="1319"/>
      <c r="N176" s="1319"/>
      <c r="O176" s="1319"/>
      <c r="P176" s="1319"/>
      <c r="Q176" s="1319"/>
      <c r="R176" s="1319"/>
      <c r="S176" s="1319"/>
      <c r="T176" s="1319"/>
      <c r="U176" s="1320">
        <v>1</v>
      </c>
      <c r="V176" s="1320"/>
      <c r="W176" s="1321" t="s">
        <v>13</v>
      </c>
      <c r="X176" s="1321"/>
      <c r="Y176" s="1321"/>
      <c r="Z176" s="1322">
        <v>30.6</v>
      </c>
      <c r="AA176" s="1322"/>
      <c r="AB176" s="1322"/>
      <c r="AC176" s="1322"/>
      <c r="AD176" s="1323">
        <v>22</v>
      </c>
      <c r="AE176" s="1323"/>
      <c r="AF176" s="1323"/>
      <c r="AG176" s="1323"/>
      <c r="AH176" s="1323"/>
      <c r="AI176" s="1323"/>
      <c r="AJ176" s="1323"/>
      <c r="AK176" s="1323"/>
      <c r="AL176" s="1324">
        <v>5.52</v>
      </c>
      <c r="AM176" s="1324"/>
      <c r="AN176" s="1324"/>
      <c r="AO176" s="1324"/>
      <c r="AP176" s="1324"/>
      <c r="AQ176" s="1324"/>
      <c r="AR176" s="1324"/>
      <c r="AS176" s="1324"/>
      <c r="AT176" s="1325">
        <v>30.6</v>
      </c>
      <c r="AU176" s="1325"/>
      <c r="AV176" s="1325"/>
      <c r="AW176" s="1325"/>
      <c r="AX176" s="1325"/>
      <c r="AY176" s="1325"/>
      <c r="AZ176" s="1325"/>
      <c r="BA176" s="1325"/>
      <c r="BC176" s="726">
        <f t="shared" si="3"/>
        <v>32.130000000000003</v>
      </c>
    </row>
    <row r="177" spans="3:55">
      <c r="C177" s="1317">
        <v>146</v>
      </c>
      <c r="D177" s="1317"/>
      <c r="E177" s="1318" t="s">
        <v>4697</v>
      </c>
      <c r="F177" s="1318"/>
      <c r="G177" s="1318"/>
      <c r="H177" s="1319" t="s">
        <v>4698</v>
      </c>
      <c r="I177" s="1319"/>
      <c r="J177" s="1319"/>
      <c r="K177" s="1319"/>
      <c r="L177" s="1319"/>
      <c r="M177" s="1319"/>
      <c r="N177" s="1319"/>
      <c r="O177" s="1319"/>
      <c r="P177" s="1319"/>
      <c r="Q177" s="1319"/>
      <c r="R177" s="1319"/>
      <c r="S177" s="1319"/>
      <c r="T177" s="1319"/>
      <c r="U177" s="1320">
        <v>1</v>
      </c>
      <c r="V177" s="1320"/>
      <c r="W177" s="1321" t="s">
        <v>13</v>
      </c>
      <c r="X177" s="1321"/>
      <c r="Y177" s="1321"/>
      <c r="Z177" s="1322">
        <v>35.700000000000003</v>
      </c>
      <c r="AA177" s="1322"/>
      <c r="AB177" s="1322"/>
      <c r="AC177" s="1322"/>
      <c r="AD177" s="1323">
        <v>22</v>
      </c>
      <c r="AE177" s="1323"/>
      <c r="AF177" s="1323"/>
      <c r="AG177" s="1323"/>
      <c r="AH177" s="1323"/>
      <c r="AI177" s="1323"/>
      <c r="AJ177" s="1323"/>
      <c r="AK177" s="1323"/>
      <c r="AL177" s="1324">
        <v>6.44</v>
      </c>
      <c r="AM177" s="1324"/>
      <c r="AN177" s="1324"/>
      <c r="AO177" s="1324"/>
      <c r="AP177" s="1324"/>
      <c r="AQ177" s="1324"/>
      <c r="AR177" s="1324"/>
      <c r="AS177" s="1324"/>
      <c r="AT177" s="1325">
        <v>35.700000000000003</v>
      </c>
      <c r="AU177" s="1325"/>
      <c r="AV177" s="1325"/>
      <c r="AW177" s="1325"/>
      <c r="AX177" s="1325"/>
      <c r="AY177" s="1325"/>
      <c r="AZ177" s="1325"/>
      <c r="BA177" s="1325"/>
      <c r="BC177" s="726">
        <f t="shared" si="3"/>
        <v>37.489999999999995</v>
      </c>
    </row>
    <row r="178" spans="3:55">
      <c r="C178" s="1317">
        <v>147</v>
      </c>
      <c r="D178" s="1317"/>
      <c r="E178" s="1318" t="s">
        <v>4699</v>
      </c>
      <c r="F178" s="1318"/>
      <c r="G178" s="1318"/>
      <c r="H178" s="1319" t="s">
        <v>4700</v>
      </c>
      <c r="I178" s="1319"/>
      <c r="J178" s="1319"/>
      <c r="K178" s="1319"/>
      <c r="L178" s="1319"/>
      <c r="M178" s="1319"/>
      <c r="N178" s="1319"/>
      <c r="O178" s="1319"/>
      <c r="P178" s="1319"/>
      <c r="Q178" s="1319"/>
      <c r="R178" s="1319"/>
      <c r="S178" s="1319"/>
      <c r="T178" s="1319"/>
      <c r="U178" s="1320">
        <v>1</v>
      </c>
      <c r="V178" s="1320"/>
      <c r="W178" s="1321" t="s">
        <v>13</v>
      </c>
      <c r="X178" s="1321"/>
      <c r="Y178" s="1321"/>
      <c r="Z178" s="1322">
        <v>36</v>
      </c>
      <c r="AA178" s="1322"/>
      <c r="AB178" s="1322"/>
      <c r="AC178" s="1322"/>
      <c r="AD178" s="1323">
        <v>22</v>
      </c>
      <c r="AE178" s="1323"/>
      <c r="AF178" s="1323"/>
      <c r="AG178" s="1323"/>
      <c r="AH178" s="1323"/>
      <c r="AI178" s="1323"/>
      <c r="AJ178" s="1323"/>
      <c r="AK178" s="1323"/>
      <c r="AL178" s="1324">
        <v>6.49</v>
      </c>
      <c r="AM178" s="1324"/>
      <c r="AN178" s="1324"/>
      <c r="AO178" s="1324"/>
      <c r="AP178" s="1324"/>
      <c r="AQ178" s="1324"/>
      <c r="AR178" s="1324"/>
      <c r="AS178" s="1324"/>
      <c r="AT178" s="1325">
        <v>36</v>
      </c>
      <c r="AU178" s="1325"/>
      <c r="AV178" s="1325"/>
      <c r="AW178" s="1325"/>
      <c r="AX178" s="1325"/>
      <c r="AY178" s="1325"/>
      <c r="AZ178" s="1325"/>
      <c r="BA178" s="1325"/>
      <c r="BC178" s="726">
        <f t="shared" si="3"/>
        <v>37.799999999999997</v>
      </c>
    </row>
    <row r="179" spans="3:55">
      <c r="C179" s="1317">
        <v>148</v>
      </c>
      <c r="D179" s="1317"/>
      <c r="E179" s="1318" t="s">
        <v>4701</v>
      </c>
      <c r="F179" s="1318"/>
      <c r="G179" s="1318"/>
      <c r="H179" s="1319" t="s">
        <v>4702</v>
      </c>
      <c r="I179" s="1319"/>
      <c r="J179" s="1319"/>
      <c r="K179" s="1319"/>
      <c r="L179" s="1319"/>
      <c r="M179" s="1319"/>
      <c r="N179" s="1319"/>
      <c r="O179" s="1319"/>
      <c r="P179" s="1319"/>
      <c r="Q179" s="1319"/>
      <c r="R179" s="1319"/>
      <c r="S179" s="1319"/>
      <c r="T179" s="1319"/>
      <c r="U179" s="1320">
        <v>1</v>
      </c>
      <c r="V179" s="1320"/>
      <c r="W179" s="1321" t="s">
        <v>13</v>
      </c>
      <c r="X179" s="1321"/>
      <c r="Y179" s="1321"/>
      <c r="Z179" s="1322">
        <v>23.76</v>
      </c>
      <c r="AA179" s="1322"/>
      <c r="AB179" s="1322"/>
      <c r="AC179" s="1322"/>
      <c r="AD179" s="1323">
        <v>22</v>
      </c>
      <c r="AE179" s="1323"/>
      <c r="AF179" s="1323"/>
      <c r="AG179" s="1323"/>
      <c r="AH179" s="1323"/>
      <c r="AI179" s="1323"/>
      <c r="AJ179" s="1323"/>
      <c r="AK179" s="1323"/>
      <c r="AL179" s="1324">
        <v>4.28</v>
      </c>
      <c r="AM179" s="1324"/>
      <c r="AN179" s="1324"/>
      <c r="AO179" s="1324"/>
      <c r="AP179" s="1324"/>
      <c r="AQ179" s="1324"/>
      <c r="AR179" s="1324"/>
      <c r="AS179" s="1324"/>
      <c r="AT179" s="1325">
        <v>23.76</v>
      </c>
      <c r="AU179" s="1325"/>
      <c r="AV179" s="1325"/>
      <c r="AW179" s="1325"/>
      <c r="AX179" s="1325"/>
      <c r="AY179" s="1325"/>
      <c r="AZ179" s="1325"/>
      <c r="BA179" s="1325"/>
      <c r="BC179" s="726">
        <f t="shared" si="3"/>
        <v>24.950000000000003</v>
      </c>
    </row>
    <row r="180" spans="3:55">
      <c r="C180" s="1317">
        <v>149</v>
      </c>
      <c r="D180" s="1317"/>
      <c r="E180" s="1318" t="s">
        <v>4703</v>
      </c>
      <c r="F180" s="1318"/>
      <c r="G180" s="1318"/>
      <c r="H180" s="1319" t="s">
        <v>4704</v>
      </c>
      <c r="I180" s="1319"/>
      <c r="J180" s="1319"/>
      <c r="K180" s="1319"/>
      <c r="L180" s="1319"/>
      <c r="M180" s="1319"/>
      <c r="N180" s="1319"/>
      <c r="O180" s="1319"/>
      <c r="P180" s="1319"/>
      <c r="Q180" s="1319"/>
      <c r="R180" s="1319"/>
      <c r="S180" s="1319"/>
      <c r="T180" s="1319"/>
      <c r="U180" s="1320">
        <v>1</v>
      </c>
      <c r="V180" s="1320"/>
      <c r="W180" s="1321" t="s">
        <v>13</v>
      </c>
      <c r="X180" s="1321"/>
      <c r="Y180" s="1321"/>
      <c r="Z180" s="1322">
        <v>36.119999999999997</v>
      </c>
      <c r="AA180" s="1322"/>
      <c r="AB180" s="1322"/>
      <c r="AC180" s="1322"/>
      <c r="AD180" s="1323">
        <v>22</v>
      </c>
      <c r="AE180" s="1323"/>
      <c r="AF180" s="1323"/>
      <c r="AG180" s="1323"/>
      <c r="AH180" s="1323"/>
      <c r="AI180" s="1323"/>
      <c r="AJ180" s="1323"/>
      <c r="AK180" s="1323"/>
      <c r="AL180" s="1324">
        <v>6.51</v>
      </c>
      <c r="AM180" s="1324"/>
      <c r="AN180" s="1324"/>
      <c r="AO180" s="1324"/>
      <c r="AP180" s="1324"/>
      <c r="AQ180" s="1324"/>
      <c r="AR180" s="1324"/>
      <c r="AS180" s="1324"/>
      <c r="AT180" s="1325">
        <v>36.119999999999997</v>
      </c>
      <c r="AU180" s="1325"/>
      <c r="AV180" s="1325"/>
      <c r="AW180" s="1325"/>
      <c r="AX180" s="1325"/>
      <c r="AY180" s="1325"/>
      <c r="AZ180" s="1325"/>
      <c r="BA180" s="1325"/>
      <c r="BC180" s="726">
        <f t="shared" si="3"/>
        <v>37.93</v>
      </c>
    </row>
    <row r="181" spans="3:55">
      <c r="C181" s="1317">
        <v>150</v>
      </c>
      <c r="D181" s="1317"/>
      <c r="E181" s="1318" t="s">
        <v>1615</v>
      </c>
      <c r="F181" s="1318"/>
      <c r="G181" s="1318"/>
      <c r="H181" s="1319" t="s">
        <v>1616</v>
      </c>
      <c r="I181" s="1319"/>
      <c r="J181" s="1319"/>
      <c r="K181" s="1319"/>
      <c r="L181" s="1319"/>
      <c r="M181" s="1319"/>
      <c r="N181" s="1319"/>
      <c r="O181" s="1319"/>
      <c r="P181" s="1319"/>
      <c r="Q181" s="1319"/>
      <c r="R181" s="1319"/>
      <c r="S181" s="1319"/>
      <c r="T181" s="1319"/>
      <c r="U181" s="1320">
        <v>1</v>
      </c>
      <c r="V181" s="1320"/>
      <c r="W181" s="1321" t="s">
        <v>13</v>
      </c>
      <c r="X181" s="1321"/>
      <c r="Y181" s="1321"/>
      <c r="Z181" s="1322">
        <v>679</v>
      </c>
      <c r="AA181" s="1322"/>
      <c r="AB181" s="1322"/>
      <c r="AC181" s="1322"/>
      <c r="AD181" s="1323">
        <v>22</v>
      </c>
      <c r="AE181" s="1323"/>
      <c r="AF181" s="1323"/>
      <c r="AG181" s="1323"/>
      <c r="AH181" s="1323"/>
      <c r="AI181" s="1323"/>
      <c r="AJ181" s="1323"/>
      <c r="AK181" s="1323"/>
      <c r="AL181" s="1324">
        <v>122.44</v>
      </c>
      <c r="AM181" s="1324"/>
      <c r="AN181" s="1324"/>
      <c r="AO181" s="1324"/>
      <c r="AP181" s="1324"/>
      <c r="AQ181" s="1324"/>
      <c r="AR181" s="1324"/>
      <c r="AS181" s="1324"/>
      <c r="AT181" s="1325">
        <v>679</v>
      </c>
      <c r="AU181" s="1325"/>
      <c r="AV181" s="1325"/>
      <c r="AW181" s="1325"/>
      <c r="AX181" s="1325"/>
      <c r="AY181" s="1325"/>
      <c r="AZ181" s="1325"/>
      <c r="BA181" s="1325"/>
      <c r="BC181" s="726">
        <f t="shared" si="3"/>
        <v>712.95</v>
      </c>
    </row>
    <row r="182" spans="3:55">
      <c r="C182" s="1317">
        <v>151</v>
      </c>
      <c r="D182" s="1317"/>
      <c r="E182" s="1318" t="s">
        <v>1617</v>
      </c>
      <c r="F182" s="1318"/>
      <c r="G182" s="1318"/>
      <c r="H182" s="1319" t="s">
        <v>1618</v>
      </c>
      <c r="I182" s="1319"/>
      <c r="J182" s="1319"/>
      <c r="K182" s="1319"/>
      <c r="L182" s="1319"/>
      <c r="M182" s="1319"/>
      <c r="N182" s="1319"/>
      <c r="O182" s="1319"/>
      <c r="P182" s="1319"/>
      <c r="Q182" s="1319"/>
      <c r="R182" s="1319"/>
      <c r="S182" s="1319"/>
      <c r="T182" s="1319"/>
      <c r="U182" s="1320">
        <v>1</v>
      </c>
      <c r="V182" s="1320"/>
      <c r="W182" s="1321" t="s">
        <v>13</v>
      </c>
      <c r="X182" s="1321"/>
      <c r="Y182" s="1321"/>
      <c r="Z182" s="1322">
        <v>649</v>
      </c>
      <c r="AA182" s="1322"/>
      <c r="AB182" s="1322"/>
      <c r="AC182" s="1322"/>
      <c r="AD182" s="1323">
        <v>22</v>
      </c>
      <c r="AE182" s="1323"/>
      <c r="AF182" s="1323"/>
      <c r="AG182" s="1323"/>
      <c r="AH182" s="1323"/>
      <c r="AI182" s="1323"/>
      <c r="AJ182" s="1323"/>
      <c r="AK182" s="1323"/>
      <c r="AL182" s="1324">
        <v>117.03</v>
      </c>
      <c r="AM182" s="1324"/>
      <c r="AN182" s="1324"/>
      <c r="AO182" s="1324"/>
      <c r="AP182" s="1324"/>
      <c r="AQ182" s="1324"/>
      <c r="AR182" s="1324"/>
      <c r="AS182" s="1324"/>
      <c r="AT182" s="1325">
        <v>649</v>
      </c>
      <c r="AU182" s="1325"/>
      <c r="AV182" s="1325"/>
      <c r="AW182" s="1325"/>
      <c r="AX182" s="1325"/>
      <c r="AY182" s="1325"/>
      <c r="AZ182" s="1325"/>
      <c r="BA182" s="1325"/>
      <c r="BC182" s="726">
        <f t="shared" ref="BC182" si="4">ROUNDUP(Z182*1.05,2)</f>
        <v>681.45</v>
      </c>
    </row>
    <row r="183" spans="3:55" ht="15" customHeight="1">
      <c r="C183" s="1307"/>
      <c r="D183" s="1307"/>
      <c r="E183" s="1308"/>
      <c r="F183" s="1308"/>
      <c r="G183" s="1308"/>
      <c r="H183" s="1309" t="s">
        <v>4716</v>
      </c>
      <c r="I183" s="1309"/>
      <c r="J183" s="1309"/>
      <c r="K183" s="1309"/>
      <c r="L183" s="1309"/>
      <c r="M183" s="1309"/>
      <c r="N183" s="1309"/>
      <c r="O183" s="1309"/>
      <c r="P183" s="1309"/>
      <c r="Q183" s="1309"/>
      <c r="R183" s="1309"/>
      <c r="S183" s="1309"/>
      <c r="T183" s="1309"/>
      <c r="U183" s="1310">
        <v>1</v>
      </c>
      <c r="V183" s="1310"/>
      <c r="W183" s="1311" t="s">
        <v>13</v>
      </c>
      <c r="X183" s="1311"/>
      <c r="Y183" s="1311"/>
      <c r="Z183" s="1312">
        <v>1759</v>
      </c>
      <c r="AA183" s="1312"/>
      <c r="AB183" s="1312"/>
      <c r="AC183" s="1312"/>
      <c r="AD183" s="1313">
        <v>22</v>
      </c>
      <c r="AE183" s="1313"/>
      <c r="AF183" s="1313"/>
      <c r="AG183" s="1313"/>
      <c r="AH183" s="1313"/>
      <c r="AI183" s="1313"/>
      <c r="AJ183" s="1313"/>
      <c r="AK183" s="1313"/>
      <c r="AL183" s="1312">
        <v>117.03</v>
      </c>
      <c r="AM183" s="1312"/>
      <c r="AN183" s="1312"/>
      <c r="AO183" s="1312"/>
      <c r="AP183" s="1312"/>
      <c r="AQ183" s="1312"/>
      <c r="AR183" s="1312"/>
      <c r="AS183" s="1312"/>
      <c r="AT183" s="1314">
        <v>649</v>
      </c>
      <c r="AU183" s="1314"/>
      <c r="AV183" s="1314"/>
      <c r="AW183" s="1314"/>
      <c r="AX183" s="1314"/>
      <c r="AY183" s="1314"/>
      <c r="AZ183" s="1314"/>
      <c r="BA183" s="1314"/>
      <c r="BB183" s="727"/>
      <c r="BC183" s="728">
        <f t="shared" ref="BC183" si="5">ROUNDUP(Z183*1.05,2)</f>
        <v>1846.95</v>
      </c>
    </row>
    <row r="184" spans="3:55" ht="15" customHeight="1">
      <c r="C184" s="1307"/>
      <c r="D184" s="1307"/>
      <c r="E184" s="1308">
        <v>216033</v>
      </c>
      <c r="F184" s="1308"/>
      <c r="G184" s="1308"/>
      <c r="H184" s="1309" t="s">
        <v>4722</v>
      </c>
      <c r="I184" s="1309"/>
      <c r="J184" s="1309"/>
      <c r="K184" s="1309"/>
      <c r="L184" s="1309"/>
      <c r="M184" s="1309"/>
      <c r="N184" s="1309"/>
      <c r="O184" s="1309"/>
      <c r="P184" s="1309"/>
      <c r="Q184" s="1309"/>
      <c r="R184" s="1309"/>
      <c r="S184" s="1309"/>
      <c r="T184" s="1309"/>
      <c r="U184" s="1310">
        <v>1</v>
      </c>
      <c r="V184" s="1310"/>
      <c r="W184" s="1311" t="s">
        <v>13</v>
      </c>
      <c r="X184" s="1311"/>
      <c r="Y184" s="1311"/>
      <c r="Z184" s="1312">
        <v>597</v>
      </c>
      <c r="AA184" s="1312"/>
      <c r="AB184" s="1312"/>
      <c r="AC184" s="1312"/>
      <c r="AD184" s="1313">
        <v>22</v>
      </c>
      <c r="AE184" s="1313"/>
      <c r="AF184" s="1313"/>
      <c r="AG184" s="1313"/>
      <c r="AH184" s="1313"/>
      <c r="AI184" s="1313"/>
      <c r="AJ184" s="1313"/>
      <c r="AK184" s="1313"/>
      <c r="AL184" s="1312">
        <v>117.03</v>
      </c>
      <c r="AM184" s="1312"/>
      <c r="AN184" s="1312"/>
      <c r="AO184" s="1312"/>
      <c r="AP184" s="1312"/>
      <c r="AQ184" s="1312"/>
      <c r="AR184" s="1312"/>
      <c r="AS184" s="1312"/>
      <c r="AT184" s="1314">
        <v>649</v>
      </c>
      <c r="AU184" s="1314"/>
      <c r="AV184" s="1314"/>
      <c r="AW184" s="1314"/>
      <c r="AX184" s="1314"/>
      <c r="AY184" s="1314"/>
      <c r="AZ184" s="1314"/>
      <c r="BA184" s="1314"/>
      <c r="BB184" s="727"/>
      <c r="BC184" s="728">
        <f t="shared" ref="BC184:BC185" si="6">ROUNDUP(Z184*1.05,2)</f>
        <v>626.85</v>
      </c>
    </row>
    <row r="185" spans="3:55" ht="15" customHeight="1">
      <c r="C185" s="1307"/>
      <c r="D185" s="1307"/>
      <c r="E185" s="1308">
        <v>11096641002</v>
      </c>
      <c r="F185" s="1308"/>
      <c r="G185" s="1308"/>
      <c r="H185" s="1309" t="s">
        <v>4723</v>
      </c>
      <c r="I185" s="1309"/>
      <c r="J185" s="1309"/>
      <c r="K185" s="1309"/>
      <c r="L185" s="1309"/>
      <c r="M185" s="1309"/>
      <c r="N185" s="1309"/>
      <c r="O185" s="1309"/>
      <c r="P185" s="1309"/>
      <c r="Q185" s="1309"/>
      <c r="R185" s="1309"/>
      <c r="S185" s="1309"/>
      <c r="T185" s="1309"/>
      <c r="U185" s="1310">
        <v>2</v>
      </c>
      <c r="V185" s="1310"/>
      <c r="W185" s="1311" t="s">
        <v>13</v>
      </c>
      <c r="X185" s="1311"/>
      <c r="Y185" s="1311"/>
      <c r="Z185" s="1315">
        <v>1187.5</v>
      </c>
      <c r="AA185" s="1315"/>
      <c r="AB185" s="1315"/>
      <c r="AC185" s="1315"/>
      <c r="AD185" s="1313">
        <v>22</v>
      </c>
      <c r="AE185" s="1313"/>
      <c r="AF185" s="1313"/>
      <c r="AG185" s="1313"/>
      <c r="AH185" s="1313"/>
      <c r="AI185" s="1313"/>
      <c r="AJ185" s="1313"/>
      <c r="AK185" s="1313"/>
      <c r="AL185" s="1312">
        <v>117.03</v>
      </c>
      <c r="AM185" s="1312"/>
      <c r="AN185" s="1312"/>
      <c r="AO185" s="1312"/>
      <c r="AP185" s="1312"/>
      <c r="AQ185" s="1312"/>
      <c r="AR185" s="1312"/>
      <c r="AS185" s="1312"/>
      <c r="AT185" s="1314">
        <v>649</v>
      </c>
      <c r="AU185" s="1314"/>
      <c r="AV185" s="1314"/>
      <c r="AW185" s="1314"/>
      <c r="AX185" s="1314"/>
      <c r="AY185" s="1314"/>
      <c r="AZ185" s="1314"/>
      <c r="BA185" s="1314"/>
      <c r="BB185" s="727"/>
      <c r="BC185" s="728">
        <f t="shared" si="6"/>
        <v>1246.8799999999999</v>
      </c>
    </row>
    <row r="186" spans="3:55" ht="15" customHeight="1">
      <c r="C186" s="1307"/>
      <c r="D186" s="1307"/>
      <c r="E186" s="1308">
        <v>12406013003</v>
      </c>
      <c r="F186" s="1308"/>
      <c r="G186" s="1308"/>
      <c r="H186" s="1309" t="s">
        <v>4724</v>
      </c>
      <c r="I186" s="1309"/>
      <c r="J186" s="1309"/>
      <c r="K186" s="1309"/>
      <c r="L186" s="1309"/>
      <c r="M186" s="1309"/>
      <c r="N186" s="1309"/>
      <c r="O186" s="1309"/>
      <c r="P186" s="1309"/>
      <c r="Q186" s="1309"/>
      <c r="R186" s="1309"/>
      <c r="S186" s="1309"/>
      <c r="T186" s="1309"/>
      <c r="U186" s="1310">
        <v>2</v>
      </c>
      <c r="V186" s="1310"/>
      <c r="W186" s="1311" t="s">
        <v>13</v>
      </c>
      <c r="X186" s="1311"/>
      <c r="Y186" s="1311"/>
      <c r="Z186" s="1312">
        <v>392.35</v>
      </c>
      <c r="AA186" s="1312"/>
      <c r="AB186" s="1312"/>
      <c r="AC186" s="1312"/>
      <c r="AD186" s="1313">
        <v>22</v>
      </c>
      <c r="AE186" s="1313"/>
      <c r="AF186" s="1313"/>
      <c r="AG186" s="1313"/>
      <c r="AH186" s="1313"/>
      <c r="AI186" s="1313"/>
      <c r="AJ186" s="1313"/>
      <c r="AK186" s="1313"/>
      <c r="AL186" s="1312">
        <v>117.03</v>
      </c>
      <c r="AM186" s="1312"/>
      <c r="AN186" s="1312"/>
      <c r="AO186" s="1312"/>
      <c r="AP186" s="1312"/>
      <c r="AQ186" s="1312"/>
      <c r="AR186" s="1312"/>
      <c r="AS186" s="1312"/>
      <c r="AT186" s="1314">
        <v>649</v>
      </c>
      <c r="AU186" s="1314"/>
      <c r="AV186" s="1314"/>
      <c r="AW186" s="1314"/>
      <c r="AX186" s="1314"/>
      <c r="AY186" s="1314"/>
      <c r="AZ186" s="1314"/>
      <c r="BA186" s="1314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1" t="s">
        <v>2146</v>
      </c>
      <c r="C1" s="1392"/>
      <c r="D1" s="1393"/>
    </row>
    <row r="2" spans="1:6">
      <c r="A2" s="308" t="s">
        <v>1810</v>
      </c>
      <c r="B2" s="1391" t="s">
        <v>2147</v>
      </c>
      <c r="C2" s="1392"/>
      <c r="D2" s="1393"/>
    </row>
    <row r="3" spans="1:6">
      <c r="A3" s="308" t="s">
        <v>1811</v>
      </c>
      <c r="B3" s="1394" t="s">
        <v>2148</v>
      </c>
      <c r="C3" s="1395"/>
      <c r="D3" s="1396"/>
    </row>
    <row r="4" spans="1:6">
      <c r="A4" s="308" t="s">
        <v>1812</v>
      </c>
      <c r="B4" s="1391">
        <v>79155597559</v>
      </c>
      <c r="C4" s="1392"/>
      <c r="D4" s="1393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97" t="s">
        <v>697</v>
      </c>
      <c r="B10" s="1397"/>
      <c r="C10" s="1397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13" t="s">
        <v>826</v>
      </c>
      <c r="B1" s="1414"/>
      <c r="C1" s="1415" t="s">
        <v>828</v>
      </c>
      <c r="D1" s="1415"/>
      <c r="E1" s="1415"/>
      <c r="F1" s="1415"/>
    </row>
    <row r="2" spans="1:6">
      <c r="A2" s="1402" t="s">
        <v>816</v>
      </c>
      <c r="B2" s="1403" t="s">
        <v>816</v>
      </c>
      <c r="C2" s="1412" t="s">
        <v>2462</v>
      </c>
      <c r="D2" s="1412"/>
      <c r="E2" s="1412"/>
      <c r="F2" s="1412"/>
    </row>
    <row r="3" spans="1:6">
      <c r="A3" s="1402" t="s">
        <v>943</v>
      </c>
      <c r="B3" s="1403" t="s">
        <v>817</v>
      </c>
      <c r="C3" s="1416">
        <f>B37</f>
        <v>0</v>
      </c>
      <c r="D3" s="1417"/>
      <c r="E3" s="1417"/>
      <c r="F3" s="1418"/>
    </row>
    <row r="4" spans="1:6">
      <c r="A4" s="1402" t="s">
        <v>818</v>
      </c>
      <c r="B4" s="1403" t="s">
        <v>818</v>
      </c>
      <c r="C4" s="1412"/>
      <c r="D4" s="1412"/>
      <c r="E4" s="1412"/>
      <c r="F4" s="1412"/>
    </row>
    <row r="5" spans="1:6">
      <c r="A5" s="1402" t="s">
        <v>819</v>
      </c>
      <c r="B5" s="1403" t="s">
        <v>819</v>
      </c>
      <c r="C5" s="1404"/>
      <c r="D5" s="1404"/>
      <c r="E5" s="1404"/>
      <c r="F5" s="1404"/>
    </row>
    <row r="6" spans="1:6">
      <c r="A6" s="1402" t="s">
        <v>820</v>
      </c>
      <c r="B6" s="1403" t="s">
        <v>820</v>
      </c>
      <c r="C6" s="1404"/>
      <c r="D6" s="1404"/>
      <c r="E6" s="1404"/>
      <c r="F6" s="1404"/>
    </row>
    <row r="7" spans="1:6">
      <c r="A7" s="1402" t="s">
        <v>821</v>
      </c>
      <c r="B7" s="1403" t="s">
        <v>821</v>
      </c>
      <c r="C7" s="1404"/>
      <c r="D7" s="1404"/>
      <c r="E7" s="1404"/>
      <c r="F7" s="1404"/>
    </row>
    <row r="8" spans="1:6">
      <c r="A8" s="1402" t="s">
        <v>822</v>
      </c>
      <c r="B8" s="1403" t="s">
        <v>822</v>
      </c>
      <c r="C8" s="1404"/>
      <c r="D8" s="1404"/>
      <c r="E8" s="1404"/>
      <c r="F8" s="1404"/>
    </row>
    <row r="9" spans="1:6">
      <c r="A9" s="1402" t="s">
        <v>823</v>
      </c>
      <c r="B9" s="1403" t="s">
        <v>823</v>
      </c>
      <c r="C9" s="1404"/>
      <c r="D9" s="1404"/>
      <c r="E9" s="1404"/>
      <c r="F9" s="1404"/>
    </row>
    <row r="10" spans="1:6">
      <c r="A10" s="1402" t="s">
        <v>824</v>
      </c>
      <c r="B10" s="1403" t="s">
        <v>824</v>
      </c>
      <c r="C10" s="1404"/>
      <c r="D10" s="1404"/>
      <c r="E10" s="1404"/>
      <c r="F10" s="1404"/>
    </row>
    <row r="11" spans="1:6">
      <c r="A11" s="1405" t="s">
        <v>825</v>
      </c>
      <c r="B11" s="1406" t="s">
        <v>825</v>
      </c>
      <c r="C11" s="1407">
        <f>D38</f>
        <v>0</v>
      </c>
      <c r="D11" s="1408"/>
      <c r="E11" s="1408"/>
      <c r="F11" s="1409"/>
    </row>
    <row r="12" spans="1:6" ht="41.4">
      <c r="A12" s="429" t="s">
        <v>2463</v>
      </c>
      <c r="B12" s="1410" t="s">
        <v>2464</v>
      </c>
      <c r="C12" s="1411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01" t="s">
        <v>2467</v>
      </c>
      <c r="C13" s="1401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01" t="s">
        <v>2469</v>
      </c>
      <c r="C14" s="1401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399" t="s">
        <v>2470</v>
      </c>
      <c r="C15" s="1399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398" t="s">
        <v>2472</v>
      </c>
      <c r="C16" s="1398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398" t="s">
        <v>2474</v>
      </c>
      <c r="C17" s="1398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398" t="s">
        <v>2476</v>
      </c>
      <c r="C18" s="1398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398" t="s">
        <v>2478</v>
      </c>
      <c r="C19" s="1398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398" t="s">
        <v>2480</v>
      </c>
      <c r="C20" s="1398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398" t="s">
        <v>2482</v>
      </c>
      <c r="C21" s="1398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399" t="s">
        <v>2483</v>
      </c>
      <c r="C22" s="1399"/>
      <c r="D22" s="432" t="s">
        <v>2468</v>
      </c>
      <c r="E22" s="433">
        <v>1</v>
      </c>
      <c r="F22" s="434">
        <v>5</v>
      </c>
    </row>
    <row r="23" spans="1:6" ht="41.4">
      <c r="A23" s="439"/>
      <c r="B23" s="1400" t="s">
        <v>2484</v>
      </c>
      <c r="C23" s="1400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4"/>
      <c r="B1" s="1419" t="s">
        <v>978</v>
      </c>
      <c r="C1" s="1419" t="s">
        <v>979</v>
      </c>
      <c r="D1" s="1419" t="s">
        <v>980</v>
      </c>
      <c r="E1" s="1419" t="s">
        <v>981</v>
      </c>
      <c r="F1" s="1419" t="s">
        <v>982</v>
      </c>
      <c r="G1" s="1419" t="s">
        <v>983</v>
      </c>
      <c r="H1" s="1419" t="s">
        <v>984</v>
      </c>
      <c r="I1" s="1420" t="s">
        <v>985</v>
      </c>
      <c r="J1" s="1420"/>
      <c r="K1" s="1420"/>
      <c r="L1" s="1421" t="s">
        <v>986</v>
      </c>
      <c r="M1" s="1421"/>
      <c r="N1" s="1421"/>
    </row>
    <row r="2" spans="1:22" s="15" customFormat="1" ht="15" customHeight="1">
      <c r="A2" s="1424"/>
      <c r="B2" s="1419"/>
      <c r="C2" s="1419"/>
      <c r="D2" s="1419"/>
      <c r="E2" s="1419"/>
      <c r="F2" s="1419"/>
      <c r="G2" s="1419"/>
      <c r="H2" s="1419"/>
      <c r="I2" s="1422" t="s">
        <v>987</v>
      </c>
      <c r="J2" s="1422" t="s">
        <v>1952</v>
      </c>
      <c r="K2" s="1422" t="s">
        <v>1953</v>
      </c>
      <c r="L2" s="1423" t="s">
        <v>987</v>
      </c>
      <c r="M2" s="1423" t="s">
        <v>1952</v>
      </c>
      <c r="N2" s="1423" t="s">
        <v>1953</v>
      </c>
    </row>
    <row r="3" spans="1:22" ht="41.25" customHeight="1">
      <c r="A3" s="1424"/>
      <c r="B3" s="1419"/>
      <c r="C3" s="1419"/>
      <c r="D3" s="1419"/>
      <c r="E3" s="1419"/>
      <c r="F3" s="1419"/>
      <c r="G3" s="1419"/>
      <c r="H3" s="1419"/>
      <c r="I3" s="1422"/>
      <c r="J3" s="1422"/>
      <c r="K3" s="1422"/>
      <c r="L3" s="1423"/>
      <c r="M3" s="1423"/>
      <c r="N3" s="1423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7" t="s">
        <v>1589</v>
      </c>
      <c r="K2" s="1427"/>
      <c r="L2" s="1427"/>
      <c r="M2" s="1427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28">
        <v>1</v>
      </c>
      <c r="K4" s="1425" t="s">
        <v>1573</v>
      </c>
      <c r="L4" s="1425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29"/>
      <c r="K5" s="1426"/>
      <c r="L5" s="1426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28">
        <v>2</v>
      </c>
      <c r="K6" s="1425" t="s">
        <v>1577</v>
      </c>
      <c r="L6" s="1425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29"/>
      <c r="K7" s="1426"/>
      <c r="L7" s="1426"/>
      <c r="M7" s="173" t="s">
        <v>1580</v>
      </c>
      <c r="P7">
        <v>41580</v>
      </c>
    </row>
    <row r="8" spans="2:16" ht="35.25" customHeight="1">
      <c r="E8" t="s">
        <v>2721</v>
      </c>
      <c r="J8" s="1428">
        <v>3</v>
      </c>
      <c r="K8" s="1425" t="s">
        <v>1581</v>
      </c>
      <c r="L8" s="1425" t="s">
        <v>1582</v>
      </c>
      <c r="M8" s="174" t="s">
        <v>1583</v>
      </c>
    </row>
    <row r="9" spans="2:16" ht="24.75" customHeight="1" thickBot="1">
      <c r="B9" t="s">
        <v>1601</v>
      </c>
      <c r="J9" s="1429"/>
      <c r="K9" s="1426"/>
      <c r="L9" s="1426"/>
      <c r="M9" s="173" t="s">
        <v>1584</v>
      </c>
    </row>
    <row r="10" spans="2:16" ht="35.25" customHeight="1">
      <c r="B10" t="s">
        <v>1590</v>
      </c>
      <c r="J10" s="1428">
        <v>4</v>
      </c>
      <c r="K10" s="1425" t="s">
        <v>1585</v>
      </c>
      <c r="L10" s="1425" t="s">
        <v>1586</v>
      </c>
      <c r="M10" s="174" t="s">
        <v>1587</v>
      </c>
    </row>
    <row r="11" spans="2:16" ht="24.75" customHeight="1" thickBot="1">
      <c r="B11" t="s">
        <v>1591</v>
      </c>
      <c r="J11" s="1429"/>
      <c r="K11" s="1426"/>
      <c r="L11" s="1426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37" t="s">
        <v>1902</v>
      </c>
      <c r="C1" s="1437"/>
      <c r="D1" s="1437"/>
      <c r="E1" s="1437"/>
      <c r="G1" s="1430" t="s">
        <v>2063</v>
      </c>
      <c r="H1" s="1430"/>
      <c r="I1" s="1430"/>
      <c r="J1" s="1430"/>
    </row>
    <row r="2" spans="1:15" s="1" customFormat="1">
      <c r="A2" s="242" t="s">
        <v>1903</v>
      </c>
      <c r="B2" s="1438" t="s">
        <v>1904</v>
      </c>
      <c r="C2" s="1439"/>
      <c r="D2" s="1439"/>
      <c r="E2" s="1440"/>
      <c r="G2" s="1431" t="s">
        <v>2062</v>
      </c>
      <c r="H2" s="1431"/>
      <c r="I2" s="1431"/>
      <c r="J2" s="1431"/>
    </row>
    <row r="3" spans="1:15" s="1" customFormat="1">
      <c r="A3" s="242" t="s">
        <v>1905</v>
      </c>
      <c r="B3" s="1441" t="s">
        <v>1906</v>
      </c>
      <c r="C3" s="1439"/>
      <c r="D3" s="1439"/>
      <c r="E3" s="1440"/>
      <c r="G3" s="1432" t="s">
        <v>2061</v>
      </c>
      <c r="H3" s="1432"/>
      <c r="I3" s="1432"/>
      <c r="J3" s="1432"/>
    </row>
    <row r="4" spans="1:15" s="1" customFormat="1">
      <c r="A4" s="242" t="s">
        <v>1737</v>
      </c>
      <c r="B4" s="1438" t="s">
        <v>1907</v>
      </c>
      <c r="C4" s="1439"/>
      <c r="D4" s="1439"/>
      <c r="E4" s="1440"/>
      <c r="G4" s="1433" t="s">
        <v>2060</v>
      </c>
      <c r="H4" s="1433"/>
      <c r="I4" s="1433"/>
      <c r="J4" s="1433"/>
    </row>
    <row r="5" spans="1:15">
      <c r="B5" s="1442" t="s">
        <v>1916</v>
      </c>
      <c r="C5" s="1443"/>
      <c r="D5" s="1443"/>
      <c r="E5" s="1443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34"/>
      <c r="C26" s="1435"/>
      <c r="D26" s="1435"/>
      <c r="E26" s="1436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45" t="s">
        <v>2114</v>
      </c>
      <c r="D1" s="1445"/>
      <c r="E1" s="1445"/>
      <c r="F1" s="1445"/>
      <c r="G1" s="1445"/>
      <c r="H1" s="270"/>
    </row>
    <row r="2" spans="1:10">
      <c r="B2" s="299" t="s">
        <v>2113</v>
      </c>
      <c r="C2" s="1445" t="s">
        <v>2112</v>
      </c>
      <c r="D2" s="1445"/>
      <c r="E2" s="1445"/>
      <c r="F2" s="1445"/>
      <c r="G2" s="1445"/>
      <c r="H2" s="270"/>
    </row>
    <row r="3" spans="1:10">
      <c r="B3" s="299" t="s">
        <v>1463</v>
      </c>
      <c r="C3" s="1445" t="s">
        <v>2111</v>
      </c>
      <c r="D3" s="1445"/>
      <c r="E3" s="1445"/>
      <c r="F3" s="1445"/>
      <c r="G3" s="1445"/>
      <c r="H3" s="270"/>
    </row>
    <row r="4" spans="1:10">
      <c r="B4" s="299" t="s">
        <v>2110</v>
      </c>
      <c r="C4" s="1446" t="s">
        <v>2109</v>
      </c>
      <c r="D4" s="1445"/>
      <c r="E4" s="1445"/>
      <c r="F4" s="1445"/>
      <c r="G4" s="1445"/>
      <c r="H4" s="270"/>
    </row>
    <row r="5" spans="1:10">
      <c r="B5" s="299" t="s">
        <v>824</v>
      </c>
      <c r="C5" s="1445" t="s">
        <v>2108</v>
      </c>
      <c r="D5" s="1445"/>
      <c r="E5" s="1445"/>
      <c r="F5" s="1445"/>
      <c r="G5" s="1445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4" t="s">
        <v>2079</v>
      </c>
      <c r="C34" s="270"/>
      <c r="D34" s="270"/>
      <c r="E34" s="271"/>
      <c r="F34" s="271"/>
      <c r="G34" s="270"/>
      <c r="H34" s="270"/>
    </row>
    <row r="35" spans="2:8">
      <c r="B35" s="1444"/>
      <c r="C35" s="270"/>
      <c r="D35" s="270"/>
      <c r="E35" s="271"/>
      <c r="F35" s="271"/>
      <c r="G35" s="270"/>
      <c r="H35" s="270"/>
    </row>
    <row r="36" spans="2:8">
      <c r="B36" s="1444"/>
      <c r="C36" s="270"/>
      <c r="D36" s="270"/>
      <c r="E36" s="271"/>
      <c r="F36" s="271"/>
      <c r="G36" s="270"/>
      <c r="H36" s="270"/>
    </row>
    <row r="37" spans="2:8">
      <c r="B37" s="1444"/>
      <c r="C37" s="270"/>
      <c r="D37" s="270"/>
      <c r="E37" s="271"/>
      <c r="F37" s="271"/>
      <c r="G37" s="270"/>
      <c r="H37" s="270"/>
    </row>
    <row r="38" spans="2:8">
      <c r="B38" s="1444"/>
      <c r="C38" s="270"/>
      <c r="D38" s="270"/>
      <c r="E38" s="271"/>
      <c r="F38" s="271"/>
      <c r="G38" s="270"/>
      <c r="H38" s="270"/>
    </row>
    <row r="39" spans="2:8">
      <c r="B39" s="1444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1" t="s">
        <v>1589</v>
      </c>
      <c r="B7" s="1451"/>
      <c r="C7" s="1451"/>
      <c r="D7" s="1451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25"/>
      <c r="B10" s="1425"/>
      <c r="C10" s="1448"/>
      <c r="D10" s="212" t="s">
        <v>1832</v>
      </c>
    </row>
    <row r="11" spans="1:17">
      <c r="A11" s="1447"/>
      <c r="B11" s="1447"/>
      <c r="C11" s="1449"/>
      <c r="D11" s="213" t="s">
        <v>1831</v>
      </c>
    </row>
    <row r="12" spans="1:17" ht="15" thickBot="1">
      <c r="A12" s="1426"/>
      <c r="B12" s="1426"/>
      <c r="C12" s="1450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1" t="s">
        <v>1589</v>
      </c>
      <c r="B25" s="1451"/>
      <c r="C25" s="1451"/>
      <c r="D25" s="1451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25"/>
      <c r="B28" s="1425" t="s">
        <v>1782</v>
      </c>
      <c r="C28" s="1448" t="s">
        <v>1783</v>
      </c>
      <c r="D28" s="212" t="s">
        <v>1784</v>
      </c>
    </row>
    <row r="29" spans="1:11">
      <c r="A29" s="1447"/>
      <c r="B29" s="1447"/>
      <c r="C29" s="1449"/>
      <c r="D29" s="213" t="s">
        <v>1785</v>
      </c>
    </row>
    <row r="30" spans="1:11" ht="15" thickBot="1">
      <c r="A30" s="1426"/>
      <c r="B30" s="1426"/>
      <c r="C30" s="1450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55" t="s">
        <v>3135</v>
      </c>
      <c r="C1" s="1456"/>
      <c r="D1" s="1456"/>
      <c r="E1" s="1456"/>
      <c r="F1" s="1457"/>
    </row>
    <row r="2" spans="1:8">
      <c r="A2" s="332" t="s">
        <v>820</v>
      </c>
      <c r="B2" s="1455"/>
      <c r="C2" s="1456"/>
      <c r="D2" s="1456"/>
      <c r="E2" s="1456"/>
      <c r="F2" s="1457"/>
    </row>
    <row r="3" spans="1:8">
      <c r="A3" s="332" t="s">
        <v>824</v>
      </c>
      <c r="B3" s="1455"/>
      <c r="C3" s="1456"/>
      <c r="D3" s="1456"/>
      <c r="E3" s="1456"/>
      <c r="F3" s="1457"/>
    </row>
    <row r="4" spans="1:8">
      <c r="A4" s="332" t="s">
        <v>822</v>
      </c>
      <c r="B4" s="1455" t="s">
        <v>3133</v>
      </c>
      <c r="C4" s="1456"/>
      <c r="D4" s="1456"/>
      <c r="E4" s="1456"/>
      <c r="F4" s="1457"/>
      <c r="H4" s="210">
        <v>46246</v>
      </c>
    </row>
    <row r="5" spans="1:8" ht="15" thickBot="1">
      <c r="A5" s="332" t="s">
        <v>2172</v>
      </c>
      <c r="B5" s="1458" t="s">
        <v>3136</v>
      </c>
      <c r="C5" s="1459"/>
      <c r="D5" s="1459"/>
      <c r="E5" s="1459"/>
      <c r="F5" s="1460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2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3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54" t="s">
        <v>2161</v>
      </c>
      <c r="B9" s="1454"/>
      <c r="C9" s="1454"/>
      <c r="D9" s="1454"/>
      <c r="E9" s="1454"/>
      <c r="F9" s="1454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9" t="s">
        <v>2719</v>
      </c>
      <c r="D14" s="1479"/>
      <c r="E14" s="1479"/>
      <c r="F14" s="1479"/>
      <c r="G14" s="1479"/>
      <c r="H14" s="1479"/>
      <c r="I14" s="1479"/>
      <c r="J14" s="1479"/>
    </row>
    <row r="16" spans="1:12" ht="15" customHeight="1">
      <c r="A16" s="1477" t="s">
        <v>1716</v>
      </c>
      <c r="B16" s="1477"/>
      <c r="C16" s="1477"/>
      <c r="D16" s="1477" t="s">
        <v>2225</v>
      </c>
      <c r="E16" s="1477"/>
      <c r="F16" s="1477"/>
      <c r="G16" s="1477"/>
      <c r="H16" s="1477"/>
      <c r="I16" s="1477"/>
      <c r="J16" s="1477"/>
      <c r="K16" s="1477"/>
      <c r="L16" s="1477"/>
    </row>
    <row r="17" spans="1:17" ht="15" customHeight="1">
      <c r="A17" s="1477" t="s">
        <v>1717</v>
      </c>
      <c r="B17" s="1477"/>
      <c r="C17" s="1477"/>
      <c r="D17" s="1477" t="s">
        <v>1959</v>
      </c>
      <c r="E17" s="1477"/>
      <c r="F17" s="1477"/>
      <c r="G17" s="1477"/>
      <c r="H17" s="1477"/>
      <c r="I17" s="1477"/>
      <c r="J17" s="1477"/>
      <c r="K17" s="1477"/>
      <c r="L17" s="1477"/>
    </row>
    <row r="18" spans="1:17" ht="15" customHeight="1">
      <c r="A18" s="1477" t="s">
        <v>1718</v>
      </c>
      <c r="B18" s="1477"/>
      <c r="C18" s="1477"/>
      <c r="D18" s="1480" t="s">
        <v>1959</v>
      </c>
      <c r="E18" s="1480"/>
      <c r="F18" s="1480"/>
      <c r="G18" s="1480"/>
      <c r="H18" s="1480"/>
      <c r="I18" s="1480"/>
      <c r="J18" s="1480"/>
      <c r="K18" s="1480"/>
      <c r="L18" s="1480"/>
    </row>
    <row r="19" spans="1:17" ht="15" customHeight="1">
      <c r="A19" s="1477" t="s">
        <v>1719</v>
      </c>
      <c r="B19" s="1477"/>
      <c r="C19" s="1477"/>
      <c r="D19" s="1477" t="s">
        <v>1720</v>
      </c>
      <c r="E19" s="1477"/>
      <c r="F19" s="1477"/>
      <c r="G19" s="1477"/>
      <c r="H19" s="1477"/>
      <c r="I19" s="1477"/>
      <c r="J19" s="1477"/>
      <c r="K19" s="1477"/>
      <c r="L19" s="1477"/>
    </row>
    <row r="20" spans="1:17" ht="15" customHeight="1">
      <c r="A20" s="1477" t="s">
        <v>1721</v>
      </c>
      <c r="B20" s="1477"/>
      <c r="C20" s="1477"/>
      <c r="D20" s="193" t="s">
        <v>1722</v>
      </c>
      <c r="E20" s="1477" t="s">
        <v>1723</v>
      </c>
      <c r="F20" s="1477"/>
      <c r="G20" s="1477"/>
      <c r="H20" s="1477"/>
      <c r="I20" s="1477"/>
      <c r="J20" s="1477"/>
      <c r="K20" s="1477"/>
      <c r="L20" s="1477"/>
    </row>
    <row r="21" spans="1:17" ht="15" customHeight="1">
      <c r="D21" s="193" t="s">
        <v>1724</v>
      </c>
      <c r="E21" s="1477" t="s">
        <v>1725</v>
      </c>
      <c r="F21" s="1477"/>
      <c r="G21" s="1477"/>
      <c r="H21" s="1477"/>
      <c r="I21" s="1477"/>
      <c r="J21" s="1477"/>
      <c r="K21" s="1477"/>
      <c r="L21" s="1477"/>
    </row>
    <row r="22" spans="1:17" ht="15" thickBot="1"/>
    <row r="23" spans="1:17" ht="33" customHeight="1">
      <c r="A23" s="187" t="s">
        <v>639</v>
      </c>
      <c r="B23" s="1481" t="s">
        <v>1681</v>
      </c>
      <c r="C23" s="1481"/>
      <c r="D23" s="1481"/>
      <c r="E23" s="1481"/>
      <c r="F23" s="1481"/>
      <c r="G23" s="1481"/>
      <c r="H23" s="188" t="s">
        <v>1514</v>
      </c>
      <c r="I23" s="188" t="s">
        <v>1682</v>
      </c>
      <c r="J23" s="194" t="s">
        <v>1727</v>
      </c>
      <c r="K23" s="1482" t="s">
        <v>1608</v>
      </c>
      <c r="L23" s="1483"/>
      <c r="M23" s="195" t="s">
        <v>1950</v>
      </c>
    </row>
    <row r="24" spans="1:17" ht="12" customHeight="1">
      <c r="A24" s="189" t="s">
        <v>743</v>
      </c>
      <c r="B24" s="1472" t="s">
        <v>1683</v>
      </c>
      <c r="C24" s="1472"/>
      <c r="D24" s="1472"/>
      <c r="E24" s="1472"/>
      <c r="F24" s="1472"/>
      <c r="G24" s="1472"/>
      <c r="H24" s="190">
        <v>1</v>
      </c>
      <c r="I24" s="191" t="s">
        <v>336</v>
      </c>
      <c r="J24" s="533">
        <v>118102</v>
      </c>
      <c r="K24" s="1473">
        <f>J24</f>
        <v>118102</v>
      </c>
      <c r="L24" s="1474"/>
      <c r="M24" s="196">
        <f>ROUND(J24*1.05,2)</f>
        <v>124007.1</v>
      </c>
    </row>
    <row r="25" spans="1:17" ht="12" customHeight="1">
      <c r="A25" s="189" t="s">
        <v>744</v>
      </c>
      <c r="B25" s="1472" t="s">
        <v>1684</v>
      </c>
      <c r="C25" s="1472"/>
      <c r="D25" s="1472"/>
      <c r="E25" s="1472"/>
      <c r="F25" s="1472"/>
      <c r="G25" s="1472"/>
      <c r="H25" s="190">
        <v>1</v>
      </c>
      <c r="I25" s="191" t="s">
        <v>336</v>
      </c>
      <c r="J25" s="533">
        <v>296290</v>
      </c>
      <c r="K25" s="1473">
        <f t="shared" ref="K25:K34" si="0">J25</f>
        <v>296290</v>
      </c>
      <c r="L25" s="1474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2" t="s">
        <v>1685</v>
      </c>
      <c r="C26" s="1472"/>
      <c r="D26" s="1472"/>
      <c r="E26" s="1472"/>
      <c r="F26" s="1472"/>
      <c r="G26" s="1472"/>
      <c r="H26" s="190">
        <v>1</v>
      </c>
      <c r="I26" s="191" t="s">
        <v>336</v>
      </c>
      <c r="J26" s="533">
        <v>332273</v>
      </c>
      <c r="K26" s="1473">
        <f t="shared" si="0"/>
        <v>332273</v>
      </c>
      <c r="L26" s="1474"/>
      <c r="M26" s="196">
        <f t="shared" si="1"/>
        <v>348886.65</v>
      </c>
    </row>
    <row r="27" spans="1:17" ht="12" customHeight="1">
      <c r="A27" s="189" t="s">
        <v>746</v>
      </c>
      <c r="B27" s="1472" t="s">
        <v>1686</v>
      </c>
      <c r="C27" s="1472"/>
      <c r="D27" s="1472"/>
      <c r="E27" s="1472"/>
      <c r="F27" s="1472"/>
      <c r="G27" s="1472"/>
      <c r="H27" s="190">
        <v>1</v>
      </c>
      <c r="I27" s="191" t="s">
        <v>336</v>
      </c>
      <c r="J27" s="533">
        <v>332016</v>
      </c>
      <c r="K27" s="1473">
        <f t="shared" si="0"/>
        <v>332016</v>
      </c>
      <c r="L27" s="1474"/>
      <c r="M27" s="196">
        <f t="shared" si="1"/>
        <v>348616.8</v>
      </c>
    </row>
    <row r="28" spans="1:17" ht="12" customHeight="1">
      <c r="A28" s="189" t="s">
        <v>747</v>
      </c>
      <c r="B28" s="1472" t="s">
        <v>1687</v>
      </c>
      <c r="C28" s="1472"/>
      <c r="D28" s="1472"/>
      <c r="E28" s="1472"/>
      <c r="F28" s="1472"/>
      <c r="G28" s="1472"/>
      <c r="H28" s="190">
        <v>1</v>
      </c>
      <c r="I28" s="191" t="s">
        <v>336</v>
      </c>
      <c r="J28" s="533">
        <v>11448</v>
      </c>
      <c r="K28" s="1473">
        <f t="shared" si="0"/>
        <v>11448</v>
      </c>
      <c r="L28" s="1474"/>
      <c r="M28" s="196">
        <f t="shared" si="1"/>
        <v>12020.4</v>
      </c>
    </row>
    <row r="29" spans="1:17" ht="12" customHeight="1">
      <c r="A29" s="189" t="s">
        <v>748</v>
      </c>
      <c r="B29" s="1472" t="s">
        <v>1688</v>
      </c>
      <c r="C29" s="1472"/>
      <c r="D29" s="1472"/>
      <c r="E29" s="1472"/>
      <c r="F29" s="1472"/>
      <c r="G29" s="1472"/>
      <c r="H29" s="190">
        <v>1</v>
      </c>
      <c r="I29" s="191" t="s">
        <v>336</v>
      </c>
      <c r="J29" s="533">
        <v>21494</v>
      </c>
      <c r="K29" s="1473">
        <f t="shared" si="0"/>
        <v>21494</v>
      </c>
      <c r="L29" s="1474"/>
      <c r="M29" s="196">
        <f t="shared" si="1"/>
        <v>22568.7</v>
      </c>
    </row>
    <row r="30" spans="1:17" ht="12" customHeight="1">
      <c r="A30" s="215" t="s">
        <v>749</v>
      </c>
      <c r="B30" s="1471" t="s">
        <v>1689</v>
      </c>
      <c r="C30" s="1471"/>
      <c r="D30" s="1471"/>
      <c r="E30" s="1471"/>
      <c r="F30" s="1471"/>
      <c r="G30" s="1471"/>
      <c r="H30" s="190">
        <v>1</v>
      </c>
      <c r="I30" s="216" t="s">
        <v>336</v>
      </c>
      <c r="J30" s="534">
        <v>23804</v>
      </c>
      <c r="K30" s="1473">
        <f t="shared" si="0"/>
        <v>23804</v>
      </c>
      <c r="L30" s="1474"/>
      <c r="M30" s="196">
        <f t="shared" si="1"/>
        <v>24994.2</v>
      </c>
    </row>
    <row r="31" spans="1:17" ht="12" customHeight="1">
      <c r="A31" s="217">
        <v>8</v>
      </c>
      <c r="B31" s="1488" t="s">
        <v>1792</v>
      </c>
      <c r="C31" s="1488"/>
      <c r="D31" s="1488"/>
      <c r="E31" s="1488"/>
      <c r="F31" s="1488"/>
      <c r="G31" s="1488"/>
      <c r="H31" s="190">
        <v>1</v>
      </c>
      <c r="I31" s="216" t="s">
        <v>336</v>
      </c>
      <c r="J31" s="535">
        <v>179001</v>
      </c>
      <c r="K31" s="1473">
        <f t="shared" si="0"/>
        <v>179001</v>
      </c>
      <c r="L31" s="1474"/>
      <c r="M31" s="196">
        <f t="shared" si="1"/>
        <v>187951.05</v>
      </c>
    </row>
    <row r="32" spans="1:17" ht="12" customHeight="1">
      <c r="A32" s="231">
        <v>9</v>
      </c>
      <c r="B32" s="1489" t="s">
        <v>1793</v>
      </c>
      <c r="C32" s="1489"/>
      <c r="D32" s="1489"/>
      <c r="E32" s="1489"/>
      <c r="F32" s="1489"/>
      <c r="G32" s="1489"/>
      <c r="H32" s="232">
        <v>1</v>
      </c>
      <c r="I32" s="216" t="s">
        <v>336</v>
      </c>
      <c r="J32" s="534">
        <v>21624</v>
      </c>
      <c r="K32" s="1473">
        <f t="shared" si="0"/>
        <v>21624</v>
      </c>
      <c r="L32" s="1474"/>
      <c r="M32" s="196">
        <f t="shared" si="1"/>
        <v>22705.200000000001</v>
      </c>
    </row>
    <row r="33" spans="1:13" ht="12" customHeight="1">
      <c r="A33" s="217">
        <v>10</v>
      </c>
      <c r="B33" s="1484" t="s">
        <v>1849</v>
      </c>
      <c r="C33" s="1485"/>
      <c r="D33" s="1485"/>
      <c r="E33" s="1485"/>
      <c r="F33" s="1485"/>
      <c r="G33" s="1486"/>
      <c r="H33" s="190">
        <v>1</v>
      </c>
      <c r="I33" s="216" t="s">
        <v>336</v>
      </c>
      <c r="J33" s="533">
        <v>59758</v>
      </c>
      <c r="K33" s="1473">
        <f t="shared" si="0"/>
        <v>59758</v>
      </c>
      <c r="L33" s="1474"/>
      <c r="M33" s="196">
        <f t="shared" si="1"/>
        <v>62745.9</v>
      </c>
    </row>
    <row r="34" spans="1:13" ht="12" customHeight="1">
      <c r="A34" s="217">
        <v>11</v>
      </c>
      <c r="B34" s="1484" t="s">
        <v>1850</v>
      </c>
      <c r="C34" s="1485"/>
      <c r="D34" s="1485"/>
      <c r="E34" s="1485"/>
      <c r="F34" s="1485"/>
      <c r="G34" s="1486"/>
      <c r="H34" s="190">
        <v>1</v>
      </c>
      <c r="I34" s="191" t="s">
        <v>336</v>
      </c>
      <c r="J34" s="533">
        <v>130317</v>
      </c>
      <c r="K34" s="1473">
        <f t="shared" si="0"/>
        <v>130317</v>
      </c>
      <c r="L34" s="1474"/>
      <c r="M34" s="196">
        <f t="shared" si="1"/>
        <v>136832.85</v>
      </c>
    </row>
    <row r="37" spans="1:13" ht="15.75" customHeight="1">
      <c r="H37" s="1475" t="s">
        <v>1726</v>
      </c>
      <c r="I37" s="1475"/>
      <c r="J37" s="1476">
        <f>SUM(K24:L34)</f>
        <v>1526127</v>
      </c>
      <c r="K37" s="1476"/>
      <c r="L37" s="1476"/>
    </row>
    <row r="38" spans="1:13" ht="15" customHeight="1">
      <c r="A38" s="1477" t="s">
        <v>1690</v>
      </c>
      <c r="B38" s="1477"/>
      <c r="C38" s="1477"/>
      <c r="D38" s="1477"/>
      <c r="E38" s="1477"/>
      <c r="F38" s="1477"/>
      <c r="G38" s="1477"/>
      <c r="H38" s="1477"/>
      <c r="I38" s="1477"/>
      <c r="J38" s="1477"/>
      <c r="K38" s="1477"/>
      <c r="L38" s="1477"/>
    </row>
    <row r="39" spans="1:13" ht="15" customHeight="1">
      <c r="B39" s="1478" t="s">
        <v>1691</v>
      </c>
      <c r="C39" s="1478"/>
      <c r="D39" s="1478"/>
      <c r="E39" s="1478"/>
    </row>
    <row r="40" spans="1:13" ht="11.25" customHeight="1">
      <c r="A40" s="1490" t="s">
        <v>1692</v>
      </c>
      <c r="B40" s="1490"/>
      <c r="C40" s="1490"/>
      <c r="D40" s="1490"/>
      <c r="E40" s="1490"/>
      <c r="F40" s="1490"/>
      <c r="G40" s="1490"/>
      <c r="H40" s="1490"/>
      <c r="I40" s="1490"/>
      <c r="J40" s="1490"/>
      <c r="K40" s="1490"/>
      <c r="L40" s="1490"/>
    </row>
    <row r="42" spans="1:13" ht="15" customHeight="1">
      <c r="A42" s="1477" t="s">
        <v>1693</v>
      </c>
      <c r="B42" s="1477"/>
      <c r="C42" s="1477"/>
      <c r="D42" s="1477"/>
      <c r="E42" s="1477"/>
      <c r="F42" s="1477"/>
      <c r="G42" s="1477"/>
      <c r="H42" s="1477"/>
      <c r="I42" s="1477"/>
      <c r="J42" s="1477"/>
      <c r="K42" s="1477"/>
      <c r="L42" s="1477"/>
    </row>
    <row r="43" spans="1:13" ht="15" customHeight="1">
      <c r="B43" s="1478" t="s">
        <v>1694</v>
      </c>
      <c r="C43" s="1478"/>
      <c r="D43" s="1478"/>
      <c r="E43" s="1478"/>
      <c r="F43" s="1478"/>
      <c r="G43" s="1478"/>
    </row>
    <row r="44" spans="1:13" ht="15" customHeight="1">
      <c r="H44" s="1477" t="s">
        <v>1695</v>
      </c>
      <c r="I44" s="1477"/>
      <c r="J44" s="1477"/>
      <c r="K44" s="1477"/>
    </row>
    <row r="45" spans="1:13" ht="129.75" customHeight="1">
      <c r="A45" s="1480" t="s">
        <v>2224</v>
      </c>
      <c r="B45" s="1480"/>
      <c r="C45" s="1480"/>
      <c r="D45" s="1480"/>
      <c r="E45" s="1480"/>
      <c r="F45" s="1480"/>
      <c r="G45" s="1480"/>
      <c r="H45" s="1480"/>
      <c r="I45" s="1480"/>
      <c r="J45" s="1480"/>
      <c r="K45" s="1480"/>
      <c r="L45" s="1480"/>
    </row>
    <row r="46" spans="1:13" ht="15.75" customHeight="1">
      <c r="A46" s="1487" t="s">
        <v>1960</v>
      </c>
      <c r="B46" s="1487"/>
      <c r="C46" s="1487"/>
      <c r="D46" s="1487"/>
      <c r="E46" s="1487"/>
      <c r="F46" s="1487"/>
      <c r="G46" s="1487"/>
      <c r="H46" s="1487"/>
      <c r="I46" s="1487"/>
      <c r="J46" s="1487"/>
    </row>
    <row r="47" spans="1:13" ht="15.75" customHeight="1">
      <c r="A47" s="1487"/>
      <c r="B47" s="1487"/>
      <c r="C47" s="1487"/>
      <c r="D47" s="1487"/>
      <c r="E47" s="1487"/>
      <c r="F47" s="1487"/>
      <c r="G47" s="1487"/>
      <c r="H47" s="1487"/>
      <c r="I47" s="1487"/>
      <c r="J47" s="1487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70" t="s">
        <v>1696</v>
      </c>
      <c r="B50" s="1470"/>
      <c r="C50" s="1470"/>
      <c r="D50" s="1469" t="s">
        <v>1697</v>
      </c>
      <c r="E50" s="1469"/>
      <c r="F50" s="1469"/>
      <c r="G50" s="1469"/>
      <c r="H50" s="1469"/>
      <c r="I50" s="1469"/>
      <c r="J50" s="1469"/>
      <c r="K50" s="1469"/>
      <c r="L50" s="1469"/>
      <c r="M50" s="1469"/>
      <c r="N50" s="1469"/>
      <c r="O50" s="1469"/>
      <c r="P50" s="1469"/>
      <c r="Q50" s="1469" t="s">
        <v>1514</v>
      </c>
      <c r="R50" s="1469"/>
      <c r="S50" s="1469"/>
      <c r="T50" s="1469"/>
      <c r="U50" s="1469"/>
    </row>
    <row r="51" spans="1:21" ht="12.75" customHeight="1" outlineLevel="1">
      <c r="A51" s="1466">
        <v>1</v>
      </c>
      <c r="B51" s="1466"/>
      <c r="C51" s="1466"/>
      <c r="D51" s="1467" t="s">
        <v>1683</v>
      </c>
      <c r="E51" s="1467"/>
      <c r="F51" s="1467"/>
      <c r="G51" s="1467"/>
      <c r="H51" s="1467"/>
      <c r="I51" s="1467"/>
      <c r="J51" s="1467"/>
      <c r="K51" s="1467"/>
      <c r="L51" s="1467"/>
      <c r="M51" s="1467"/>
      <c r="N51" s="1467"/>
      <c r="O51" s="1467"/>
      <c r="P51" s="1467"/>
      <c r="Q51" s="1466">
        <v>1</v>
      </c>
      <c r="R51" s="1466"/>
      <c r="S51" s="1466"/>
      <c r="T51" s="1466"/>
      <c r="U51" s="1466"/>
    </row>
    <row r="52" spans="1:21" ht="21.75" customHeight="1" outlineLevel="2">
      <c r="A52" s="407"/>
      <c r="B52" s="407"/>
      <c r="C52" s="408"/>
      <c r="D52" s="1468" t="s">
        <v>1698</v>
      </c>
      <c r="E52" s="1468"/>
      <c r="F52" s="1468"/>
      <c r="G52" s="1468"/>
      <c r="H52" s="1468"/>
      <c r="I52" s="1468"/>
      <c r="J52" s="1468"/>
      <c r="K52" s="1468"/>
      <c r="L52" s="1468"/>
      <c r="M52" s="1468"/>
      <c r="N52" s="1468"/>
      <c r="O52" s="1468"/>
      <c r="P52" s="1468"/>
      <c r="Q52" s="1466">
        <v>1</v>
      </c>
      <c r="R52" s="1466"/>
      <c r="S52" s="1466"/>
      <c r="T52" s="1466"/>
      <c r="U52" s="1466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1" t="s">
        <v>2254</v>
      </c>
      <c r="I53" s="1461"/>
      <c r="J53" s="1461"/>
      <c r="K53" s="1461"/>
      <c r="L53" s="1461"/>
      <c r="M53" s="1461"/>
      <c r="N53" s="1461"/>
      <c r="O53" s="1461"/>
      <c r="P53" s="1461"/>
      <c r="Q53" s="1462">
        <v>1</v>
      </c>
      <c r="R53" s="1462"/>
      <c r="S53" s="1462"/>
      <c r="T53" s="1462"/>
      <c r="U53" s="1462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1" t="s">
        <v>1699</v>
      </c>
      <c r="I54" s="1461"/>
      <c r="J54" s="1461"/>
      <c r="K54" s="1461"/>
      <c r="L54" s="1461"/>
      <c r="M54" s="1461"/>
      <c r="N54" s="1461"/>
      <c r="O54" s="1461"/>
      <c r="P54" s="1461"/>
      <c r="Q54" s="1462">
        <v>1</v>
      </c>
      <c r="R54" s="1462"/>
      <c r="S54" s="1462"/>
      <c r="T54" s="1462"/>
      <c r="U54" s="1462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1" t="s">
        <v>2255</v>
      </c>
      <c r="I55" s="1461"/>
      <c r="J55" s="1461"/>
      <c r="K55" s="1461"/>
      <c r="L55" s="1461"/>
      <c r="M55" s="1461"/>
      <c r="N55" s="1461"/>
      <c r="O55" s="1461"/>
      <c r="P55" s="1461"/>
      <c r="Q55" s="1462">
        <v>1</v>
      </c>
      <c r="R55" s="1462"/>
      <c r="S55" s="1462"/>
      <c r="T55" s="1462"/>
      <c r="U55" s="1462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1" t="s">
        <v>2256</v>
      </c>
      <c r="I56" s="1461"/>
      <c r="J56" s="1461"/>
      <c r="K56" s="1461"/>
      <c r="L56" s="1461"/>
      <c r="M56" s="1461"/>
      <c r="N56" s="1461"/>
      <c r="O56" s="1461"/>
      <c r="P56" s="1461"/>
      <c r="Q56" s="1462">
        <v>1</v>
      </c>
      <c r="R56" s="1462"/>
      <c r="S56" s="1462"/>
      <c r="T56" s="1462"/>
      <c r="U56" s="1462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1" t="s">
        <v>2257</v>
      </c>
      <c r="I57" s="1461"/>
      <c r="J57" s="1461"/>
      <c r="K57" s="1461"/>
      <c r="L57" s="1461"/>
      <c r="M57" s="1461"/>
      <c r="N57" s="1461"/>
      <c r="O57" s="1461"/>
      <c r="P57" s="1461"/>
      <c r="Q57" s="1462">
        <v>1</v>
      </c>
      <c r="R57" s="1462"/>
      <c r="S57" s="1462"/>
      <c r="T57" s="1462"/>
      <c r="U57" s="1462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1" t="s">
        <v>2258</v>
      </c>
      <c r="I58" s="1461"/>
      <c r="J58" s="1461"/>
      <c r="K58" s="1461"/>
      <c r="L58" s="1461"/>
      <c r="M58" s="1461"/>
      <c r="N58" s="1461"/>
      <c r="O58" s="1461"/>
      <c r="P58" s="1461"/>
      <c r="Q58" s="1462">
        <v>2</v>
      </c>
      <c r="R58" s="1462"/>
      <c r="S58" s="1462"/>
      <c r="T58" s="1462"/>
      <c r="U58" s="1462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1" t="s">
        <v>2259</v>
      </c>
      <c r="I59" s="1461"/>
      <c r="J59" s="1461"/>
      <c r="K59" s="1461"/>
      <c r="L59" s="1461"/>
      <c r="M59" s="1461"/>
      <c r="N59" s="1461"/>
      <c r="O59" s="1461"/>
      <c r="P59" s="1461"/>
      <c r="Q59" s="1462">
        <v>4</v>
      </c>
      <c r="R59" s="1462"/>
      <c r="S59" s="1462"/>
      <c r="T59" s="1462"/>
      <c r="U59" s="1462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1" t="s">
        <v>2260</v>
      </c>
      <c r="I60" s="1461"/>
      <c r="J60" s="1461"/>
      <c r="K60" s="1461"/>
      <c r="L60" s="1461"/>
      <c r="M60" s="1461"/>
      <c r="N60" s="1461"/>
      <c r="O60" s="1461"/>
      <c r="P60" s="1461"/>
      <c r="Q60" s="1462">
        <v>1</v>
      </c>
      <c r="R60" s="1462"/>
      <c r="S60" s="1462"/>
      <c r="T60" s="1462"/>
      <c r="U60" s="1462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1" t="s">
        <v>2261</v>
      </c>
      <c r="I61" s="1461"/>
      <c r="J61" s="1461"/>
      <c r="K61" s="1461"/>
      <c r="L61" s="1461"/>
      <c r="M61" s="1461"/>
      <c r="N61" s="1461"/>
      <c r="O61" s="1461"/>
      <c r="P61" s="1461"/>
      <c r="Q61" s="1462">
        <v>2</v>
      </c>
      <c r="R61" s="1462"/>
      <c r="S61" s="1462"/>
      <c r="T61" s="1462"/>
      <c r="U61" s="1462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1" t="s">
        <v>1700</v>
      </c>
      <c r="I62" s="1461"/>
      <c r="J62" s="1461"/>
      <c r="K62" s="1461"/>
      <c r="L62" s="1461"/>
      <c r="M62" s="1461"/>
      <c r="N62" s="1461"/>
      <c r="O62" s="1461"/>
      <c r="P62" s="1461"/>
      <c r="Q62" s="1462">
        <v>2</v>
      </c>
      <c r="R62" s="1462"/>
      <c r="S62" s="1462"/>
      <c r="T62" s="1462"/>
      <c r="U62" s="1462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1" t="s">
        <v>1701</v>
      </c>
      <c r="I63" s="1461"/>
      <c r="J63" s="1461"/>
      <c r="K63" s="1461"/>
      <c r="L63" s="1461"/>
      <c r="M63" s="1461"/>
      <c r="N63" s="1461"/>
      <c r="O63" s="1461"/>
      <c r="P63" s="1461"/>
      <c r="Q63" s="1462">
        <v>6</v>
      </c>
      <c r="R63" s="1462"/>
      <c r="S63" s="1462"/>
      <c r="T63" s="1462"/>
      <c r="U63" s="1462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1" t="s">
        <v>1702</v>
      </c>
      <c r="I64" s="1461"/>
      <c r="J64" s="1461"/>
      <c r="K64" s="1461"/>
      <c r="L64" s="1461"/>
      <c r="M64" s="1461"/>
      <c r="N64" s="1461"/>
      <c r="O64" s="1461"/>
      <c r="P64" s="1461"/>
      <c r="Q64" s="1465">
        <v>0.2</v>
      </c>
      <c r="R64" s="1465"/>
      <c r="S64" s="1465"/>
      <c r="T64" s="1465"/>
      <c r="U64" s="1465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1" t="s">
        <v>2262</v>
      </c>
      <c r="I65" s="1461"/>
      <c r="J65" s="1461"/>
      <c r="K65" s="1461"/>
      <c r="L65" s="1461"/>
      <c r="M65" s="1461"/>
      <c r="N65" s="1461"/>
      <c r="O65" s="1461"/>
      <c r="P65" s="1461"/>
      <c r="Q65" s="1462">
        <v>1</v>
      </c>
      <c r="R65" s="1462"/>
      <c r="S65" s="1462"/>
      <c r="T65" s="1462"/>
      <c r="U65" s="1462"/>
    </row>
    <row r="66" spans="1:21" ht="12.75" customHeight="1" outlineLevel="1">
      <c r="A66" s="1466">
        <v>2</v>
      </c>
      <c r="B66" s="1466"/>
      <c r="C66" s="1466"/>
      <c r="D66" s="1467" t="s">
        <v>1684</v>
      </c>
      <c r="E66" s="1467"/>
      <c r="F66" s="1467"/>
      <c r="G66" s="1467"/>
      <c r="H66" s="1467"/>
      <c r="I66" s="1467"/>
      <c r="J66" s="1467"/>
      <c r="K66" s="1467"/>
      <c r="L66" s="1467"/>
      <c r="M66" s="1467"/>
      <c r="N66" s="1467"/>
      <c r="O66" s="1467"/>
      <c r="P66" s="1467"/>
      <c r="Q66" s="1466">
        <v>1</v>
      </c>
      <c r="R66" s="1466"/>
      <c r="S66" s="1466"/>
      <c r="T66" s="1466"/>
      <c r="U66" s="1466"/>
    </row>
    <row r="67" spans="1:21" ht="21.75" customHeight="1" outlineLevel="2">
      <c r="A67" s="407"/>
      <c r="B67" s="407"/>
      <c r="C67" s="408"/>
      <c r="D67" s="1468" t="s">
        <v>1698</v>
      </c>
      <c r="E67" s="1468"/>
      <c r="F67" s="1468"/>
      <c r="G67" s="1468"/>
      <c r="H67" s="1468"/>
      <c r="I67" s="1468"/>
      <c r="J67" s="1468"/>
      <c r="K67" s="1468"/>
      <c r="L67" s="1468"/>
      <c r="M67" s="1468"/>
      <c r="N67" s="1468"/>
      <c r="O67" s="1468"/>
      <c r="P67" s="1468"/>
      <c r="Q67" s="1466">
        <v>1</v>
      </c>
      <c r="R67" s="1466"/>
      <c r="S67" s="1466"/>
      <c r="T67" s="1466"/>
      <c r="U67" s="1466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1" t="s">
        <v>2254</v>
      </c>
      <c r="I68" s="1461"/>
      <c r="J68" s="1461"/>
      <c r="K68" s="1461"/>
      <c r="L68" s="1461"/>
      <c r="M68" s="1461"/>
      <c r="N68" s="1461"/>
      <c r="O68" s="1461"/>
      <c r="P68" s="1461"/>
      <c r="Q68" s="1462">
        <v>2</v>
      </c>
      <c r="R68" s="1462"/>
      <c r="S68" s="1462"/>
      <c r="T68" s="1462"/>
      <c r="U68" s="1462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1" t="s">
        <v>1699</v>
      </c>
      <c r="I69" s="1461"/>
      <c r="J69" s="1461"/>
      <c r="K69" s="1461"/>
      <c r="L69" s="1461"/>
      <c r="M69" s="1461"/>
      <c r="N69" s="1461"/>
      <c r="O69" s="1461"/>
      <c r="P69" s="1461"/>
      <c r="Q69" s="1462">
        <v>2</v>
      </c>
      <c r="R69" s="1462"/>
      <c r="S69" s="1462"/>
      <c r="T69" s="1462"/>
      <c r="U69" s="1462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1" t="s">
        <v>2255</v>
      </c>
      <c r="I70" s="1461"/>
      <c r="J70" s="1461"/>
      <c r="K70" s="1461"/>
      <c r="L70" s="1461"/>
      <c r="M70" s="1461"/>
      <c r="N70" s="1461"/>
      <c r="O70" s="1461"/>
      <c r="P70" s="1461"/>
      <c r="Q70" s="1462">
        <v>1</v>
      </c>
      <c r="R70" s="1462"/>
      <c r="S70" s="1462"/>
      <c r="T70" s="1462"/>
      <c r="U70" s="1462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1" t="s">
        <v>2256</v>
      </c>
      <c r="I71" s="1461"/>
      <c r="J71" s="1461"/>
      <c r="K71" s="1461"/>
      <c r="L71" s="1461"/>
      <c r="M71" s="1461"/>
      <c r="N71" s="1461"/>
      <c r="O71" s="1461"/>
      <c r="P71" s="1461"/>
      <c r="Q71" s="1462">
        <v>3</v>
      </c>
      <c r="R71" s="1462"/>
      <c r="S71" s="1462"/>
      <c r="T71" s="1462"/>
      <c r="U71" s="1462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1" t="s">
        <v>2257</v>
      </c>
      <c r="I72" s="1461"/>
      <c r="J72" s="1461"/>
      <c r="K72" s="1461"/>
      <c r="L72" s="1461"/>
      <c r="M72" s="1461"/>
      <c r="N72" s="1461"/>
      <c r="O72" s="1461"/>
      <c r="P72" s="1461"/>
      <c r="Q72" s="1462">
        <v>1</v>
      </c>
      <c r="R72" s="1462"/>
      <c r="S72" s="1462"/>
      <c r="T72" s="1462"/>
      <c r="U72" s="1462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1" t="s">
        <v>2263</v>
      </c>
      <c r="I73" s="1461"/>
      <c r="J73" s="1461"/>
      <c r="K73" s="1461"/>
      <c r="L73" s="1461"/>
      <c r="M73" s="1461"/>
      <c r="N73" s="1461"/>
      <c r="O73" s="1461"/>
      <c r="P73" s="1461"/>
      <c r="Q73" s="1462">
        <v>1</v>
      </c>
      <c r="R73" s="1462"/>
      <c r="S73" s="1462"/>
      <c r="T73" s="1462"/>
      <c r="U73" s="1462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1" t="s">
        <v>2258</v>
      </c>
      <c r="I74" s="1461"/>
      <c r="J74" s="1461"/>
      <c r="K74" s="1461"/>
      <c r="L74" s="1461"/>
      <c r="M74" s="1461"/>
      <c r="N74" s="1461"/>
      <c r="O74" s="1461"/>
      <c r="P74" s="1461"/>
      <c r="Q74" s="1462">
        <v>2</v>
      </c>
      <c r="R74" s="1462"/>
      <c r="S74" s="1462"/>
      <c r="T74" s="1462"/>
      <c r="U74" s="1462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1" t="s">
        <v>2259</v>
      </c>
      <c r="I75" s="1461"/>
      <c r="J75" s="1461"/>
      <c r="K75" s="1461"/>
      <c r="L75" s="1461"/>
      <c r="M75" s="1461"/>
      <c r="N75" s="1461"/>
      <c r="O75" s="1461"/>
      <c r="P75" s="1461"/>
      <c r="Q75" s="1462">
        <v>4</v>
      </c>
      <c r="R75" s="1462"/>
      <c r="S75" s="1462"/>
      <c r="T75" s="1462"/>
      <c r="U75" s="1462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1" t="s">
        <v>2264</v>
      </c>
      <c r="I76" s="1461"/>
      <c r="J76" s="1461"/>
      <c r="K76" s="1461"/>
      <c r="L76" s="1461"/>
      <c r="M76" s="1461"/>
      <c r="N76" s="1461"/>
      <c r="O76" s="1461"/>
      <c r="P76" s="1461"/>
      <c r="Q76" s="1462">
        <v>5</v>
      </c>
      <c r="R76" s="1462"/>
      <c r="S76" s="1462"/>
      <c r="T76" s="1462"/>
      <c r="U76" s="1462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1" t="s">
        <v>1704</v>
      </c>
      <c r="I77" s="1461"/>
      <c r="J77" s="1461"/>
      <c r="K77" s="1461"/>
      <c r="L77" s="1461"/>
      <c r="M77" s="1461"/>
      <c r="N77" s="1461"/>
      <c r="O77" s="1461"/>
      <c r="P77" s="1461"/>
      <c r="Q77" s="1462">
        <v>1</v>
      </c>
      <c r="R77" s="1462"/>
      <c r="S77" s="1462"/>
      <c r="T77" s="1462"/>
      <c r="U77" s="1462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1" t="s">
        <v>2265</v>
      </c>
      <c r="I78" s="1461"/>
      <c r="J78" s="1461"/>
      <c r="K78" s="1461"/>
      <c r="L78" s="1461"/>
      <c r="M78" s="1461"/>
      <c r="N78" s="1461"/>
      <c r="O78" s="1461"/>
      <c r="P78" s="1461"/>
      <c r="Q78" s="1462">
        <v>2</v>
      </c>
      <c r="R78" s="1462"/>
      <c r="S78" s="1462"/>
      <c r="T78" s="1462"/>
      <c r="U78" s="1462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1" t="s">
        <v>2266</v>
      </c>
      <c r="I79" s="1461"/>
      <c r="J79" s="1461"/>
      <c r="K79" s="1461"/>
      <c r="L79" s="1461"/>
      <c r="M79" s="1461"/>
      <c r="N79" s="1461"/>
      <c r="O79" s="1461"/>
      <c r="P79" s="1461"/>
      <c r="Q79" s="1462">
        <v>2</v>
      </c>
      <c r="R79" s="1462"/>
      <c r="S79" s="1462"/>
      <c r="T79" s="1462"/>
      <c r="U79" s="1462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1" t="s">
        <v>2267</v>
      </c>
      <c r="I80" s="1461"/>
      <c r="J80" s="1461"/>
      <c r="K80" s="1461"/>
      <c r="L80" s="1461"/>
      <c r="M80" s="1461"/>
      <c r="N80" s="1461"/>
      <c r="O80" s="1461"/>
      <c r="P80" s="1461"/>
      <c r="Q80" s="1462">
        <v>1</v>
      </c>
      <c r="R80" s="1462"/>
      <c r="S80" s="1462"/>
      <c r="T80" s="1462"/>
      <c r="U80" s="1462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1" t="s">
        <v>1705</v>
      </c>
      <c r="I81" s="1461"/>
      <c r="J81" s="1461"/>
      <c r="K81" s="1461"/>
      <c r="L81" s="1461"/>
      <c r="M81" s="1461"/>
      <c r="N81" s="1461"/>
      <c r="O81" s="1461"/>
      <c r="P81" s="1461"/>
      <c r="Q81" s="1462">
        <v>1</v>
      </c>
      <c r="R81" s="1462"/>
      <c r="S81" s="1462"/>
      <c r="T81" s="1462"/>
      <c r="U81" s="1462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1" t="s">
        <v>2268</v>
      </c>
      <c r="I82" s="1461"/>
      <c r="J82" s="1461"/>
      <c r="K82" s="1461"/>
      <c r="L82" s="1461"/>
      <c r="M82" s="1461"/>
      <c r="N82" s="1461"/>
      <c r="O82" s="1461"/>
      <c r="P82" s="1461"/>
      <c r="Q82" s="1462">
        <v>1</v>
      </c>
      <c r="R82" s="1462"/>
      <c r="S82" s="1462"/>
      <c r="T82" s="1462"/>
      <c r="U82" s="1462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1" t="s">
        <v>1706</v>
      </c>
      <c r="I83" s="1461"/>
      <c r="J83" s="1461"/>
      <c r="K83" s="1461"/>
      <c r="L83" s="1461"/>
      <c r="M83" s="1461"/>
      <c r="N83" s="1461"/>
      <c r="O83" s="1461"/>
      <c r="P83" s="1461"/>
      <c r="Q83" s="1462">
        <v>1</v>
      </c>
      <c r="R83" s="1462"/>
      <c r="S83" s="1462"/>
      <c r="T83" s="1462"/>
      <c r="U83" s="1462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1" t="s">
        <v>1707</v>
      </c>
      <c r="I84" s="1461"/>
      <c r="J84" s="1461"/>
      <c r="K84" s="1461"/>
      <c r="L84" s="1461"/>
      <c r="M84" s="1461"/>
      <c r="N84" s="1461"/>
      <c r="O84" s="1461"/>
      <c r="P84" s="1461"/>
      <c r="Q84" s="1462">
        <v>1</v>
      </c>
      <c r="R84" s="1462"/>
      <c r="S84" s="1462"/>
      <c r="T84" s="1462"/>
      <c r="U84" s="1462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1" t="s">
        <v>1708</v>
      </c>
      <c r="I85" s="1461"/>
      <c r="J85" s="1461"/>
      <c r="K85" s="1461"/>
      <c r="L85" s="1461"/>
      <c r="M85" s="1461"/>
      <c r="N85" s="1461"/>
      <c r="O85" s="1461"/>
      <c r="P85" s="1461"/>
      <c r="Q85" s="1462">
        <v>1</v>
      </c>
      <c r="R85" s="1462"/>
      <c r="S85" s="1462"/>
      <c r="T85" s="1462"/>
      <c r="U85" s="1462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1" t="s">
        <v>2260</v>
      </c>
      <c r="I86" s="1461"/>
      <c r="J86" s="1461"/>
      <c r="K86" s="1461"/>
      <c r="L86" s="1461"/>
      <c r="M86" s="1461"/>
      <c r="N86" s="1461"/>
      <c r="O86" s="1461"/>
      <c r="P86" s="1461"/>
      <c r="Q86" s="1462">
        <v>2</v>
      </c>
      <c r="R86" s="1462"/>
      <c r="S86" s="1462"/>
      <c r="T86" s="1462"/>
      <c r="U86" s="1462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1" t="s">
        <v>2269</v>
      </c>
      <c r="I87" s="1461"/>
      <c r="J87" s="1461"/>
      <c r="K87" s="1461"/>
      <c r="L87" s="1461"/>
      <c r="M87" s="1461"/>
      <c r="N87" s="1461"/>
      <c r="O87" s="1461"/>
      <c r="P87" s="1461"/>
      <c r="Q87" s="1462">
        <v>2</v>
      </c>
      <c r="R87" s="1462"/>
      <c r="S87" s="1462"/>
      <c r="T87" s="1462"/>
      <c r="U87" s="1462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1" t="s">
        <v>1700</v>
      </c>
      <c r="I88" s="1461"/>
      <c r="J88" s="1461"/>
      <c r="K88" s="1461"/>
      <c r="L88" s="1461"/>
      <c r="M88" s="1461"/>
      <c r="N88" s="1461"/>
      <c r="O88" s="1461"/>
      <c r="P88" s="1461"/>
      <c r="Q88" s="1462">
        <v>2</v>
      </c>
      <c r="R88" s="1462"/>
      <c r="S88" s="1462"/>
      <c r="T88" s="1462"/>
      <c r="U88" s="1462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1" t="s">
        <v>2261</v>
      </c>
      <c r="I89" s="1461"/>
      <c r="J89" s="1461"/>
      <c r="K89" s="1461"/>
      <c r="L89" s="1461"/>
      <c r="M89" s="1461"/>
      <c r="N89" s="1461"/>
      <c r="O89" s="1461"/>
      <c r="P89" s="1461"/>
      <c r="Q89" s="1462">
        <v>2</v>
      </c>
      <c r="R89" s="1462"/>
      <c r="S89" s="1462"/>
      <c r="T89" s="1462"/>
      <c r="U89" s="1462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1" t="s">
        <v>1702</v>
      </c>
      <c r="I90" s="1461"/>
      <c r="J90" s="1461"/>
      <c r="K90" s="1461"/>
      <c r="L90" s="1461"/>
      <c r="M90" s="1461"/>
      <c r="N90" s="1461"/>
      <c r="O90" s="1461"/>
      <c r="P90" s="1461"/>
      <c r="Q90" s="1465">
        <v>0.2</v>
      </c>
      <c r="R90" s="1465"/>
      <c r="S90" s="1465"/>
      <c r="T90" s="1465"/>
      <c r="U90" s="1465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1" t="s">
        <v>1701</v>
      </c>
      <c r="I91" s="1461"/>
      <c r="J91" s="1461"/>
      <c r="K91" s="1461"/>
      <c r="L91" s="1461"/>
      <c r="M91" s="1461"/>
      <c r="N91" s="1461"/>
      <c r="O91" s="1461"/>
      <c r="P91" s="1461"/>
      <c r="Q91" s="1462">
        <v>9</v>
      </c>
      <c r="R91" s="1462"/>
      <c r="S91" s="1462"/>
      <c r="T91" s="1462"/>
      <c r="U91" s="1462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1" t="s">
        <v>1703</v>
      </c>
      <c r="I92" s="1461"/>
      <c r="J92" s="1461"/>
      <c r="K92" s="1461"/>
      <c r="L92" s="1461"/>
      <c r="M92" s="1461"/>
      <c r="N92" s="1461"/>
      <c r="O92" s="1461"/>
      <c r="P92" s="1461"/>
      <c r="Q92" s="1462">
        <v>1</v>
      </c>
      <c r="R92" s="1462"/>
      <c r="S92" s="1462"/>
      <c r="T92" s="1462"/>
      <c r="U92" s="1462"/>
    </row>
    <row r="93" spans="1:21" ht="11.25" customHeight="1" outlineLevel="2">
      <c r="A93" s="1466">
        <v>3</v>
      </c>
      <c r="B93" s="1466"/>
      <c r="C93" s="1466"/>
      <c r="D93" s="1467" t="s">
        <v>1685</v>
      </c>
      <c r="E93" s="1467"/>
      <c r="F93" s="1467"/>
      <c r="G93" s="1467"/>
      <c r="H93" s="1467"/>
      <c r="I93" s="1467"/>
      <c r="J93" s="1467"/>
      <c r="K93" s="1467"/>
      <c r="L93" s="1467"/>
      <c r="M93" s="1467"/>
      <c r="N93" s="1467"/>
      <c r="O93" s="1467"/>
      <c r="P93" s="1467"/>
      <c r="Q93" s="1466">
        <v>1</v>
      </c>
      <c r="R93" s="1466"/>
      <c r="S93" s="1466"/>
      <c r="T93" s="1466"/>
      <c r="U93" s="1466"/>
    </row>
    <row r="94" spans="1:21" ht="11.25" customHeight="1" outlineLevel="2">
      <c r="A94" s="407"/>
      <c r="B94" s="407"/>
      <c r="C94" s="408"/>
      <c r="D94" s="1468" t="s">
        <v>1698</v>
      </c>
      <c r="E94" s="1468"/>
      <c r="F94" s="1468"/>
      <c r="G94" s="1468"/>
      <c r="H94" s="1468"/>
      <c r="I94" s="1468"/>
      <c r="J94" s="1468"/>
      <c r="K94" s="1468"/>
      <c r="L94" s="1468"/>
      <c r="M94" s="1468"/>
      <c r="N94" s="1468"/>
      <c r="O94" s="1468"/>
      <c r="P94" s="1468"/>
      <c r="Q94" s="1466">
        <v>1</v>
      </c>
      <c r="R94" s="1466"/>
      <c r="S94" s="1466"/>
      <c r="T94" s="1466"/>
      <c r="U94" s="1466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1" t="s">
        <v>2263</v>
      </c>
      <c r="I95" s="1461"/>
      <c r="J95" s="1461"/>
      <c r="K95" s="1461"/>
      <c r="L95" s="1461"/>
      <c r="M95" s="1461"/>
      <c r="N95" s="1461"/>
      <c r="O95" s="1461"/>
      <c r="P95" s="1461"/>
      <c r="Q95" s="1462">
        <v>3</v>
      </c>
      <c r="R95" s="1462"/>
      <c r="S95" s="1462"/>
      <c r="T95" s="1462"/>
      <c r="U95" s="1462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1" t="s">
        <v>2256</v>
      </c>
      <c r="I96" s="1461"/>
      <c r="J96" s="1461"/>
      <c r="K96" s="1461"/>
      <c r="L96" s="1461"/>
      <c r="M96" s="1461"/>
      <c r="N96" s="1461"/>
      <c r="O96" s="1461"/>
      <c r="P96" s="1461"/>
      <c r="Q96" s="1462">
        <v>1</v>
      </c>
      <c r="R96" s="1462"/>
      <c r="S96" s="1462"/>
      <c r="T96" s="1462"/>
      <c r="U96" s="1462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1" t="s">
        <v>2270</v>
      </c>
      <c r="I97" s="1461"/>
      <c r="J97" s="1461"/>
      <c r="K97" s="1461"/>
      <c r="L97" s="1461"/>
      <c r="M97" s="1461"/>
      <c r="N97" s="1461"/>
      <c r="O97" s="1461"/>
      <c r="P97" s="1461"/>
      <c r="Q97" s="1462">
        <v>1</v>
      </c>
      <c r="R97" s="1462"/>
      <c r="S97" s="1462"/>
      <c r="T97" s="1462"/>
      <c r="U97" s="1462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1" t="s">
        <v>2258</v>
      </c>
      <c r="I98" s="1461"/>
      <c r="J98" s="1461"/>
      <c r="K98" s="1461"/>
      <c r="L98" s="1461"/>
      <c r="M98" s="1461"/>
      <c r="N98" s="1461"/>
      <c r="O98" s="1461"/>
      <c r="P98" s="1461"/>
      <c r="Q98" s="1462">
        <v>2</v>
      </c>
      <c r="R98" s="1462"/>
      <c r="S98" s="1462"/>
      <c r="T98" s="1462"/>
      <c r="U98" s="1462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1" t="s">
        <v>2259</v>
      </c>
      <c r="I99" s="1461"/>
      <c r="J99" s="1461"/>
      <c r="K99" s="1461"/>
      <c r="L99" s="1461"/>
      <c r="M99" s="1461"/>
      <c r="N99" s="1461"/>
      <c r="O99" s="1461"/>
      <c r="P99" s="1461"/>
      <c r="Q99" s="1462">
        <v>3</v>
      </c>
      <c r="R99" s="1462"/>
      <c r="S99" s="1462"/>
      <c r="T99" s="1462"/>
      <c r="U99" s="1462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1" t="s">
        <v>2271</v>
      </c>
      <c r="I100" s="1461"/>
      <c r="J100" s="1461"/>
      <c r="K100" s="1461"/>
      <c r="L100" s="1461"/>
      <c r="M100" s="1461"/>
      <c r="N100" s="1461"/>
      <c r="O100" s="1461"/>
      <c r="P100" s="1461"/>
      <c r="Q100" s="1462">
        <v>1</v>
      </c>
      <c r="R100" s="1462"/>
      <c r="S100" s="1462"/>
      <c r="T100" s="1462"/>
      <c r="U100" s="1462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1" t="s">
        <v>2272</v>
      </c>
      <c r="I101" s="1461"/>
      <c r="J101" s="1461"/>
      <c r="K101" s="1461"/>
      <c r="L101" s="1461"/>
      <c r="M101" s="1461"/>
      <c r="N101" s="1461"/>
      <c r="O101" s="1461"/>
      <c r="P101" s="1461"/>
      <c r="Q101" s="1462">
        <v>11</v>
      </c>
      <c r="R101" s="1462"/>
      <c r="S101" s="1462"/>
      <c r="T101" s="1462"/>
      <c r="U101" s="1462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1" t="s">
        <v>2264</v>
      </c>
      <c r="I102" s="1461"/>
      <c r="J102" s="1461"/>
      <c r="K102" s="1461"/>
      <c r="L102" s="1461"/>
      <c r="M102" s="1461"/>
      <c r="N102" s="1461"/>
      <c r="O102" s="1461"/>
      <c r="P102" s="1461"/>
      <c r="Q102" s="1462">
        <v>5</v>
      </c>
      <c r="R102" s="1462"/>
      <c r="S102" s="1462"/>
      <c r="T102" s="1462"/>
      <c r="U102" s="1462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1" t="s">
        <v>2273</v>
      </c>
      <c r="I103" s="1461"/>
      <c r="J103" s="1461"/>
      <c r="K103" s="1461"/>
      <c r="L103" s="1461"/>
      <c r="M103" s="1461"/>
      <c r="N103" s="1461"/>
      <c r="O103" s="1461"/>
      <c r="P103" s="1461"/>
      <c r="Q103" s="1462">
        <v>32</v>
      </c>
      <c r="R103" s="1462"/>
      <c r="S103" s="1462"/>
      <c r="T103" s="1462"/>
      <c r="U103" s="1462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1" t="s">
        <v>2274</v>
      </c>
      <c r="I104" s="1461"/>
      <c r="J104" s="1461"/>
      <c r="K104" s="1461"/>
      <c r="L104" s="1461"/>
      <c r="M104" s="1461"/>
      <c r="N104" s="1461"/>
      <c r="O104" s="1461"/>
      <c r="P104" s="1461"/>
      <c r="Q104" s="1462">
        <v>2</v>
      </c>
      <c r="R104" s="1462"/>
      <c r="S104" s="1462"/>
      <c r="T104" s="1462"/>
      <c r="U104" s="1462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1" t="s">
        <v>2274</v>
      </c>
      <c r="I105" s="1461"/>
      <c r="J105" s="1461"/>
      <c r="K105" s="1461"/>
      <c r="L105" s="1461"/>
      <c r="M105" s="1461"/>
      <c r="N105" s="1461"/>
      <c r="O105" s="1461"/>
      <c r="P105" s="1461"/>
      <c r="Q105" s="1462">
        <v>1</v>
      </c>
      <c r="R105" s="1462"/>
      <c r="S105" s="1462"/>
      <c r="T105" s="1462"/>
      <c r="U105" s="1462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1" t="s">
        <v>1705</v>
      </c>
      <c r="I106" s="1461"/>
      <c r="J106" s="1461"/>
      <c r="K106" s="1461"/>
      <c r="L106" s="1461"/>
      <c r="M106" s="1461"/>
      <c r="N106" s="1461"/>
      <c r="O106" s="1461"/>
      <c r="P106" s="1461"/>
      <c r="Q106" s="1462">
        <v>2</v>
      </c>
      <c r="R106" s="1462"/>
      <c r="S106" s="1462"/>
      <c r="T106" s="1462"/>
      <c r="U106" s="1462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1" t="s">
        <v>1709</v>
      </c>
      <c r="I107" s="1461"/>
      <c r="J107" s="1461"/>
      <c r="K107" s="1461"/>
      <c r="L107" s="1461"/>
      <c r="M107" s="1461"/>
      <c r="N107" s="1461"/>
      <c r="O107" s="1461"/>
      <c r="P107" s="1461"/>
      <c r="Q107" s="1462">
        <v>1</v>
      </c>
      <c r="R107" s="1462"/>
      <c r="S107" s="1462"/>
      <c r="T107" s="1462"/>
      <c r="U107" s="1462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1" t="s">
        <v>1710</v>
      </c>
      <c r="I108" s="1461"/>
      <c r="J108" s="1461"/>
      <c r="K108" s="1461"/>
      <c r="L108" s="1461"/>
      <c r="M108" s="1461"/>
      <c r="N108" s="1461"/>
      <c r="O108" s="1461"/>
      <c r="P108" s="1461"/>
      <c r="Q108" s="1462">
        <v>3</v>
      </c>
      <c r="R108" s="1462"/>
      <c r="S108" s="1462"/>
      <c r="T108" s="1462"/>
      <c r="U108" s="1462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1" t="s">
        <v>2269</v>
      </c>
      <c r="I109" s="1461"/>
      <c r="J109" s="1461"/>
      <c r="K109" s="1461"/>
      <c r="L109" s="1461"/>
      <c r="M109" s="1461"/>
      <c r="N109" s="1461"/>
      <c r="O109" s="1461"/>
      <c r="P109" s="1461"/>
      <c r="Q109" s="1462">
        <v>1</v>
      </c>
      <c r="R109" s="1462"/>
      <c r="S109" s="1462"/>
      <c r="T109" s="1462"/>
      <c r="U109" s="1462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1" t="s">
        <v>1700</v>
      </c>
      <c r="I110" s="1461"/>
      <c r="J110" s="1461"/>
      <c r="K110" s="1461"/>
      <c r="L110" s="1461"/>
      <c r="M110" s="1461"/>
      <c r="N110" s="1461"/>
      <c r="O110" s="1461"/>
      <c r="P110" s="1461"/>
      <c r="Q110" s="1462">
        <v>1</v>
      </c>
      <c r="R110" s="1462"/>
      <c r="S110" s="1462"/>
      <c r="T110" s="1462"/>
      <c r="U110" s="1462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1" t="s">
        <v>2275</v>
      </c>
      <c r="I111" s="1461"/>
      <c r="J111" s="1461"/>
      <c r="K111" s="1461"/>
      <c r="L111" s="1461"/>
      <c r="M111" s="1461"/>
      <c r="N111" s="1461"/>
      <c r="O111" s="1461"/>
      <c r="P111" s="1461"/>
      <c r="Q111" s="1462">
        <v>1</v>
      </c>
      <c r="R111" s="1462"/>
      <c r="S111" s="1462"/>
      <c r="T111" s="1462"/>
      <c r="U111" s="1462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1" t="s">
        <v>1711</v>
      </c>
      <c r="I112" s="1461"/>
      <c r="J112" s="1461"/>
      <c r="K112" s="1461"/>
      <c r="L112" s="1461"/>
      <c r="M112" s="1461"/>
      <c r="N112" s="1461"/>
      <c r="O112" s="1461"/>
      <c r="P112" s="1461"/>
      <c r="Q112" s="1462">
        <v>1</v>
      </c>
      <c r="R112" s="1462"/>
      <c r="S112" s="1462"/>
      <c r="T112" s="1462"/>
      <c r="U112" s="1462"/>
    </row>
    <row r="113" spans="1:21" ht="11.25" customHeight="1" outlineLevel="2">
      <c r="A113" s="1466">
        <v>4</v>
      </c>
      <c r="B113" s="1466"/>
      <c r="C113" s="1466"/>
      <c r="D113" s="1467" t="s">
        <v>1686</v>
      </c>
      <c r="E113" s="1467"/>
      <c r="F113" s="1467"/>
      <c r="G113" s="1467"/>
      <c r="H113" s="1467"/>
      <c r="I113" s="1467"/>
      <c r="J113" s="1467"/>
      <c r="K113" s="1467"/>
      <c r="L113" s="1467"/>
      <c r="M113" s="1467"/>
      <c r="N113" s="1467"/>
      <c r="O113" s="1467"/>
      <c r="P113" s="1467"/>
      <c r="Q113" s="1466">
        <v>1</v>
      </c>
      <c r="R113" s="1466"/>
      <c r="S113" s="1466"/>
      <c r="T113" s="1466"/>
      <c r="U113" s="1466"/>
    </row>
    <row r="114" spans="1:21" ht="11.25" customHeight="1" outlineLevel="2">
      <c r="A114" s="407"/>
      <c r="B114" s="407"/>
      <c r="C114" s="408"/>
      <c r="D114" s="1468" t="s">
        <v>1698</v>
      </c>
      <c r="E114" s="1468"/>
      <c r="F114" s="1468"/>
      <c r="G114" s="1468"/>
      <c r="H114" s="1468"/>
      <c r="I114" s="1468"/>
      <c r="J114" s="1468"/>
      <c r="K114" s="1468"/>
      <c r="L114" s="1468"/>
      <c r="M114" s="1468"/>
      <c r="N114" s="1468"/>
      <c r="O114" s="1468"/>
      <c r="P114" s="1468"/>
      <c r="Q114" s="1466">
        <v>1</v>
      </c>
      <c r="R114" s="1466"/>
      <c r="S114" s="1466"/>
      <c r="T114" s="1466"/>
      <c r="U114" s="1466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1" t="s">
        <v>2263</v>
      </c>
      <c r="I115" s="1461"/>
      <c r="J115" s="1461"/>
      <c r="K115" s="1461"/>
      <c r="L115" s="1461"/>
      <c r="M115" s="1461"/>
      <c r="N115" s="1461"/>
      <c r="O115" s="1461"/>
      <c r="P115" s="1461"/>
      <c r="Q115" s="1462">
        <v>3</v>
      </c>
      <c r="R115" s="1462"/>
      <c r="S115" s="1462"/>
      <c r="T115" s="1462"/>
      <c r="U115" s="1462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1" t="s">
        <v>2256</v>
      </c>
      <c r="I116" s="1461"/>
      <c r="J116" s="1461"/>
      <c r="K116" s="1461"/>
      <c r="L116" s="1461"/>
      <c r="M116" s="1461"/>
      <c r="N116" s="1461"/>
      <c r="O116" s="1461"/>
      <c r="P116" s="1461"/>
      <c r="Q116" s="1462">
        <v>1</v>
      </c>
      <c r="R116" s="1462"/>
      <c r="S116" s="1462"/>
      <c r="T116" s="1462"/>
      <c r="U116" s="1462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1" t="s">
        <v>2258</v>
      </c>
      <c r="I117" s="1461"/>
      <c r="J117" s="1461"/>
      <c r="K117" s="1461"/>
      <c r="L117" s="1461"/>
      <c r="M117" s="1461"/>
      <c r="N117" s="1461"/>
      <c r="O117" s="1461"/>
      <c r="P117" s="1461"/>
      <c r="Q117" s="1462">
        <v>2</v>
      </c>
      <c r="R117" s="1462"/>
      <c r="S117" s="1462"/>
      <c r="T117" s="1462"/>
      <c r="U117" s="1462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1" t="s">
        <v>2259</v>
      </c>
      <c r="I118" s="1461"/>
      <c r="J118" s="1461"/>
      <c r="K118" s="1461"/>
      <c r="L118" s="1461"/>
      <c r="M118" s="1461"/>
      <c r="N118" s="1461"/>
      <c r="O118" s="1461"/>
      <c r="P118" s="1461"/>
      <c r="Q118" s="1462">
        <v>12</v>
      </c>
      <c r="R118" s="1462"/>
      <c r="S118" s="1462"/>
      <c r="T118" s="1462"/>
      <c r="U118" s="1462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1" t="s">
        <v>2272</v>
      </c>
      <c r="I119" s="1461"/>
      <c r="J119" s="1461"/>
      <c r="K119" s="1461"/>
      <c r="L119" s="1461"/>
      <c r="M119" s="1461"/>
      <c r="N119" s="1461"/>
      <c r="O119" s="1461"/>
      <c r="P119" s="1461"/>
      <c r="Q119" s="1462">
        <v>11</v>
      </c>
      <c r="R119" s="1462"/>
      <c r="S119" s="1462"/>
      <c r="T119" s="1462"/>
      <c r="U119" s="1462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1" t="s">
        <v>2264</v>
      </c>
      <c r="I120" s="1461"/>
      <c r="J120" s="1461"/>
      <c r="K120" s="1461"/>
      <c r="L120" s="1461"/>
      <c r="M120" s="1461"/>
      <c r="N120" s="1461"/>
      <c r="O120" s="1461"/>
      <c r="P120" s="1461"/>
      <c r="Q120" s="1462">
        <v>5</v>
      </c>
      <c r="R120" s="1462"/>
      <c r="S120" s="1462"/>
      <c r="T120" s="1462"/>
      <c r="U120" s="1462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1" t="s">
        <v>2273</v>
      </c>
      <c r="I121" s="1461"/>
      <c r="J121" s="1461"/>
      <c r="K121" s="1461"/>
      <c r="L121" s="1461"/>
      <c r="M121" s="1461"/>
      <c r="N121" s="1461"/>
      <c r="O121" s="1461"/>
      <c r="P121" s="1461"/>
      <c r="Q121" s="1462">
        <v>32</v>
      </c>
      <c r="R121" s="1462"/>
      <c r="S121" s="1462"/>
      <c r="T121" s="1462"/>
      <c r="U121" s="1462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1" t="s">
        <v>2274</v>
      </c>
      <c r="I122" s="1461"/>
      <c r="J122" s="1461"/>
      <c r="K122" s="1461"/>
      <c r="L122" s="1461"/>
      <c r="M122" s="1461"/>
      <c r="N122" s="1461"/>
      <c r="O122" s="1461"/>
      <c r="P122" s="1461"/>
      <c r="Q122" s="1462">
        <v>2</v>
      </c>
      <c r="R122" s="1462"/>
      <c r="S122" s="1462"/>
      <c r="T122" s="1462"/>
      <c r="U122" s="1462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1" t="s">
        <v>2274</v>
      </c>
      <c r="I123" s="1461"/>
      <c r="J123" s="1461"/>
      <c r="K123" s="1461"/>
      <c r="L123" s="1461"/>
      <c r="M123" s="1461"/>
      <c r="N123" s="1461"/>
      <c r="O123" s="1461"/>
      <c r="P123" s="1461"/>
      <c r="Q123" s="1462">
        <v>2</v>
      </c>
      <c r="R123" s="1462"/>
      <c r="S123" s="1462"/>
      <c r="T123" s="1462"/>
      <c r="U123" s="1462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1" t="s">
        <v>1705</v>
      </c>
      <c r="I124" s="1461"/>
      <c r="J124" s="1461"/>
      <c r="K124" s="1461"/>
      <c r="L124" s="1461"/>
      <c r="M124" s="1461"/>
      <c r="N124" s="1461"/>
      <c r="O124" s="1461"/>
      <c r="P124" s="1461"/>
      <c r="Q124" s="1462">
        <v>1</v>
      </c>
      <c r="R124" s="1462"/>
      <c r="S124" s="1462"/>
      <c r="T124" s="1462"/>
      <c r="U124" s="1462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1" t="s">
        <v>1709</v>
      </c>
      <c r="I125" s="1461"/>
      <c r="J125" s="1461"/>
      <c r="K125" s="1461"/>
      <c r="L125" s="1461"/>
      <c r="M125" s="1461"/>
      <c r="N125" s="1461"/>
      <c r="O125" s="1461"/>
      <c r="P125" s="1461"/>
      <c r="Q125" s="1462">
        <v>1</v>
      </c>
      <c r="R125" s="1462"/>
      <c r="S125" s="1462"/>
      <c r="T125" s="1462"/>
      <c r="U125" s="1462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1" t="s">
        <v>1710</v>
      </c>
      <c r="I126" s="1461"/>
      <c r="J126" s="1461"/>
      <c r="K126" s="1461"/>
      <c r="L126" s="1461"/>
      <c r="M126" s="1461"/>
      <c r="N126" s="1461"/>
      <c r="O126" s="1461"/>
      <c r="P126" s="1461"/>
      <c r="Q126" s="1462">
        <v>3</v>
      </c>
      <c r="R126" s="1462"/>
      <c r="S126" s="1462"/>
      <c r="T126" s="1462"/>
      <c r="U126" s="1462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1" t="s">
        <v>2269</v>
      </c>
      <c r="I127" s="1461"/>
      <c r="J127" s="1461"/>
      <c r="K127" s="1461"/>
      <c r="L127" s="1461"/>
      <c r="M127" s="1461"/>
      <c r="N127" s="1461"/>
      <c r="O127" s="1461"/>
      <c r="P127" s="1461"/>
      <c r="Q127" s="1462">
        <v>1</v>
      </c>
      <c r="R127" s="1462"/>
      <c r="S127" s="1462"/>
      <c r="T127" s="1462"/>
      <c r="U127" s="1462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1" t="s">
        <v>1700</v>
      </c>
      <c r="I128" s="1461"/>
      <c r="J128" s="1461"/>
      <c r="K128" s="1461"/>
      <c r="L128" s="1461"/>
      <c r="M128" s="1461"/>
      <c r="N128" s="1461"/>
      <c r="O128" s="1461"/>
      <c r="P128" s="1461"/>
      <c r="Q128" s="1462">
        <v>1</v>
      </c>
      <c r="R128" s="1462"/>
      <c r="S128" s="1462"/>
      <c r="T128" s="1462"/>
      <c r="U128" s="1462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1" t="s">
        <v>2275</v>
      </c>
      <c r="I129" s="1461"/>
      <c r="J129" s="1461"/>
      <c r="K129" s="1461"/>
      <c r="L129" s="1461"/>
      <c r="M129" s="1461"/>
      <c r="N129" s="1461"/>
      <c r="O129" s="1461"/>
      <c r="P129" s="1461"/>
      <c r="Q129" s="1462">
        <v>1</v>
      </c>
      <c r="R129" s="1462"/>
      <c r="S129" s="1462"/>
      <c r="T129" s="1462"/>
      <c r="U129" s="1462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1" t="s">
        <v>1711</v>
      </c>
      <c r="I130" s="1461"/>
      <c r="J130" s="1461"/>
      <c r="K130" s="1461"/>
      <c r="L130" s="1461"/>
      <c r="M130" s="1461"/>
      <c r="N130" s="1461"/>
      <c r="O130" s="1461"/>
      <c r="P130" s="1461"/>
      <c r="Q130" s="1462">
        <v>1</v>
      </c>
      <c r="R130" s="1462"/>
      <c r="S130" s="1462"/>
      <c r="T130" s="1462"/>
      <c r="U130" s="1462"/>
    </row>
    <row r="131" spans="1:21" ht="11.25" customHeight="1" outlineLevel="2">
      <c r="A131" s="1466">
        <v>5</v>
      </c>
      <c r="B131" s="1466"/>
      <c r="C131" s="1466"/>
      <c r="D131" s="1467" t="s">
        <v>1687</v>
      </c>
      <c r="E131" s="1467"/>
      <c r="F131" s="1467"/>
      <c r="G131" s="1467"/>
      <c r="H131" s="1467"/>
      <c r="I131" s="1467"/>
      <c r="J131" s="1467"/>
      <c r="K131" s="1467"/>
      <c r="L131" s="1467"/>
      <c r="M131" s="1467"/>
      <c r="N131" s="1467"/>
      <c r="O131" s="1467"/>
      <c r="P131" s="1467"/>
      <c r="Q131" s="1466">
        <v>1</v>
      </c>
      <c r="R131" s="1466"/>
      <c r="S131" s="1466"/>
      <c r="T131" s="1466"/>
      <c r="U131" s="1466"/>
    </row>
    <row r="132" spans="1:21" ht="11.25" customHeight="1" outlineLevel="2">
      <c r="A132" s="407"/>
      <c r="B132" s="407"/>
      <c r="C132" s="408"/>
      <c r="D132" s="1468" t="s">
        <v>1698</v>
      </c>
      <c r="E132" s="1468"/>
      <c r="F132" s="1468"/>
      <c r="G132" s="1468"/>
      <c r="H132" s="1468"/>
      <c r="I132" s="1468"/>
      <c r="J132" s="1468"/>
      <c r="K132" s="1468"/>
      <c r="L132" s="1468"/>
      <c r="M132" s="1468"/>
      <c r="N132" s="1468"/>
      <c r="O132" s="1468"/>
      <c r="P132" s="1468"/>
      <c r="Q132" s="1466">
        <v>1</v>
      </c>
      <c r="R132" s="1466"/>
      <c r="S132" s="1466"/>
      <c r="T132" s="1466"/>
      <c r="U132" s="1466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1" t="s">
        <v>2276</v>
      </c>
      <c r="I133" s="1461"/>
      <c r="J133" s="1461"/>
      <c r="K133" s="1461"/>
      <c r="L133" s="1461"/>
      <c r="M133" s="1461"/>
      <c r="N133" s="1461"/>
      <c r="O133" s="1461"/>
      <c r="P133" s="1461"/>
      <c r="Q133" s="1462">
        <v>1</v>
      </c>
      <c r="R133" s="1462"/>
      <c r="S133" s="1462"/>
      <c r="T133" s="1462"/>
      <c r="U133" s="1462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1" t="s">
        <v>2271</v>
      </c>
      <c r="I134" s="1461"/>
      <c r="J134" s="1461"/>
      <c r="K134" s="1461"/>
      <c r="L134" s="1461"/>
      <c r="M134" s="1461"/>
      <c r="N134" s="1461"/>
      <c r="O134" s="1461"/>
      <c r="P134" s="1461"/>
      <c r="Q134" s="1462">
        <v>1</v>
      </c>
      <c r="R134" s="1462"/>
      <c r="S134" s="1462"/>
      <c r="T134" s="1462"/>
      <c r="U134" s="1462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1" t="s">
        <v>2264</v>
      </c>
      <c r="I135" s="1461"/>
      <c r="J135" s="1461"/>
      <c r="K135" s="1461"/>
      <c r="L135" s="1461"/>
      <c r="M135" s="1461"/>
      <c r="N135" s="1461"/>
      <c r="O135" s="1461"/>
      <c r="P135" s="1461"/>
      <c r="Q135" s="1462">
        <v>5</v>
      </c>
      <c r="R135" s="1462"/>
      <c r="S135" s="1462"/>
      <c r="T135" s="1462"/>
      <c r="U135" s="1462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1" t="s">
        <v>1712</v>
      </c>
      <c r="I136" s="1461"/>
      <c r="J136" s="1461"/>
      <c r="K136" s="1461"/>
      <c r="L136" s="1461"/>
      <c r="M136" s="1461"/>
      <c r="N136" s="1461"/>
      <c r="O136" s="1461"/>
      <c r="P136" s="1461"/>
      <c r="Q136" s="1462">
        <v>1</v>
      </c>
      <c r="R136" s="1462"/>
      <c r="S136" s="1462"/>
      <c r="T136" s="1462"/>
      <c r="U136" s="1462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1" t="s">
        <v>1713</v>
      </c>
      <c r="I137" s="1461"/>
      <c r="J137" s="1461"/>
      <c r="K137" s="1461"/>
      <c r="L137" s="1461"/>
      <c r="M137" s="1461"/>
      <c r="N137" s="1461"/>
      <c r="O137" s="1461"/>
      <c r="P137" s="1461"/>
      <c r="Q137" s="1462">
        <v>1</v>
      </c>
      <c r="R137" s="1462"/>
      <c r="S137" s="1462"/>
      <c r="T137" s="1462"/>
      <c r="U137" s="1462"/>
    </row>
    <row r="138" spans="1:21" ht="11.25" customHeight="1" outlineLevel="2">
      <c r="A138" s="1466">
        <v>6</v>
      </c>
      <c r="B138" s="1466"/>
      <c r="C138" s="1466"/>
      <c r="D138" s="1467" t="s">
        <v>1688</v>
      </c>
      <c r="E138" s="1467"/>
      <c r="F138" s="1467"/>
      <c r="G138" s="1467"/>
      <c r="H138" s="1467"/>
      <c r="I138" s="1467"/>
      <c r="J138" s="1467"/>
      <c r="K138" s="1467"/>
      <c r="L138" s="1467"/>
      <c r="M138" s="1467"/>
      <c r="N138" s="1467"/>
      <c r="O138" s="1467"/>
      <c r="P138" s="1467"/>
      <c r="Q138" s="1466">
        <v>1</v>
      </c>
      <c r="R138" s="1466"/>
      <c r="S138" s="1466"/>
      <c r="T138" s="1466"/>
      <c r="U138" s="1466"/>
    </row>
    <row r="139" spans="1:21" ht="11.25" customHeight="1" outlineLevel="2">
      <c r="A139" s="407"/>
      <c r="B139" s="407"/>
      <c r="C139" s="408"/>
      <c r="D139" s="1468" t="s">
        <v>1698</v>
      </c>
      <c r="E139" s="1468"/>
      <c r="F139" s="1468"/>
      <c r="G139" s="1468"/>
      <c r="H139" s="1468"/>
      <c r="I139" s="1468"/>
      <c r="J139" s="1468"/>
      <c r="K139" s="1468"/>
      <c r="L139" s="1468"/>
      <c r="M139" s="1468"/>
      <c r="N139" s="1468"/>
      <c r="O139" s="1468"/>
      <c r="P139" s="1468"/>
      <c r="Q139" s="1466">
        <v>1</v>
      </c>
      <c r="R139" s="1466"/>
      <c r="S139" s="1466"/>
      <c r="T139" s="1466"/>
      <c r="U139" s="1466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1" t="s">
        <v>2276</v>
      </c>
      <c r="I140" s="1461"/>
      <c r="J140" s="1461"/>
      <c r="K140" s="1461"/>
      <c r="L140" s="1461"/>
      <c r="M140" s="1461"/>
      <c r="N140" s="1461"/>
      <c r="O140" s="1461"/>
      <c r="P140" s="1461"/>
      <c r="Q140" s="1462">
        <v>1</v>
      </c>
      <c r="R140" s="1462"/>
      <c r="S140" s="1462"/>
      <c r="T140" s="1462"/>
      <c r="U140" s="1462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1" t="s">
        <v>2277</v>
      </c>
      <c r="I141" s="1461"/>
      <c r="J141" s="1461"/>
      <c r="K141" s="1461"/>
      <c r="L141" s="1461"/>
      <c r="M141" s="1461"/>
      <c r="N141" s="1461"/>
      <c r="O141" s="1461"/>
      <c r="P141" s="1461"/>
      <c r="Q141" s="1462">
        <v>2</v>
      </c>
      <c r="R141" s="1462"/>
      <c r="S141" s="1462"/>
      <c r="T141" s="1462"/>
      <c r="U141" s="1462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1" t="s">
        <v>1713</v>
      </c>
      <c r="I142" s="1461"/>
      <c r="J142" s="1461"/>
      <c r="K142" s="1461"/>
      <c r="L142" s="1461"/>
      <c r="M142" s="1461"/>
      <c r="N142" s="1461"/>
      <c r="O142" s="1461"/>
      <c r="P142" s="1461"/>
      <c r="Q142" s="1462">
        <v>1</v>
      </c>
      <c r="R142" s="1462"/>
      <c r="S142" s="1462"/>
      <c r="T142" s="1462"/>
      <c r="U142" s="1462"/>
    </row>
    <row r="143" spans="1:21" ht="11.25" customHeight="1" outlineLevel="2">
      <c r="A143" s="1466">
        <v>7</v>
      </c>
      <c r="B143" s="1466"/>
      <c r="C143" s="1466"/>
      <c r="D143" s="1467" t="s">
        <v>1689</v>
      </c>
      <c r="E143" s="1467"/>
      <c r="F143" s="1467"/>
      <c r="G143" s="1467"/>
      <c r="H143" s="1467"/>
      <c r="I143" s="1467"/>
      <c r="J143" s="1467"/>
      <c r="K143" s="1467"/>
      <c r="L143" s="1467"/>
      <c r="M143" s="1467"/>
      <c r="N143" s="1467"/>
      <c r="O143" s="1467"/>
      <c r="P143" s="1467"/>
      <c r="Q143" s="1466">
        <v>1</v>
      </c>
      <c r="R143" s="1466"/>
      <c r="S143" s="1466"/>
      <c r="T143" s="1466"/>
      <c r="U143" s="1466"/>
    </row>
    <row r="144" spans="1:21" ht="11.25" customHeight="1" outlineLevel="2">
      <c r="A144" s="407"/>
      <c r="B144" s="407"/>
      <c r="C144" s="408"/>
      <c r="D144" s="1468" t="s">
        <v>1698</v>
      </c>
      <c r="E144" s="1468"/>
      <c r="F144" s="1468"/>
      <c r="G144" s="1468"/>
      <c r="H144" s="1468"/>
      <c r="I144" s="1468"/>
      <c r="J144" s="1468"/>
      <c r="K144" s="1468"/>
      <c r="L144" s="1468"/>
      <c r="M144" s="1468"/>
      <c r="N144" s="1468"/>
      <c r="O144" s="1468"/>
      <c r="P144" s="1468"/>
      <c r="Q144" s="1466">
        <v>1</v>
      </c>
      <c r="R144" s="1466"/>
      <c r="S144" s="1466"/>
      <c r="T144" s="1466"/>
      <c r="U144" s="1466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1" t="s">
        <v>2276</v>
      </c>
      <c r="I145" s="1461"/>
      <c r="J145" s="1461"/>
      <c r="K145" s="1461"/>
      <c r="L145" s="1461"/>
      <c r="M145" s="1461"/>
      <c r="N145" s="1461"/>
      <c r="O145" s="1461"/>
      <c r="P145" s="1461"/>
      <c r="Q145" s="1462">
        <v>1</v>
      </c>
      <c r="R145" s="1462"/>
      <c r="S145" s="1462"/>
      <c r="T145" s="1462"/>
      <c r="U145" s="1462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1" t="s">
        <v>2278</v>
      </c>
      <c r="I146" s="1461"/>
      <c r="J146" s="1461"/>
      <c r="K146" s="1461"/>
      <c r="L146" s="1461"/>
      <c r="M146" s="1461"/>
      <c r="N146" s="1461"/>
      <c r="O146" s="1461"/>
      <c r="P146" s="1461"/>
      <c r="Q146" s="1462">
        <v>1</v>
      </c>
      <c r="R146" s="1462"/>
      <c r="S146" s="1462"/>
      <c r="T146" s="1462"/>
      <c r="U146" s="1462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1" t="s">
        <v>2271</v>
      </c>
      <c r="I147" s="1461"/>
      <c r="J147" s="1461"/>
      <c r="K147" s="1461"/>
      <c r="L147" s="1461"/>
      <c r="M147" s="1461"/>
      <c r="N147" s="1461"/>
      <c r="O147" s="1461"/>
      <c r="P147" s="1461"/>
      <c r="Q147" s="1462">
        <v>2</v>
      </c>
      <c r="R147" s="1462"/>
      <c r="S147" s="1462"/>
      <c r="T147" s="1462"/>
      <c r="U147" s="1462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1" t="s">
        <v>2264</v>
      </c>
      <c r="I148" s="1461"/>
      <c r="J148" s="1461"/>
      <c r="K148" s="1461"/>
      <c r="L148" s="1461"/>
      <c r="M148" s="1461"/>
      <c r="N148" s="1461"/>
      <c r="O148" s="1461"/>
      <c r="P148" s="1461"/>
      <c r="Q148" s="1462">
        <v>5</v>
      </c>
      <c r="R148" s="1462"/>
      <c r="S148" s="1462"/>
      <c r="T148" s="1462"/>
      <c r="U148" s="1462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1" t="s">
        <v>1705</v>
      </c>
      <c r="I149" s="1461"/>
      <c r="J149" s="1461"/>
      <c r="K149" s="1461"/>
      <c r="L149" s="1461"/>
      <c r="M149" s="1461"/>
      <c r="N149" s="1461"/>
      <c r="O149" s="1461"/>
      <c r="P149" s="1461"/>
      <c r="Q149" s="1462">
        <v>1</v>
      </c>
      <c r="R149" s="1462"/>
      <c r="S149" s="1462"/>
      <c r="T149" s="1462"/>
      <c r="U149" s="1462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1" t="s">
        <v>1714</v>
      </c>
      <c r="I150" s="1461"/>
      <c r="J150" s="1461"/>
      <c r="K150" s="1461"/>
      <c r="L150" s="1461"/>
      <c r="M150" s="1461"/>
      <c r="N150" s="1461"/>
      <c r="O150" s="1461"/>
      <c r="P150" s="1461"/>
      <c r="Q150" s="1462">
        <v>2</v>
      </c>
      <c r="R150" s="1462"/>
      <c r="S150" s="1462"/>
      <c r="T150" s="1462"/>
      <c r="U150" s="1462"/>
    </row>
    <row r="151" spans="1:21">
      <c r="A151" s="407"/>
      <c r="B151" s="407"/>
      <c r="C151" s="408"/>
      <c r="D151" s="409"/>
      <c r="E151" s="410"/>
      <c r="F151" s="410"/>
      <c r="G151" s="410"/>
      <c r="H151" s="1461" t="s">
        <v>1712</v>
      </c>
      <c r="I151" s="1461"/>
      <c r="J151" s="1461"/>
      <c r="K151" s="1461"/>
      <c r="L151" s="1461"/>
      <c r="M151" s="1461"/>
      <c r="N151" s="1461"/>
      <c r="O151" s="1461"/>
      <c r="P151" s="1461"/>
      <c r="Q151" s="1462">
        <v>1</v>
      </c>
      <c r="R151" s="1462"/>
      <c r="S151" s="1462"/>
      <c r="T151" s="1462"/>
      <c r="U151" s="1462"/>
    </row>
    <row r="152" spans="1:21">
      <c r="A152" s="407"/>
      <c r="B152" s="407"/>
      <c r="C152" s="408"/>
      <c r="D152" s="409"/>
      <c r="E152" s="410"/>
      <c r="F152" s="410"/>
      <c r="G152" s="410"/>
      <c r="H152" s="1461" t="s">
        <v>1715</v>
      </c>
      <c r="I152" s="1461"/>
      <c r="J152" s="1461"/>
      <c r="K152" s="1461"/>
      <c r="L152" s="1461"/>
      <c r="M152" s="1461"/>
      <c r="N152" s="1461"/>
      <c r="O152" s="1461"/>
      <c r="P152" s="1461"/>
      <c r="Q152" s="1462">
        <v>1</v>
      </c>
      <c r="R152" s="1462"/>
      <c r="S152" s="1462"/>
      <c r="T152" s="1462"/>
      <c r="U152" s="1462"/>
    </row>
    <row r="153" spans="1:21">
      <c r="A153" s="1466">
        <v>8</v>
      </c>
      <c r="B153" s="1466"/>
      <c r="C153" s="1466"/>
      <c r="D153" s="1467" t="s">
        <v>2279</v>
      </c>
      <c r="E153" s="1467"/>
      <c r="F153" s="1467"/>
      <c r="G153" s="1467"/>
      <c r="H153" s="1467"/>
      <c r="I153" s="1467"/>
      <c r="J153" s="1467"/>
      <c r="K153" s="1467"/>
      <c r="L153" s="1467"/>
      <c r="M153" s="1467"/>
      <c r="N153" s="1467"/>
      <c r="O153" s="1467"/>
      <c r="P153" s="1467"/>
      <c r="Q153" s="1466">
        <v>1</v>
      </c>
      <c r="R153" s="1466"/>
      <c r="S153" s="1466"/>
      <c r="T153" s="1466"/>
      <c r="U153" s="1466"/>
    </row>
    <row r="154" spans="1:21">
      <c r="A154" s="407"/>
      <c r="B154" s="407"/>
      <c r="C154" s="408"/>
      <c r="D154" s="1468" t="s">
        <v>1698</v>
      </c>
      <c r="E154" s="1468"/>
      <c r="F154" s="1468"/>
      <c r="G154" s="1468"/>
      <c r="H154" s="1468"/>
      <c r="I154" s="1468"/>
      <c r="J154" s="1468"/>
      <c r="K154" s="1468"/>
      <c r="L154" s="1468"/>
      <c r="M154" s="1468"/>
      <c r="N154" s="1468"/>
      <c r="O154" s="1468"/>
      <c r="P154" s="1468"/>
      <c r="Q154" s="1466">
        <v>1</v>
      </c>
      <c r="R154" s="1466"/>
      <c r="S154" s="1466"/>
      <c r="T154" s="1466"/>
      <c r="U154" s="1466"/>
    </row>
    <row r="155" spans="1:21">
      <c r="A155" s="407"/>
      <c r="B155" s="407"/>
      <c r="C155" s="408"/>
      <c r="D155" s="409"/>
      <c r="E155" s="410"/>
      <c r="F155" s="410"/>
      <c r="G155" s="410"/>
      <c r="H155" s="1461" t="s">
        <v>2280</v>
      </c>
      <c r="I155" s="1461"/>
      <c r="J155" s="1461"/>
      <c r="K155" s="1461"/>
      <c r="L155" s="1461"/>
      <c r="M155" s="1461"/>
      <c r="N155" s="1461"/>
      <c r="O155" s="1461"/>
      <c r="P155" s="1461"/>
      <c r="Q155" s="1462">
        <v>1</v>
      </c>
      <c r="R155" s="1462"/>
      <c r="S155" s="1462"/>
      <c r="T155" s="1462"/>
      <c r="U155" s="1462"/>
    </row>
    <row r="156" spans="1:21">
      <c r="A156" s="407"/>
      <c r="B156" s="407"/>
      <c r="C156" s="408"/>
      <c r="D156" s="409"/>
      <c r="E156" s="410"/>
      <c r="F156" s="410"/>
      <c r="G156" s="410"/>
      <c r="H156" s="1461" t="s">
        <v>2281</v>
      </c>
      <c r="I156" s="1461"/>
      <c r="J156" s="1461"/>
      <c r="K156" s="1461"/>
      <c r="L156" s="1461"/>
      <c r="M156" s="1461"/>
      <c r="N156" s="1461"/>
      <c r="O156" s="1461"/>
      <c r="P156" s="1461"/>
      <c r="Q156" s="1462">
        <v>1</v>
      </c>
      <c r="R156" s="1462"/>
      <c r="S156" s="1462"/>
      <c r="T156" s="1462"/>
      <c r="U156" s="1462"/>
    </row>
    <row r="157" spans="1:21">
      <c r="A157" s="407"/>
      <c r="B157" s="407"/>
      <c r="C157" s="408"/>
      <c r="D157" s="409"/>
      <c r="E157" s="410"/>
      <c r="F157" s="410"/>
      <c r="G157" s="410"/>
      <c r="H157" s="1461" t="s">
        <v>2257</v>
      </c>
      <c r="I157" s="1461"/>
      <c r="J157" s="1461"/>
      <c r="K157" s="1461"/>
      <c r="L157" s="1461"/>
      <c r="M157" s="1461"/>
      <c r="N157" s="1461"/>
      <c r="O157" s="1461"/>
      <c r="P157" s="1461"/>
      <c r="Q157" s="1462">
        <v>1</v>
      </c>
      <c r="R157" s="1462"/>
      <c r="S157" s="1462"/>
      <c r="T157" s="1462"/>
      <c r="U157" s="1462"/>
    </row>
    <row r="158" spans="1:21">
      <c r="A158" s="407"/>
      <c r="B158" s="407"/>
      <c r="C158" s="408"/>
      <c r="D158" s="409"/>
      <c r="E158" s="410"/>
      <c r="F158" s="410"/>
      <c r="G158" s="410"/>
      <c r="H158" s="1461" t="s">
        <v>2273</v>
      </c>
      <c r="I158" s="1461"/>
      <c r="J158" s="1461"/>
      <c r="K158" s="1461"/>
      <c r="L158" s="1461"/>
      <c r="M158" s="1461"/>
      <c r="N158" s="1461"/>
      <c r="O158" s="1461"/>
      <c r="P158" s="1461"/>
      <c r="Q158" s="1462">
        <v>12</v>
      </c>
      <c r="R158" s="1462"/>
      <c r="S158" s="1462"/>
      <c r="T158" s="1462"/>
      <c r="U158" s="1462"/>
    </row>
    <row r="159" spans="1:21">
      <c r="A159" s="407"/>
      <c r="B159" s="407"/>
      <c r="C159" s="408"/>
      <c r="D159" s="409"/>
      <c r="E159" s="410"/>
      <c r="F159" s="410"/>
      <c r="G159" s="410"/>
      <c r="H159" s="1461" t="s">
        <v>2270</v>
      </c>
      <c r="I159" s="1461"/>
      <c r="J159" s="1461"/>
      <c r="K159" s="1461"/>
      <c r="L159" s="1461"/>
      <c r="M159" s="1461"/>
      <c r="N159" s="1461"/>
      <c r="O159" s="1461"/>
      <c r="P159" s="1461"/>
      <c r="Q159" s="1462">
        <v>1</v>
      </c>
      <c r="R159" s="1462"/>
      <c r="S159" s="1462"/>
      <c r="T159" s="1462"/>
      <c r="U159" s="1462"/>
    </row>
    <row r="160" spans="1:21">
      <c r="A160" s="407"/>
      <c r="B160" s="407"/>
      <c r="C160" s="408"/>
      <c r="D160" s="409"/>
      <c r="E160" s="410"/>
      <c r="F160" s="410"/>
      <c r="G160" s="410"/>
      <c r="H160" s="1461" t="s">
        <v>2258</v>
      </c>
      <c r="I160" s="1461"/>
      <c r="J160" s="1461"/>
      <c r="K160" s="1461"/>
      <c r="L160" s="1461"/>
      <c r="M160" s="1461"/>
      <c r="N160" s="1461"/>
      <c r="O160" s="1461"/>
      <c r="P160" s="1461"/>
      <c r="Q160" s="1462">
        <v>1</v>
      </c>
      <c r="R160" s="1462"/>
      <c r="S160" s="1462"/>
      <c r="T160" s="1462"/>
      <c r="U160" s="1462"/>
    </row>
    <row r="161" spans="1:21">
      <c r="A161" s="407"/>
      <c r="B161" s="407"/>
      <c r="C161" s="408"/>
      <c r="D161" s="409"/>
      <c r="E161" s="410"/>
      <c r="F161" s="410"/>
      <c r="G161" s="410"/>
      <c r="H161" s="1461" t="s">
        <v>2259</v>
      </c>
      <c r="I161" s="1461"/>
      <c r="J161" s="1461"/>
      <c r="K161" s="1461"/>
      <c r="L161" s="1461"/>
      <c r="M161" s="1461"/>
      <c r="N161" s="1461"/>
      <c r="O161" s="1461"/>
      <c r="P161" s="1461"/>
      <c r="Q161" s="1462">
        <v>8</v>
      </c>
      <c r="R161" s="1462"/>
      <c r="S161" s="1462"/>
      <c r="T161" s="1462"/>
      <c r="U161" s="1462"/>
    </row>
    <row r="162" spans="1:21">
      <c r="A162" s="407"/>
      <c r="B162" s="407"/>
      <c r="C162" s="408"/>
      <c r="D162" s="409"/>
      <c r="E162" s="410"/>
      <c r="F162" s="410"/>
      <c r="G162" s="410"/>
      <c r="H162" s="1461" t="s">
        <v>2272</v>
      </c>
      <c r="I162" s="1461"/>
      <c r="J162" s="1461"/>
      <c r="K162" s="1461"/>
      <c r="L162" s="1461"/>
      <c r="M162" s="1461"/>
      <c r="N162" s="1461"/>
      <c r="O162" s="1461"/>
      <c r="P162" s="1461"/>
      <c r="Q162" s="1462">
        <v>4</v>
      </c>
      <c r="R162" s="1462"/>
      <c r="S162" s="1462"/>
      <c r="T162" s="1462"/>
      <c r="U162" s="1462"/>
    </row>
    <row r="163" spans="1:21">
      <c r="A163" s="407"/>
      <c r="B163" s="407"/>
      <c r="C163" s="408"/>
      <c r="D163" s="409"/>
      <c r="E163" s="410"/>
      <c r="F163" s="410"/>
      <c r="G163" s="410"/>
      <c r="H163" s="1461" t="s">
        <v>2264</v>
      </c>
      <c r="I163" s="1461"/>
      <c r="J163" s="1461"/>
      <c r="K163" s="1461"/>
      <c r="L163" s="1461"/>
      <c r="M163" s="1461"/>
      <c r="N163" s="1461"/>
      <c r="O163" s="1461"/>
      <c r="P163" s="1461"/>
      <c r="Q163" s="1462">
        <v>1</v>
      </c>
      <c r="R163" s="1462"/>
      <c r="S163" s="1462"/>
      <c r="T163" s="1462"/>
      <c r="U163" s="1462"/>
    </row>
    <row r="164" spans="1:21">
      <c r="A164" s="407"/>
      <c r="B164" s="407"/>
      <c r="C164" s="408"/>
      <c r="D164" s="409"/>
      <c r="E164" s="410"/>
      <c r="F164" s="410"/>
      <c r="G164" s="410"/>
      <c r="H164" s="1461" t="s">
        <v>2282</v>
      </c>
      <c r="I164" s="1461"/>
      <c r="J164" s="1461"/>
      <c r="K164" s="1461"/>
      <c r="L164" s="1461"/>
      <c r="M164" s="1461"/>
      <c r="N164" s="1461"/>
      <c r="O164" s="1461"/>
      <c r="P164" s="1461"/>
      <c r="Q164" s="1462">
        <v>1</v>
      </c>
      <c r="R164" s="1462"/>
      <c r="S164" s="1462"/>
      <c r="T164" s="1462"/>
      <c r="U164" s="1462"/>
    </row>
    <row r="165" spans="1:21">
      <c r="A165" s="407"/>
      <c r="B165" s="407"/>
      <c r="C165" s="408"/>
      <c r="D165" s="409"/>
      <c r="E165" s="410"/>
      <c r="F165" s="410"/>
      <c r="G165" s="410"/>
      <c r="H165" s="1461" t="s">
        <v>2274</v>
      </c>
      <c r="I165" s="1461"/>
      <c r="J165" s="1461"/>
      <c r="K165" s="1461"/>
      <c r="L165" s="1461"/>
      <c r="M165" s="1461"/>
      <c r="N165" s="1461"/>
      <c r="O165" s="1461"/>
      <c r="P165" s="1461"/>
      <c r="Q165" s="1462">
        <v>1</v>
      </c>
      <c r="R165" s="1462"/>
      <c r="S165" s="1462"/>
      <c r="T165" s="1462"/>
      <c r="U165" s="1462"/>
    </row>
    <row r="166" spans="1:21">
      <c r="A166" s="407"/>
      <c r="B166" s="407"/>
      <c r="C166" s="408"/>
      <c r="D166" s="409"/>
      <c r="E166" s="410"/>
      <c r="F166" s="410"/>
      <c r="G166" s="410"/>
      <c r="H166" s="1461" t="s">
        <v>2274</v>
      </c>
      <c r="I166" s="1461"/>
      <c r="J166" s="1461"/>
      <c r="K166" s="1461"/>
      <c r="L166" s="1461"/>
      <c r="M166" s="1461"/>
      <c r="N166" s="1461"/>
      <c r="O166" s="1461"/>
      <c r="P166" s="1461"/>
      <c r="Q166" s="1462">
        <v>1</v>
      </c>
      <c r="R166" s="1462"/>
      <c r="S166" s="1462"/>
      <c r="T166" s="1462"/>
      <c r="U166" s="1462"/>
    </row>
    <row r="167" spans="1:21">
      <c r="A167" s="407"/>
      <c r="B167" s="407"/>
      <c r="C167" s="408"/>
      <c r="D167" s="409"/>
      <c r="E167" s="410"/>
      <c r="F167" s="410"/>
      <c r="G167" s="410"/>
      <c r="H167" s="1461" t="s">
        <v>2283</v>
      </c>
      <c r="I167" s="1461"/>
      <c r="J167" s="1461"/>
      <c r="K167" s="1461"/>
      <c r="L167" s="1461"/>
      <c r="M167" s="1461"/>
      <c r="N167" s="1461"/>
      <c r="O167" s="1461"/>
      <c r="P167" s="1461"/>
      <c r="Q167" s="1462">
        <v>1</v>
      </c>
      <c r="R167" s="1462"/>
      <c r="S167" s="1462"/>
      <c r="T167" s="1462"/>
      <c r="U167" s="1462"/>
    </row>
    <row r="168" spans="1:21">
      <c r="A168" s="407"/>
      <c r="B168" s="407"/>
      <c r="C168" s="408"/>
      <c r="D168" s="409"/>
      <c r="E168" s="410"/>
      <c r="F168" s="410"/>
      <c r="G168" s="410"/>
      <c r="H168" s="1461" t="s">
        <v>2284</v>
      </c>
      <c r="I168" s="1461"/>
      <c r="J168" s="1461"/>
      <c r="K168" s="1461"/>
      <c r="L168" s="1461"/>
      <c r="M168" s="1461"/>
      <c r="N168" s="1461"/>
      <c r="O168" s="1461"/>
      <c r="P168" s="1461"/>
      <c r="Q168" s="1462">
        <v>1</v>
      </c>
      <c r="R168" s="1462"/>
      <c r="S168" s="1462"/>
      <c r="T168" s="1462"/>
      <c r="U168" s="1462"/>
    </row>
    <row r="169" spans="1:21">
      <c r="A169" s="407"/>
      <c r="B169" s="407"/>
      <c r="C169" s="408"/>
      <c r="D169" s="409"/>
      <c r="E169" s="410"/>
      <c r="F169" s="410"/>
      <c r="G169" s="410"/>
      <c r="H169" s="1461" t="s">
        <v>1710</v>
      </c>
      <c r="I169" s="1461"/>
      <c r="J169" s="1461"/>
      <c r="K169" s="1461"/>
      <c r="L169" s="1461"/>
      <c r="M169" s="1461"/>
      <c r="N169" s="1461"/>
      <c r="O169" s="1461"/>
      <c r="P169" s="1461"/>
      <c r="Q169" s="1462">
        <v>1</v>
      </c>
      <c r="R169" s="1462"/>
      <c r="S169" s="1462"/>
      <c r="T169" s="1462"/>
      <c r="U169" s="1462"/>
    </row>
    <row r="170" spans="1:21">
      <c r="A170" s="407"/>
      <c r="B170" s="407"/>
      <c r="C170" s="408"/>
      <c r="D170" s="409"/>
      <c r="E170" s="410"/>
      <c r="F170" s="410"/>
      <c r="G170" s="410"/>
      <c r="H170" s="1461" t="s">
        <v>1700</v>
      </c>
      <c r="I170" s="1461"/>
      <c r="J170" s="1461"/>
      <c r="K170" s="1461"/>
      <c r="L170" s="1461"/>
      <c r="M170" s="1461"/>
      <c r="N170" s="1461"/>
      <c r="O170" s="1461"/>
      <c r="P170" s="1461"/>
      <c r="Q170" s="1462">
        <v>2</v>
      </c>
      <c r="R170" s="1462"/>
      <c r="S170" s="1462"/>
      <c r="T170" s="1462"/>
      <c r="U170" s="1462"/>
    </row>
    <row r="171" spans="1:21">
      <c r="A171" s="407"/>
      <c r="B171" s="407"/>
      <c r="C171" s="408"/>
      <c r="D171" s="409"/>
      <c r="E171" s="410"/>
      <c r="F171" s="410"/>
      <c r="G171" s="410"/>
      <c r="H171" s="1461" t="s">
        <v>2285</v>
      </c>
      <c r="I171" s="1461"/>
      <c r="J171" s="1461"/>
      <c r="K171" s="1461"/>
      <c r="L171" s="1461"/>
      <c r="M171" s="1461"/>
      <c r="N171" s="1461"/>
      <c r="O171" s="1461"/>
      <c r="P171" s="1461"/>
      <c r="Q171" s="1462">
        <v>1</v>
      </c>
      <c r="R171" s="1462"/>
      <c r="S171" s="1462"/>
      <c r="T171" s="1462"/>
      <c r="U171" s="1462"/>
    </row>
    <row r="172" spans="1:21">
      <c r="A172" s="407"/>
      <c r="B172" s="407"/>
      <c r="C172" s="408"/>
      <c r="D172" s="409"/>
      <c r="E172" s="410"/>
      <c r="F172" s="410"/>
      <c r="G172" s="410"/>
      <c r="H172" s="1461" t="s">
        <v>2286</v>
      </c>
      <c r="I172" s="1461"/>
      <c r="J172" s="1461"/>
      <c r="K172" s="1461"/>
      <c r="L172" s="1461"/>
      <c r="M172" s="1461"/>
      <c r="N172" s="1461"/>
      <c r="O172" s="1461"/>
      <c r="P172" s="1461"/>
      <c r="Q172" s="1462">
        <v>1</v>
      </c>
      <c r="R172" s="1462"/>
      <c r="S172" s="1462"/>
      <c r="T172" s="1462"/>
      <c r="U172" s="1462"/>
    </row>
    <row r="173" spans="1:21">
      <c r="A173" s="1466">
        <v>9</v>
      </c>
      <c r="B173" s="1466"/>
      <c r="C173" s="1466"/>
      <c r="D173" s="1467" t="s">
        <v>2287</v>
      </c>
      <c r="E173" s="1467"/>
      <c r="F173" s="1467"/>
      <c r="G173" s="1467"/>
      <c r="H173" s="1467"/>
      <c r="I173" s="1467"/>
      <c r="J173" s="1467"/>
      <c r="K173" s="1467"/>
      <c r="L173" s="1467"/>
      <c r="M173" s="1467"/>
      <c r="N173" s="1467"/>
      <c r="O173" s="1467"/>
      <c r="P173" s="1467"/>
      <c r="Q173" s="1466">
        <v>1</v>
      </c>
      <c r="R173" s="1466"/>
      <c r="S173" s="1466"/>
      <c r="T173" s="1466"/>
      <c r="U173" s="1466"/>
    </row>
    <row r="174" spans="1:21">
      <c r="A174" s="407"/>
      <c r="B174" s="407"/>
      <c r="C174" s="408"/>
      <c r="D174" s="1468" t="s">
        <v>1698</v>
      </c>
      <c r="E174" s="1468"/>
      <c r="F174" s="1468"/>
      <c r="G174" s="1468"/>
      <c r="H174" s="1468"/>
      <c r="I174" s="1468"/>
      <c r="J174" s="1468"/>
      <c r="K174" s="1468"/>
      <c r="L174" s="1468"/>
      <c r="M174" s="1468"/>
      <c r="N174" s="1468"/>
      <c r="O174" s="1468"/>
      <c r="P174" s="1468"/>
      <c r="Q174" s="1466">
        <v>1</v>
      </c>
      <c r="R174" s="1466"/>
      <c r="S174" s="1466"/>
      <c r="T174" s="1466"/>
      <c r="U174" s="1466"/>
    </row>
    <row r="175" spans="1:21">
      <c r="A175" s="407"/>
      <c r="B175" s="407"/>
      <c r="C175" s="408"/>
      <c r="D175" s="409"/>
      <c r="E175" s="410"/>
      <c r="F175" s="410"/>
      <c r="G175" s="410"/>
      <c r="H175" s="1461" t="s">
        <v>2276</v>
      </c>
      <c r="I175" s="1461"/>
      <c r="J175" s="1461"/>
      <c r="K175" s="1461"/>
      <c r="L175" s="1461"/>
      <c r="M175" s="1461"/>
      <c r="N175" s="1461"/>
      <c r="O175" s="1461"/>
      <c r="P175" s="1461"/>
      <c r="Q175" s="1462">
        <v>1</v>
      </c>
      <c r="R175" s="1462"/>
      <c r="S175" s="1462"/>
      <c r="T175" s="1462"/>
      <c r="U175" s="1462"/>
    </row>
    <row r="176" spans="1:21">
      <c r="A176" s="407"/>
      <c r="B176" s="407"/>
      <c r="C176" s="408"/>
      <c r="D176" s="409"/>
      <c r="E176" s="410"/>
      <c r="F176" s="410"/>
      <c r="G176" s="410"/>
      <c r="H176" s="1461" t="s">
        <v>2259</v>
      </c>
      <c r="I176" s="1461"/>
      <c r="J176" s="1461"/>
      <c r="K176" s="1461"/>
      <c r="L176" s="1461"/>
      <c r="M176" s="1461"/>
      <c r="N176" s="1461"/>
      <c r="O176" s="1461"/>
      <c r="P176" s="1461"/>
      <c r="Q176" s="1462">
        <v>3</v>
      </c>
      <c r="R176" s="1462"/>
      <c r="S176" s="1462"/>
      <c r="T176" s="1462"/>
      <c r="U176" s="1462"/>
    </row>
    <row r="177" spans="1:21">
      <c r="A177" s="407"/>
      <c r="B177" s="407"/>
      <c r="C177" s="408"/>
      <c r="D177" s="409"/>
      <c r="E177" s="410"/>
      <c r="F177" s="410"/>
      <c r="G177" s="410"/>
      <c r="H177" s="1461" t="s">
        <v>2271</v>
      </c>
      <c r="I177" s="1461"/>
      <c r="J177" s="1461"/>
      <c r="K177" s="1461"/>
      <c r="L177" s="1461"/>
      <c r="M177" s="1461"/>
      <c r="N177" s="1461"/>
      <c r="O177" s="1461"/>
      <c r="P177" s="1461"/>
      <c r="Q177" s="1462">
        <v>3</v>
      </c>
      <c r="R177" s="1462"/>
      <c r="S177" s="1462"/>
      <c r="T177" s="1462"/>
      <c r="U177" s="1462"/>
    </row>
    <row r="178" spans="1:21">
      <c r="A178" s="407"/>
      <c r="B178" s="407"/>
      <c r="C178" s="408"/>
      <c r="D178" s="409"/>
      <c r="E178" s="410"/>
      <c r="F178" s="410"/>
      <c r="G178" s="410"/>
      <c r="H178" s="1461" t="s">
        <v>2272</v>
      </c>
      <c r="I178" s="1461"/>
      <c r="J178" s="1461"/>
      <c r="K178" s="1461"/>
      <c r="L178" s="1461"/>
      <c r="M178" s="1461"/>
      <c r="N178" s="1461"/>
      <c r="O178" s="1461"/>
      <c r="P178" s="1461"/>
      <c r="Q178" s="1462">
        <v>1</v>
      </c>
      <c r="R178" s="1462"/>
      <c r="S178" s="1462"/>
      <c r="T178" s="1462"/>
      <c r="U178" s="1462"/>
    </row>
    <row r="179" spans="1:21">
      <c r="A179" s="407"/>
      <c r="B179" s="407"/>
      <c r="C179" s="408"/>
      <c r="D179" s="409"/>
      <c r="E179" s="410"/>
      <c r="F179" s="410"/>
      <c r="G179" s="410"/>
      <c r="H179" s="1461" t="s">
        <v>1714</v>
      </c>
      <c r="I179" s="1461"/>
      <c r="J179" s="1461"/>
      <c r="K179" s="1461"/>
      <c r="L179" s="1461"/>
      <c r="M179" s="1461"/>
      <c r="N179" s="1461"/>
      <c r="O179" s="1461"/>
      <c r="P179" s="1461"/>
      <c r="Q179" s="1462">
        <v>2</v>
      </c>
      <c r="R179" s="1462"/>
      <c r="S179" s="1462"/>
      <c r="T179" s="1462"/>
      <c r="U179" s="1462"/>
    </row>
    <row r="180" spans="1:21">
      <c r="A180" s="407"/>
      <c r="B180" s="407"/>
      <c r="C180" s="408"/>
      <c r="D180" s="409"/>
      <c r="E180" s="410"/>
      <c r="F180" s="410"/>
      <c r="G180" s="410"/>
      <c r="H180" s="1461" t="s">
        <v>2288</v>
      </c>
      <c r="I180" s="1461"/>
      <c r="J180" s="1461"/>
      <c r="K180" s="1461"/>
      <c r="L180" s="1461"/>
      <c r="M180" s="1461"/>
      <c r="N180" s="1461"/>
      <c r="O180" s="1461"/>
      <c r="P180" s="1461"/>
      <c r="Q180" s="1465">
        <v>0.2</v>
      </c>
      <c r="R180" s="1465"/>
      <c r="S180" s="1465"/>
      <c r="T180" s="1465"/>
      <c r="U180" s="1465"/>
    </row>
    <row r="181" spans="1:21">
      <c r="A181" s="407"/>
      <c r="B181" s="407"/>
      <c r="C181" s="408"/>
      <c r="D181" s="409"/>
      <c r="E181" s="410"/>
      <c r="F181" s="410"/>
      <c r="G181" s="410"/>
      <c r="H181" s="1461" t="s">
        <v>2283</v>
      </c>
      <c r="I181" s="1461"/>
      <c r="J181" s="1461"/>
      <c r="K181" s="1461"/>
      <c r="L181" s="1461"/>
      <c r="M181" s="1461"/>
      <c r="N181" s="1461"/>
      <c r="O181" s="1461"/>
      <c r="P181" s="1461"/>
      <c r="Q181" s="1462">
        <v>1</v>
      </c>
      <c r="R181" s="1462"/>
      <c r="S181" s="1462"/>
      <c r="T181" s="1462"/>
      <c r="U181" s="1462"/>
    </row>
    <row r="182" spans="1:21">
      <c r="A182" s="407"/>
      <c r="B182" s="407"/>
      <c r="C182" s="408"/>
      <c r="D182" s="409"/>
      <c r="E182" s="410"/>
      <c r="F182" s="410"/>
      <c r="G182" s="410"/>
      <c r="H182" s="1461" t="s">
        <v>2284</v>
      </c>
      <c r="I182" s="1461"/>
      <c r="J182" s="1461"/>
      <c r="K182" s="1461"/>
      <c r="L182" s="1461"/>
      <c r="M182" s="1461"/>
      <c r="N182" s="1461"/>
      <c r="O182" s="1461"/>
      <c r="P182" s="1461"/>
      <c r="Q182" s="1462">
        <v>1</v>
      </c>
      <c r="R182" s="1462"/>
      <c r="S182" s="1462"/>
      <c r="T182" s="1462"/>
      <c r="U182" s="1462"/>
    </row>
    <row r="183" spans="1:21">
      <c r="A183" s="407"/>
      <c r="B183" s="407"/>
      <c r="C183" s="408"/>
      <c r="D183" s="409"/>
      <c r="E183" s="410"/>
      <c r="F183" s="410"/>
      <c r="G183" s="410"/>
      <c r="H183" s="1461" t="s">
        <v>2289</v>
      </c>
      <c r="I183" s="1461"/>
      <c r="J183" s="1461"/>
      <c r="K183" s="1461"/>
      <c r="L183" s="1461"/>
      <c r="M183" s="1461"/>
      <c r="N183" s="1461"/>
      <c r="O183" s="1461"/>
      <c r="P183" s="1461"/>
      <c r="Q183" s="1462">
        <v>12</v>
      </c>
      <c r="R183" s="1462"/>
      <c r="S183" s="1462"/>
      <c r="T183" s="1462"/>
      <c r="U183" s="1462"/>
    </row>
    <row r="184" spans="1:21">
      <c r="A184" s="407"/>
      <c r="B184" s="407"/>
      <c r="C184" s="408"/>
      <c r="D184" s="409"/>
      <c r="E184" s="410"/>
      <c r="F184" s="410"/>
      <c r="G184" s="410"/>
      <c r="H184" s="1461" t="s">
        <v>1715</v>
      </c>
      <c r="I184" s="1461"/>
      <c r="J184" s="1461"/>
      <c r="K184" s="1461"/>
      <c r="L184" s="1461"/>
      <c r="M184" s="1461"/>
      <c r="N184" s="1461"/>
      <c r="O184" s="1461"/>
      <c r="P184" s="1461"/>
      <c r="Q184" s="1462">
        <v>1</v>
      </c>
      <c r="R184" s="1462"/>
      <c r="S184" s="1462"/>
      <c r="T184" s="1462"/>
      <c r="U184" s="1462"/>
    </row>
    <row r="185" spans="1:21">
      <c r="A185" s="407"/>
      <c r="B185" s="407"/>
      <c r="C185" s="408"/>
      <c r="D185" s="409"/>
      <c r="E185" s="410"/>
      <c r="F185" s="410"/>
      <c r="G185" s="410"/>
      <c r="H185" s="1461" t="s">
        <v>2290</v>
      </c>
      <c r="I185" s="1461"/>
      <c r="J185" s="1461"/>
      <c r="K185" s="1461"/>
      <c r="L185" s="1461"/>
      <c r="M185" s="1461"/>
      <c r="N185" s="1461"/>
      <c r="O185" s="1461"/>
      <c r="P185" s="1461"/>
      <c r="Q185" s="1462">
        <v>1</v>
      </c>
      <c r="R185" s="1462"/>
      <c r="S185" s="1462"/>
      <c r="T185" s="1462"/>
      <c r="U185" s="1462"/>
    </row>
    <row r="186" spans="1:21">
      <c r="A186" s="1466">
        <v>10</v>
      </c>
      <c r="B186" s="1466"/>
      <c r="C186" s="1466"/>
      <c r="D186" s="1467" t="s">
        <v>2291</v>
      </c>
      <c r="E186" s="1467"/>
      <c r="F186" s="1467"/>
      <c r="G186" s="1467"/>
      <c r="H186" s="1467"/>
      <c r="I186" s="1467"/>
      <c r="J186" s="1467"/>
      <c r="K186" s="1467"/>
      <c r="L186" s="1467"/>
      <c r="M186" s="1467"/>
      <c r="N186" s="1467"/>
      <c r="O186" s="1467"/>
      <c r="P186" s="1467"/>
      <c r="Q186" s="1466">
        <v>1</v>
      </c>
      <c r="R186" s="1466"/>
      <c r="S186" s="1466"/>
      <c r="T186" s="1466"/>
      <c r="U186" s="1466"/>
    </row>
    <row r="187" spans="1:21">
      <c r="A187" s="407"/>
      <c r="B187" s="407"/>
      <c r="C187" s="408"/>
      <c r="D187" s="1468" t="s">
        <v>1698</v>
      </c>
      <c r="E187" s="1468"/>
      <c r="F187" s="1468"/>
      <c r="G187" s="1468"/>
      <c r="H187" s="1468"/>
      <c r="I187" s="1468"/>
      <c r="J187" s="1468"/>
      <c r="K187" s="1468"/>
      <c r="L187" s="1468"/>
      <c r="M187" s="1468"/>
      <c r="N187" s="1468"/>
      <c r="O187" s="1468"/>
      <c r="P187" s="1468"/>
      <c r="Q187" s="1466">
        <v>1</v>
      </c>
      <c r="R187" s="1466"/>
      <c r="S187" s="1466"/>
      <c r="T187" s="1466"/>
      <c r="U187" s="1466"/>
    </row>
    <row r="188" spans="1:21">
      <c r="A188" s="407"/>
      <c r="B188" s="407"/>
      <c r="C188" s="408"/>
      <c r="D188" s="409"/>
      <c r="E188" s="410"/>
      <c r="F188" s="410"/>
      <c r="G188" s="410"/>
      <c r="H188" s="1461" t="s">
        <v>2263</v>
      </c>
      <c r="I188" s="1461"/>
      <c r="J188" s="1461"/>
      <c r="K188" s="1461"/>
      <c r="L188" s="1461"/>
      <c r="M188" s="1461"/>
      <c r="N188" s="1461"/>
      <c r="O188" s="1461"/>
      <c r="P188" s="1461"/>
      <c r="Q188" s="1462">
        <v>1</v>
      </c>
      <c r="R188" s="1462"/>
      <c r="S188" s="1462"/>
      <c r="T188" s="1462"/>
      <c r="U188" s="1462"/>
    </row>
    <row r="189" spans="1:21">
      <c r="A189" s="407"/>
      <c r="B189" s="407"/>
      <c r="C189" s="408"/>
      <c r="D189" s="409"/>
      <c r="E189" s="410"/>
      <c r="F189" s="410"/>
      <c r="G189" s="410"/>
      <c r="H189" s="1461" t="s">
        <v>2281</v>
      </c>
      <c r="I189" s="1461"/>
      <c r="J189" s="1461"/>
      <c r="K189" s="1461"/>
      <c r="L189" s="1461"/>
      <c r="M189" s="1461"/>
      <c r="N189" s="1461"/>
      <c r="O189" s="1461"/>
      <c r="P189" s="1461"/>
      <c r="Q189" s="1462">
        <v>1</v>
      </c>
      <c r="R189" s="1462"/>
      <c r="S189" s="1462"/>
      <c r="T189" s="1462"/>
      <c r="U189" s="1462"/>
    </row>
    <row r="190" spans="1:21">
      <c r="A190" s="407"/>
      <c r="B190" s="407"/>
      <c r="C190" s="408"/>
      <c r="D190" s="409"/>
      <c r="E190" s="410"/>
      <c r="F190" s="410"/>
      <c r="G190" s="410"/>
      <c r="H190" s="1461" t="s">
        <v>2256</v>
      </c>
      <c r="I190" s="1461"/>
      <c r="J190" s="1461"/>
      <c r="K190" s="1461"/>
      <c r="L190" s="1461"/>
      <c r="M190" s="1461"/>
      <c r="N190" s="1461"/>
      <c r="O190" s="1461"/>
      <c r="P190" s="1461"/>
      <c r="Q190" s="1462">
        <v>1</v>
      </c>
      <c r="R190" s="1462"/>
      <c r="S190" s="1462"/>
      <c r="T190" s="1462"/>
      <c r="U190" s="1462"/>
    </row>
    <row r="191" spans="1:21">
      <c r="A191" s="407"/>
      <c r="B191" s="407"/>
      <c r="C191" s="408"/>
      <c r="D191" s="409"/>
      <c r="E191" s="410"/>
      <c r="F191" s="410"/>
      <c r="G191" s="410"/>
      <c r="H191" s="1461" t="s">
        <v>2273</v>
      </c>
      <c r="I191" s="1461"/>
      <c r="J191" s="1461"/>
      <c r="K191" s="1461"/>
      <c r="L191" s="1461"/>
      <c r="M191" s="1461"/>
      <c r="N191" s="1461"/>
      <c r="O191" s="1461"/>
      <c r="P191" s="1461"/>
      <c r="Q191" s="1462">
        <v>8</v>
      </c>
      <c r="R191" s="1462"/>
      <c r="S191" s="1462"/>
      <c r="T191" s="1462"/>
      <c r="U191" s="1462"/>
    </row>
    <row r="192" spans="1:21">
      <c r="A192" s="407"/>
      <c r="B192" s="407"/>
      <c r="C192" s="408"/>
      <c r="D192" s="409"/>
      <c r="E192" s="410"/>
      <c r="F192" s="410"/>
      <c r="G192" s="410"/>
      <c r="H192" s="1461" t="s">
        <v>2259</v>
      </c>
      <c r="I192" s="1461"/>
      <c r="J192" s="1461"/>
      <c r="K192" s="1461"/>
      <c r="L192" s="1461"/>
      <c r="M192" s="1461"/>
      <c r="N192" s="1461"/>
      <c r="O192" s="1461"/>
      <c r="P192" s="1461"/>
      <c r="Q192" s="1462">
        <v>5</v>
      </c>
      <c r="R192" s="1462"/>
      <c r="S192" s="1462"/>
      <c r="T192" s="1462"/>
      <c r="U192" s="1462"/>
    </row>
    <row r="193" spans="1:21">
      <c r="A193" s="407"/>
      <c r="B193" s="407"/>
      <c r="C193" s="408"/>
      <c r="D193" s="409"/>
      <c r="E193" s="410"/>
      <c r="F193" s="410"/>
      <c r="G193" s="410"/>
      <c r="H193" s="1461" t="s">
        <v>2271</v>
      </c>
      <c r="I193" s="1461"/>
      <c r="J193" s="1461"/>
      <c r="K193" s="1461"/>
      <c r="L193" s="1461"/>
      <c r="M193" s="1461"/>
      <c r="N193" s="1461"/>
      <c r="O193" s="1461"/>
      <c r="P193" s="1461"/>
      <c r="Q193" s="1462">
        <v>1</v>
      </c>
      <c r="R193" s="1462"/>
      <c r="S193" s="1462"/>
      <c r="T193" s="1462"/>
      <c r="U193" s="1462"/>
    </row>
    <row r="194" spans="1:21">
      <c r="A194" s="407"/>
      <c r="B194" s="407"/>
      <c r="C194" s="408"/>
      <c r="D194" s="409"/>
      <c r="E194" s="410"/>
      <c r="F194" s="410"/>
      <c r="G194" s="410"/>
      <c r="H194" s="1461" t="s">
        <v>2264</v>
      </c>
      <c r="I194" s="1461"/>
      <c r="J194" s="1461"/>
      <c r="K194" s="1461"/>
      <c r="L194" s="1461"/>
      <c r="M194" s="1461"/>
      <c r="N194" s="1461"/>
      <c r="O194" s="1461"/>
      <c r="P194" s="1461"/>
      <c r="Q194" s="1462">
        <v>2</v>
      </c>
      <c r="R194" s="1462"/>
      <c r="S194" s="1462"/>
      <c r="T194" s="1462"/>
      <c r="U194" s="1462"/>
    </row>
    <row r="195" spans="1:21">
      <c r="A195" s="407"/>
      <c r="B195" s="407"/>
      <c r="C195" s="408"/>
      <c r="D195" s="409"/>
      <c r="E195" s="410"/>
      <c r="F195" s="410"/>
      <c r="G195" s="410"/>
      <c r="H195" s="1461" t="s">
        <v>2272</v>
      </c>
      <c r="I195" s="1461"/>
      <c r="J195" s="1461"/>
      <c r="K195" s="1461"/>
      <c r="L195" s="1461"/>
      <c r="M195" s="1461"/>
      <c r="N195" s="1461"/>
      <c r="O195" s="1461"/>
      <c r="P195" s="1461"/>
      <c r="Q195" s="1462">
        <v>1</v>
      </c>
      <c r="R195" s="1462"/>
      <c r="S195" s="1462"/>
      <c r="T195" s="1462"/>
      <c r="U195" s="1462"/>
    </row>
    <row r="196" spans="1:21">
      <c r="A196" s="407"/>
      <c r="B196" s="407"/>
      <c r="C196" s="408"/>
      <c r="D196" s="409"/>
      <c r="E196" s="410"/>
      <c r="F196" s="410"/>
      <c r="G196" s="410"/>
      <c r="H196" s="1461" t="s">
        <v>2274</v>
      </c>
      <c r="I196" s="1461"/>
      <c r="J196" s="1461"/>
      <c r="K196" s="1461"/>
      <c r="L196" s="1461"/>
      <c r="M196" s="1461"/>
      <c r="N196" s="1461"/>
      <c r="O196" s="1461"/>
      <c r="P196" s="1461"/>
      <c r="Q196" s="1462">
        <v>1</v>
      </c>
      <c r="R196" s="1462"/>
      <c r="S196" s="1462"/>
      <c r="T196" s="1462"/>
      <c r="U196" s="1462"/>
    </row>
    <row r="197" spans="1:21">
      <c r="A197" s="407"/>
      <c r="B197" s="407"/>
      <c r="C197" s="408"/>
      <c r="D197" s="409"/>
      <c r="E197" s="410"/>
      <c r="F197" s="410"/>
      <c r="G197" s="410"/>
      <c r="H197" s="1461" t="s">
        <v>2274</v>
      </c>
      <c r="I197" s="1461"/>
      <c r="J197" s="1461"/>
      <c r="K197" s="1461"/>
      <c r="L197" s="1461"/>
      <c r="M197" s="1461"/>
      <c r="N197" s="1461"/>
      <c r="O197" s="1461"/>
      <c r="P197" s="1461"/>
      <c r="Q197" s="1462">
        <v>1</v>
      </c>
      <c r="R197" s="1462"/>
      <c r="S197" s="1462"/>
      <c r="T197" s="1462"/>
      <c r="U197" s="1462"/>
    </row>
    <row r="198" spans="1:21">
      <c r="A198" s="407"/>
      <c r="B198" s="407"/>
      <c r="C198" s="408"/>
      <c r="D198" s="409"/>
      <c r="E198" s="410"/>
      <c r="F198" s="410"/>
      <c r="G198" s="410"/>
      <c r="H198" s="1461" t="s">
        <v>1714</v>
      </c>
      <c r="I198" s="1461"/>
      <c r="J198" s="1461"/>
      <c r="K198" s="1461"/>
      <c r="L198" s="1461"/>
      <c r="M198" s="1461"/>
      <c r="N198" s="1461"/>
      <c r="O198" s="1461"/>
      <c r="P198" s="1461"/>
      <c r="Q198" s="1462">
        <v>2</v>
      </c>
      <c r="R198" s="1462"/>
      <c r="S198" s="1462"/>
      <c r="T198" s="1462"/>
      <c r="U198" s="1462"/>
    </row>
    <row r="199" spans="1:21">
      <c r="A199" s="407"/>
      <c r="B199" s="407"/>
      <c r="C199" s="408"/>
      <c r="D199" s="409"/>
      <c r="E199" s="410"/>
      <c r="F199" s="410"/>
      <c r="G199" s="410"/>
      <c r="H199" s="1461" t="s">
        <v>2269</v>
      </c>
      <c r="I199" s="1461"/>
      <c r="J199" s="1461"/>
      <c r="K199" s="1461"/>
      <c r="L199" s="1461"/>
      <c r="M199" s="1461"/>
      <c r="N199" s="1461"/>
      <c r="O199" s="1461"/>
      <c r="P199" s="1461"/>
      <c r="Q199" s="1465">
        <v>0.4</v>
      </c>
      <c r="R199" s="1465"/>
      <c r="S199" s="1465"/>
      <c r="T199" s="1465"/>
      <c r="U199" s="1465"/>
    </row>
    <row r="200" spans="1:21">
      <c r="A200" s="407"/>
      <c r="B200" s="407"/>
      <c r="C200" s="408"/>
      <c r="D200" s="409"/>
      <c r="E200" s="410"/>
      <c r="F200" s="410"/>
      <c r="G200" s="410"/>
      <c r="H200" s="1461" t="s">
        <v>2283</v>
      </c>
      <c r="I200" s="1461"/>
      <c r="J200" s="1461"/>
      <c r="K200" s="1461"/>
      <c r="L200" s="1461"/>
      <c r="M200" s="1461"/>
      <c r="N200" s="1461"/>
      <c r="O200" s="1461"/>
      <c r="P200" s="1461"/>
      <c r="Q200" s="1462">
        <v>1</v>
      </c>
      <c r="R200" s="1462"/>
      <c r="S200" s="1462"/>
      <c r="T200" s="1462"/>
      <c r="U200" s="1462"/>
    </row>
    <row r="201" spans="1:21">
      <c r="A201" s="407"/>
      <c r="B201" s="407"/>
      <c r="C201" s="408"/>
      <c r="D201" s="409"/>
      <c r="E201" s="410"/>
      <c r="F201" s="410"/>
      <c r="G201" s="410"/>
      <c r="H201" s="1461" t="s">
        <v>2284</v>
      </c>
      <c r="I201" s="1461"/>
      <c r="J201" s="1461"/>
      <c r="K201" s="1461"/>
      <c r="L201" s="1461"/>
      <c r="M201" s="1461"/>
      <c r="N201" s="1461"/>
      <c r="O201" s="1461"/>
      <c r="P201" s="1461"/>
      <c r="Q201" s="1462">
        <v>1</v>
      </c>
      <c r="R201" s="1462"/>
      <c r="S201" s="1462"/>
      <c r="T201" s="1462"/>
      <c r="U201" s="1462"/>
    </row>
    <row r="202" spans="1:21">
      <c r="A202" s="407"/>
      <c r="B202" s="407"/>
      <c r="C202" s="408"/>
      <c r="D202" s="409"/>
      <c r="E202" s="410"/>
      <c r="F202" s="410"/>
      <c r="G202" s="410"/>
      <c r="H202" s="1461" t="s">
        <v>1700</v>
      </c>
      <c r="I202" s="1461"/>
      <c r="J202" s="1461"/>
      <c r="K202" s="1461"/>
      <c r="L202" s="1461"/>
      <c r="M202" s="1461"/>
      <c r="N202" s="1461"/>
      <c r="O202" s="1461"/>
      <c r="P202" s="1461"/>
      <c r="Q202" s="1462">
        <v>1</v>
      </c>
      <c r="R202" s="1462"/>
      <c r="S202" s="1462"/>
      <c r="T202" s="1462"/>
      <c r="U202" s="1462"/>
    </row>
    <row r="203" spans="1:21">
      <c r="A203" s="407"/>
      <c r="B203" s="407"/>
      <c r="C203" s="408"/>
      <c r="D203" s="409"/>
      <c r="E203" s="410"/>
      <c r="F203" s="410"/>
      <c r="G203" s="410"/>
      <c r="H203" s="1461" t="s">
        <v>2292</v>
      </c>
      <c r="I203" s="1461"/>
      <c r="J203" s="1461"/>
      <c r="K203" s="1461"/>
      <c r="L203" s="1461"/>
      <c r="M203" s="1461"/>
      <c r="N203" s="1461"/>
      <c r="O203" s="1461"/>
      <c r="P203" s="1461"/>
      <c r="Q203" s="1462">
        <v>1</v>
      </c>
      <c r="R203" s="1462"/>
      <c r="S203" s="1462"/>
      <c r="T203" s="1462"/>
      <c r="U203" s="1462"/>
    </row>
    <row r="204" spans="1:21">
      <c r="A204" s="1466">
        <v>11</v>
      </c>
      <c r="B204" s="1466"/>
      <c r="C204" s="1466"/>
      <c r="D204" s="1467" t="s">
        <v>2293</v>
      </c>
      <c r="E204" s="1467"/>
      <c r="F204" s="1467"/>
      <c r="G204" s="1467"/>
      <c r="H204" s="1467"/>
      <c r="I204" s="1467"/>
      <c r="J204" s="1467"/>
      <c r="K204" s="1467"/>
      <c r="L204" s="1467"/>
      <c r="M204" s="1467"/>
      <c r="N204" s="1467"/>
      <c r="O204" s="1467"/>
      <c r="P204" s="1467"/>
      <c r="Q204" s="1466">
        <v>1</v>
      </c>
      <c r="R204" s="1466"/>
      <c r="S204" s="1466"/>
      <c r="T204" s="1466"/>
      <c r="U204" s="1466"/>
    </row>
    <row r="205" spans="1:21">
      <c r="A205" s="407"/>
      <c r="B205" s="407"/>
      <c r="C205" s="408"/>
      <c r="D205" s="1468" t="s">
        <v>1698</v>
      </c>
      <c r="E205" s="1468"/>
      <c r="F205" s="1468"/>
      <c r="G205" s="1468"/>
      <c r="H205" s="1468"/>
      <c r="I205" s="1468"/>
      <c r="J205" s="1468"/>
      <c r="K205" s="1468"/>
      <c r="L205" s="1468"/>
      <c r="M205" s="1468"/>
      <c r="N205" s="1468"/>
      <c r="O205" s="1468"/>
      <c r="P205" s="1468"/>
      <c r="Q205" s="1466">
        <v>1</v>
      </c>
      <c r="R205" s="1466"/>
      <c r="S205" s="1466"/>
      <c r="T205" s="1466"/>
      <c r="U205" s="1466"/>
    </row>
    <row r="206" spans="1:21">
      <c r="A206" s="407"/>
      <c r="B206" s="407"/>
      <c r="C206" s="408"/>
      <c r="D206" s="409"/>
      <c r="E206" s="410"/>
      <c r="F206" s="410"/>
      <c r="G206" s="410"/>
      <c r="H206" s="1461" t="s">
        <v>2294</v>
      </c>
      <c r="I206" s="1461"/>
      <c r="J206" s="1461"/>
      <c r="K206" s="1461"/>
      <c r="L206" s="1461"/>
      <c r="M206" s="1461"/>
      <c r="N206" s="1461"/>
      <c r="O206" s="1461"/>
      <c r="P206" s="1461"/>
      <c r="Q206" s="1462">
        <v>1</v>
      </c>
      <c r="R206" s="1462"/>
      <c r="S206" s="1462"/>
      <c r="T206" s="1462"/>
      <c r="U206" s="1462"/>
    </row>
    <row r="207" spans="1:21">
      <c r="A207" s="407"/>
      <c r="B207" s="407"/>
      <c r="C207" s="408"/>
      <c r="D207" s="409"/>
      <c r="E207" s="410"/>
      <c r="F207" s="410"/>
      <c r="G207" s="410"/>
      <c r="H207" s="1461" t="s">
        <v>2295</v>
      </c>
      <c r="I207" s="1461"/>
      <c r="J207" s="1461"/>
      <c r="K207" s="1461"/>
      <c r="L207" s="1461"/>
      <c r="M207" s="1461"/>
      <c r="N207" s="1461"/>
      <c r="O207" s="1461"/>
      <c r="P207" s="1461"/>
      <c r="Q207" s="1462">
        <v>1</v>
      </c>
      <c r="R207" s="1462"/>
      <c r="S207" s="1462"/>
      <c r="T207" s="1462"/>
      <c r="U207" s="1462"/>
    </row>
    <row r="208" spans="1:21">
      <c r="A208" s="407"/>
      <c r="B208" s="407"/>
      <c r="C208" s="408"/>
      <c r="D208" s="409"/>
      <c r="E208" s="410"/>
      <c r="F208" s="410"/>
      <c r="G208" s="410"/>
      <c r="H208" s="1461" t="s">
        <v>2273</v>
      </c>
      <c r="I208" s="1461"/>
      <c r="J208" s="1461"/>
      <c r="K208" s="1461"/>
      <c r="L208" s="1461"/>
      <c r="M208" s="1461"/>
      <c r="N208" s="1461"/>
      <c r="O208" s="1461"/>
      <c r="P208" s="1461"/>
      <c r="Q208" s="1462">
        <v>4</v>
      </c>
      <c r="R208" s="1462"/>
      <c r="S208" s="1462"/>
      <c r="T208" s="1462"/>
      <c r="U208" s="1462"/>
    </row>
    <row r="209" spans="1:21">
      <c r="A209" s="407"/>
      <c r="B209" s="407"/>
      <c r="C209" s="408"/>
      <c r="D209" s="409"/>
      <c r="E209" s="410"/>
      <c r="F209" s="410"/>
      <c r="G209" s="410"/>
      <c r="H209" s="1461" t="s">
        <v>2259</v>
      </c>
      <c r="I209" s="1461"/>
      <c r="J209" s="1461"/>
      <c r="K209" s="1461"/>
      <c r="L209" s="1461"/>
      <c r="M209" s="1461"/>
      <c r="N209" s="1461"/>
      <c r="O209" s="1461"/>
      <c r="P209" s="1461"/>
      <c r="Q209" s="1462">
        <v>2</v>
      </c>
      <c r="R209" s="1462"/>
      <c r="S209" s="1462"/>
      <c r="T209" s="1462"/>
      <c r="U209" s="1462"/>
    </row>
    <row r="210" spans="1:21">
      <c r="A210" s="407"/>
      <c r="B210" s="407"/>
      <c r="C210" s="408"/>
      <c r="D210" s="409"/>
      <c r="E210" s="410"/>
      <c r="F210" s="410"/>
      <c r="G210" s="410"/>
      <c r="H210" s="1461" t="s">
        <v>2264</v>
      </c>
      <c r="I210" s="1461"/>
      <c r="J210" s="1461"/>
      <c r="K210" s="1461"/>
      <c r="L210" s="1461"/>
      <c r="M210" s="1461"/>
      <c r="N210" s="1461"/>
      <c r="O210" s="1461"/>
      <c r="P210" s="1461"/>
      <c r="Q210" s="1462">
        <v>3</v>
      </c>
      <c r="R210" s="1462"/>
      <c r="S210" s="1462"/>
      <c r="T210" s="1462"/>
      <c r="U210" s="1462"/>
    </row>
    <row r="211" spans="1:21">
      <c r="A211" s="407"/>
      <c r="B211" s="407"/>
      <c r="C211" s="408"/>
      <c r="D211" s="409"/>
      <c r="E211" s="410"/>
      <c r="F211" s="410"/>
      <c r="G211" s="410"/>
      <c r="H211" s="1461" t="s">
        <v>2272</v>
      </c>
      <c r="I211" s="1461"/>
      <c r="J211" s="1461"/>
      <c r="K211" s="1461"/>
      <c r="L211" s="1461"/>
      <c r="M211" s="1461"/>
      <c r="N211" s="1461"/>
      <c r="O211" s="1461"/>
      <c r="P211" s="1461"/>
      <c r="Q211" s="1462">
        <v>1</v>
      </c>
      <c r="R211" s="1462"/>
      <c r="S211" s="1462"/>
      <c r="T211" s="1462"/>
      <c r="U211" s="1462"/>
    </row>
    <row r="212" spans="1:21">
      <c r="A212" s="407"/>
      <c r="B212" s="407"/>
      <c r="C212" s="408"/>
      <c r="D212" s="409"/>
      <c r="E212" s="410"/>
      <c r="F212" s="410"/>
      <c r="G212" s="410"/>
      <c r="H212" s="1461" t="s">
        <v>1714</v>
      </c>
      <c r="I212" s="1461"/>
      <c r="J212" s="1461"/>
      <c r="K212" s="1461"/>
      <c r="L212" s="1461"/>
      <c r="M212" s="1461"/>
      <c r="N212" s="1461"/>
      <c r="O212" s="1461"/>
      <c r="P212" s="1461"/>
      <c r="Q212" s="1462">
        <v>2</v>
      </c>
      <c r="R212" s="1462"/>
      <c r="S212" s="1462"/>
      <c r="T212" s="1462"/>
      <c r="U212" s="1462"/>
    </row>
    <row r="213" spans="1:21">
      <c r="A213" s="407"/>
      <c r="B213" s="407"/>
      <c r="C213" s="408"/>
      <c r="D213" s="409"/>
      <c r="E213" s="410"/>
      <c r="F213" s="410"/>
      <c r="G213" s="410"/>
      <c r="H213" s="1461" t="s">
        <v>2288</v>
      </c>
      <c r="I213" s="1461"/>
      <c r="J213" s="1461"/>
      <c r="K213" s="1461"/>
      <c r="L213" s="1461"/>
      <c r="M213" s="1461"/>
      <c r="N213" s="1461"/>
      <c r="O213" s="1461"/>
      <c r="P213" s="1461"/>
      <c r="Q213" s="1465">
        <v>0.4</v>
      </c>
      <c r="R213" s="1465"/>
      <c r="S213" s="1465"/>
      <c r="T213" s="1465"/>
      <c r="U213" s="1465"/>
    </row>
    <row r="214" spans="1:21">
      <c r="A214" s="407"/>
      <c r="B214" s="407"/>
      <c r="C214" s="408"/>
      <c r="D214" s="409"/>
      <c r="E214" s="410"/>
      <c r="F214" s="410"/>
      <c r="G214" s="410"/>
      <c r="H214" s="1461" t="s">
        <v>2283</v>
      </c>
      <c r="I214" s="1461"/>
      <c r="J214" s="1461"/>
      <c r="K214" s="1461"/>
      <c r="L214" s="1461"/>
      <c r="M214" s="1461"/>
      <c r="N214" s="1461"/>
      <c r="O214" s="1461"/>
      <c r="P214" s="1461"/>
      <c r="Q214" s="1462">
        <v>1</v>
      </c>
      <c r="R214" s="1462"/>
      <c r="S214" s="1462"/>
      <c r="T214" s="1462"/>
      <c r="U214" s="1462"/>
    </row>
    <row r="215" spans="1:21">
      <c r="A215" s="407"/>
      <c r="B215" s="407"/>
      <c r="C215" s="408"/>
      <c r="D215" s="409"/>
      <c r="E215" s="410"/>
      <c r="F215" s="410"/>
      <c r="G215" s="410"/>
      <c r="H215" s="1461" t="s">
        <v>2284</v>
      </c>
      <c r="I215" s="1461"/>
      <c r="J215" s="1461"/>
      <c r="K215" s="1461"/>
      <c r="L215" s="1461"/>
      <c r="M215" s="1461"/>
      <c r="N215" s="1461"/>
      <c r="O215" s="1461"/>
      <c r="P215" s="1461"/>
      <c r="Q215" s="1462">
        <v>1</v>
      </c>
      <c r="R215" s="1462"/>
      <c r="S215" s="1462"/>
      <c r="T215" s="1462"/>
      <c r="U215" s="1462"/>
    </row>
    <row r="216" spans="1:21">
      <c r="A216" s="407"/>
      <c r="B216" s="407"/>
      <c r="C216" s="408"/>
      <c r="D216" s="409"/>
      <c r="E216" s="410"/>
      <c r="F216" s="410"/>
      <c r="G216" s="410"/>
      <c r="H216" s="1461" t="s">
        <v>1700</v>
      </c>
      <c r="I216" s="1461"/>
      <c r="J216" s="1461"/>
      <c r="K216" s="1461"/>
      <c r="L216" s="1461"/>
      <c r="M216" s="1461"/>
      <c r="N216" s="1461"/>
      <c r="O216" s="1461"/>
      <c r="P216" s="1461"/>
      <c r="Q216" s="1462">
        <v>1</v>
      </c>
      <c r="R216" s="1462"/>
      <c r="S216" s="1462"/>
      <c r="T216" s="1462"/>
      <c r="U216" s="1462"/>
    </row>
    <row r="217" spans="1:21">
      <c r="A217" s="407"/>
      <c r="B217" s="407"/>
      <c r="C217" s="408"/>
      <c r="D217" s="409"/>
      <c r="E217" s="410"/>
      <c r="F217" s="410"/>
      <c r="G217" s="410"/>
      <c r="H217" s="1461" t="s">
        <v>2285</v>
      </c>
      <c r="I217" s="1461"/>
      <c r="J217" s="1461"/>
      <c r="K217" s="1461"/>
      <c r="L217" s="1461"/>
      <c r="M217" s="1461"/>
      <c r="N217" s="1461"/>
      <c r="O217" s="1461"/>
      <c r="P217" s="1461"/>
      <c r="Q217" s="1462">
        <v>1</v>
      </c>
      <c r="R217" s="1462"/>
      <c r="S217" s="1462"/>
      <c r="T217" s="1462"/>
      <c r="U217" s="1462"/>
    </row>
    <row r="218" spans="1:21">
      <c r="A218" s="407"/>
      <c r="B218" s="407"/>
      <c r="C218" s="408"/>
      <c r="D218" s="409"/>
      <c r="E218" s="410"/>
      <c r="F218" s="410"/>
      <c r="G218" s="410"/>
      <c r="H218" s="1461" t="s">
        <v>2296</v>
      </c>
      <c r="I218" s="1461"/>
      <c r="J218" s="1461"/>
      <c r="K218" s="1461"/>
      <c r="L218" s="1461"/>
      <c r="M218" s="1461"/>
      <c r="N218" s="1461"/>
      <c r="O218" s="1461"/>
      <c r="P218" s="1461"/>
      <c r="Q218" s="1462">
        <v>1</v>
      </c>
      <c r="R218" s="1462"/>
      <c r="S218" s="1462"/>
      <c r="T218" s="1462"/>
      <c r="U218" s="1462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63" t="s">
        <v>2297</v>
      </c>
      <c r="C222" s="1463"/>
      <c r="D222" s="1463"/>
      <c r="E222" s="1463"/>
      <c r="F222" s="1463"/>
      <c r="G222" s="407"/>
      <c r="H222" s="407"/>
      <c r="I222" s="411"/>
      <c r="J222" s="411"/>
      <c r="K222" s="411"/>
      <c r="L222" s="411"/>
      <c r="M222" s="411"/>
      <c r="N222" s="411"/>
      <c r="O222" s="1464" t="s">
        <v>2298</v>
      </c>
      <c r="P222" s="1464"/>
      <c r="Q222" s="1464"/>
      <c r="R222" s="1464"/>
      <c r="S222" s="1464"/>
      <c r="T222" s="407"/>
      <c r="U222" s="407"/>
    </row>
    <row r="223" spans="1:21">
      <c r="A223" s="407"/>
      <c r="B223" s="1463"/>
      <c r="C223" s="1463"/>
      <c r="D223" s="1463"/>
      <c r="E223" s="1463"/>
      <c r="F223" s="1463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63"/>
      <c r="C224" s="1463"/>
      <c r="D224" s="1463"/>
      <c r="E224" s="1463"/>
      <c r="F224" s="1463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63"/>
      <c r="C225" s="1463"/>
      <c r="D225" s="1463"/>
      <c r="E225" s="1463"/>
      <c r="F225" s="1463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21" t="s">
        <v>1209</v>
      </c>
      <c r="B1" s="1622"/>
      <c r="C1" s="1622"/>
      <c r="D1" s="1622"/>
      <c r="E1" s="1622"/>
      <c r="F1" s="1622"/>
      <c r="G1" s="1622"/>
      <c r="H1" s="1623"/>
      <c r="I1" s="54"/>
      <c r="J1" s="54"/>
    </row>
    <row r="2" spans="1:10" s="132" customFormat="1" ht="36" customHeight="1">
      <c r="A2" s="1624" t="s">
        <v>978</v>
      </c>
      <c r="B2" s="1625"/>
      <c r="C2" s="1624" t="s">
        <v>1210</v>
      </c>
      <c r="D2" s="1625"/>
      <c r="E2" s="1628" t="s">
        <v>987</v>
      </c>
      <c r="F2" s="1630" t="s">
        <v>1211</v>
      </c>
      <c r="G2" s="1628" t="s">
        <v>1212</v>
      </c>
      <c r="H2" s="1632" t="s">
        <v>1213</v>
      </c>
      <c r="I2" s="1494" t="s">
        <v>1956</v>
      </c>
      <c r="J2" s="1494" t="s">
        <v>1957</v>
      </c>
    </row>
    <row r="3" spans="1:10" s="132" customFormat="1" ht="58.5" customHeight="1" thickBot="1">
      <c r="A3" s="1626"/>
      <c r="B3" s="1627"/>
      <c r="C3" s="1626"/>
      <c r="D3" s="1627"/>
      <c r="E3" s="1629"/>
      <c r="F3" s="1631"/>
      <c r="G3" s="1629"/>
      <c r="H3" s="1633"/>
      <c r="I3" s="1495"/>
      <c r="J3" s="1495"/>
    </row>
    <row r="4" spans="1:10" ht="30" customHeight="1" thickBot="1">
      <c r="A4" s="1541" t="s">
        <v>1214</v>
      </c>
      <c r="B4" s="1566"/>
      <c r="C4" s="1570" t="s">
        <v>1215</v>
      </c>
      <c r="D4" s="180" t="s">
        <v>1216</v>
      </c>
      <c r="E4" s="577" t="s">
        <v>2955</v>
      </c>
      <c r="F4" s="57"/>
      <c r="G4" s="1573"/>
      <c r="H4" s="1574"/>
      <c r="I4" s="58">
        <v>1242</v>
      </c>
      <c r="J4" s="58">
        <f>I4*1.05</f>
        <v>1304.1000000000001</v>
      </c>
    </row>
    <row r="5" spans="1:10" ht="30" customHeight="1" thickBot="1">
      <c r="A5" s="1542"/>
      <c r="B5" s="1567"/>
      <c r="C5" s="1570"/>
      <c r="D5" s="181" t="s">
        <v>1217</v>
      </c>
      <c r="E5" s="578" t="s">
        <v>2956</v>
      </c>
      <c r="F5" s="61"/>
      <c r="G5" s="1573"/>
      <c r="H5" s="1574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42"/>
      <c r="B6" s="1567"/>
      <c r="C6" s="1570"/>
      <c r="D6" s="55" t="s">
        <v>1218</v>
      </c>
      <c r="E6" s="579" t="s">
        <v>2957</v>
      </c>
      <c r="F6" s="63"/>
      <c r="G6" s="1571"/>
      <c r="H6" s="1574"/>
      <c r="I6" s="62">
        <v>2182</v>
      </c>
      <c r="J6" s="58">
        <f t="shared" si="0"/>
        <v>2291.1</v>
      </c>
    </row>
    <row r="7" spans="1:10" ht="30" customHeight="1" thickBot="1">
      <c r="A7" s="1542"/>
      <c r="B7" s="1567"/>
      <c r="C7" s="1570"/>
      <c r="D7" s="67" t="s">
        <v>1219</v>
      </c>
      <c r="E7" s="580" t="s">
        <v>1624</v>
      </c>
      <c r="F7" s="65"/>
      <c r="G7" s="1572"/>
      <c r="H7" s="1574"/>
      <c r="I7" s="66">
        <v>2203</v>
      </c>
      <c r="J7" s="58">
        <f t="shared" si="0"/>
        <v>2313.15</v>
      </c>
    </row>
    <row r="8" spans="1:10" ht="30" customHeight="1" thickBot="1">
      <c r="A8" s="1542"/>
      <c r="B8" s="1567"/>
      <c r="C8" s="1570"/>
      <c r="D8" s="59" t="s">
        <v>1219</v>
      </c>
      <c r="E8" s="581" t="s">
        <v>1625</v>
      </c>
      <c r="F8" s="68"/>
      <c r="G8" s="1577"/>
      <c r="H8" s="1574"/>
      <c r="I8" s="69">
        <v>2203</v>
      </c>
      <c r="J8" s="58">
        <f t="shared" si="0"/>
        <v>2313.15</v>
      </c>
    </row>
    <row r="9" spans="1:10" ht="30" customHeight="1" thickBot="1">
      <c r="A9" s="1542"/>
      <c r="B9" s="1567"/>
      <c r="C9" s="1570"/>
      <c r="D9" s="59" t="s">
        <v>1217</v>
      </c>
      <c r="E9" s="581" t="s">
        <v>1626</v>
      </c>
      <c r="F9" s="61"/>
      <c r="G9" s="1573"/>
      <c r="H9" s="1574"/>
      <c r="I9" s="62">
        <v>2214</v>
      </c>
      <c r="J9" s="58">
        <f t="shared" si="0"/>
        <v>2324.7000000000003</v>
      </c>
    </row>
    <row r="10" spans="1:10" ht="30" customHeight="1" thickBot="1">
      <c r="A10" s="1542"/>
      <c r="B10" s="1567"/>
      <c r="C10" s="1570"/>
      <c r="D10" s="59" t="s">
        <v>1217</v>
      </c>
      <c r="E10" s="581" t="s">
        <v>1627</v>
      </c>
      <c r="F10" s="61"/>
      <c r="G10" s="1573"/>
      <c r="H10" s="1574"/>
      <c r="I10" s="62">
        <v>2214</v>
      </c>
      <c r="J10" s="58">
        <f t="shared" si="0"/>
        <v>2324.7000000000003</v>
      </c>
    </row>
    <row r="11" spans="1:10" ht="30" customHeight="1" thickBot="1">
      <c r="A11" s="1542"/>
      <c r="B11" s="1567"/>
      <c r="C11" s="1570"/>
      <c r="D11" s="59" t="s">
        <v>1218</v>
      </c>
      <c r="E11" s="581" t="s">
        <v>1628</v>
      </c>
      <c r="F11" s="63"/>
      <c r="G11" s="1573"/>
      <c r="H11" s="1574"/>
      <c r="I11" s="62">
        <v>2225</v>
      </c>
      <c r="J11" s="58">
        <f t="shared" si="0"/>
        <v>2336.25</v>
      </c>
    </row>
    <row r="12" spans="1:10" ht="30" customHeight="1" thickBot="1">
      <c r="A12" s="1542"/>
      <c r="B12" s="1567"/>
      <c r="C12" s="1570"/>
      <c r="D12" s="71" t="s">
        <v>1218</v>
      </c>
      <c r="E12" s="582" t="s">
        <v>1629</v>
      </c>
      <c r="F12" s="63"/>
      <c r="G12" s="1571"/>
      <c r="H12" s="1574"/>
      <c r="I12" s="62">
        <v>2225</v>
      </c>
      <c r="J12" s="58">
        <f t="shared" si="0"/>
        <v>2336.25</v>
      </c>
    </row>
    <row r="13" spans="1:10" ht="30" customHeight="1" thickBot="1">
      <c r="A13" s="1542"/>
      <c r="B13" s="1567"/>
      <c r="C13" s="1570"/>
      <c r="D13" s="55" t="s">
        <v>1219</v>
      </c>
      <c r="E13" s="583" t="s">
        <v>2958</v>
      </c>
      <c r="F13" s="61"/>
      <c r="G13" s="1571"/>
      <c r="H13" s="1574"/>
      <c r="I13" s="179">
        <v>1966</v>
      </c>
      <c r="J13" s="58">
        <f t="shared" si="0"/>
        <v>2064.3000000000002</v>
      </c>
    </row>
    <row r="14" spans="1:10" ht="30" customHeight="1" thickBot="1">
      <c r="A14" s="1542"/>
      <c r="B14" s="1567"/>
      <c r="C14" s="1570"/>
      <c r="D14" s="59" t="s">
        <v>1217</v>
      </c>
      <c r="E14" s="581" t="s">
        <v>2959</v>
      </c>
      <c r="F14" s="65"/>
      <c r="G14" s="1572"/>
      <c r="H14" s="1574"/>
      <c r="I14" s="66">
        <v>1976</v>
      </c>
      <c r="J14" s="58">
        <f t="shared" si="0"/>
        <v>2074.8000000000002</v>
      </c>
    </row>
    <row r="15" spans="1:10" ht="30" customHeight="1" thickBot="1">
      <c r="A15" s="1525"/>
      <c r="B15" s="1568"/>
      <c r="C15" s="1571"/>
      <c r="D15" s="67" t="s">
        <v>1220</v>
      </c>
      <c r="E15" s="577" t="s">
        <v>2960</v>
      </c>
      <c r="F15" s="68"/>
      <c r="G15" s="1578"/>
      <c r="H15" s="1575"/>
      <c r="I15" s="69">
        <v>3046</v>
      </c>
      <c r="J15" s="58">
        <f t="shared" si="0"/>
        <v>3198.3</v>
      </c>
    </row>
    <row r="16" spans="1:10" ht="30" customHeight="1" thickBot="1">
      <c r="A16" s="1525"/>
      <c r="B16" s="1568"/>
      <c r="C16" s="1571"/>
      <c r="D16" s="59" t="s">
        <v>1221</v>
      </c>
      <c r="E16" s="578" t="s">
        <v>2961</v>
      </c>
      <c r="F16" s="63"/>
      <c r="G16" s="1579"/>
      <c r="H16" s="1575"/>
      <c r="I16" s="62">
        <v>3110</v>
      </c>
      <c r="J16" s="58">
        <f t="shared" si="0"/>
        <v>3265.5</v>
      </c>
    </row>
    <row r="17" spans="1:10" ht="30" customHeight="1" thickBot="1">
      <c r="A17" s="1528"/>
      <c r="B17" s="1569"/>
      <c r="C17" s="1572"/>
      <c r="D17" s="71" t="s">
        <v>1222</v>
      </c>
      <c r="E17" s="579" t="s">
        <v>2962</v>
      </c>
      <c r="F17" s="65"/>
      <c r="G17" s="1580"/>
      <c r="H17" s="1576"/>
      <c r="I17" s="66">
        <v>3218</v>
      </c>
      <c r="J17" s="58">
        <f t="shared" si="0"/>
        <v>3378.9</v>
      </c>
    </row>
    <row r="18" spans="1:10" ht="33" customHeight="1" thickBot="1">
      <c r="A18" s="1586" t="s">
        <v>1225</v>
      </c>
      <c r="B18" s="1587"/>
      <c r="C18" s="1596" t="s">
        <v>1226</v>
      </c>
      <c r="D18" s="67" t="s">
        <v>1220</v>
      </c>
      <c r="E18" s="74" t="s">
        <v>1227</v>
      </c>
      <c r="F18" s="68"/>
      <c r="G18" s="1577"/>
      <c r="H18" s="1601"/>
      <c r="I18" s="69">
        <v>5292</v>
      </c>
      <c r="J18" s="58">
        <f t="shared" si="0"/>
        <v>5556.6</v>
      </c>
    </row>
    <row r="19" spans="1:10" ht="33" customHeight="1" thickBot="1">
      <c r="A19" s="1588"/>
      <c r="B19" s="1589"/>
      <c r="C19" s="1597"/>
      <c r="D19" s="59" t="s">
        <v>1221</v>
      </c>
      <c r="E19" s="73" t="s">
        <v>1228</v>
      </c>
      <c r="F19" s="57"/>
      <c r="G19" s="1573"/>
      <c r="H19" s="1602"/>
      <c r="I19" s="62">
        <v>5378</v>
      </c>
      <c r="J19" s="58">
        <f t="shared" si="0"/>
        <v>5646.9000000000005</v>
      </c>
    </row>
    <row r="20" spans="1:10" ht="33" customHeight="1" thickBot="1">
      <c r="A20" s="1588"/>
      <c r="B20" s="1589"/>
      <c r="C20" s="1597"/>
      <c r="D20" s="59" t="s">
        <v>1222</v>
      </c>
      <c r="E20" s="73" t="s">
        <v>1229</v>
      </c>
      <c r="F20" s="57"/>
      <c r="G20" s="1573"/>
      <c r="H20" s="1602"/>
      <c r="I20" s="62">
        <v>6372</v>
      </c>
      <c r="J20" s="58">
        <f t="shared" si="0"/>
        <v>6690.6</v>
      </c>
    </row>
    <row r="21" spans="1:10" ht="33" customHeight="1" thickBot="1">
      <c r="A21" s="1588"/>
      <c r="B21" s="1589"/>
      <c r="C21" s="1597"/>
      <c r="D21" s="59" t="s">
        <v>1223</v>
      </c>
      <c r="E21" s="73" t="s">
        <v>1230</v>
      </c>
      <c r="F21" s="57"/>
      <c r="G21" s="1573"/>
      <c r="H21" s="1602"/>
      <c r="I21" s="62">
        <v>6588</v>
      </c>
      <c r="J21" s="58">
        <f t="shared" si="0"/>
        <v>6917.4000000000005</v>
      </c>
    </row>
    <row r="22" spans="1:10" ht="33" customHeight="1" thickBot="1">
      <c r="A22" s="1588"/>
      <c r="B22" s="1589"/>
      <c r="C22" s="1597"/>
      <c r="D22" s="59" t="s">
        <v>1224</v>
      </c>
      <c r="E22" s="73" t="s">
        <v>1231</v>
      </c>
      <c r="F22" s="57"/>
      <c r="G22" s="1573"/>
      <c r="H22" s="1602"/>
      <c r="I22" s="62">
        <v>7020</v>
      </c>
      <c r="J22" s="58">
        <f t="shared" si="0"/>
        <v>7371</v>
      </c>
    </row>
    <row r="23" spans="1:10" ht="30" customHeight="1" thickBot="1">
      <c r="A23" s="1590"/>
      <c r="B23" s="1591"/>
      <c r="C23" s="1598"/>
      <c r="D23" s="55" t="s">
        <v>1232</v>
      </c>
      <c r="E23" s="72" t="s">
        <v>1233</v>
      </c>
      <c r="F23" s="63"/>
      <c r="G23" s="1573"/>
      <c r="H23" s="1602"/>
      <c r="I23" s="62">
        <v>7992</v>
      </c>
      <c r="J23" s="58">
        <f t="shared" si="0"/>
        <v>8391.6</v>
      </c>
    </row>
    <row r="24" spans="1:10" ht="30" customHeight="1" thickBot="1">
      <c r="A24" s="1590"/>
      <c r="B24" s="1591"/>
      <c r="C24" s="1598"/>
      <c r="D24" s="59" t="s">
        <v>1234</v>
      </c>
      <c r="E24" s="72" t="s">
        <v>1235</v>
      </c>
      <c r="F24" s="63"/>
      <c r="G24" s="1571"/>
      <c r="H24" s="1602"/>
      <c r="I24" s="62">
        <v>9288</v>
      </c>
      <c r="J24" s="58">
        <f t="shared" si="0"/>
        <v>9752.4</v>
      </c>
    </row>
    <row r="25" spans="1:10" ht="30" customHeight="1" thickBot="1">
      <c r="A25" s="1590"/>
      <c r="B25" s="1591"/>
      <c r="C25" s="1598"/>
      <c r="D25" s="59" t="s">
        <v>1236</v>
      </c>
      <c r="E25" s="72" t="s">
        <v>1237</v>
      </c>
      <c r="F25" s="63"/>
      <c r="G25" s="1571"/>
      <c r="H25" s="1602"/>
      <c r="I25" s="62">
        <v>9936</v>
      </c>
      <c r="J25" s="58">
        <f t="shared" si="0"/>
        <v>10432.800000000001</v>
      </c>
    </row>
    <row r="26" spans="1:10" ht="30" customHeight="1" thickBot="1">
      <c r="A26" s="1592"/>
      <c r="B26" s="1593"/>
      <c r="C26" s="1599"/>
      <c r="D26" s="59" t="s">
        <v>1238</v>
      </c>
      <c r="E26" s="72" t="s">
        <v>1239</v>
      </c>
      <c r="F26" s="63"/>
      <c r="G26" s="1571"/>
      <c r="H26" s="1602"/>
      <c r="I26" s="62">
        <v>10152</v>
      </c>
      <c r="J26" s="58">
        <f t="shared" si="0"/>
        <v>10659.6</v>
      </c>
    </row>
    <row r="27" spans="1:10" ht="30" customHeight="1" thickBot="1">
      <c r="A27" s="1594"/>
      <c r="B27" s="1595"/>
      <c r="C27" s="1600"/>
      <c r="D27" s="71" t="s">
        <v>1240</v>
      </c>
      <c r="E27" s="75" t="s">
        <v>1241</v>
      </c>
      <c r="F27" s="65"/>
      <c r="G27" s="1572"/>
      <c r="H27" s="1603"/>
      <c r="I27" s="66">
        <v>10368</v>
      </c>
      <c r="J27" s="58">
        <f t="shared" si="0"/>
        <v>10886.4</v>
      </c>
    </row>
    <row r="28" spans="1:10" ht="24" customHeight="1" thickBot="1">
      <c r="A28" s="1604" t="s">
        <v>1242</v>
      </c>
      <c r="B28" s="1605"/>
      <c r="C28" s="1612" t="s">
        <v>1215</v>
      </c>
      <c r="D28" s="76" t="s">
        <v>1243</v>
      </c>
      <c r="E28" s="580" t="s">
        <v>1244</v>
      </c>
      <c r="F28" s="77"/>
      <c r="G28" s="1614"/>
      <c r="H28" s="1617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6"/>
      <c r="B29" s="1607"/>
      <c r="C29" s="1613"/>
      <c r="D29" s="78" t="s">
        <v>1246</v>
      </c>
      <c r="E29" s="583" t="s">
        <v>1247</v>
      </c>
      <c r="F29" s="79"/>
      <c r="G29" s="1615"/>
      <c r="H29" s="1618"/>
      <c r="I29" s="62">
        <v>257</v>
      </c>
      <c r="J29" s="58">
        <f t="shared" si="0"/>
        <v>269.85000000000002</v>
      </c>
    </row>
    <row r="30" spans="1:10" ht="24" customHeight="1" thickBot="1">
      <c r="A30" s="1606"/>
      <c r="B30" s="1607"/>
      <c r="C30" s="1613"/>
      <c r="D30" s="78" t="s">
        <v>1248</v>
      </c>
      <c r="E30" s="583" t="s">
        <v>1249</v>
      </c>
      <c r="F30" s="79"/>
      <c r="G30" s="1615"/>
      <c r="H30" s="1618"/>
      <c r="I30" s="62">
        <v>259</v>
      </c>
      <c r="J30" s="58">
        <f t="shared" si="0"/>
        <v>271.95</v>
      </c>
    </row>
    <row r="31" spans="1:10" ht="24" customHeight="1" thickBot="1">
      <c r="A31" s="1606"/>
      <c r="B31" s="1607"/>
      <c r="C31" s="1613"/>
      <c r="D31" s="78" t="s">
        <v>1250</v>
      </c>
      <c r="E31" s="583" t="s">
        <v>1251</v>
      </c>
      <c r="F31" s="79"/>
      <c r="G31" s="1615"/>
      <c r="H31" s="1618"/>
      <c r="I31" s="62">
        <v>265</v>
      </c>
      <c r="J31" s="58">
        <f t="shared" si="0"/>
        <v>278.25</v>
      </c>
    </row>
    <row r="32" spans="1:10" ht="24" customHeight="1" thickBot="1">
      <c r="A32" s="1606"/>
      <c r="B32" s="1607"/>
      <c r="C32" s="1613"/>
      <c r="D32" s="78" t="s">
        <v>1252</v>
      </c>
      <c r="E32" s="583" t="s">
        <v>1253</v>
      </c>
      <c r="F32" s="79"/>
      <c r="G32" s="1615"/>
      <c r="H32" s="1618"/>
      <c r="I32" s="62">
        <v>291</v>
      </c>
      <c r="J32" s="58">
        <f t="shared" si="0"/>
        <v>305.55</v>
      </c>
    </row>
    <row r="33" spans="1:10" ht="24" customHeight="1" thickBot="1">
      <c r="A33" s="1606"/>
      <c r="B33" s="1607"/>
      <c r="C33" s="1613"/>
      <c r="D33" s="78" t="s">
        <v>1254</v>
      </c>
      <c r="E33" s="583" t="s">
        <v>1255</v>
      </c>
      <c r="F33" s="79"/>
      <c r="G33" s="1615"/>
      <c r="H33" s="1618"/>
      <c r="I33" s="62">
        <v>311</v>
      </c>
      <c r="J33" s="58">
        <f t="shared" si="0"/>
        <v>326.55</v>
      </c>
    </row>
    <row r="34" spans="1:10" ht="24" customHeight="1" thickBot="1">
      <c r="A34" s="1608"/>
      <c r="B34" s="1609"/>
      <c r="C34" s="1552"/>
      <c r="D34" s="78" t="s">
        <v>1256</v>
      </c>
      <c r="E34" s="581" t="s">
        <v>1257</v>
      </c>
      <c r="F34" s="80"/>
      <c r="G34" s="1615"/>
      <c r="H34" s="1618"/>
      <c r="I34" s="62">
        <v>333</v>
      </c>
      <c r="J34" s="58">
        <f t="shared" si="0"/>
        <v>349.65000000000003</v>
      </c>
    </row>
    <row r="35" spans="1:10" ht="24" customHeight="1" thickBot="1">
      <c r="A35" s="1608"/>
      <c r="B35" s="1609"/>
      <c r="C35" s="1552"/>
      <c r="D35" s="78" t="s">
        <v>1258</v>
      </c>
      <c r="E35" s="581" t="s">
        <v>1259</v>
      </c>
      <c r="F35" s="80"/>
      <c r="G35" s="1615"/>
      <c r="H35" s="1618"/>
      <c r="I35" s="62">
        <v>376</v>
      </c>
      <c r="J35" s="58">
        <f t="shared" si="0"/>
        <v>394.8</v>
      </c>
    </row>
    <row r="36" spans="1:10" ht="24" customHeight="1" thickBot="1">
      <c r="A36" s="1610"/>
      <c r="B36" s="1611"/>
      <c r="C36" s="1554"/>
      <c r="D36" s="81" t="s">
        <v>1260</v>
      </c>
      <c r="E36" s="582" t="s">
        <v>1261</v>
      </c>
      <c r="F36" s="82"/>
      <c r="G36" s="1616"/>
      <c r="H36" s="1619"/>
      <c r="I36" s="66">
        <v>400</v>
      </c>
      <c r="J36" s="58">
        <f t="shared" si="0"/>
        <v>420</v>
      </c>
    </row>
    <row r="37" spans="1:10" ht="24" customHeight="1" thickBot="1">
      <c r="A37" s="1604" t="s">
        <v>1262</v>
      </c>
      <c r="B37" s="1605"/>
      <c r="C37" s="1612" t="s">
        <v>1215</v>
      </c>
      <c r="D37" s="76" t="s">
        <v>1243</v>
      </c>
      <c r="E37" s="580" t="s">
        <v>2963</v>
      </c>
      <c r="F37" s="77"/>
      <c r="G37" s="1614"/>
      <c r="H37" s="1617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6"/>
      <c r="B38" s="1607"/>
      <c r="C38" s="1613"/>
      <c r="D38" s="78" t="s">
        <v>1246</v>
      </c>
      <c r="E38" s="583" t="s">
        <v>2964</v>
      </c>
      <c r="F38" s="79"/>
      <c r="G38" s="1615"/>
      <c r="H38" s="1618"/>
      <c r="I38" s="62">
        <v>296</v>
      </c>
      <c r="J38" s="58">
        <f t="shared" si="0"/>
        <v>310.8</v>
      </c>
    </row>
    <row r="39" spans="1:10" ht="24" customHeight="1" thickBot="1">
      <c r="A39" s="1606"/>
      <c r="B39" s="1607"/>
      <c r="C39" s="1613"/>
      <c r="D39" s="78" t="s">
        <v>1248</v>
      </c>
      <c r="E39" s="583" t="s">
        <v>2965</v>
      </c>
      <c r="F39" s="79"/>
      <c r="G39" s="1615"/>
      <c r="H39" s="1618"/>
      <c r="I39" s="62">
        <v>298</v>
      </c>
      <c r="J39" s="58">
        <f t="shared" si="0"/>
        <v>312.90000000000003</v>
      </c>
    </row>
    <row r="40" spans="1:10" ht="24" customHeight="1" thickBot="1">
      <c r="A40" s="1606"/>
      <c r="B40" s="1607"/>
      <c r="C40" s="1613"/>
      <c r="D40" s="78" t="s">
        <v>1250</v>
      </c>
      <c r="E40" s="583" t="s">
        <v>2966</v>
      </c>
      <c r="F40" s="79"/>
      <c r="G40" s="1615"/>
      <c r="H40" s="1618"/>
      <c r="I40" s="62">
        <v>302</v>
      </c>
      <c r="J40" s="58">
        <f t="shared" si="0"/>
        <v>317.10000000000002</v>
      </c>
    </row>
    <row r="41" spans="1:10" ht="24" customHeight="1" thickBot="1">
      <c r="A41" s="1606"/>
      <c r="B41" s="1607"/>
      <c r="C41" s="1613"/>
      <c r="D41" s="78" t="s">
        <v>1252</v>
      </c>
      <c r="E41" s="583" t="s">
        <v>2967</v>
      </c>
      <c r="F41" s="79"/>
      <c r="G41" s="1615"/>
      <c r="H41" s="1618"/>
      <c r="I41" s="62">
        <v>340</v>
      </c>
      <c r="J41" s="58">
        <f t="shared" si="0"/>
        <v>357</v>
      </c>
    </row>
    <row r="42" spans="1:10" ht="24" customHeight="1" thickBot="1">
      <c r="A42" s="1606"/>
      <c r="B42" s="1607"/>
      <c r="C42" s="1613"/>
      <c r="D42" s="78" t="s">
        <v>1254</v>
      </c>
      <c r="E42" s="583" t="s">
        <v>2968</v>
      </c>
      <c r="F42" s="79"/>
      <c r="G42" s="1615"/>
      <c r="H42" s="1618"/>
      <c r="I42" s="62">
        <v>356</v>
      </c>
      <c r="J42" s="58">
        <f t="shared" si="0"/>
        <v>373.8</v>
      </c>
    </row>
    <row r="43" spans="1:10" ht="24" customHeight="1" thickBot="1">
      <c r="A43" s="1610"/>
      <c r="B43" s="1611"/>
      <c r="C43" s="1554"/>
      <c r="D43" s="81" t="s">
        <v>1256</v>
      </c>
      <c r="E43" s="582" t="s">
        <v>2969</v>
      </c>
      <c r="F43" s="82"/>
      <c r="G43" s="1616"/>
      <c r="H43" s="1619"/>
      <c r="I43" s="66">
        <v>378</v>
      </c>
      <c r="J43" s="58">
        <f t="shared" si="0"/>
        <v>396.90000000000003</v>
      </c>
    </row>
    <row r="44" spans="1:10" ht="24" customHeight="1" thickBot="1">
      <c r="A44" s="1638" t="s">
        <v>1263</v>
      </c>
      <c r="B44" s="1639"/>
      <c r="C44" s="1581" t="s">
        <v>1266</v>
      </c>
      <c r="D44" s="67" t="s">
        <v>1243</v>
      </c>
      <c r="E44" s="577" t="s">
        <v>2970</v>
      </c>
      <c r="F44" s="1583" t="s">
        <v>1267</v>
      </c>
      <c r="G44" s="1577"/>
      <c r="H44" s="1548"/>
      <c r="I44" s="69">
        <v>276</v>
      </c>
      <c r="J44" s="58">
        <f t="shared" si="0"/>
        <v>289.8</v>
      </c>
    </row>
    <row r="45" spans="1:10" ht="24" customHeight="1" thickBot="1">
      <c r="A45" s="1640"/>
      <c r="B45" s="1641"/>
      <c r="C45" s="1582"/>
      <c r="D45" s="59" t="s">
        <v>1246</v>
      </c>
      <c r="E45" s="578" t="s">
        <v>2971</v>
      </c>
      <c r="F45" s="1584"/>
      <c r="G45" s="1571"/>
      <c r="H45" s="1548"/>
      <c r="I45" s="62">
        <v>281</v>
      </c>
      <c r="J45" s="58">
        <f t="shared" si="0"/>
        <v>295.05</v>
      </c>
    </row>
    <row r="46" spans="1:10" ht="24" customHeight="1" thickBot="1">
      <c r="A46" s="1640"/>
      <c r="B46" s="1641"/>
      <c r="C46" s="1582"/>
      <c r="D46" s="55" t="s">
        <v>1248</v>
      </c>
      <c r="E46" s="584" t="s">
        <v>2972</v>
      </c>
      <c r="F46" s="1584"/>
      <c r="G46" s="1571"/>
      <c r="H46" s="1548"/>
      <c r="I46" s="62">
        <v>289</v>
      </c>
      <c r="J46" s="58">
        <f t="shared" si="0"/>
        <v>303.45</v>
      </c>
    </row>
    <row r="47" spans="1:10" ht="24" customHeight="1" thickBot="1">
      <c r="A47" s="1640"/>
      <c r="B47" s="1641"/>
      <c r="C47" s="1582"/>
      <c r="D47" s="59" t="s">
        <v>1250</v>
      </c>
      <c r="E47" s="578" t="s">
        <v>2973</v>
      </c>
      <c r="F47" s="1584"/>
      <c r="G47" s="1571"/>
      <c r="H47" s="1548"/>
      <c r="I47" s="62">
        <v>302</v>
      </c>
      <c r="J47" s="58">
        <f t="shared" si="0"/>
        <v>317.10000000000002</v>
      </c>
    </row>
    <row r="48" spans="1:10" ht="24" customHeight="1" thickBot="1">
      <c r="A48" s="1640"/>
      <c r="B48" s="1641"/>
      <c r="C48" s="1582"/>
      <c r="D48" s="59" t="s">
        <v>1252</v>
      </c>
      <c r="E48" s="578" t="s">
        <v>2974</v>
      </c>
      <c r="F48" s="1584"/>
      <c r="G48" s="1571"/>
      <c r="H48" s="1548"/>
      <c r="I48" s="62">
        <v>316</v>
      </c>
      <c r="J48" s="58">
        <f t="shared" si="0"/>
        <v>331.8</v>
      </c>
    </row>
    <row r="49" spans="1:10" ht="24" customHeight="1" thickBot="1">
      <c r="A49" s="1640"/>
      <c r="B49" s="1641"/>
      <c r="C49" s="1582"/>
      <c r="D49" s="71" t="s">
        <v>1254</v>
      </c>
      <c r="E49" s="579" t="s">
        <v>2975</v>
      </c>
      <c r="F49" s="1585"/>
      <c r="G49" s="1572"/>
      <c r="H49" s="1548"/>
      <c r="I49" s="66">
        <v>351</v>
      </c>
      <c r="J49" s="58">
        <f t="shared" si="0"/>
        <v>368.55</v>
      </c>
    </row>
    <row r="50" spans="1:10" ht="24" customHeight="1" thickBot="1">
      <c r="A50" s="1640"/>
      <c r="B50" s="1641"/>
      <c r="C50" s="1620" t="s">
        <v>1268</v>
      </c>
      <c r="D50" s="55" t="s">
        <v>1243</v>
      </c>
      <c r="E50" s="56" t="s">
        <v>1269</v>
      </c>
      <c r="F50" s="1634" t="s">
        <v>1270</v>
      </c>
      <c r="G50" s="1573"/>
      <c r="H50" s="1548"/>
      <c r="I50" s="69"/>
      <c r="J50" s="58">
        <f t="shared" si="0"/>
        <v>0</v>
      </c>
    </row>
    <row r="51" spans="1:10" ht="24" customHeight="1" thickBot="1">
      <c r="A51" s="1640"/>
      <c r="B51" s="1641"/>
      <c r="C51" s="1568"/>
      <c r="D51" s="59" t="s">
        <v>1246</v>
      </c>
      <c r="E51" s="60" t="s">
        <v>1271</v>
      </c>
      <c r="F51" s="1291"/>
      <c r="G51" s="1571"/>
      <c r="H51" s="1548"/>
      <c r="I51" s="62"/>
      <c r="J51" s="58">
        <f t="shared" si="0"/>
        <v>0</v>
      </c>
    </row>
    <row r="52" spans="1:10" ht="24" customHeight="1" thickBot="1">
      <c r="A52" s="1640"/>
      <c r="B52" s="1641"/>
      <c r="C52" s="1568"/>
      <c r="D52" s="55" t="s">
        <v>1248</v>
      </c>
      <c r="E52" s="56" t="s">
        <v>1272</v>
      </c>
      <c r="F52" s="1291"/>
      <c r="G52" s="1571"/>
      <c r="H52" s="1548"/>
      <c r="I52" s="62"/>
      <c r="J52" s="58">
        <f t="shared" si="0"/>
        <v>0</v>
      </c>
    </row>
    <row r="53" spans="1:10" ht="24" customHeight="1" thickBot="1">
      <c r="A53" s="1640"/>
      <c r="B53" s="1641"/>
      <c r="C53" s="1568"/>
      <c r="D53" s="59" t="s">
        <v>1250</v>
      </c>
      <c r="E53" s="60" t="s">
        <v>1273</v>
      </c>
      <c r="F53" s="1291"/>
      <c r="G53" s="1571"/>
      <c r="H53" s="1548"/>
      <c r="I53" s="62"/>
      <c r="J53" s="58">
        <f t="shared" si="0"/>
        <v>0</v>
      </c>
    </row>
    <row r="54" spans="1:10" ht="24" customHeight="1" thickBot="1">
      <c r="A54" s="1640"/>
      <c r="B54" s="1641"/>
      <c r="C54" s="1568"/>
      <c r="D54" s="59" t="s">
        <v>1252</v>
      </c>
      <c r="E54" s="60" t="s">
        <v>1274</v>
      </c>
      <c r="F54" s="1291"/>
      <c r="G54" s="1571"/>
      <c r="H54" s="1548"/>
      <c r="I54" s="62"/>
      <c r="J54" s="58">
        <f t="shared" si="0"/>
        <v>0</v>
      </c>
    </row>
    <row r="55" spans="1:10" ht="24" customHeight="1" thickBot="1">
      <c r="A55" s="1640"/>
      <c r="B55" s="1641"/>
      <c r="C55" s="1568"/>
      <c r="D55" s="83" t="s">
        <v>1254</v>
      </c>
      <c r="E55" s="72" t="s">
        <v>1275</v>
      </c>
      <c r="F55" s="1289"/>
      <c r="G55" s="1571"/>
      <c r="H55" s="1548"/>
      <c r="I55" s="62"/>
      <c r="J55" s="58">
        <f t="shared" si="0"/>
        <v>0</v>
      </c>
    </row>
    <row r="56" spans="1:10" ht="24" customHeight="1" thickBot="1">
      <c r="A56" s="1640"/>
      <c r="B56" s="1641"/>
      <c r="C56" s="1568"/>
      <c r="D56" s="59" t="s">
        <v>1254</v>
      </c>
      <c r="E56" s="60" t="s">
        <v>1630</v>
      </c>
      <c r="F56" s="1635" t="s">
        <v>1276</v>
      </c>
      <c r="G56" s="1571"/>
      <c r="H56" s="1548"/>
      <c r="I56" s="62">
        <v>486</v>
      </c>
      <c r="J56" s="58">
        <f t="shared" si="0"/>
        <v>510.3</v>
      </c>
    </row>
    <row r="57" spans="1:10" ht="24" customHeight="1" thickBot="1">
      <c r="A57" s="1640"/>
      <c r="B57" s="1641"/>
      <c r="C57" s="1568"/>
      <c r="D57" s="59" t="s">
        <v>1256</v>
      </c>
      <c r="E57" s="60" t="s">
        <v>1631</v>
      </c>
      <c r="F57" s="1635"/>
      <c r="G57" s="1571"/>
      <c r="H57" s="1548"/>
      <c r="I57" s="62">
        <v>508</v>
      </c>
      <c r="J57" s="58">
        <f t="shared" si="0"/>
        <v>533.4</v>
      </c>
    </row>
    <row r="58" spans="1:10" ht="24" customHeight="1" thickBot="1">
      <c r="A58" s="1640"/>
      <c r="B58" s="1641"/>
      <c r="C58" s="1568"/>
      <c r="D58" s="59" t="s">
        <v>1258</v>
      </c>
      <c r="E58" s="60" t="s">
        <v>1632</v>
      </c>
      <c r="F58" s="1635"/>
      <c r="G58" s="1571"/>
      <c r="H58" s="1548"/>
      <c r="I58" s="62">
        <v>529</v>
      </c>
      <c r="J58" s="58">
        <f t="shared" si="0"/>
        <v>555.45000000000005</v>
      </c>
    </row>
    <row r="59" spans="1:10" ht="24" customHeight="1" thickBot="1">
      <c r="A59" s="1640"/>
      <c r="B59" s="1641"/>
      <c r="C59" s="1568"/>
      <c r="D59" s="59" t="s">
        <v>1260</v>
      </c>
      <c r="E59" s="60" t="s">
        <v>1633</v>
      </c>
      <c r="F59" s="1635"/>
      <c r="G59" s="1571"/>
      <c r="H59" s="1548"/>
      <c r="I59" s="62">
        <v>567</v>
      </c>
      <c r="J59" s="58">
        <f t="shared" si="0"/>
        <v>595.35</v>
      </c>
    </row>
    <row r="60" spans="1:10" ht="24" customHeight="1" thickBot="1">
      <c r="A60" s="1640"/>
      <c r="B60" s="1641"/>
      <c r="C60" s="1568"/>
      <c r="D60" s="59" t="s">
        <v>1277</v>
      </c>
      <c r="E60" s="60" t="s">
        <v>1634</v>
      </c>
      <c r="F60" s="1635"/>
      <c r="G60" s="1571"/>
      <c r="H60" s="1548"/>
      <c r="I60" s="62">
        <v>594</v>
      </c>
      <c r="J60" s="58">
        <f t="shared" si="0"/>
        <v>623.70000000000005</v>
      </c>
    </row>
    <row r="61" spans="1:10" ht="24" customHeight="1" thickBot="1">
      <c r="A61" s="1640"/>
      <c r="B61" s="1641"/>
      <c r="C61" s="1568"/>
      <c r="D61" s="59" t="s">
        <v>1278</v>
      </c>
      <c r="E61" s="60" t="s">
        <v>1635</v>
      </c>
      <c r="F61" s="1636"/>
      <c r="G61" s="1571"/>
      <c r="H61" s="1548"/>
      <c r="I61" s="62">
        <v>616</v>
      </c>
      <c r="J61" s="58">
        <f t="shared" si="0"/>
        <v>646.80000000000007</v>
      </c>
    </row>
    <row r="62" spans="1:10" ht="24" customHeight="1" thickBot="1">
      <c r="A62" s="1640"/>
      <c r="B62" s="1641"/>
      <c r="C62" s="1569"/>
      <c r="D62" s="71"/>
      <c r="E62" s="64" t="s">
        <v>1636</v>
      </c>
      <c r="F62" s="1637"/>
      <c r="G62" s="1572"/>
      <c r="H62" s="1548"/>
      <c r="I62" s="66">
        <v>648</v>
      </c>
      <c r="J62" s="58">
        <f t="shared" si="0"/>
        <v>680.4</v>
      </c>
    </row>
    <row r="63" spans="1:10" ht="24" customHeight="1" thickBot="1">
      <c r="A63" s="1640"/>
      <c r="B63" s="1641"/>
      <c r="C63" s="1620" t="s">
        <v>1279</v>
      </c>
      <c r="D63" s="55" t="s">
        <v>1246</v>
      </c>
      <c r="E63" s="84" t="s">
        <v>1280</v>
      </c>
      <c r="F63" s="1583" t="s">
        <v>1281</v>
      </c>
      <c r="G63" s="1573"/>
      <c r="H63" s="1548"/>
      <c r="I63" s="69"/>
      <c r="J63" s="58">
        <f t="shared" si="0"/>
        <v>0</v>
      </c>
    </row>
    <row r="64" spans="1:10" ht="24" customHeight="1" thickBot="1">
      <c r="A64" s="1640"/>
      <c r="B64" s="1641"/>
      <c r="C64" s="1568"/>
      <c r="D64" s="55" t="s">
        <v>1248</v>
      </c>
      <c r="E64" s="84" t="s">
        <v>1282</v>
      </c>
      <c r="F64" s="1584"/>
      <c r="G64" s="1571"/>
      <c r="H64" s="1548"/>
      <c r="I64" s="62"/>
      <c r="J64" s="58">
        <f t="shared" si="0"/>
        <v>0</v>
      </c>
    </row>
    <row r="65" spans="1:10" ht="24" customHeight="1" thickBot="1">
      <c r="A65" s="1640"/>
      <c r="B65" s="1641"/>
      <c r="C65" s="1568"/>
      <c r="D65" s="59" t="s">
        <v>1250</v>
      </c>
      <c r="E65" s="85" t="s">
        <v>1283</v>
      </c>
      <c r="F65" s="1584"/>
      <c r="G65" s="1571"/>
      <c r="H65" s="1548"/>
      <c r="I65" s="62"/>
      <c r="J65" s="58">
        <f t="shared" si="0"/>
        <v>0</v>
      </c>
    </row>
    <row r="66" spans="1:10" ht="24" customHeight="1" thickBot="1">
      <c r="A66" s="1640"/>
      <c r="B66" s="1641"/>
      <c r="C66" s="1568"/>
      <c r="D66" s="59" t="s">
        <v>1252</v>
      </c>
      <c r="E66" s="85" t="s">
        <v>1284</v>
      </c>
      <c r="F66" s="1584"/>
      <c r="G66" s="1571"/>
      <c r="H66" s="1548"/>
      <c r="I66" s="62"/>
      <c r="J66" s="58">
        <f t="shared" si="0"/>
        <v>0</v>
      </c>
    </row>
    <row r="67" spans="1:10" ht="24" customHeight="1" thickBot="1">
      <c r="A67" s="1640"/>
      <c r="B67" s="1641"/>
      <c r="C67" s="1568"/>
      <c r="D67" s="59" t="s">
        <v>1254</v>
      </c>
      <c r="E67" s="85" t="s">
        <v>1285</v>
      </c>
      <c r="F67" s="1584"/>
      <c r="G67" s="1571"/>
      <c r="H67" s="1548"/>
      <c r="I67" s="62"/>
      <c r="J67" s="58">
        <f t="shared" si="0"/>
        <v>0</v>
      </c>
    </row>
    <row r="68" spans="1:10" ht="24" customHeight="1" thickBot="1">
      <c r="A68" s="1640"/>
      <c r="B68" s="1641"/>
      <c r="C68" s="1568"/>
      <c r="D68" s="59" t="s">
        <v>1256</v>
      </c>
      <c r="E68" s="85" t="s">
        <v>1286</v>
      </c>
      <c r="F68" s="1584"/>
      <c r="G68" s="1571"/>
      <c r="H68" s="1548"/>
      <c r="I68" s="62"/>
      <c r="J68" s="58">
        <f t="shared" si="0"/>
        <v>0</v>
      </c>
    </row>
    <row r="69" spans="1:10" ht="24" customHeight="1" thickBot="1">
      <c r="A69" s="1640"/>
      <c r="B69" s="1641"/>
      <c r="C69" s="1568"/>
      <c r="D69" s="59" t="s">
        <v>1258</v>
      </c>
      <c r="E69" s="85" t="s">
        <v>1287</v>
      </c>
      <c r="F69" s="1584"/>
      <c r="G69" s="1571"/>
      <c r="H69" s="1548"/>
      <c r="I69" s="62"/>
      <c r="J69" s="58">
        <f t="shared" ref="J69:J132" si="1">I69*1.05</f>
        <v>0</v>
      </c>
    </row>
    <row r="70" spans="1:10" ht="24" customHeight="1" thickBot="1">
      <c r="A70" s="1640"/>
      <c r="B70" s="1641"/>
      <c r="C70" s="1568"/>
      <c r="D70" s="59" t="s">
        <v>1260</v>
      </c>
      <c r="E70" s="85" t="s">
        <v>1288</v>
      </c>
      <c r="F70" s="1584"/>
      <c r="G70" s="1571"/>
      <c r="H70" s="1548"/>
      <c r="I70" s="62"/>
      <c r="J70" s="58">
        <f t="shared" si="1"/>
        <v>0</v>
      </c>
    </row>
    <row r="71" spans="1:10" ht="24" customHeight="1" thickBot="1">
      <c r="A71" s="1640"/>
      <c r="B71" s="1641"/>
      <c r="C71" s="1568"/>
      <c r="D71" s="59" t="s">
        <v>1277</v>
      </c>
      <c r="E71" s="85" t="s">
        <v>1289</v>
      </c>
      <c r="F71" s="1584"/>
      <c r="G71" s="1571"/>
      <c r="H71" s="1548"/>
      <c r="I71" s="62"/>
      <c r="J71" s="58">
        <f t="shared" si="1"/>
        <v>0</v>
      </c>
    </row>
    <row r="72" spans="1:10" ht="24" customHeight="1" thickBot="1">
      <c r="A72" s="1640"/>
      <c r="B72" s="1641"/>
      <c r="C72" s="1568"/>
      <c r="D72" s="55" t="s">
        <v>1278</v>
      </c>
      <c r="E72" s="84" t="s">
        <v>1290</v>
      </c>
      <c r="F72" s="1584"/>
      <c r="G72" s="1571"/>
      <c r="H72" s="1548"/>
      <c r="I72" s="62"/>
      <c r="J72" s="58">
        <f t="shared" si="1"/>
        <v>0</v>
      </c>
    </row>
    <row r="73" spans="1:10" ht="24" customHeight="1" thickBot="1">
      <c r="A73" s="1642"/>
      <c r="B73" s="1643"/>
      <c r="C73" s="1569"/>
      <c r="D73" s="71" t="s">
        <v>1291</v>
      </c>
      <c r="E73" s="86" t="s">
        <v>1292</v>
      </c>
      <c r="F73" s="1585"/>
      <c r="G73" s="1572"/>
      <c r="H73" s="1548"/>
      <c r="I73" s="66"/>
      <c r="J73" s="58">
        <f t="shared" si="1"/>
        <v>0</v>
      </c>
    </row>
    <row r="74" spans="1:10" ht="23.25" customHeight="1" thickBot="1">
      <c r="A74" s="1541" t="s">
        <v>1293</v>
      </c>
      <c r="B74" s="1648"/>
      <c r="C74" s="1651" t="s">
        <v>1215</v>
      </c>
      <c r="D74" s="67" t="s">
        <v>1248</v>
      </c>
      <c r="E74" s="70" t="s">
        <v>1637</v>
      </c>
      <c r="F74" s="68"/>
      <c r="G74" s="1644"/>
      <c r="H74" s="1547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42"/>
      <c r="B75" s="1649"/>
      <c r="C75" s="1652"/>
      <c r="D75" s="59" t="s">
        <v>1250</v>
      </c>
      <c r="E75" s="87" t="s">
        <v>1638</v>
      </c>
      <c r="F75" s="88"/>
      <c r="G75" s="1564"/>
      <c r="H75" s="1654"/>
      <c r="I75" s="62">
        <v>562</v>
      </c>
      <c r="J75" s="58">
        <f t="shared" si="1"/>
        <v>590.1</v>
      </c>
    </row>
    <row r="76" spans="1:10" ht="23.25" customHeight="1" thickBot="1">
      <c r="A76" s="1542"/>
      <c r="B76" s="1649"/>
      <c r="C76" s="1652"/>
      <c r="D76" s="59" t="s">
        <v>1252</v>
      </c>
      <c r="E76" s="87" t="s">
        <v>1639</v>
      </c>
      <c r="F76" s="88"/>
      <c r="G76" s="1564"/>
      <c r="H76" s="1654"/>
      <c r="I76" s="62">
        <v>572</v>
      </c>
      <c r="J76" s="58">
        <f t="shared" si="1"/>
        <v>600.6</v>
      </c>
    </row>
    <row r="77" spans="1:10" ht="23.25" customHeight="1" thickBot="1">
      <c r="A77" s="1542"/>
      <c r="B77" s="1649"/>
      <c r="C77" s="1652"/>
      <c r="D77" s="59" t="s">
        <v>1254</v>
      </c>
      <c r="E77" s="60" t="s">
        <v>1640</v>
      </c>
      <c r="F77" s="63"/>
      <c r="G77" s="1564"/>
      <c r="H77" s="1654"/>
      <c r="I77" s="62">
        <v>594</v>
      </c>
      <c r="J77" s="58">
        <f t="shared" si="1"/>
        <v>623.70000000000005</v>
      </c>
    </row>
    <row r="78" spans="1:10" ht="23.25" customHeight="1" thickBot="1">
      <c r="A78" s="1542"/>
      <c r="B78" s="1649"/>
      <c r="C78" s="1652"/>
      <c r="D78" s="59" t="s">
        <v>1256</v>
      </c>
      <c r="E78" s="60" t="s">
        <v>1641</v>
      </c>
      <c r="F78" s="63"/>
      <c r="G78" s="1564"/>
      <c r="H78" s="1654"/>
      <c r="I78" s="62">
        <v>637</v>
      </c>
      <c r="J78" s="58">
        <f t="shared" si="1"/>
        <v>668.85</v>
      </c>
    </row>
    <row r="79" spans="1:10" ht="23.25" customHeight="1" thickBot="1">
      <c r="A79" s="1542"/>
      <c r="B79" s="1649"/>
      <c r="C79" s="1652"/>
      <c r="D79" s="59" t="s">
        <v>1258</v>
      </c>
      <c r="E79" s="87" t="s">
        <v>1642</v>
      </c>
      <c r="F79" s="88"/>
      <c r="G79" s="1564"/>
      <c r="H79" s="1654"/>
      <c r="I79" s="62">
        <v>734</v>
      </c>
      <c r="J79" s="58">
        <f t="shared" si="1"/>
        <v>770.7</v>
      </c>
    </row>
    <row r="80" spans="1:10" ht="23.25" customHeight="1" thickBot="1">
      <c r="A80" s="1542"/>
      <c r="B80" s="1649"/>
      <c r="C80" s="1652"/>
      <c r="D80" s="59" t="s">
        <v>1260</v>
      </c>
      <c r="E80" s="60" t="s">
        <v>1643</v>
      </c>
      <c r="F80" s="63"/>
      <c r="G80" s="1564"/>
      <c r="H80" s="1654"/>
      <c r="I80" s="62">
        <v>756</v>
      </c>
      <c r="J80" s="58">
        <f t="shared" si="1"/>
        <v>793.80000000000007</v>
      </c>
    </row>
    <row r="81" spans="1:10" ht="23.25" customHeight="1" thickBot="1">
      <c r="A81" s="1542"/>
      <c r="B81" s="1649"/>
      <c r="C81" s="1652"/>
      <c r="D81" s="59" t="s">
        <v>1277</v>
      </c>
      <c r="E81" s="87" t="s">
        <v>1644</v>
      </c>
      <c r="F81" s="88"/>
      <c r="G81" s="1555"/>
      <c r="H81" s="1654"/>
      <c r="I81" s="62">
        <v>810</v>
      </c>
      <c r="J81" s="58">
        <f t="shared" si="1"/>
        <v>850.5</v>
      </c>
    </row>
    <row r="82" spans="1:10" ht="23.25" customHeight="1" thickBot="1">
      <c r="A82" s="1543"/>
      <c r="B82" s="1650"/>
      <c r="C82" s="1653"/>
      <c r="D82" s="71" t="s">
        <v>1278</v>
      </c>
      <c r="E82" s="64" t="s">
        <v>1645</v>
      </c>
      <c r="F82" s="65"/>
      <c r="G82" s="1556"/>
      <c r="H82" s="1655"/>
      <c r="I82" s="66">
        <v>842</v>
      </c>
      <c r="J82" s="58">
        <f t="shared" si="1"/>
        <v>884.1</v>
      </c>
    </row>
    <row r="83" spans="1:10" ht="23.25" customHeight="1" thickBot="1">
      <c r="A83" s="1656" t="s">
        <v>1295</v>
      </c>
      <c r="B83" s="1645" t="s">
        <v>1296</v>
      </c>
      <c r="C83" s="1612" t="s">
        <v>1215</v>
      </c>
      <c r="D83" s="89" t="s">
        <v>1243</v>
      </c>
      <c r="E83" s="90" t="s">
        <v>1297</v>
      </c>
      <c r="F83" s="91"/>
      <c r="G83" s="1544"/>
      <c r="H83" s="1547" t="s">
        <v>1294</v>
      </c>
      <c r="I83" s="69">
        <v>289</v>
      </c>
      <c r="J83" s="58">
        <f t="shared" si="1"/>
        <v>303.45</v>
      </c>
    </row>
    <row r="84" spans="1:10" ht="23.4" thickBot="1">
      <c r="A84" s="1657"/>
      <c r="B84" s="1557"/>
      <c r="C84" s="1613"/>
      <c r="D84" s="78" t="s">
        <v>1246</v>
      </c>
      <c r="E84" s="60" t="s">
        <v>1298</v>
      </c>
      <c r="F84" s="63"/>
      <c r="G84" s="1661"/>
      <c r="H84" s="1565"/>
      <c r="I84" s="62">
        <v>302</v>
      </c>
      <c r="J84" s="58">
        <f t="shared" si="1"/>
        <v>317.10000000000002</v>
      </c>
    </row>
    <row r="85" spans="1:10" ht="23.4" thickBot="1">
      <c r="A85" s="1658"/>
      <c r="B85" s="1557"/>
      <c r="C85" s="1552"/>
      <c r="D85" s="78" t="s">
        <v>1248</v>
      </c>
      <c r="E85" s="60" t="s">
        <v>1299</v>
      </c>
      <c r="F85" s="63"/>
      <c r="G85" s="1545"/>
      <c r="H85" s="1565"/>
      <c r="I85" s="62">
        <v>313</v>
      </c>
      <c r="J85" s="58">
        <f t="shared" si="1"/>
        <v>328.65000000000003</v>
      </c>
    </row>
    <row r="86" spans="1:10" ht="23.4" thickBot="1">
      <c r="A86" s="1658"/>
      <c r="B86" s="1557"/>
      <c r="C86" s="1552"/>
      <c r="D86" s="78" t="s">
        <v>1250</v>
      </c>
      <c r="E86" s="60" t="s">
        <v>1300</v>
      </c>
      <c r="F86" s="63"/>
      <c r="G86" s="1545"/>
      <c r="H86" s="1565"/>
      <c r="I86" s="62">
        <v>324</v>
      </c>
      <c r="J86" s="58">
        <f t="shared" si="1"/>
        <v>340.2</v>
      </c>
    </row>
    <row r="87" spans="1:10" ht="23.4" thickBot="1">
      <c r="A87" s="1658"/>
      <c r="B87" s="1557"/>
      <c r="C87" s="1552"/>
      <c r="D87" s="78" t="s">
        <v>1252</v>
      </c>
      <c r="E87" s="87" t="s">
        <v>1301</v>
      </c>
      <c r="F87" s="88"/>
      <c r="G87" s="1662"/>
      <c r="H87" s="1548"/>
      <c r="I87" s="62">
        <v>367</v>
      </c>
      <c r="J87" s="58">
        <f t="shared" si="1"/>
        <v>385.35</v>
      </c>
    </row>
    <row r="88" spans="1:10" ht="23.4" thickBot="1">
      <c r="A88" s="1658"/>
      <c r="B88" s="1557"/>
      <c r="C88" s="1552"/>
      <c r="D88" s="78" t="s">
        <v>1254</v>
      </c>
      <c r="E88" s="60" t="s">
        <v>1302</v>
      </c>
      <c r="F88" s="63"/>
      <c r="G88" s="1662"/>
      <c r="H88" s="1548"/>
      <c r="I88" s="62">
        <v>421</v>
      </c>
      <c r="J88" s="58">
        <f t="shared" si="1"/>
        <v>442.05</v>
      </c>
    </row>
    <row r="89" spans="1:10" ht="23.4" thickBot="1">
      <c r="A89" s="1658"/>
      <c r="B89" s="1557"/>
      <c r="C89" s="1554"/>
      <c r="D89" s="81" t="s">
        <v>1256</v>
      </c>
      <c r="E89" s="64" t="s">
        <v>1303</v>
      </c>
      <c r="F89" s="65"/>
      <c r="G89" s="1663"/>
      <c r="H89" s="1549"/>
      <c r="I89" s="66">
        <v>458</v>
      </c>
      <c r="J89" s="58">
        <f t="shared" si="1"/>
        <v>480.90000000000003</v>
      </c>
    </row>
    <row r="90" spans="1:10" ht="23.25" customHeight="1" thickBot="1">
      <c r="A90" s="1658"/>
      <c r="B90" s="1550"/>
      <c r="C90" s="1612" t="s">
        <v>1646</v>
      </c>
      <c r="D90" s="92" t="s">
        <v>1243</v>
      </c>
      <c r="E90" s="90" t="s">
        <v>1647</v>
      </c>
      <c r="F90" s="68"/>
      <c r="G90" s="1644"/>
      <c r="H90" s="1547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658"/>
      <c r="B91" s="1550"/>
      <c r="C91" s="1613"/>
      <c r="D91" s="78" t="s">
        <v>1246</v>
      </c>
      <c r="E91" s="60" t="s">
        <v>1648</v>
      </c>
      <c r="F91" s="63"/>
      <c r="G91" s="1564"/>
      <c r="H91" s="1548"/>
      <c r="I91" s="62">
        <v>400</v>
      </c>
      <c r="J91" s="58">
        <f t="shared" si="1"/>
        <v>420</v>
      </c>
    </row>
    <row r="92" spans="1:10" ht="23.4" thickBot="1">
      <c r="A92" s="1658"/>
      <c r="B92" s="1550"/>
      <c r="C92" s="1552"/>
      <c r="D92" s="78" t="s">
        <v>1248</v>
      </c>
      <c r="E92" s="60" t="s">
        <v>1649</v>
      </c>
      <c r="F92" s="63"/>
      <c r="G92" s="1564"/>
      <c r="H92" s="1548"/>
      <c r="I92" s="62">
        <v>410</v>
      </c>
      <c r="J92" s="58">
        <f t="shared" si="1"/>
        <v>430.5</v>
      </c>
    </row>
    <row r="93" spans="1:10" ht="23.4" thickBot="1">
      <c r="A93" s="1658"/>
      <c r="B93" s="1550"/>
      <c r="C93" s="1552"/>
      <c r="D93" s="78" t="s">
        <v>1250</v>
      </c>
      <c r="E93" s="60" t="s">
        <v>1650</v>
      </c>
      <c r="F93" s="63"/>
      <c r="G93" s="1555"/>
      <c r="H93" s="1548"/>
      <c r="I93" s="62">
        <v>421</v>
      </c>
      <c r="J93" s="58">
        <f t="shared" si="1"/>
        <v>442.05</v>
      </c>
    </row>
    <row r="94" spans="1:10" ht="23.4" thickBot="1">
      <c r="A94" s="1658"/>
      <c r="B94" s="1550"/>
      <c r="C94" s="1552"/>
      <c r="D94" s="78" t="s">
        <v>1252</v>
      </c>
      <c r="E94" s="87" t="s">
        <v>1651</v>
      </c>
      <c r="F94" s="63"/>
      <c r="G94" s="1555"/>
      <c r="H94" s="1548"/>
      <c r="I94" s="62">
        <v>432</v>
      </c>
      <c r="J94" s="58">
        <f t="shared" si="1"/>
        <v>453.6</v>
      </c>
    </row>
    <row r="95" spans="1:10" ht="23.4" thickBot="1">
      <c r="A95" s="1658"/>
      <c r="B95" s="1550"/>
      <c r="C95" s="1552"/>
      <c r="D95" s="78" t="s">
        <v>1254</v>
      </c>
      <c r="E95" s="60" t="s">
        <v>1652</v>
      </c>
      <c r="F95" s="88"/>
      <c r="G95" s="1555"/>
      <c r="H95" s="1548"/>
      <c r="I95" s="62">
        <v>486</v>
      </c>
      <c r="J95" s="58">
        <f t="shared" si="1"/>
        <v>510.3</v>
      </c>
    </row>
    <row r="96" spans="1:10" ht="23.4" thickBot="1">
      <c r="A96" s="1658"/>
      <c r="B96" s="1550"/>
      <c r="C96" s="1554"/>
      <c r="D96" s="81" t="s">
        <v>1256</v>
      </c>
      <c r="E96" s="64" t="s">
        <v>1653</v>
      </c>
      <c r="F96" s="65"/>
      <c r="G96" s="1555"/>
      <c r="H96" s="1548"/>
      <c r="I96" s="66">
        <v>508</v>
      </c>
      <c r="J96" s="58">
        <f t="shared" si="1"/>
        <v>533.4</v>
      </c>
    </row>
    <row r="97" spans="1:10" ht="23.25" customHeight="1" thickBot="1">
      <c r="A97" s="1658"/>
      <c r="B97" s="1645" t="s">
        <v>1304</v>
      </c>
      <c r="C97" s="1646" t="s">
        <v>1215</v>
      </c>
      <c r="D97" s="92" t="s">
        <v>1243</v>
      </c>
      <c r="E97" s="74" t="s">
        <v>1305</v>
      </c>
      <c r="F97" s="68"/>
      <c r="G97" s="1644"/>
      <c r="H97" s="1547" t="s">
        <v>1294</v>
      </c>
      <c r="I97" s="69">
        <v>497</v>
      </c>
      <c r="J97" s="58">
        <f t="shared" si="1"/>
        <v>521.85</v>
      </c>
    </row>
    <row r="98" spans="1:10" ht="23.4" thickBot="1">
      <c r="A98" s="1658"/>
      <c r="B98" s="1557"/>
      <c r="C98" s="1647"/>
      <c r="D98" s="96" t="s">
        <v>1246</v>
      </c>
      <c r="E98" s="72" t="s">
        <v>1306</v>
      </c>
      <c r="F98" s="63"/>
      <c r="G98" s="1564"/>
      <c r="H98" s="1565"/>
      <c r="I98" s="62">
        <v>508</v>
      </c>
      <c r="J98" s="58">
        <f t="shared" si="1"/>
        <v>533.4</v>
      </c>
    </row>
    <row r="99" spans="1:10" ht="23.25" customHeight="1" thickBot="1">
      <c r="A99" s="1658"/>
      <c r="B99" s="1557"/>
      <c r="C99" s="1647"/>
      <c r="D99" s="97" t="s">
        <v>1248</v>
      </c>
      <c r="E99" s="73" t="s">
        <v>1307</v>
      </c>
      <c r="F99" s="57"/>
      <c r="G99" s="1564"/>
      <c r="H99" s="1565"/>
      <c r="I99" s="62">
        <v>521</v>
      </c>
      <c r="J99" s="58">
        <f t="shared" si="1"/>
        <v>547.05000000000007</v>
      </c>
    </row>
    <row r="100" spans="1:10" ht="23.4" thickBot="1">
      <c r="A100" s="1658"/>
      <c r="B100" s="1557"/>
      <c r="C100" s="1647"/>
      <c r="D100" s="78" t="s">
        <v>1250</v>
      </c>
      <c r="E100" s="72" t="s">
        <v>1308</v>
      </c>
      <c r="F100" s="63"/>
      <c r="G100" s="1564"/>
      <c r="H100" s="1565"/>
      <c r="I100" s="62">
        <v>540</v>
      </c>
      <c r="J100" s="58">
        <f t="shared" si="1"/>
        <v>567</v>
      </c>
    </row>
    <row r="101" spans="1:10" ht="23.4" thickBot="1">
      <c r="A101" s="1658"/>
      <c r="B101" s="1557"/>
      <c r="C101" s="1647"/>
      <c r="D101" s="78" t="s">
        <v>1252</v>
      </c>
      <c r="E101" s="72" t="s">
        <v>1309</v>
      </c>
      <c r="F101" s="63"/>
      <c r="G101" s="1564"/>
      <c r="H101" s="1565"/>
      <c r="I101" s="62">
        <v>562</v>
      </c>
      <c r="J101" s="58">
        <f t="shared" si="1"/>
        <v>590.1</v>
      </c>
    </row>
    <row r="102" spans="1:10" ht="23.4" thickBot="1">
      <c r="A102" s="1658"/>
      <c r="B102" s="1557"/>
      <c r="C102" s="1647"/>
      <c r="D102" s="78" t="s">
        <v>1254</v>
      </c>
      <c r="E102" s="72" t="s">
        <v>1310</v>
      </c>
      <c r="F102" s="63"/>
      <c r="G102" s="1555"/>
      <c r="H102" s="1548"/>
      <c r="I102" s="62">
        <v>610</v>
      </c>
      <c r="J102" s="58">
        <f t="shared" si="1"/>
        <v>640.5</v>
      </c>
    </row>
    <row r="103" spans="1:10" ht="23.4" thickBot="1">
      <c r="A103" s="1658"/>
      <c r="B103" s="1557"/>
      <c r="C103" s="1647"/>
      <c r="D103" s="78" t="s">
        <v>1256</v>
      </c>
      <c r="E103" s="98" t="s">
        <v>1311</v>
      </c>
      <c r="F103" s="88"/>
      <c r="G103" s="1555"/>
      <c r="H103" s="1548"/>
      <c r="I103" s="62">
        <v>659</v>
      </c>
      <c r="J103" s="58">
        <f t="shared" si="1"/>
        <v>691.95</v>
      </c>
    </row>
    <row r="104" spans="1:10" ht="23.4" thickBot="1">
      <c r="A104" s="1658"/>
      <c r="B104" s="1557"/>
      <c r="C104" s="1647"/>
      <c r="D104" s="78" t="s">
        <v>1258</v>
      </c>
      <c r="E104" s="98" t="s">
        <v>1312</v>
      </c>
      <c r="F104" s="88"/>
      <c r="G104" s="1555"/>
      <c r="H104" s="1548"/>
      <c r="I104" s="62">
        <v>680</v>
      </c>
      <c r="J104" s="58">
        <f t="shared" si="1"/>
        <v>714</v>
      </c>
    </row>
    <row r="105" spans="1:10" ht="23.4" thickBot="1">
      <c r="A105" s="1658"/>
      <c r="B105" s="1550"/>
      <c r="C105" s="1550"/>
      <c r="D105" s="78" t="s">
        <v>1260</v>
      </c>
      <c r="E105" s="72" t="s">
        <v>1313</v>
      </c>
      <c r="F105" s="63"/>
      <c r="G105" s="1555"/>
      <c r="H105" s="1548"/>
      <c r="I105" s="62">
        <v>724</v>
      </c>
      <c r="J105" s="58">
        <f t="shared" si="1"/>
        <v>760.2</v>
      </c>
    </row>
    <row r="106" spans="1:10" ht="23.4" thickBot="1">
      <c r="A106" s="1658"/>
      <c r="B106" s="1550"/>
      <c r="C106" s="1550"/>
      <c r="D106" s="78" t="s">
        <v>1277</v>
      </c>
      <c r="E106" s="98" t="s">
        <v>1314</v>
      </c>
      <c r="F106" s="88"/>
      <c r="G106" s="1555"/>
      <c r="H106" s="1548"/>
      <c r="I106" s="62">
        <v>821</v>
      </c>
      <c r="J106" s="58">
        <f t="shared" si="1"/>
        <v>862.05000000000007</v>
      </c>
    </row>
    <row r="107" spans="1:10" ht="23.4" thickBot="1">
      <c r="A107" s="1658"/>
      <c r="B107" s="1550"/>
      <c r="C107" s="1550"/>
      <c r="D107" s="182" t="s">
        <v>1278</v>
      </c>
      <c r="E107" s="183" t="s">
        <v>1315</v>
      </c>
      <c r="F107" s="184"/>
      <c r="G107" s="1555"/>
      <c r="H107" s="1548"/>
      <c r="I107" s="179">
        <v>886</v>
      </c>
      <c r="J107" s="58">
        <f t="shared" si="1"/>
        <v>930.30000000000007</v>
      </c>
    </row>
    <row r="108" spans="1:10" ht="23.4" thickBot="1">
      <c r="A108" s="1658"/>
      <c r="B108" s="1551"/>
      <c r="C108" s="1551"/>
      <c r="D108" s="81" t="s">
        <v>1323</v>
      </c>
      <c r="E108" s="75" t="s">
        <v>1654</v>
      </c>
      <c r="F108" s="65"/>
      <c r="G108" s="1556"/>
      <c r="H108" s="1549"/>
      <c r="I108" s="66">
        <v>929</v>
      </c>
      <c r="J108" s="58">
        <f t="shared" si="1"/>
        <v>975.45</v>
      </c>
    </row>
    <row r="109" spans="1:10" ht="23.4" thickBot="1">
      <c r="A109" s="1658"/>
      <c r="B109" s="1550"/>
      <c r="C109" s="1552"/>
      <c r="D109" s="99" t="s">
        <v>1316</v>
      </c>
      <c r="E109" s="56" t="s">
        <v>1317</v>
      </c>
      <c r="F109" s="57"/>
      <c r="G109" s="1555"/>
      <c r="H109" s="1548"/>
      <c r="I109" s="62">
        <v>1264</v>
      </c>
      <c r="J109" s="58">
        <f t="shared" si="1"/>
        <v>1327.2</v>
      </c>
    </row>
    <row r="110" spans="1:10" ht="23.4" thickBot="1">
      <c r="A110" s="1658"/>
      <c r="B110" s="1551"/>
      <c r="C110" s="1553"/>
      <c r="D110" s="100" t="s">
        <v>1318</v>
      </c>
      <c r="E110" s="64" t="s">
        <v>1319</v>
      </c>
      <c r="F110" s="65"/>
      <c r="G110" s="1555"/>
      <c r="H110" s="1548"/>
      <c r="I110" s="66">
        <v>1328</v>
      </c>
      <c r="J110" s="58">
        <f t="shared" si="1"/>
        <v>1394.4</v>
      </c>
    </row>
    <row r="111" spans="1:10" ht="23.25" customHeight="1" thickBot="1">
      <c r="A111" s="1658"/>
      <c r="B111" s="1557" t="s">
        <v>1320</v>
      </c>
      <c r="C111" s="1553"/>
      <c r="D111" s="96" t="s">
        <v>1243</v>
      </c>
      <c r="E111" s="101" t="s">
        <v>1655</v>
      </c>
      <c r="F111" s="68"/>
      <c r="G111" s="1555"/>
      <c r="H111" s="1548"/>
      <c r="I111" s="69">
        <v>648</v>
      </c>
      <c r="J111" s="58">
        <f t="shared" si="1"/>
        <v>680.4</v>
      </c>
    </row>
    <row r="112" spans="1:10" ht="23.4" thickBot="1">
      <c r="A112" s="1658"/>
      <c r="B112" s="1550"/>
      <c r="C112" s="1553"/>
      <c r="D112" s="99" t="s">
        <v>1246</v>
      </c>
      <c r="E112" s="94" t="s">
        <v>1656</v>
      </c>
      <c r="F112" s="63"/>
      <c r="G112" s="1555"/>
      <c r="H112" s="1548"/>
      <c r="I112" s="62">
        <v>670</v>
      </c>
      <c r="J112" s="58">
        <f t="shared" si="1"/>
        <v>703.5</v>
      </c>
    </row>
    <row r="113" spans="1:10" ht="23.25" customHeight="1" thickBot="1">
      <c r="A113" s="1658"/>
      <c r="B113" s="1550"/>
      <c r="C113" s="1553"/>
      <c r="D113" s="96" t="s">
        <v>1248</v>
      </c>
      <c r="E113" s="102" t="s">
        <v>1657</v>
      </c>
      <c r="F113" s="57"/>
      <c r="G113" s="1555"/>
      <c r="H113" s="1548"/>
      <c r="I113" s="62">
        <v>691</v>
      </c>
      <c r="J113" s="58">
        <f t="shared" si="1"/>
        <v>725.55000000000007</v>
      </c>
    </row>
    <row r="114" spans="1:10" ht="23.4" thickBot="1">
      <c r="A114" s="1658"/>
      <c r="B114" s="1550"/>
      <c r="C114" s="1553"/>
      <c r="D114" s="96" t="s">
        <v>1250</v>
      </c>
      <c r="E114" s="94" t="s">
        <v>1658</v>
      </c>
      <c r="F114" s="63"/>
      <c r="G114" s="1555"/>
      <c r="H114" s="1548"/>
      <c r="I114" s="62">
        <v>713</v>
      </c>
      <c r="J114" s="58">
        <f t="shared" si="1"/>
        <v>748.65</v>
      </c>
    </row>
    <row r="115" spans="1:10" ht="23.4" thickBot="1">
      <c r="A115" s="1658"/>
      <c r="B115" s="1550"/>
      <c r="C115" s="1553"/>
      <c r="D115" s="96" t="s">
        <v>1252</v>
      </c>
      <c r="E115" s="94" t="s">
        <v>1659</v>
      </c>
      <c r="F115" s="63"/>
      <c r="G115" s="1555"/>
      <c r="H115" s="1548"/>
      <c r="I115" s="62">
        <v>754</v>
      </c>
      <c r="J115" s="58">
        <f t="shared" si="1"/>
        <v>791.7</v>
      </c>
    </row>
    <row r="116" spans="1:10" ht="23.4" thickBot="1">
      <c r="A116" s="1658"/>
      <c r="B116" s="1550"/>
      <c r="C116" s="1553"/>
      <c r="D116" s="96" t="s">
        <v>1254</v>
      </c>
      <c r="E116" s="94" t="s">
        <v>1660</v>
      </c>
      <c r="F116" s="63"/>
      <c r="G116" s="1555"/>
      <c r="H116" s="1548"/>
      <c r="I116" s="62">
        <v>821</v>
      </c>
      <c r="J116" s="58">
        <f t="shared" si="1"/>
        <v>862.05000000000007</v>
      </c>
    </row>
    <row r="117" spans="1:10" ht="23.4" thickBot="1">
      <c r="A117" s="1658"/>
      <c r="B117" s="1550"/>
      <c r="C117" s="1553"/>
      <c r="D117" s="96" t="s">
        <v>1256</v>
      </c>
      <c r="E117" s="93" t="s">
        <v>1661</v>
      </c>
      <c r="F117" s="88"/>
      <c r="G117" s="1555"/>
      <c r="H117" s="1548"/>
      <c r="I117" s="62">
        <v>853</v>
      </c>
      <c r="J117" s="58">
        <f t="shared" si="1"/>
        <v>895.65000000000009</v>
      </c>
    </row>
    <row r="118" spans="1:10" ht="23.4" thickBot="1">
      <c r="A118" s="1658"/>
      <c r="B118" s="1550"/>
      <c r="C118" s="1553"/>
      <c r="D118" s="99" t="s">
        <v>1260</v>
      </c>
      <c r="E118" s="94" t="s">
        <v>1662</v>
      </c>
      <c r="F118" s="63"/>
      <c r="G118" s="1555"/>
      <c r="H118" s="1548"/>
      <c r="I118" s="62">
        <v>875</v>
      </c>
      <c r="J118" s="58">
        <f t="shared" si="1"/>
        <v>918.75</v>
      </c>
    </row>
    <row r="119" spans="1:10" ht="23.25" customHeight="1" thickBot="1">
      <c r="A119" s="1658"/>
      <c r="B119" s="1550"/>
      <c r="C119" s="1553"/>
      <c r="D119" s="96" t="s">
        <v>1321</v>
      </c>
      <c r="E119" s="102" t="s">
        <v>1663</v>
      </c>
      <c r="F119" s="57"/>
      <c r="G119" s="1555"/>
      <c r="H119" s="1548"/>
      <c r="I119" s="62">
        <v>918</v>
      </c>
      <c r="J119" s="58">
        <f t="shared" si="1"/>
        <v>963.90000000000009</v>
      </c>
    </row>
    <row r="120" spans="1:10" ht="23.4" thickBot="1">
      <c r="A120" s="1658"/>
      <c r="B120" s="1550"/>
      <c r="C120" s="1553"/>
      <c r="D120" s="96" t="s">
        <v>1322</v>
      </c>
      <c r="E120" s="94" t="s">
        <v>1664</v>
      </c>
      <c r="F120" s="63"/>
      <c r="G120" s="1555"/>
      <c r="H120" s="1548"/>
      <c r="I120" s="62">
        <v>1026</v>
      </c>
      <c r="J120" s="58">
        <f t="shared" si="1"/>
        <v>1077.3</v>
      </c>
    </row>
    <row r="121" spans="1:10" ht="23.4" thickBot="1">
      <c r="A121" s="1658"/>
      <c r="B121" s="1550"/>
      <c r="C121" s="1553"/>
      <c r="D121" s="185" t="s">
        <v>1278</v>
      </c>
      <c r="E121" s="186" t="s">
        <v>1665</v>
      </c>
      <c r="F121" s="61"/>
      <c r="G121" s="1555"/>
      <c r="H121" s="1548"/>
      <c r="I121" s="179">
        <v>1134</v>
      </c>
      <c r="J121" s="58">
        <f t="shared" si="1"/>
        <v>1190.7</v>
      </c>
    </row>
    <row r="122" spans="1:10" ht="23.4" thickBot="1">
      <c r="A122" s="1658"/>
      <c r="B122" s="1550"/>
      <c r="C122" s="1554"/>
      <c r="D122" s="100" t="s">
        <v>1323</v>
      </c>
      <c r="E122" s="95" t="s">
        <v>1666</v>
      </c>
      <c r="F122" s="65"/>
      <c r="G122" s="1556"/>
      <c r="H122" s="1549"/>
      <c r="I122" s="66">
        <v>1188</v>
      </c>
      <c r="J122" s="58">
        <f t="shared" si="1"/>
        <v>1247.4000000000001</v>
      </c>
    </row>
    <row r="123" spans="1:10" ht="23.4" thickBot="1">
      <c r="A123" s="1658"/>
      <c r="B123" s="1558" t="s">
        <v>1324</v>
      </c>
      <c r="C123" s="1559"/>
      <c r="D123" s="99" t="s">
        <v>1278</v>
      </c>
      <c r="E123" s="103" t="s">
        <v>1945</v>
      </c>
      <c r="F123" s="57"/>
      <c r="G123" s="1564"/>
      <c r="H123" s="1565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659"/>
      <c r="B124" s="1560"/>
      <c r="C124" s="1561"/>
      <c r="D124" s="97" t="s">
        <v>1316</v>
      </c>
      <c r="E124" s="104" t="s">
        <v>1946</v>
      </c>
      <c r="F124" s="105"/>
      <c r="G124" s="1555"/>
      <c r="H124" s="1548"/>
      <c r="I124" s="62">
        <v>1318</v>
      </c>
      <c r="J124" s="58">
        <f t="shared" si="1"/>
        <v>1383.9</v>
      </c>
    </row>
    <row r="125" spans="1:10" ht="23.4" thickBot="1">
      <c r="A125" s="1660"/>
      <c r="B125" s="1562"/>
      <c r="C125" s="1563"/>
      <c r="D125" s="81" t="s">
        <v>1318</v>
      </c>
      <c r="E125" s="106" t="s">
        <v>1947</v>
      </c>
      <c r="F125" s="65"/>
      <c r="G125" s="1556"/>
      <c r="H125" s="1549"/>
      <c r="I125" s="66">
        <v>1361</v>
      </c>
      <c r="J125" s="58">
        <f t="shared" si="1"/>
        <v>1429.05</v>
      </c>
    </row>
    <row r="126" spans="1:10" ht="23.4" thickBot="1">
      <c r="A126" s="1541" t="s">
        <v>1325</v>
      </c>
      <c r="B126" s="1541" t="s">
        <v>1215</v>
      </c>
      <c r="C126" s="1524"/>
      <c r="D126" s="92" t="s">
        <v>1246</v>
      </c>
      <c r="E126" s="107" t="s">
        <v>1326</v>
      </c>
      <c r="F126" s="68"/>
      <c r="G126" s="1544"/>
      <c r="H126" s="1547" t="s">
        <v>1294</v>
      </c>
      <c r="I126" s="69">
        <v>285</v>
      </c>
      <c r="J126" s="58">
        <f t="shared" si="1"/>
        <v>299.25</v>
      </c>
    </row>
    <row r="127" spans="1:10" ht="23.4" thickBot="1">
      <c r="A127" s="1542"/>
      <c r="B127" s="1525"/>
      <c r="C127" s="1527"/>
      <c r="D127" s="78" t="s">
        <v>1248</v>
      </c>
      <c r="E127" s="60" t="s">
        <v>1327</v>
      </c>
      <c r="F127" s="63"/>
      <c r="G127" s="1545"/>
      <c r="H127" s="1548"/>
      <c r="I127" s="62">
        <v>302</v>
      </c>
      <c r="J127" s="58">
        <f t="shared" si="1"/>
        <v>317.10000000000002</v>
      </c>
    </row>
    <row r="128" spans="1:10" ht="23.4" thickBot="1">
      <c r="A128" s="1542"/>
      <c r="B128" s="1525"/>
      <c r="C128" s="1527"/>
      <c r="D128" s="78" t="s">
        <v>1250</v>
      </c>
      <c r="E128" s="60" t="s">
        <v>1328</v>
      </c>
      <c r="F128" s="63"/>
      <c r="G128" s="1545"/>
      <c r="H128" s="1548"/>
      <c r="I128" s="62">
        <v>319</v>
      </c>
      <c r="J128" s="58">
        <f t="shared" si="1"/>
        <v>334.95</v>
      </c>
    </row>
    <row r="129" spans="1:10" ht="23.4" thickBot="1">
      <c r="A129" s="1542"/>
      <c r="B129" s="1525"/>
      <c r="C129" s="1527"/>
      <c r="D129" s="78" t="s">
        <v>1252</v>
      </c>
      <c r="E129" s="87" t="s">
        <v>1329</v>
      </c>
      <c r="F129" s="63"/>
      <c r="G129" s="1545"/>
      <c r="H129" s="1548"/>
      <c r="I129" s="62">
        <v>361</v>
      </c>
      <c r="J129" s="58">
        <f t="shared" si="1"/>
        <v>379.05</v>
      </c>
    </row>
    <row r="130" spans="1:10" ht="23.4" thickBot="1">
      <c r="A130" s="1542"/>
      <c r="B130" s="1525"/>
      <c r="C130" s="1527"/>
      <c r="D130" s="78" t="s">
        <v>1254</v>
      </c>
      <c r="E130" s="60" t="s">
        <v>1330</v>
      </c>
      <c r="F130" s="63"/>
      <c r="G130" s="1545"/>
      <c r="H130" s="1548"/>
      <c r="I130" s="62">
        <v>414</v>
      </c>
      <c r="J130" s="58">
        <f t="shared" si="1"/>
        <v>434.70000000000005</v>
      </c>
    </row>
    <row r="131" spans="1:10" ht="23.4" thickBot="1">
      <c r="A131" s="1543"/>
      <c r="B131" s="1528"/>
      <c r="C131" s="1530"/>
      <c r="D131" s="81" t="s">
        <v>1256</v>
      </c>
      <c r="E131" s="64" t="s">
        <v>1331</v>
      </c>
      <c r="F131" s="65"/>
      <c r="G131" s="1546"/>
      <c r="H131" s="1549"/>
      <c r="I131" s="66">
        <v>447</v>
      </c>
      <c r="J131" s="58">
        <f t="shared" si="1"/>
        <v>469.35</v>
      </c>
    </row>
    <row r="132" spans="1:10" ht="40.5" customHeight="1" thickBot="1">
      <c r="A132" s="1510" t="s">
        <v>1332</v>
      </c>
      <c r="B132" s="1511"/>
      <c r="C132" s="1511"/>
      <c r="D132" s="1512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513"/>
      <c r="B133" s="1514"/>
      <c r="C133" s="1514"/>
      <c r="D133" s="1515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13"/>
      <c r="B134" s="1514"/>
      <c r="C134" s="1514"/>
      <c r="D134" s="1515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513"/>
      <c r="B135" s="1514"/>
      <c r="C135" s="1514"/>
      <c r="D135" s="1515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516"/>
      <c r="B136" s="1517"/>
      <c r="C136" s="1517"/>
      <c r="D136" s="1518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519"/>
      <c r="B137" s="1520"/>
      <c r="C137" s="1520"/>
      <c r="D137" s="1521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522" t="s">
        <v>1339</v>
      </c>
      <c r="B138" s="1523"/>
      <c r="C138" s="1523"/>
      <c r="D138" s="1524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25"/>
      <c r="B139" s="1526"/>
      <c r="C139" s="1526"/>
      <c r="D139" s="1527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25"/>
      <c r="B140" s="1526"/>
      <c r="C140" s="1526"/>
      <c r="D140" s="1527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28"/>
      <c r="B141" s="1529"/>
      <c r="C141" s="1529"/>
      <c r="D141" s="1530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531" t="s">
        <v>1346</v>
      </c>
      <c r="B142" s="1532" t="s">
        <v>1347</v>
      </c>
      <c r="C142" s="1532" t="s">
        <v>1347</v>
      </c>
      <c r="D142" s="1533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496" t="s">
        <v>1349</v>
      </c>
      <c r="B143" s="1505" t="s">
        <v>1350</v>
      </c>
      <c r="C143" s="1505" t="s">
        <v>1350</v>
      </c>
      <c r="D143" s="1506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496" t="s">
        <v>1352</v>
      </c>
      <c r="B144" s="1505" t="s">
        <v>1353</v>
      </c>
      <c r="C144" s="1505" t="s">
        <v>1353</v>
      </c>
      <c r="D144" s="1506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496" t="s">
        <v>1355</v>
      </c>
      <c r="B145" s="1505" t="s">
        <v>1356</v>
      </c>
      <c r="C145" s="1505" t="s">
        <v>1356</v>
      </c>
      <c r="D145" s="1506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496" t="s">
        <v>1358</v>
      </c>
      <c r="B146" s="1505" t="s">
        <v>1356</v>
      </c>
      <c r="C146" s="1505" t="s">
        <v>1356</v>
      </c>
      <c r="D146" s="1506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496" t="s">
        <v>1360</v>
      </c>
      <c r="B147" s="1505" t="s">
        <v>1361</v>
      </c>
      <c r="C147" s="1505" t="s">
        <v>1361</v>
      </c>
      <c r="D147" s="1505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07" t="s">
        <v>1363</v>
      </c>
      <c r="B148" s="1508"/>
      <c r="C148" s="1508"/>
      <c r="D148" s="1509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502" t="s">
        <v>1365</v>
      </c>
      <c r="B149" s="1503" t="s">
        <v>1356</v>
      </c>
      <c r="C149" s="1503" t="s">
        <v>1356</v>
      </c>
      <c r="D149" s="1504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502" t="s">
        <v>1355</v>
      </c>
      <c r="B150" s="1503" t="s">
        <v>1356</v>
      </c>
      <c r="C150" s="1503" t="s">
        <v>1356</v>
      </c>
      <c r="D150" s="1504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502" t="s">
        <v>1358</v>
      </c>
      <c r="B151" s="1503" t="s">
        <v>1356</v>
      </c>
      <c r="C151" s="1503" t="s">
        <v>1356</v>
      </c>
      <c r="D151" s="1504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502" t="s">
        <v>1360</v>
      </c>
      <c r="B152" s="1503" t="s">
        <v>1361</v>
      </c>
      <c r="C152" s="1503" t="s">
        <v>1361</v>
      </c>
      <c r="D152" s="1504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502" t="s">
        <v>1370</v>
      </c>
      <c r="B153" s="1503" t="s">
        <v>1361</v>
      </c>
      <c r="C153" s="1503" t="s">
        <v>1361</v>
      </c>
      <c r="D153" s="1504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31" t="s">
        <v>1371</v>
      </c>
      <c r="B154" s="1534"/>
      <c r="C154" s="1534"/>
      <c r="D154" s="1534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35" t="s">
        <v>1372</v>
      </c>
      <c r="B155" s="1536"/>
      <c r="C155" s="1536"/>
      <c r="D155" s="1537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496" t="s">
        <v>1373</v>
      </c>
      <c r="B156" s="1497"/>
      <c r="C156" s="1497"/>
      <c r="D156" s="1498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496" t="s">
        <v>1373</v>
      </c>
      <c r="B157" s="1497"/>
      <c r="C157" s="1497"/>
      <c r="D157" s="1498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496" t="s">
        <v>1377</v>
      </c>
      <c r="B158" s="1497"/>
      <c r="C158" s="1497"/>
      <c r="D158" s="1498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496" t="s">
        <v>1376</v>
      </c>
      <c r="B159" s="1497"/>
      <c r="C159" s="1497"/>
      <c r="D159" s="1498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496" t="s">
        <v>1376</v>
      </c>
      <c r="B160" s="1497"/>
      <c r="C160" s="1497"/>
      <c r="D160" s="1498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496" t="s">
        <v>1380</v>
      </c>
      <c r="B161" s="1497"/>
      <c r="C161" s="1497"/>
      <c r="D161" s="1498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496" t="s">
        <v>1382</v>
      </c>
      <c r="B162" s="1497"/>
      <c r="C162" s="1497"/>
      <c r="D162" s="1498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496" t="s">
        <v>1384</v>
      </c>
      <c r="B163" s="1497"/>
      <c r="C163" s="1497"/>
      <c r="D163" s="1498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496" t="s">
        <v>1386</v>
      </c>
      <c r="B164" s="1497"/>
      <c r="C164" s="1497"/>
      <c r="D164" s="1498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496" t="s">
        <v>1678</v>
      </c>
      <c r="B165" s="1497"/>
      <c r="C165" s="1497"/>
      <c r="D165" s="1498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496" t="s">
        <v>1388</v>
      </c>
      <c r="B166" s="1497"/>
      <c r="C166" s="1497"/>
      <c r="D166" s="1498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496"/>
      <c r="B167" s="1497"/>
      <c r="C167" s="1497"/>
      <c r="D167" s="1498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496" t="s">
        <v>1391</v>
      </c>
      <c r="B168" s="1497"/>
      <c r="C168" s="1497"/>
      <c r="D168" s="1498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496"/>
      <c r="B169" s="1497"/>
      <c r="C169" s="1497"/>
      <c r="D169" s="1498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496" t="s">
        <v>1394</v>
      </c>
      <c r="B170" s="1497"/>
      <c r="C170" s="1497"/>
      <c r="D170" s="1498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496"/>
      <c r="B171" s="1497"/>
      <c r="C171" s="1497"/>
      <c r="D171" s="1498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496"/>
      <c r="B172" s="1497"/>
      <c r="C172" s="1497"/>
      <c r="D172" s="1498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496"/>
      <c r="B173" s="1497"/>
      <c r="C173" s="1497"/>
      <c r="D173" s="1498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496"/>
      <c r="B174" s="1497"/>
      <c r="C174" s="1497"/>
      <c r="D174" s="1498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496" t="s">
        <v>1400</v>
      </c>
      <c r="B175" s="1497"/>
      <c r="C175" s="1497"/>
      <c r="D175" s="1498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499" t="s">
        <v>1402</v>
      </c>
      <c r="B176" s="1500"/>
      <c r="C176" s="1500"/>
      <c r="D176" s="1501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499" t="s">
        <v>1402</v>
      </c>
      <c r="B177" s="1500"/>
      <c r="C177" s="1500"/>
      <c r="D177" s="1501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499" t="s">
        <v>1672</v>
      </c>
      <c r="B178" s="1500"/>
      <c r="C178" s="1500"/>
      <c r="D178" s="1501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499" t="s">
        <v>1405</v>
      </c>
      <c r="B179" s="1500"/>
      <c r="C179" s="1500"/>
      <c r="D179" s="1501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496" t="s">
        <v>1407</v>
      </c>
      <c r="B180" s="1497"/>
      <c r="C180" s="1497"/>
      <c r="D180" s="1498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496" t="s">
        <v>1408</v>
      </c>
      <c r="B181" s="1497"/>
      <c r="C181" s="1497"/>
      <c r="D181" s="1498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38" t="s">
        <v>1676</v>
      </c>
      <c r="B182" s="1539"/>
      <c r="C182" s="1539"/>
      <c r="D182" s="1540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496" t="s">
        <v>1409</v>
      </c>
      <c r="B183" s="1497"/>
      <c r="C183" s="1497"/>
      <c r="D183" s="1498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91" t="s">
        <v>1409</v>
      </c>
      <c r="B184" s="1492"/>
      <c r="C184" s="1492"/>
      <c r="D184" s="1493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65" t="s">
        <v>987</v>
      </c>
      <c r="B6" s="1666" t="s">
        <v>4749</v>
      </c>
      <c r="C6" s="1666"/>
      <c r="D6" s="1666" t="s">
        <v>4750</v>
      </c>
      <c r="E6" s="1668" t="s">
        <v>4751</v>
      </c>
      <c r="F6" s="1666" t="s">
        <v>4752</v>
      </c>
      <c r="G6" s="1671" t="s">
        <v>4753</v>
      </c>
      <c r="H6" s="739"/>
      <c r="I6" s="1669" t="s">
        <v>4754</v>
      </c>
    </row>
    <row r="7" spans="1:11" ht="21.75" customHeight="1">
      <c r="A7" s="1665"/>
      <c r="B7" s="746" t="s">
        <v>4755</v>
      </c>
      <c r="C7" s="746" t="s">
        <v>4756</v>
      </c>
      <c r="D7" s="1667"/>
      <c r="E7" s="1668"/>
      <c r="F7" s="1667"/>
      <c r="G7" s="1672"/>
      <c r="H7" s="739"/>
      <c r="I7" s="1670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64" t="s">
        <v>4857</v>
      </c>
      <c r="C108" s="1664"/>
      <c r="D108" s="1664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64" t="s">
        <v>4882</v>
      </c>
      <c r="C124" s="1664"/>
      <c r="D124" s="1664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64" t="s">
        <v>4884</v>
      </c>
      <c r="C125" s="1664"/>
      <c r="D125" s="1664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64" t="s">
        <v>5012</v>
      </c>
      <c r="C218" s="1664"/>
      <c r="D218" s="1664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64" t="s">
        <v>5014</v>
      </c>
      <c r="C219" s="1664"/>
      <c r="D219" s="1664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64" t="s">
        <v>5026</v>
      </c>
      <c r="C229" s="1664"/>
      <c r="D229" s="1664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64" t="s">
        <v>5111</v>
      </c>
      <c r="C290" s="1664"/>
      <c r="D290" s="1664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64" t="s">
        <v>5113</v>
      </c>
      <c r="C291" s="1664"/>
      <c r="D291" s="1664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64" t="s">
        <v>5115</v>
      </c>
      <c r="C292" s="1664"/>
      <c r="D292" s="1664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64" t="s">
        <v>5117</v>
      </c>
      <c r="C293" s="1664"/>
      <c r="D293" s="1664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64" t="s">
        <v>5119</v>
      </c>
      <c r="C294" s="1664"/>
      <c r="D294" s="1664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64" t="s">
        <v>5121</v>
      </c>
      <c r="C295" s="1664"/>
      <c r="D295" s="1664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64" t="s">
        <v>5123</v>
      </c>
      <c r="C296" s="1664"/>
      <c r="D296" s="1664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73" t="s">
        <v>5126</v>
      </c>
      <c r="C298" s="1674"/>
      <c r="D298" s="1675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64" t="s">
        <v>5128</v>
      </c>
      <c r="C299" s="1664"/>
      <c r="D299" s="1664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64" t="s">
        <v>5130</v>
      </c>
      <c r="C300" s="1664"/>
      <c r="D300" s="1664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73" t="s">
        <v>5133</v>
      </c>
      <c r="C302" s="1674"/>
      <c r="D302" s="1675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76" t="s">
        <v>5136</v>
      </c>
      <c r="C304" s="1676"/>
      <c r="D304" s="1676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76" t="s">
        <v>5138</v>
      </c>
      <c r="C305" s="1676"/>
      <c r="D305" s="1676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76" t="s">
        <v>5140</v>
      </c>
      <c r="C306" s="1676"/>
      <c r="D306" s="1676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76" t="s">
        <v>5142</v>
      </c>
      <c r="C307" s="1676"/>
      <c r="D307" s="1676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77" t="s">
        <v>5144</v>
      </c>
      <c r="C308" s="1677"/>
      <c r="D308" s="1677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78" t="s">
        <v>1414</v>
      </c>
      <c r="B3" s="1679" t="s">
        <v>987</v>
      </c>
      <c r="C3" s="1678" t="s">
        <v>1415</v>
      </c>
      <c r="D3" s="1678"/>
      <c r="E3" s="1678"/>
      <c r="F3" s="1678"/>
      <c r="G3" s="1678"/>
      <c r="O3" s="135"/>
    </row>
    <row r="4" spans="1:18" s="133" customFormat="1" ht="82.8">
      <c r="A4" s="1678"/>
      <c r="B4" s="1679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78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78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78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78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78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78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78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78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78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78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78" t="s">
        <v>1439</v>
      </c>
      <c r="B18" s="1679" t="s">
        <v>987</v>
      </c>
      <c r="C18" s="1678" t="s">
        <v>1415</v>
      </c>
      <c r="D18" s="1678"/>
      <c r="E18" s="1678"/>
      <c r="F18" s="1678"/>
      <c r="H18" s="133"/>
      <c r="I18" s="133"/>
      <c r="J18" s="133"/>
      <c r="K18" s="133"/>
    </row>
    <row r="19" spans="1:17" ht="41.4">
      <c r="A19" s="1678"/>
      <c r="B19" s="1679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78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78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78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78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78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78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78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0" t="s">
        <v>3147</v>
      </c>
      <c r="C3" s="1680"/>
      <c r="D3" s="1680"/>
      <c r="E3" s="1680"/>
      <c r="F3" s="1680"/>
      <c r="G3" s="1680"/>
      <c r="H3" s="1680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5" thickBot="1">
      <c r="F6" s="34">
        <v>58965.38</v>
      </c>
    </row>
    <row r="7" spans="2:11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1" t="s">
        <v>2171</v>
      </c>
      <c r="D8" s="1682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  <c r="J3" s="210">
        <v>46251</v>
      </c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</row>
    <row r="7" spans="2:10" ht="53.4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1" t="s">
        <v>2180</v>
      </c>
      <c r="D8" s="1682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5" t="s">
        <v>3135</v>
      </c>
      <c r="E1" s="1456"/>
      <c r="F1" s="1456"/>
      <c r="G1" s="1456"/>
      <c r="H1" s="1457"/>
    </row>
    <row r="2" spans="2:10">
      <c r="C2" s="332" t="s">
        <v>820</v>
      </c>
      <c r="D2" s="1455"/>
      <c r="E2" s="1456"/>
      <c r="F2" s="1456"/>
      <c r="G2" s="1456"/>
      <c r="H2" s="1457"/>
    </row>
    <row r="3" spans="2:10">
      <c r="C3" s="332" t="s">
        <v>824</v>
      </c>
      <c r="D3" s="1455"/>
      <c r="E3" s="1456"/>
      <c r="F3" s="1456"/>
      <c r="G3" s="1456"/>
      <c r="H3" s="1457"/>
    </row>
    <row r="4" spans="2:10">
      <c r="C4" s="332" t="s">
        <v>822</v>
      </c>
      <c r="D4" s="1455" t="s">
        <v>3133</v>
      </c>
      <c r="E4" s="1456"/>
      <c r="F4" s="1456"/>
      <c r="G4" s="1456"/>
      <c r="H4" s="1457"/>
    </row>
    <row r="5" spans="2:10">
      <c r="C5" s="332" t="s">
        <v>2172</v>
      </c>
      <c r="D5" s="1458" t="s">
        <v>3136</v>
      </c>
      <c r="E5" s="1459"/>
      <c r="F5" s="1459"/>
      <c r="G5" s="1459"/>
      <c r="H5" s="1460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3" t="s">
        <v>2173</v>
      </c>
      <c r="D7" s="1684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1" t="s">
        <v>2181</v>
      </c>
      <c r="D8" s="1682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55" t="s">
        <v>3135</v>
      </c>
      <c r="E1" s="1456"/>
      <c r="F1" s="1456"/>
      <c r="G1" s="1456"/>
      <c r="H1" s="1457"/>
    </row>
    <row r="2" spans="2:14">
      <c r="C2" s="332" t="s">
        <v>820</v>
      </c>
      <c r="D2" s="1455"/>
      <c r="E2" s="1456"/>
      <c r="F2" s="1456"/>
      <c r="G2" s="1456"/>
      <c r="H2" s="1457"/>
    </row>
    <row r="3" spans="2:14">
      <c r="C3" s="332" t="s">
        <v>824</v>
      </c>
      <c r="D3" s="1455"/>
      <c r="E3" s="1456"/>
      <c r="F3" s="1456"/>
      <c r="G3" s="1456"/>
      <c r="H3" s="1457"/>
      <c r="I3" s="952">
        <v>46251</v>
      </c>
    </row>
    <row r="4" spans="2:14">
      <c r="C4" s="332" t="s">
        <v>822</v>
      </c>
      <c r="D4" s="1455" t="s">
        <v>3133</v>
      </c>
      <c r="E4" s="1456"/>
      <c r="F4" s="1456"/>
      <c r="G4" s="1456"/>
      <c r="H4" s="1457"/>
    </row>
    <row r="5" spans="2:14">
      <c r="C5" s="332" t="s">
        <v>2172</v>
      </c>
      <c r="D5" s="1458" t="s">
        <v>3136</v>
      </c>
      <c r="E5" s="1459"/>
      <c r="F5" s="1459"/>
      <c r="G5" s="1459"/>
      <c r="H5" s="1460"/>
    </row>
    <row r="6" spans="2:14" ht="12.6" thickBot="1">
      <c r="F6" s="3">
        <v>58965.38</v>
      </c>
    </row>
    <row r="7" spans="2:14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85" t="s">
        <v>2183</v>
      </c>
      <c r="D8" s="1686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48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85" t="s">
        <v>5344</v>
      </c>
      <c r="C8" s="1686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89" t="s">
        <v>5345</v>
      </c>
      <c r="E1" s="1690"/>
      <c r="F1" s="1690"/>
      <c r="G1" s="1690"/>
      <c r="H1" s="1691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2" t="s">
        <v>5346</v>
      </c>
      <c r="E2" s="1693"/>
      <c r="F2" s="1693"/>
      <c r="G2" s="1693"/>
      <c r="H2" s="1694"/>
      <c r="I2" s="955"/>
      <c r="J2" s="955"/>
      <c r="K2" s="955"/>
    </row>
    <row r="3" spans="1:11">
      <c r="A3" s="960"/>
      <c r="B3" s="955"/>
      <c r="C3" s="332" t="s">
        <v>824</v>
      </c>
      <c r="D3" s="1695" t="s">
        <v>5347</v>
      </c>
      <c r="E3" s="1693"/>
      <c r="F3" s="1693"/>
      <c r="G3" s="1693"/>
      <c r="H3" s="1694"/>
      <c r="I3" s="955"/>
      <c r="J3" s="955"/>
      <c r="K3" s="955"/>
    </row>
    <row r="4" spans="1:11">
      <c r="A4" s="960"/>
      <c r="B4" s="955"/>
      <c r="C4" s="332" t="s">
        <v>822</v>
      </c>
      <c r="D4" s="1692" t="s">
        <v>5348</v>
      </c>
      <c r="E4" s="1693"/>
      <c r="F4" s="1693"/>
      <c r="G4" s="1693"/>
      <c r="H4" s="1694"/>
      <c r="I4" s="955"/>
      <c r="J4" s="955"/>
      <c r="K4" s="955"/>
    </row>
    <row r="5" spans="1:11">
      <c r="A5" s="960"/>
      <c r="B5" s="955"/>
      <c r="C5" s="332" t="s">
        <v>2172</v>
      </c>
      <c r="D5" s="1696" t="s">
        <v>5349</v>
      </c>
      <c r="E5" s="1697"/>
      <c r="F5" s="1697"/>
      <c r="G5" s="1697"/>
      <c r="H5" s="1698"/>
      <c r="I5" s="955"/>
      <c r="J5" s="955"/>
      <c r="K5" s="955"/>
    </row>
    <row r="6" spans="1:11" ht="15" thickBot="1">
      <c r="A6" s="960"/>
      <c r="B6" s="955"/>
      <c r="C6" s="961" t="s">
        <v>2989</v>
      </c>
      <c r="D6" s="1699" t="s">
        <v>5350</v>
      </c>
      <c r="E6" s="1700"/>
      <c r="F6" s="1700"/>
      <c r="G6" s="1700"/>
      <c r="H6" s="1701"/>
      <c r="I6" s="955"/>
      <c r="J6" s="955"/>
      <c r="K6" s="955"/>
    </row>
    <row r="7" spans="1:11" ht="24.6" thickBot="1">
      <c r="A7" s="960"/>
      <c r="B7" s="346" t="s">
        <v>639</v>
      </c>
      <c r="C7" s="1687" t="s">
        <v>2173</v>
      </c>
      <c r="D7" s="1688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2" t="s">
        <v>5343</v>
      </c>
      <c r="D8" s="1702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89" t="s">
        <v>5345</v>
      </c>
      <c r="D1" s="1690"/>
      <c r="E1" s="1690"/>
      <c r="F1" s="1690"/>
      <c r="G1" s="1691"/>
      <c r="I1" s="210">
        <v>46253</v>
      </c>
    </row>
    <row r="2" spans="1:9">
      <c r="A2" s="960"/>
      <c r="B2" s="332" t="s">
        <v>820</v>
      </c>
      <c r="C2" s="1692" t="s">
        <v>5346</v>
      </c>
      <c r="D2" s="1693"/>
      <c r="E2" s="1693"/>
      <c r="F2" s="1693"/>
      <c r="G2" s="1694"/>
    </row>
    <row r="3" spans="1:9">
      <c r="A3" s="960"/>
      <c r="B3" s="332" t="s">
        <v>824</v>
      </c>
      <c r="C3" s="1695" t="s">
        <v>5347</v>
      </c>
      <c r="D3" s="1693"/>
      <c r="E3" s="1693"/>
      <c r="F3" s="1693"/>
      <c r="G3" s="1694"/>
    </row>
    <row r="4" spans="1:9">
      <c r="A4" s="960"/>
      <c r="B4" s="332" t="s">
        <v>822</v>
      </c>
      <c r="C4" s="1692" t="s">
        <v>5348</v>
      </c>
      <c r="D4" s="1693"/>
      <c r="E4" s="1693"/>
      <c r="F4" s="1693"/>
      <c r="G4" s="1694"/>
    </row>
    <row r="5" spans="1:9">
      <c r="A5" s="960"/>
      <c r="B5" s="332" t="s">
        <v>2172</v>
      </c>
      <c r="C5" s="1696" t="s">
        <v>5349</v>
      </c>
      <c r="D5" s="1697"/>
      <c r="E5" s="1697"/>
      <c r="F5" s="1697"/>
      <c r="G5" s="1698"/>
    </row>
    <row r="6" spans="1:9" ht="15" thickBot="1">
      <c r="A6" s="960"/>
      <c r="B6" s="961" t="s">
        <v>2989</v>
      </c>
      <c r="C6" s="1699" t="s">
        <v>5350</v>
      </c>
      <c r="D6" s="1700"/>
      <c r="E6" s="1700"/>
      <c r="F6" s="1700"/>
      <c r="G6" s="1701"/>
    </row>
    <row r="7" spans="1:9" ht="36.6" thickBot="1">
      <c r="A7" s="346" t="s">
        <v>639</v>
      </c>
      <c r="B7" s="1687" t="s">
        <v>2173</v>
      </c>
      <c r="C7" s="1688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85" t="s">
        <v>5355</v>
      </c>
      <c r="C8" s="1686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55" t="s">
        <v>3135</v>
      </c>
      <c r="E1" s="1456"/>
      <c r="F1" s="1456"/>
      <c r="G1" s="1456"/>
      <c r="H1" s="1457"/>
    </row>
    <row r="2" spans="2:11">
      <c r="C2" s="332" t="s">
        <v>820</v>
      </c>
      <c r="D2" s="1455"/>
      <c r="E2" s="1456"/>
      <c r="F2" s="1456"/>
      <c r="G2" s="1456"/>
      <c r="H2" s="1457"/>
    </row>
    <row r="3" spans="2:11">
      <c r="C3" s="332" t="s">
        <v>824</v>
      </c>
      <c r="D3" s="1455"/>
      <c r="E3" s="1456"/>
      <c r="F3" s="1456"/>
      <c r="G3" s="1456"/>
      <c r="H3" s="1457"/>
    </row>
    <row r="4" spans="2:11">
      <c r="C4" s="332" t="s">
        <v>822</v>
      </c>
      <c r="D4" s="1455" t="s">
        <v>3133</v>
      </c>
      <c r="E4" s="1456"/>
      <c r="F4" s="1456"/>
      <c r="G4" s="1456"/>
      <c r="H4" s="1457"/>
    </row>
    <row r="5" spans="2:11">
      <c r="C5" s="332" t="s">
        <v>2172</v>
      </c>
      <c r="D5" s="1458" t="s">
        <v>3136</v>
      </c>
      <c r="E5" s="1459"/>
      <c r="F5" s="1459"/>
      <c r="G5" s="1459"/>
      <c r="H5" s="1460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87" t="s">
        <v>2173</v>
      </c>
      <c r="D7" s="1688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85" t="s">
        <v>2185</v>
      </c>
      <c r="D8" s="1686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1" t="s">
        <v>2190</v>
      </c>
      <c r="E1" s="1712"/>
      <c r="F1" s="1712"/>
      <c r="G1" s="1712"/>
      <c r="H1" s="1713"/>
    </row>
    <row r="2" spans="2:13" ht="15" customHeight="1">
      <c r="C2" s="332" t="s">
        <v>820</v>
      </c>
      <c r="D2" s="1711" t="s">
        <v>2191</v>
      </c>
      <c r="E2" s="1712"/>
      <c r="F2" s="1712"/>
      <c r="G2" s="1712"/>
      <c r="H2" s="1713"/>
    </row>
    <row r="3" spans="2:13" ht="13.95" customHeight="1">
      <c r="C3" s="332" t="s">
        <v>824</v>
      </c>
      <c r="D3" s="1714" t="s">
        <v>2192</v>
      </c>
      <c r="E3" s="1712"/>
      <c r="F3" s="1712"/>
      <c r="G3" s="1712"/>
      <c r="H3" s="1713"/>
      <c r="K3" s="3" t="s">
        <v>2991</v>
      </c>
      <c r="M3" s="3" t="s">
        <v>3117</v>
      </c>
    </row>
    <row r="4" spans="2:13" ht="15" customHeight="1">
      <c r="C4" s="332" t="s">
        <v>822</v>
      </c>
      <c r="D4" s="1711" t="s">
        <v>2193</v>
      </c>
      <c r="E4" s="1712"/>
      <c r="F4" s="1712"/>
      <c r="G4" s="1712"/>
      <c r="H4" s="1713"/>
    </row>
    <row r="5" spans="2:13" ht="12.6" thickBot="1">
      <c r="C5" s="332" t="s">
        <v>2172</v>
      </c>
      <c r="D5" s="1711" t="s">
        <v>2194</v>
      </c>
      <c r="E5" s="1712"/>
      <c r="F5" s="1712"/>
      <c r="G5" s="1712"/>
      <c r="H5" s="1713"/>
    </row>
    <row r="6" spans="2:13" ht="19.5" customHeight="1" thickBot="1">
      <c r="B6" s="346" t="s">
        <v>639</v>
      </c>
      <c r="C6" s="1687" t="s">
        <v>2173</v>
      </c>
      <c r="D6" s="1688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04" t="s">
        <v>2186</v>
      </c>
      <c r="D7" s="1705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06" t="s">
        <v>2187</v>
      </c>
      <c r="D8" s="1707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08" t="s">
        <v>2188</v>
      </c>
      <c r="D9" s="1707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09" t="s">
        <v>2189</v>
      </c>
      <c r="D10" s="1710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03" t="s">
        <v>2990</v>
      </c>
      <c r="D11" s="1703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17" t="s">
        <v>2201</v>
      </c>
      <c r="E1" s="1718"/>
      <c r="F1" s="1718"/>
      <c r="G1" s="1718"/>
      <c r="H1" s="1719"/>
    </row>
    <row r="2" spans="2:11">
      <c r="C2" s="376" t="s">
        <v>820</v>
      </c>
      <c r="D2" s="1717" t="s">
        <v>2202</v>
      </c>
      <c r="E2" s="1718"/>
      <c r="F2" s="1718"/>
      <c r="G2" s="1718"/>
      <c r="H2" s="1719"/>
      <c r="J2" s="3" t="s">
        <v>2977</v>
      </c>
      <c r="K2" s="3" t="s">
        <v>2996</v>
      </c>
    </row>
    <row r="3" spans="2:11">
      <c r="C3" s="376" t="s">
        <v>824</v>
      </c>
      <c r="D3" s="1717" t="s">
        <v>2203</v>
      </c>
      <c r="E3" s="1718"/>
      <c r="F3" s="1718"/>
      <c r="G3" s="1718"/>
      <c r="H3" s="1719"/>
    </row>
    <row r="4" spans="2:11">
      <c r="C4" s="376" t="s">
        <v>822</v>
      </c>
      <c r="D4" s="1717" t="s">
        <v>2204</v>
      </c>
      <c r="E4" s="1718"/>
      <c r="F4" s="1718"/>
      <c r="G4" s="1718"/>
      <c r="H4" s="1719"/>
    </row>
    <row r="5" spans="2:11" ht="12.6" thickBot="1">
      <c r="C5" s="376" t="s">
        <v>2172</v>
      </c>
      <c r="D5" s="1717" t="s">
        <v>2205</v>
      </c>
      <c r="E5" s="1718"/>
      <c r="F5" s="1718"/>
      <c r="G5" s="1718"/>
      <c r="H5" s="1719"/>
    </row>
    <row r="6" spans="2:11" ht="27" customHeight="1" thickBot="1">
      <c r="B6" s="377" t="s">
        <v>639</v>
      </c>
      <c r="C6" s="1720" t="s">
        <v>2173</v>
      </c>
      <c r="D6" s="1721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15" t="s">
        <v>2207</v>
      </c>
      <c r="D7" s="1715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16" t="s">
        <v>2208</v>
      </c>
      <c r="D8" s="1716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16" t="s">
        <v>2209</v>
      </c>
      <c r="D9" s="1716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03" t="s">
        <v>2210</v>
      </c>
      <c r="D10" s="1703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4" t="str">
        <f>'[3]Ковровая плитка'!D1</f>
        <v>ООО''Опус-Контракт''</v>
      </c>
      <c r="E1" s="1725"/>
      <c r="F1" s="1726"/>
      <c r="G1" s="1726"/>
      <c r="H1" s="1726"/>
      <c r="I1" s="1727"/>
    </row>
    <row r="2" spans="2:13">
      <c r="C2" s="387" t="s">
        <v>820</v>
      </c>
      <c r="D2" s="1724" t="str">
        <f>'[3]Ковровая плитка'!D2</f>
        <v>127015, г. Москва, ул. Новодмитровская Б., д.23, стр.1, этаж 4, пом. I, комн. № 2</v>
      </c>
      <c r="E2" s="1725"/>
      <c r="F2" s="1726"/>
      <c r="G2" s="1726"/>
      <c r="H2" s="1726"/>
      <c r="I2" s="1727"/>
    </row>
    <row r="3" spans="2:13">
      <c r="C3" s="387" t="s">
        <v>824</v>
      </c>
      <c r="D3" s="1724" t="str">
        <f>'[3]Ковровая плитка'!D3</f>
        <v>ИНН 7715891358, КПП 771501001, ОГРН 1117746915582,р/сч № 40702810901100029399,к/сч 30101810200000000593 БИК 044525593</v>
      </c>
      <c r="E3" s="1725"/>
      <c r="F3" s="1726"/>
      <c r="G3" s="1726"/>
      <c r="H3" s="1726"/>
      <c r="I3" s="1727"/>
    </row>
    <row r="4" spans="2:13">
      <c r="C4" s="387" t="s">
        <v>822</v>
      </c>
      <c r="D4" s="1724" t="s">
        <v>2223</v>
      </c>
      <c r="E4" s="1725"/>
      <c r="F4" s="1726"/>
      <c r="G4" s="1726"/>
      <c r="H4" s="1726"/>
      <c r="I4" s="1727"/>
    </row>
    <row r="5" spans="2:13" ht="12.6" thickBot="1">
      <c r="C5" s="387" t="s">
        <v>2172</v>
      </c>
      <c r="D5" s="1724" t="s">
        <v>2222</v>
      </c>
      <c r="E5" s="1725"/>
      <c r="F5" s="1726"/>
      <c r="G5" s="1726"/>
      <c r="H5" s="1726"/>
      <c r="I5" s="1727"/>
      <c r="K5" s="386" t="s">
        <v>2995</v>
      </c>
      <c r="M5" s="386" t="s">
        <v>3118</v>
      </c>
    </row>
    <row r="6" spans="2:13" ht="24.6" thickBot="1">
      <c r="B6" s="388" t="s">
        <v>639</v>
      </c>
      <c r="C6" s="1728" t="s">
        <v>2173</v>
      </c>
      <c r="D6" s="1729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2" t="s">
        <v>2211</v>
      </c>
      <c r="D7" s="1723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1" t="s">
        <v>2999</v>
      </c>
      <c r="E1" s="1712"/>
      <c r="F1" s="1712"/>
      <c r="G1" s="1712"/>
      <c r="H1" s="1713"/>
    </row>
    <row r="2" spans="2:13">
      <c r="C2" s="332" t="s">
        <v>820</v>
      </c>
      <c r="D2" s="1711" t="s">
        <v>3000</v>
      </c>
      <c r="E2" s="1712"/>
      <c r="F2" s="1712"/>
      <c r="G2" s="1712"/>
      <c r="H2" s="1713"/>
    </row>
    <row r="3" spans="2:13">
      <c r="C3" s="332" t="s">
        <v>824</v>
      </c>
      <c r="D3" s="1711" t="s">
        <v>3001</v>
      </c>
      <c r="E3" s="1712"/>
      <c r="F3" s="1712"/>
      <c r="G3" s="1712"/>
      <c r="H3" s="1713"/>
    </row>
    <row r="4" spans="2:13">
      <c r="C4" s="332" t="s">
        <v>822</v>
      </c>
      <c r="D4" s="1711" t="s">
        <v>2204</v>
      </c>
      <c r="E4" s="1712"/>
      <c r="F4" s="1712"/>
      <c r="G4" s="1712"/>
      <c r="H4" s="1713"/>
      <c r="K4" s="3" t="s">
        <v>5338</v>
      </c>
      <c r="M4" s="3" t="s">
        <v>3014</v>
      </c>
    </row>
    <row r="5" spans="2:13">
      <c r="C5" s="606" t="s">
        <v>2172</v>
      </c>
      <c r="D5" s="1711" t="s">
        <v>3002</v>
      </c>
      <c r="E5" s="1712"/>
      <c r="F5" s="1712"/>
      <c r="G5" s="1712"/>
      <c r="H5" s="1713"/>
    </row>
    <row r="6" spans="2:13">
      <c r="C6" s="603" t="s">
        <v>2988</v>
      </c>
      <c r="D6" s="1740" t="s">
        <v>3003</v>
      </c>
      <c r="E6" s="1712"/>
      <c r="F6" s="1712"/>
      <c r="G6" s="1712"/>
      <c r="H6" s="1713"/>
    </row>
    <row r="7" spans="2:13" ht="12.6" thickBot="1">
      <c r="C7" s="604" t="s">
        <v>2989</v>
      </c>
      <c r="D7" s="1744" t="s">
        <v>3004</v>
      </c>
      <c r="E7" s="1745"/>
      <c r="F7" s="1745"/>
      <c r="G7" s="1745"/>
      <c r="H7" s="1746"/>
    </row>
    <row r="8" spans="2:13" ht="20.25" customHeight="1" thickBot="1">
      <c r="B8" s="346" t="s">
        <v>639</v>
      </c>
      <c r="C8" s="1738" t="s">
        <v>3005</v>
      </c>
      <c r="D8" s="1739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42" t="s">
        <v>3006</v>
      </c>
      <c r="D9" s="1742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3" t="s">
        <v>2212</v>
      </c>
      <c r="D10" s="1743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1" t="s">
        <v>2213</v>
      </c>
      <c r="D11" s="1741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1" t="s">
        <v>2214</v>
      </c>
      <c r="D12" s="1741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1" t="s">
        <v>2215</v>
      </c>
      <c r="D13" s="1741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0" t="s">
        <v>2216</v>
      </c>
      <c r="D14" s="1730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0" t="s">
        <v>2217</v>
      </c>
      <c r="D15" s="1730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0" t="s">
        <v>3007</v>
      </c>
      <c r="D16" s="1730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31" t="s">
        <v>2218</v>
      </c>
      <c r="D17" s="1732"/>
      <c r="E17" s="1732"/>
      <c r="F17" s="1732"/>
      <c r="G17" s="1733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34" t="s">
        <v>3008</v>
      </c>
      <c r="D18" s="1735"/>
      <c r="E18" s="1735"/>
      <c r="F18" s="1735"/>
      <c r="G18" s="1736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38" t="s">
        <v>3005</v>
      </c>
      <c r="D23" s="1739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15" t="s">
        <v>3011</v>
      </c>
      <c r="D24" s="1715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37" t="s">
        <v>2212</v>
      </c>
      <c r="D25" s="1737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37" t="s">
        <v>2213</v>
      </c>
      <c r="D26" s="1737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0" t="s">
        <v>2214</v>
      </c>
      <c r="D27" s="1730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0" t="s">
        <v>2215</v>
      </c>
      <c r="D28" s="1730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0" t="s">
        <v>2216</v>
      </c>
      <c r="D29" s="1730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0" t="s">
        <v>2217</v>
      </c>
      <c r="D30" s="1730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0" t="s">
        <v>3007</v>
      </c>
      <c r="D31" s="1730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31" t="s">
        <v>2218</v>
      </c>
      <c r="D32" s="1732"/>
      <c r="E32" s="1732"/>
      <c r="F32" s="1732"/>
      <c r="G32" s="1733"/>
      <c r="H32" s="403">
        <f>SUM(H24:H31)</f>
        <v>507910249.66000003</v>
      </c>
    </row>
    <row r="33" spans="2:8" ht="12.6" thickBot="1">
      <c r="B33" s="404"/>
      <c r="C33" s="1734" t="s">
        <v>3008</v>
      </c>
      <c r="D33" s="1735"/>
      <c r="E33" s="1735"/>
      <c r="F33" s="1735"/>
      <c r="G33" s="1736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1" t="s">
        <v>1589</v>
      </c>
      <c r="B10" s="1451"/>
      <c r="C10" s="1451"/>
      <c r="D10" s="1451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25"/>
      <c r="B13" s="1425"/>
      <c r="C13" s="1448"/>
      <c r="D13" s="212"/>
      <c r="AE13" s="645"/>
      <c r="AF13" s="645"/>
      <c r="AG13" s="645"/>
      <c r="AH13" s="645"/>
    </row>
    <row r="14" spans="1:39">
      <c r="A14" s="1447"/>
      <c r="B14" s="1447"/>
      <c r="C14" s="1449"/>
      <c r="D14" s="213"/>
    </row>
    <row r="15" spans="1:39" ht="15" thickBot="1">
      <c r="A15" s="1426"/>
      <c r="B15" s="1426"/>
      <c r="C15" s="1450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2026-09-24T07:52:09Z</dcterms:modified>
</cp:coreProperties>
</file>