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log/work/teaching/dat640-2019-fall/exercises-on-paper/lecture_10/"/>
    </mc:Choice>
  </mc:AlternateContent>
  <xr:revisionPtr revIDLastSave="0" documentId="13_ncr:1_{3176A77F-809B-924A-BC1D-6F93B767EF40}" xr6:coauthVersionLast="36" xr6:coauthVersionMax="36" xr10:uidLastSave="{00000000-0000-0000-0000-000000000000}"/>
  <bookViews>
    <workbookView xWindow="140" yWindow="460" windowWidth="25020" windowHeight="20960" tabRatio="500" xr2:uid="{00000000-000D-0000-FFFF-FFFF00000000}"/>
  </bookViews>
  <sheets>
    <sheet name="Exercise #3" sheetId="3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3" l="1"/>
  <c r="C32" i="3"/>
  <c r="D32" i="3"/>
  <c r="G30" i="3" s="1"/>
  <c r="K30" i="3" s="1"/>
  <c r="H31" i="3"/>
  <c r="I31" i="3" s="1"/>
  <c r="H30" i="3"/>
  <c r="H29" i="3"/>
  <c r="H28" i="3"/>
  <c r="H27" i="3"/>
  <c r="J27" i="3" s="1"/>
  <c r="J32" i="3" s="1"/>
  <c r="G31" i="3"/>
  <c r="G29" i="3"/>
  <c r="K29" i="3" s="1"/>
  <c r="G28" i="3"/>
  <c r="K28" i="3" s="1"/>
  <c r="G27" i="3"/>
  <c r="G32" i="3" s="1"/>
  <c r="F31" i="3"/>
  <c r="J31" i="3" s="1"/>
  <c r="F30" i="3"/>
  <c r="J30" i="3" s="1"/>
  <c r="F29" i="3"/>
  <c r="F28" i="3"/>
  <c r="F27" i="3"/>
  <c r="E31" i="3"/>
  <c r="E30" i="3"/>
  <c r="E32" i="3" s="1"/>
  <c r="E29" i="3"/>
  <c r="I29" i="3" s="1"/>
  <c r="E28" i="3"/>
  <c r="E27" i="3"/>
  <c r="K31" i="3"/>
  <c r="J28" i="3"/>
  <c r="J29" i="3"/>
  <c r="I28" i="3"/>
  <c r="F32" i="3"/>
  <c r="B22" i="3"/>
  <c r="H19" i="3" s="1"/>
  <c r="C22" i="3"/>
  <c r="F20" i="3" s="1"/>
  <c r="D22" i="3"/>
  <c r="G19" i="3" s="1"/>
  <c r="K19" i="3" s="1"/>
  <c r="H18" i="3"/>
  <c r="J18" i="3" s="1"/>
  <c r="F21" i="3"/>
  <c r="F19" i="3"/>
  <c r="J19" i="3" s="1"/>
  <c r="F18" i="3"/>
  <c r="F17" i="3"/>
  <c r="E21" i="3"/>
  <c r="E20" i="3"/>
  <c r="E17" i="3"/>
  <c r="B12" i="3"/>
  <c r="C12" i="3"/>
  <c r="F8" i="3" s="1"/>
  <c r="D12" i="3"/>
  <c r="G7" i="3" s="1"/>
  <c r="G8" i="3"/>
  <c r="E9" i="3"/>
  <c r="E7" i="3"/>
  <c r="E8" i="3"/>
  <c r="H11" i="3"/>
  <c r="K11" i="3" s="1"/>
  <c r="G10" i="3"/>
  <c r="G11" i="3"/>
  <c r="F11" i="3"/>
  <c r="J11" i="3" s="1"/>
  <c r="E10" i="3"/>
  <c r="E11" i="3"/>
  <c r="I11" i="3" s="1"/>
  <c r="E12" i="3"/>
  <c r="I9" i="3" l="1"/>
  <c r="B44" i="3" s="1"/>
  <c r="B50" i="3" s="1"/>
  <c r="F22" i="3"/>
  <c r="F10" i="3"/>
  <c r="E19" i="3"/>
  <c r="I19" i="3" s="1"/>
  <c r="G18" i="3"/>
  <c r="K18" i="3" s="1"/>
  <c r="H20" i="3"/>
  <c r="I20" i="3" s="1"/>
  <c r="H32" i="3"/>
  <c r="I27" i="3"/>
  <c r="F7" i="3"/>
  <c r="G9" i="3"/>
  <c r="K9" i="3" s="1"/>
  <c r="D44" i="3" s="1"/>
  <c r="D50" i="3" s="1"/>
  <c r="H21" i="3"/>
  <c r="I21" i="3" s="1"/>
  <c r="B46" i="3" s="1"/>
  <c r="H8" i="3"/>
  <c r="I8" i="3" s="1"/>
  <c r="B43" i="3" s="1"/>
  <c r="K27" i="3"/>
  <c r="K32" i="3" s="1"/>
  <c r="F9" i="3"/>
  <c r="J9" i="3" s="1"/>
  <c r="C44" i="3" s="1"/>
  <c r="C50" i="3" s="1"/>
  <c r="H7" i="3"/>
  <c r="K7" i="3" s="1"/>
  <c r="G20" i="3"/>
  <c r="I30" i="3"/>
  <c r="H9" i="3"/>
  <c r="G17" i="3"/>
  <c r="G21" i="3"/>
  <c r="H17" i="3"/>
  <c r="H22" i="3" s="1"/>
  <c r="H10" i="3"/>
  <c r="I10" i="3" s="1"/>
  <c r="E18" i="3"/>
  <c r="I18" i="3" s="1"/>
  <c r="K17" i="3" l="1"/>
  <c r="K22" i="3" s="1"/>
  <c r="G22" i="3"/>
  <c r="F12" i="3"/>
  <c r="J7" i="3"/>
  <c r="J21" i="3"/>
  <c r="C46" i="3" s="1"/>
  <c r="K10" i="3"/>
  <c r="D45" i="3" s="1"/>
  <c r="D52" i="3" s="1"/>
  <c r="K21" i="3"/>
  <c r="D46" i="3" s="1"/>
  <c r="E22" i="3"/>
  <c r="J8" i="3"/>
  <c r="C43" i="3" s="1"/>
  <c r="J17" i="3"/>
  <c r="J22" i="3" s="1"/>
  <c r="I17" i="3"/>
  <c r="I22" i="3" s="1"/>
  <c r="K20" i="3"/>
  <c r="J10" i="3"/>
  <c r="G12" i="3"/>
  <c r="I7" i="3"/>
  <c r="H12" i="3"/>
  <c r="I32" i="3"/>
  <c r="K8" i="3"/>
  <c r="D43" i="3" s="1"/>
  <c r="J20" i="3"/>
  <c r="B45" i="3"/>
  <c r="B52" i="3" s="1"/>
  <c r="D42" i="3" l="1"/>
  <c r="K12" i="3"/>
  <c r="C45" i="3"/>
  <c r="C52" i="3" s="1"/>
  <c r="D51" i="3"/>
  <c r="J12" i="3"/>
  <c r="C42" i="3"/>
  <c r="C51" i="3" s="1"/>
  <c r="B42" i="3"/>
  <c r="I12" i="3"/>
  <c r="B53" i="3" l="1"/>
  <c r="B47" i="3"/>
  <c r="B51" i="3"/>
  <c r="C53" i="3"/>
  <c r="C47" i="3"/>
  <c r="D53" i="3"/>
  <c r="D47" i="3"/>
</calcChain>
</file>

<file path=xl/sharedStrings.xml><?xml version="1.0" encoding="utf-8"?>
<sst xmlns="http://schemas.openxmlformats.org/spreadsheetml/2006/main" count="83" uniqueCount="28">
  <si>
    <t>term</t>
  </si>
  <si>
    <t>term frequencies</t>
  </si>
  <si>
    <t>smoothing parameter</t>
  </si>
  <si>
    <t>Jelinek-Mercer smoothing</t>
  </si>
  <si>
    <t>T1</t>
  </si>
  <si>
    <t>T2</t>
  </si>
  <si>
    <t>T3</t>
  </si>
  <si>
    <t>T4</t>
  </si>
  <si>
    <t>T5</t>
  </si>
  <si>
    <t>D1</t>
  </si>
  <si>
    <t>D2</t>
  </si>
  <si>
    <t>D3</t>
  </si>
  <si>
    <t>q="T3"</t>
  </si>
  <si>
    <t>q="T2 T1"</t>
  </si>
  <si>
    <t>field 1: title</t>
  </si>
  <si>
    <t>|Di|</t>
  </si>
  <si>
    <t>empirical field language models</t>
  </si>
  <si>
    <t>collection field model</t>
  </si>
  <si>
    <t>(smoothed) field language models</t>
  </si>
  <si>
    <t>field 2: body</t>
  </si>
  <si>
    <t>field 3: anchors</t>
  </si>
  <si>
    <t>document language model</t>
  </si>
  <si>
    <t>document language models</t>
  </si>
  <si>
    <t>field weight 1:</t>
  </si>
  <si>
    <t>field weight 2:</t>
  </si>
  <si>
    <t>field weight 3:</t>
  </si>
  <si>
    <t>q="T4"</t>
  </si>
  <si>
    <t>q="T1 T2 T4"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</si>
</sst>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164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tabSelected="1" zoomScale="125" zoomScaleNormal="125" zoomScalePageLayoutView="125" workbookViewId="0">
      <selection activeCell="H40" sqref="H40"/>
    </sheetView>
  </sheetViews>
  <sheetFormatPr baseColWidth="10" defaultRowHeight="16" x14ac:dyDescent="0.2"/>
  <cols>
    <col min="1" max="1" width="12.83203125" customWidth="1"/>
    <col min="2" max="4" width="6.1640625" customWidth="1"/>
    <col min="5" max="7" width="5.83203125" customWidth="1"/>
    <col min="8" max="8" width="8.83203125" customWidth="1"/>
    <col min="9" max="11" width="5.83203125" customWidth="1"/>
  </cols>
  <sheetData>
    <row r="1" spans="1:13" x14ac:dyDescent="0.2">
      <c r="A1" t="s">
        <v>3</v>
      </c>
    </row>
    <row r="2" spans="1:13" x14ac:dyDescent="0.2">
      <c r="A2" s="6" t="s">
        <v>2</v>
      </c>
      <c r="B2" s="6"/>
      <c r="C2" s="6"/>
      <c r="D2" s="6"/>
      <c r="E2" s="6">
        <v>0.1</v>
      </c>
    </row>
    <row r="4" spans="1:13" x14ac:dyDescent="0.2">
      <c r="A4" s="25" t="s">
        <v>14</v>
      </c>
      <c r="B4" s="26"/>
      <c r="C4" s="26"/>
      <c r="D4" s="26"/>
      <c r="E4" s="26"/>
      <c r="F4" s="26"/>
      <c r="G4" s="26"/>
      <c r="H4" s="26"/>
      <c r="I4" s="26"/>
      <c r="J4" s="26"/>
      <c r="K4" s="27"/>
    </row>
    <row r="5" spans="1:13" s="7" customFormat="1" ht="30" customHeight="1" x14ac:dyDescent="0.2">
      <c r="B5" s="19" t="s">
        <v>1</v>
      </c>
      <c r="C5" s="19"/>
      <c r="D5" s="19"/>
      <c r="E5" s="20" t="s">
        <v>16</v>
      </c>
      <c r="F5" s="20"/>
      <c r="G5" s="20"/>
      <c r="H5" s="21" t="s">
        <v>17</v>
      </c>
      <c r="I5" s="20" t="s">
        <v>18</v>
      </c>
      <c r="J5" s="20"/>
      <c r="K5" s="20"/>
      <c r="L5" s="8"/>
      <c r="M5" s="8"/>
    </row>
    <row r="6" spans="1:13" x14ac:dyDescent="0.2">
      <c r="A6" s="1" t="s">
        <v>0</v>
      </c>
      <c r="B6" s="2" t="s">
        <v>9</v>
      </c>
      <c r="C6" s="2" t="s">
        <v>10</v>
      </c>
      <c r="D6" s="2" t="s">
        <v>11</v>
      </c>
      <c r="E6" s="4" t="s">
        <v>9</v>
      </c>
      <c r="F6" s="4" t="s">
        <v>10</v>
      </c>
      <c r="G6" s="4" t="s">
        <v>11</v>
      </c>
      <c r="H6" s="21"/>
      <c r="I6" s="4" t="s">
        <v>9</v>
      </c>
      <c r="J6" s="4" t="s">
        <v>10</v>
      </c>
      <c r="K6" s="4" t="s">
        <v>11</v>
      </c>
    </row>
    <row r="7" spans="1:13" x14ac:dyDescent="0.2">
      <c r="A7" t="s">
        <v>4</v>
      </c>
      <c r="B7" s="3">
        <v>1</v>
      </c>
      <c r="C7" s="3"/>
      <c r="D7" s="3">
        <v>1</v>
      </c>
      <c r="E7" s="5">
        <f t="shared" ref="E7:G11" si="0">B7/B$12</f>
        <v>1</v>
      </c>
      <c r="F7" s="5">
        <f t="shared" si="0"/>
        <v>0</v>
      </c>
      <c r="G7" s="5">
        <f t="shared" si="0"/>
        <v>0.33333333333333331</v>
      </c>
      <c r="H7" s="9">
        <f>SUM(B7:D7)/SUM($B$12:$D$12)</f>
        <v>0.33333333333333331</v>
      </c>
      <c r="I7" s="10">
        <f t="shared" ref="I7:K11" si="1">(1-$E$2)*E7+$E$2*$H7</f>
        <v>0.93333333333333335</v>
      </c>
      <c r="J7" s="10">
        <f t="shared" si="1"/>
        <v>3.3333333333333333E-2</v>
      </c>
      <c r="K7" s="10">
        <f t="shared" si="1"/>
        <v>0.33333333333333331</v>
      </c>
    </row>
    <row r="8" spans="1:13" x14ac:dyDescent="0.2">
      <c r="A8" t="s">
        <v>5</v>
      </c>
      <c r="B8" s="3"/>
      <c r="C8" s="3"/>
      <c r="D8" s="3"/>
      <c r="E8" s="5">
        <f t="shared" si="0"/>
        <v>0</v>
      </c>
      <c r="F8" s="5">
        <f t="shared" si="0"/>
        <v>0</v>
      </c>
      <c r="G8" s="5">
        <f t="shared" si="0"/>
        <v>0</v>
      </c>
      <c r="H8" s="9">
        <f>SUM(B8:D8)/SUM($B$12:$D$12)</f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</row>
    <row r="9" spans="1:13" x14ac:dyDescent="0.2">
      <c r="A9" t="s">
        <v>6</v>
      </c>
      <c r="B9" s="3"/>
      <c r="C9" s="3"/>
      <c r="D9" s="3">
        <v>1</v>
      </c>
      <c r="E9" s="5">
        <f t="shared" si="0"/>
        <v>0</v>
      </c>
      <c r="F9" s="5">
        <f t="shared" si="0"/>
        <v>0</v>
      </c>
      <c r="G9" s="5">
        <f t="shared" si="0"/>
        <v>0.33333333333333331</v>
      </c>
      <c r="H9" s="9">
        <f>SUM(B9:D9)/SUM($B$12:$D$12)</f>
        <v>0.16666666666666666</v>
      </c>
      <c r="I9" s="10">
        <f t="shared" si="1"/>
        <v>1.6666666666666666E-2</v>
      </c>
      <c r="J9" s="10">
        <f t="shared" si="1"/>
        <v>1.6666666666666666E-2</v>
      </c>
      <c r="K9" s="10">
        <f t="shared" si="1"/>
        <v>0.31666666666666665</v>
      </c>
    </row>
    <row r="10" spans="1:13" x14ac:dyDescent="0.2">
      <c r="A10" t="s">
        <v>7</v>
      </c>
      <c r="B10" s="3"/>
      <c r="C10" s="3">
        <v>1</v>
      </c>
      <c r="D10" s="3"/>
      <c r="E10" s="5">
        <f t="shared" si="0"/>
        <v>0</v>
      </c>
      <c r="F10" s="5">
        <f t="shared" si="0"/>
        <v>0.5</v>
      </c>
      <c r="G10" s="5">
        <f t="shared" si="0"/>
        <v>0</v>
      </c>
      <c r="H10" s="9">
        <f>SUM(B10:D10)/SUM($B$12:$D$12)</f>
        <v>0.16666666666666666</v>
      </c>
      <c r="I10" s="10">
        <f t="shared" si="1"/>
        <v>1.6666666666666666E-2</v>
      </c>
      <c r="J10" s="10">
        <f t="shared" si="1"/>
        <v>0.46666666666666667</v>
      </c>
      <c r="K10" s="10">
        <f t="shared" si="1"/>
        <v>1.6666666666666666E-2</v>
      </c>
    </row>
    <row r="11" spans="1:13" x14ac:dyDescent="0.2">
      <c r="A11" t="s">
        <v>8</v>
      </c>
      <c r="B11" s="3"/>
      <c r="C11" s="3">
        <v>1</v>
      </c>
      <c r="D11" s="3">
        <v>1</v>
      </c>
      <c r="E11" s="5">
        <f t="shared" si="0"/>
        <v>0</v>
      </c>
      <c r="F11" s="5">
        <f t="shared" si="0"/>
        <v>0.5</v>
      </c>
      <c r="G11" s="5">
        <f t="shared" si="0"/>
        <v>0.33333333333333331</v>
      </c>
      <c r="H11" s="9">
        <f>SUM(B11:D11)/SUM($B$12:$D$12)</f>
        <v>0.33333333333333331</v>
      </c>
      <c r="I11" s="10">
        <f t="shared" si="1"/>
        <v>3.3333333333333333E-2</v>
      </c>
      <c r="J11" s="10">
        <f t="shared" si="1"/>
        <v>0.48333333333333334</v>
      </c>
      <c r="K11" s="10">
        <f t="shared" si="1"/>
        <v>0.33333333333333331</v>
      </c>
    </row>
    <row r="12" spans="1:13" x14ac:dyDescent="0.2">
      <c r="A12" t="s">
        <v>15</v>
      </c>
      <c r="B12">
        <f t="shared" ref="B12:K12" si="2">SUM(B7:B11)</f>
        <v>1</v>
      </c>
      <c r="C12">
        <f t="shared" si="2"/>
        <v>2</v>
      </c>
      <c r="D12">
        <f t="shared" si="2"/>
        <v>3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1.0000000000000002</v>
      </c>
      <c r="J12">
        <f t="shared" si="2"/>
        <v>1</v>
      </c>
      <c r="K12">
        <f t="shared" si="2"/>
        <v>1</v>
      </c>
    </row>
    <row r="14" spans="1:13" x14ac:dyDescent="0.2">
      <c r="A14" s="25" t="s">
        <v>19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</row>
    <row r="15" spans="1:13" s="7" customFormat="1" ht="30" customHeight="1" x14ac:dyDescent="0.2">
      <c r="B15" s="19" t="s">
        <v>1</v>
      </c>
      <c r="C15" s="19"/>
      <c r="D15" s="19"/>
      <c r="E15" s="20" t="s">
        <v>16</v>
      </c>
      <c r="F15" s="20"/>
      <c r="G15" s="20"/>
      <c r="H15" s="21" t="s">
        <v>17</v>
      </c>
      <c r="I15" s="20" t="s">
        <v>18</v>
      </c>
      <c r="J15" s="20"/>
      <c r="K15" s="20"/>
      <c r="L15" s="8"/>
      <c r="M15" s="8"/>
    </row>
    <row r="16" spans="1:13" x14ac:dyDescent="0.2">
      <c r="A16" s="1" t="s">
        <v>0</v>
      </c>
      <c r="B16" s="2" t="s">
        <v>9</v>
      </c>
      <c r="C16" s="2" t="s">
        <v>10</v>
      </c>
      <c r="D16" s="2" t="s">
        <v>11</v>
      </c>
      <c r="E16" s="4" t="s">
        <v>9</v>
      </c>
      <c r="F16" s="4" t="s">
        <v>10</v>
      </c>
      <c r="G16" s="4" t="s">
        <v>11</v>
      </c>
      <c r="H16" s="21"/>
      <c r="I16" s="4" t="s">
        <v>9</v>
      </c>
      <c r="J16" s="4" t="s">
        <v>10</v>
      </c>
      <c r="K16" s="4" t="s">
        <v>11</v>
      </c>
    </row>
    <row r="17" spans="1:13" x14ac:dyDescent="0.2">
      <c r="A17" t="s">
        <v>4</v>
      </c>
      <c r="B17" s="3">
        <v>2</v>
      </c>
      <c r="C17" s="3">
        <v>1</v>
      </c>
      <c r="D17" s="3">
        <v>2</v>
      </c>
      <c r="E17" s="5">
        <f t="shared" ref="E17:G21" si="3">B17/B$22</f>
        <v>0.4</v>
      </c>
      <c r="F17" s="5">
        <f t="shared" si="3"/>
        <v>0.16666666666666666</v>
      </c>
      <c r="G17" s="5">
        <f t="shared" si="3"/>
        <v>0.2857142857142857</v>
      </c>
      <c r="H17" s="9">
        <f>SUM(B17:D17)/SUM($B$22:$D$22)</f>
        <v>0.27777777777777779</v>
      </c>
      <c r="I17" s="10">
        <f t="shared" ref="I17:K21" si="4">(1-$E$2)*E17+$E$2*$H17</f>
        <v>0.38777777777777783</v>
      </c>
      <c r="J17" s="10">
        <f t="shared" si="4"/>
        <v>0.17777777777777778</v>
      </c>
      <c r="K17" s="10">
        <f t="shared" si="4"/>
        <v>0.28492063492063491</v>
      </c>
    </row>
    <row r="18" spans="1:13" x14ac:dyDescent="0.2">
      <c r="A18" t="s">
        <v>5</v>
      </c>
      <c r="B18" s="3">
        <v>1</v>
      </c>
      <c r="C18" s="3"/>
      <c r="D18" s="3"/>
      <c r="E18" s="5">
        <f t="shared" si="3"/>
        <v>0.2</v>
      </c>
      <c r="F18" s="5">
        <f t="shared" si="3"/>
        <v>0</v>
      </c>
      <c r="G18" s="5">
        <f t="shared" si="3"/>
        <v>0</v>
      </c>
      <c r="H18" s="9">
        <f>SUM(B18:D18)/SUM($B$22:$D$22)</f>
        <v>5.5555555555555552E-2</v>
      </c>
      <c r="I18" s="10">
        <f t="shared" si="4"/>
        <v>0.18555555555555558</v>
      </c>
      <c r="J18" s="10">
        <f t="shared" si="4"/>
        <v>5.5555555555555558E-3</v>
      </c>
      <c r="K18" s="10">
        <f t="shared" si="4"/>
        <v>5.5555555555555558E-3</v>
      </c>
    </row>
    <row r="19" spans="1:13" x14ac:dyDescent="0.2">
      <c r="A19" t="s">
        <v>6</v>
      </c>
      <c r="B19" s="3">
        <v>2</v>
      </c>
      <c r="C19" s="3">
        <v>1</v>
      </c>
      <c r="D19" s="3">
        <v>3</v>
      </c>
      <c r="E19" s="5">
        <f t="shared" si="3"/>
        <v>0.4</v>
      </c>
      <c r="F19" s="5">
        <f t="shared" si="3"/>
        <v>0.16666666666666666</v>
      </c>
      <c r="G19" s="5">
        <f t="shared" si="3"/>
        <v>0.42857142857142855</v>
      </c>
      <c r="H19" s="9">
        <f>SUM(B19:D19)/SUM($B$22:$D$22)</f>
        <v>0.33333333333333331</v>
      </c>
      <c r="I19" s="10">
        <f t="shared" si="4"/>
        <v>0.39333333333333337</v>
      </c>
      <c r="J19" s="10">
        <f t="shared" si="4"/>
        <v>0.18333333333333332</v>
      </c>
      <c r="K19" s="10">
        <f t="shared" si="4"/>
        <v>0.419047619047619</v>
      </c>
    </row>
    <row r="20" spans="1:13" x14ac:dyDescent="0.2">
      <c r="A20" t="s">
        <v>7</v>
      </c>
      <c r="B20" s="3"/>
      <c r="C20" s="3">
        <v>3</v>
      </c>
      <c r="D20" s="3"/>
      <c r="E20" s="5">
        <f t="shared" si="3"/>
        <v>0</v>
      </c>
      <c r="F20" s="5">
        <f t="shared" si="3"/>
        <v>0.5</v>
      </c>
      <c r="G20" s="5">
        <f t="shared" si="3"/>
        <v>0</v>
      </c>
      <c r="H20" s="9">
        <f>SUM(B20:D20)/SUM($B$22:$D$22)</f>
        <v>0.16666666666666666</v>
      </c>
      <c r="I20" s="10">
        <f t="shared" si="4"/>
        <v>1.6666666666666666E-2</v>
      </c>
      <c r="J20" s="10">
        <f t="shared" si="4"/>
        <v>0.46666666666666667</v>
      </c>
      <c r="K20" s="10">
        <f t="shared" si="4"/>
        <v>1.6666666666666666E-2</v>
      </c>
    </row>
    <row r="21" spans="1:13" x14ac:dyDescent="0.2">
      <c r="A21" t="s">
        <v>8</v>
      </c>
      <c r="B21" s="3"/>
      <c r="C21" s="3">
        <v>1</v>
      </c>
      <c r="D21" s="3">
        <v>2</v>
      </c>
      <c r="E21" s="5">
        <f t="shared" si="3"/>
        <v>0</v>
      </c>
      <c r="F21" s="5">
        <f t="shared" si="3"/>
        <v>0.16666666666666666</v>
      </c>
      <c r="G21" s="5">
        <f t="shared" si="3"/>
        <v>0.2857142857142857</v>
      </c>
      <c r="H21" s="9">
        <f>SUM(B21:D21)/SUM($B$22:$D$22)</f>
        <v>0.16666666666666666</v>
      </c>
      <c r="I21" s="10">
        <f t="shared" si="4"/>
        <v>1.6666666666666666E-2</v>
      </c>
      <c r="J21" s="10">
        <f t="shared" si="4"/>
        <v>0.16666666666666666</v>
      </c>
      <c r="K21" s="10">
        <f t="shared" si="4"/>
        <v>0.27380952380952378</v>
      </c>
    </row>
    <row r="22" spans="1:13" x14ac:dyDescent="0.2">
      <c r="A22" t="s">
        <v>15</v>
      </c>
      <c r="B22">
        <f t="shared" ref="B22:K22" si="5">SUM(B17:B21)</f>
        <v>5</v>
      </c>
      <c r="C22">
        <f t="shared" si="5"/>
        <v>6</v>
      </c>
      <c r="D22">
        <f t="shared" si="5"/>
        <v>7</v>
      </c>
      <c r="E22">
        <f t="shared" si="5"/>
        <v>1</v>
      </c>
      <c r="F22">
        <f t="shared" si="5"/>
        <v>0.99999999999999989</v>
      </c>
      <c r="G22">
        <f t="shared" si="5"/>
        <v>0.99999999999999989</v>
      </c>
      <c r="H22">
        <f t="shared" si="5"/>
        <v>1</v>
      </c>
      <c r="I22">
        <f t="shared" si="5"/>
        <v>1.0000000000000002</v>
      </c>
      <c r="J22">
        <f t="shared" si="5"/>
        <v>1</v>
      </c>
      <c r="K22">
        <f t="shared" si="5"/>
        <v>1</v>
      </c>
    </row>
    <row r="24" spans="1:13" x14ac:dyDescent="0.2">
      <c r="A24" s="25" t="s">
        <v>20</v>
      </c>
      <c r="B24" s="26"/>
      <c r="C24" s="26"/>
      <c r="D24" s="26"/>
      <c r="E24" s="26"/>
      <c r="F24" s="26"/>
      <c r="G24" s="26"/>
      <c r="H24" s="26"/>
      <c r="I24" s="26"/>
      <c r="J24" s="26"/>
      <c r="K24" s="27"/>
    </row>
    <row r="25" spans="1:13" s="7" customFormat="1" ht="30" customHeight="1" x14ac:dyDescent="0.2">
      <c r="B25" s="19" t="s">
        <v>1</v>
      </c>
      <c r="C25" s="19"/>
      <c r="D25" s="19"/>
      <c r="E25" s="20" t="s">
        <v>16</v>
      </c>
      <c r="F25" s="20"/>
      <c r="G25" s="20"/>
      <c r="H25" s="21" t="s">
        <v>17</v>
      </c>
      <c r="I25" s="20" t="s">
        <v>18</v>
      </c>
      <c r="J25" s="20"/>
      <c r="K25" s="20"/>
      <c r="L25" s="8"/>
      <c r="M25" s="8"/>
    </row>
    <row r="26" spans="1:13" x14ac:dyDescent="0.2">
      <c r="A26" s="1" t="s">
        <v>0</v>
      </c>
      <c r="B26" s="2" t="s">
        <v>9</v>
      </c>
      <c r="C26" s="2" t="s">
        <v>10</v>
      </c>
      <c r="D26" s="2" t="s">
        <v>11</v>
      </c>
      <c r="E26" s="4" t="s">
        <v>9</v>
      </c>
      <c r="F26" s="4" t="s">
        <v>10</v>
      </c>
      <c r="G26" s="4" t="s">
        <v>11</v>
      </c>
      <c r="H26" s="21"/>
      <c r="I26" s="4" t="s">
        <v>9</v>
      </c>
      <c r="J26" s="4" t="s">
        <v>10</v>
      </c>
      <c r="K26" s="4" t="s">
        <v>11</v>
      </c>
    </row>
    <row r="27" spans="1:13" x14ac:dyDescent="0.2">
      <c r="A27" t="s">
        <v>4</v>
      </c>
      <c r="B27" s="3"/>
      <c r="C27" s="3"/>
      <c r="D27" s="3">
        <v>2</v>
      </c>
      <c r="E27" s="5">
        <f t="shared" ref="E27:G31" si="6">B27/B$32</f>
        <v>0</v>
      </c>
      <c r="F27" s="5">
        <f t="shared" si="6"/>
        <v>0</v>
      </c>
      <c r="G27" s="5">
        <f t="shared" si="6"/>
        <v>0.66666666666666663</v>
      </c>
      <c r="H27" s="9">
        <f>SUM(B27:D27)/SUM($B$32:$D$32)</f>
        <v>0.2857142857142857</v>
      </c>
      <c r="I27" s="10">
        <f t="shared" ref="I27:K31" si="7">(1-$E$2)*E27+$E$2*$H27</f>
        <v>2.8571428571428571E-2</v>
      </c>
      <c r="J27" s="10">
        <f t="shared" si="7"/>
        <v>2.8571428571428571E-2</v>
      </c>
      <c r="K27" s="10">
        <f t="shared" si="7"/>
        <v>0.62857142857142856</v>
      </c>
    </row>
    <row r="28" spans="1:13" x14ac:dyDescent="0.2">
      <c r="A28" t="s">
        <v>5</v>
      </c>
      <c r="B28" s="3">
        <v>2</v>
      </c>
      <c r="C28" s="3"/>
      <c r="D28" s="3"/>
      <c r="E28" s="5">
        <f t="shared" si="6"/>
        <v>1</v>
      </c>
      <c r="F28" s="5">
        <f t="shared" si="6"/>
        <v>0</v>
      </c>
      <c r="G28" s="5">
        <f t="shared" si="6"/>
        <v>0</v>
      </c>
      <c r="H28" s="9">
        <f>SUM(B28:D28)/SUM($B$32:$D$32)</f>
        <v>0.2857142857142857</v>
      </c>
      <c r="I28" s="10">
        <f t="shared" si="7"/>
        <v>0.9285714285714286</v>
      </c>
      <c r="J28" s="10">
        <f t="shared" si="7"/>
        <v>2.8571428571428571E-2</v>
      </c>
      <c r="K28" s="10">
        <f t="shared" si="7"/>
        <v>2.8571428571428571E-2</v>
      </c>
    </row>
    <row r="29" spans="1:13" x14ac:dyDescent="0.2">
      <c r="A29" t="s">
        <v>6</v>
      </c>
      <c r="B29" s="3"/>
      <c r="C29" s="3">
        <v>1</v>
      </c>
      <c r="D29" s="3"/>
      <c r="E29" s="5">
        <f t="shared" si="6"/>
        <v>0</v>
      </c>
      <c r="F29" s="5">
        <f t="shared" si="6"/>
        <v>0.5</v>
      </c>
      <c r="G29" s="5">
        <f t="shared" si="6"/>
        <v>0</v>
      </c>
      <c r="H29" s="9">
        <f>SUM(B29:D29)/SUM($B$32:$D$32)</f>
        <v>0.14285714285714285</v>
      </c>
      <c r="I29" s="10">
        <f t="shared" si="7"/>
        <v>1.4285714285714285E-2</v>
      </c>
      <c r="J29" s="10">
        <f t="shared" si="7"/>
        <v>0.4642857142857143</v>
      </c>
      <c r="K29" s="10">
        <f t="shared" si="7"/>
        <v>1.4285714285714285E-2</v>
      </c>
    </row>
    <row r="30" spans="1:13" x14ac:dyDescent="0.2">
      <c r="A30" t="s">
        <v>7</v>
      </c>
      <c r="B30" s="3"/>
      <c r="C30" s="3"/>
      <c r="D30" s="3"/>
      <c r="E30" s="5">
        <f t="shared" si="6"/>
        <v>0</v>
      </c>
      <c r="F30" s="5">
        <f t="shared" si="6"/>
        <v>0</v>
      </c>
      <c r="G30" s="5">
        <f t="shared" si="6"/>
        <v>0</v>
      </c>
      <c r="H30" s="9">
        <f>SUM(B30:D30)/SUM($B$32:$D$32)</f>
        <v>0</v>
      </c>
      <c r="I30" s="10">
        <f t="shared" si="7"/>
        <v>0</v>
      </c>
      <c r="J30" s="10">
        <f t="shared" si="7"/>
        <v>0</v>
      </c>
      <c r="K30" s="10">
        <f t="shared" si="7"/>
        <v>0</v>
      </c>
    </row>
    <row r="31" spans="1:13" x14ac:dyDescent="0.2">
      <c r="A31" t="s">
        <v>8</v>
      </c>
      <c r="B31" s="3"/>
      <c r="C31" s="3">
        <v>1</v>
      </c>
      <c r="D31" s="3">
        <v>1</v>
      </c>
      <c r="E31" s="5">
        <f t="shared" si="6"/>
        <v>0</v>
      </c>
      <c r="F31" s="5">
        <f t="shared" si="6"/>
        <v>0.5</v>
      </c>
      <c r="G31" s="5">
        <f t="shared" si="6"/>
        <v>0.33333333333333331</v>
      </c>
      <c r="H31" s="9">
        <f>SUM(B31:D31)/SUM($B$32:$D$32)</f>
        <v>0.2857142857142857</v>
      </c>
      <c r="I31" s="10">
        <f t="shared" si="7"/>
        <v>2.8571428571428571E-2</v>
      </c>
      <c r="J31" s="10">
        <f t="shared" si="7"/>
        <v>0.47857142857142859</v>
      </c>
      <c r="K31" s="10">
        <f t="shared" si="7"/>
        <v>0.32857142857142857</v>
      </c>
    </row>
    <row r="32" spans="1:13" x14ac:dyDescent="0.2">
      <c r="A32" t="s">
        <v>15</v>
      </c>
      <c r="B32">
        <f t="shared" ref="B32:K32" si="8">SUM(B27:B31)</f>
        <v>2</v>
      </c>
      <c r="C32">
        <f t="shared" si="8"/>
        <v>2</v>
      </c>
      <c r="D32">
        <f t="shared" si="8"/>
        <v>3</v>
      </c>
      <c r="E32">
        <f t="shared" si="8"/>
        <v>1</v>
      </c>
      <c r="F32">
        <f t="shared" si="8"/>
        <v>1</v>
      </c>
      <c r="G32">
        <f t="shared" si="8"/>
        <v>1</v>
      </c>
      <c r="H32">
        <f t="shared" si="8"/>
        <v>0.99999999999999989</v>
      </c>
      <c r="I32">
        <f t="shared" si="8"/>
        <v>1</v>
      </c>
      <c r="J32">
        <f t="shared" si="8"/>
        <v>1</v>
      </c>
      <c r="K32">
        <f t="shared" si="8"/>
        <v>1</v>
      </c>
    </row>
    <row r="34" spans="1:13" x14ac:dyDescent="0.2">
      <c r="A34" s="22" t="s">
        <v>21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</row>
    <row r="36" spans="1:13" x14ac:dyDescent="0.2">
      <c r="A36" s="6" t="s">
        <v>23</v>
      </c>
      <c r="B36" s="6"/>
      <c r="C36" s="6"/>
      <c r="D36" s="6">
        <v>0.1</v>
      </c>
    </row>
    <row r="37" spans="1:13" x14ac:dyDescent="0.2">
      <c r="A37" s="6" t="s">
        <v>24</v>
      </c>
      <c r="B37" s="6"/>
      <c r="C37" s="6"/>
      <c r="D37" s="6">
        <v>0.7</v>
      </c>
    </row>
    <row r="38" spans="1:13" x14ac:dyDescent="0.2">
      <c r="A38" s="6" t="s">
        <v>25</v>
      </c>
      <c r="B38" s="6"/>
      <c r="C38" s="6"/>
      <c r="D38" s="6">
        <v>0.2</v>
      </c>
    </row>
    <row r="40" spans="1:13" s="7" customFormat="1" ht="30" customHeight="1" x14ac:dyDescent="0.2">
      <c r="A40" s="16"/>
      <c r="B40" s="20" t="s">
        <v>22</v>
      </c>
      <c r="C40" s="20"/>
      <c r="D40" s="20"/>
      <c r="E40" s="14"/>
      <c r="F40" s="14"/>
      <c r="G40" s="14"/>
      <c r="H40" s="15"/>
      <c r="L40" s="8"/>
      <c r="M40" s="8"/>
    </row>
    <row r="41" spans="1:13" x14ac:dyDescent="0.2">
      <c r="A41" s="4" t="s">
        <v>0</v>
      </c>
      <c r="B41" s="4" t="s">
        <v>9</v>
      </c>
      <c r="C41" s="4" t="s">
        <v>10</v>
      </c>
      <c r="D41" s="4" t="s">
        <v>11</v>
      </c>
      <c r="E41" s="11"/>
      <c r="F41" s="11"/>
      <c r="G41" s="11"/>
      <c r="H41" s="15"/>
    </row>
    <row r="42" spans="1:13" x14ac:dyDescent="0.2">
      <c r="A42" s="5" t="s">
        <v>4</v>
      </c>
      <c r="B42" s="10">
        <f t="shared" ref="B42:D46" si="9">$D$36*I7+$D$37*I17+$D$38*I27</f>
        <v>0.37049206349206354</v>
      </c>
      <c r="C42" s="10">
        <f t="shared" si="9"/>
        <v>0.1334920634920635</v>
      </c>
      <c r="D42" s="10">
        <f t="shared" si="9"/>
        <v>0.35849206349206347</v>
      </c>
      <c r="E42" s="12"/>
      <c r="F42" s="12"/>
      <c r="G42" s="12"/>
      <c r="H42" s="13"/>
    </row>
    <row r="43" spans="1:13" x14ac:dyDescent="0.2">
      <c r="A43" s="5" t="s">
        <v>5</v>
      </c>
      <c r="B43" s="10">
        <f t="shared" si="9"/>
        <v>0.31560317460317466</v>
      </c>
      <c r="C43" s="10">
        <f t="shared" si="9"/>
        <v>9.6031746031746031E-3</v>
      </c>
      <c r="D43" s="10">
        <f t="shared" si="9"/>
        <v>9.6031746031746031E-3</v>
      </c>
      <c r="E43" s="12"/>
      <c r="F43" s="12"/>
      <c r="G43" s="12"/>
      <c r="H43" s="13"/>
    </row>
    <row r="44" spans="1:13" x14ac:dyDescent="0.2">
      <c r="A44" s="5" t="s">
        <v>6</v>
      </c>
      <c r="B44" s="10">
        <f t="shared" si="9"/>
        <v>0.2798571428571428</v>
      </c>
      <c r="C44" s="10">
        <f t="shared" si="9"/>
        <v>0.22285714285714286</v>
      </c>
      <c r="D44" s="10">
        <f t="shared" si="9"/>
        <v>0.32785714285714279</v>
      </c>
      <c r="E44" s="12"/>
      <c r="F44" s="12"/>
      <c r="G44" s="12"/>
      <c r="H44" s="13"/>
    </row>
    <row r="45" spans="1:13" x14ac:dyDescent="0.2">
      <c r="A45" s="5" t="s">
        <v>7</v>
      </c>
      <c r="B45" s="10">
        <f t="shared" si="9"/>
        <v>1.3333333333333332E-2</v>
      </c>
      <c r="C45" s="10">
        <f t="shared" si="9"/>
        <v>0.37333333333333335</v>
      </c>
      <c r="D45" s="10">
        <f t="shared" si="9"/>
        <v>1.3333333333333332E-2</v>
      </c>
      <c r="E45" s="12"/>
      <c r="F45" s="12"/>
      <c r="G45" s="12"/>
      <c r="H45" s="13"/>
    </row>
    <row r="46" spans="1:13" x14ac:dyDescent="0.2">
      <c r="A46" s="5" t="s">
        <v>8</v>
      </c>
      <c r="B46" s="10">
        <f t="shared" si="9"/>
        <v>2.0714285714285713E-2</v>
      </c>
      <c r="C46" s="10">
        <f t="shared" si="9"/>
        <v>0.26071428571428568</v>
      </c>
      <c r="D46" s="10">
        <f t="shared" si="9"/>
        <v>0.29071428571428565</v>
      </c>
      <c r="E46" s="12"/>
      <c r="F46" s="12"/>
      <c r="G46" s="12"/>
      <c r="H46" s="13"/>
    </row>
    <row r="47" spans="1:13" x14ac:dyDescent="0.2">
      <c r="B47">
        <f>SUM(B42:B46)</f>
        <v>1</v>
      </c>
      <c r="C47">
        <f>SUM(C42:C46)</f>
        <v>1</v>
      </c>
      <c r="D47">
        <f>SUM(D42:D46)</f>
        <v>0.99999999999999978</v>
      </c>
    </row>
    <row r="50" spans="1:4" x14ac:dyDescent="0.2">
      <c r="A50" t="s">
        <v>12</v>
      </c>
      <c r="B50" s="17">
        <f>B44</f>
        <v>0.2798571428571428</v>
      </c>
      <c r="C50" s="17">
        <f>C44</f>
        <v>0.22285714285714286</v>
      </c>
      <c r="D50" s="17">
        <f>D44</f>
        <v>0.32785714285714279</v>
      </c>
    </row>
    <row r="51" spans="1:4" x14ac:dyDescent="0.2">
      <c r="A51" t="s">
        <v>13</v>
      </c>
      <c r="B51" s="18">
        <f>B43*B42</f>
        <v>0.1169284714033762</v>
      </c>
      <c r="C51" s="18">
        <f>C43*C42</f>
        <v>1.2819475938523558E-3</v>
      </c>
      <c r="D51" s="18">
        <f>D43*D42</f>
        <v>3.4426618795666414E-3</v>
      </c>
    </row>
    <row r="52" spans="1:4" x14ac:dyDescent="0.2">
      <c r="A52" t="s">
        <v>26</v>
      </c>
      <c r="B52" s="17">
        <f>B45</f>
        <v>1.3333333333333332E-2</v>
      </c>
      <c r="C52" s="17">
        <f>C45</f>
        <v>0.37333333333333335</v>
      </c>
      <c r="D52" s="17">
        <f>D45</f>
        <v>1.3333333333333332E-2</v>
      </c>
    </row>
    <row r="53" spans="1:4" x14ac:dyDescent="0.2">
      <c r="A53" t="s">
        <v>27</v>
      </c>
      <c r="B53" s="17">
        <f>B42*B43*B45</f>
        <v>1.5590462853783491E-3</v>
      </c>
      <c r="C53" s="17">
        <f>C42*C43*C45</f>
        <v>4.7859376837154622E-4</v>
      </c>
      <c r="D53" s="17">
        <f>D42*D43*D45</f>
        <v>4.5902158394221881E-5</v>
      </c>
    </row>
  </sheetData>
  <mergeCells count="17">
    <mergeCell ref="A14:K14"/>
    <mergeCell ref="B5:D5"/>
    <mergeCell ref="E5:G5"/>
    <mergeCell ref="H5:H6"/>
    <mergeCell ref="I5:K5"/>
    <mergeCell ref="A4:K4"/>
    <mergeCell ref="A34:K34"/>
    <mergeCell ref="B40:D40"/>
    <mergeCell ref="B15:D15"/>
    <mergeCell ref="E15:G15"/>
    <mergeCell ref="H15:H16"/>
    <mergeCell ref="I15:K15"/>
    <mergeCell ref="A24:K24"/>
    <mergeCell ref="B25:D25"/>
    <mergeCell ref="E25:G25"/>
    <mergeCell ref="H25:H26"/>
    <mergeCell ref="I25:K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#3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 Balog</dc:creator>
  <cp:lastModifiedBy>Krisztian Balog</cp:lastModifiedBy>
  <dcterms:created xsi:type="dcterms:W3CDTF">2015-11-03T13:23:49Z</dcterms:created>
  <dcterms:modified xsi:type="dcterms:W3CDTF">2019-09-24T07:08:49Z</dcterms:modified>
</cp:coreProperties>
</file>