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balog/work/teaching/dat640-2019-fall/exercises-on-paper/lecture_09/"/>
    </mc:Choice>
  </mc:AlternateContent>
  <xr:revisionPtr revIDLastSave="0" documentId="13_ncr:1_{15783DA4-DAFE-5846-A302-8D3D82D2FA36}" xr6:coauthVersionLast="36" xr6:coauthVersionMax="36" xr10:uidLastSave="{00000000-0000-0000-0000-000000000000}"/>
  <bookViews>
    <workbookView xWindow="140" yWindow="460" windowWidth="25020" windowHeight="17540" tabRatio="500" xr2:uid="{00000000-000D-0000-FFFF-FFFF00000000}"/>
  </bookViews>
  <sheets>
    <sheet name="Exercise #2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J3" i="1" s="1"/>
  <c r="D9" i="1"/>
  <c r="I3" i="1" s="1"/>
  <c r="K5" i="1"/>
  <c r="G7" i="1"/>
  <c r="G6" i="1"/>
  <c r="F9" i="1"/>
  <c r="K8" i="1" s="1"/>
  <c r="C9" i="1"/>
  <c r="L3" i="1" s="1"/>
  <c r="B9" i="1"/>
  <c r="L4" i="1" s="1"/>
  <c r="O3" i="1" l="1"/>
  <c r="P3" i="1"/>
  <c r="M7" i="1"/>
  <c r="Q5" i="1"/>
  <c r="G8" i="1"/>
  <c r="K6" i="1"/>
  <c r="I8" i="1"/>
  <c r="J8" i="1"/>
  <c r="H6" i="1"/>
  <c r="N6" i="1" s="1"/>
  <c r="K3" i="1"/>
  <c r="K7" i="1"/>
  <c r="I6" i="1"/>
  <c r="J6" i="1"/>
  <c r="P6" i="1" s="1"/>
  <c r="L6" i="1"/>
  <c r="M6" i="1" s="1"/>
  <c r="G3" i="1"/>
  <c r="H4" i="1"/>
  <c r="N4" i="1" s="1"/>
  <c r="H8" i="1"/>
  <c r="I5" i="1"/>
  <c r="O5" i="1" s="1"/>
  <c r="J5" i="1"/>
  <c r="P5" i="1" s="1"/>
  <c r="L7" i="1"/>
  <c r="G4" i="1"/>
  <c r="M4" i="1" s="1"/>
  <c r="K4" i="1"/>
  <c r="Q4" i="1" s="1"/>
  <c r="I4" i="1"/>
  <c r="O4" i="1" s="1"/>
  <c r="O14" i="1" s="1"/>
  <c r="J4" i="1"/>
  <c r="P4" i="1" s="1"/>
  <c r="P14" i="1" s="1"/>
  <c r="L8" i="1"/>
  <c r="Q8" i="1" s="1"/>
  <c r="Q15" i="1" s="1"/>
  <c r="H3" i="1"/>
  <c r="H7" i="1"/>
  <c r="N7" i="1" s="1"/>
  <c r="I7" i="1"/>
  <c r="O7" i="1" s="1"/>
  <c r="J7" i="1"/>
  <c r="P7" i="1" s="1"/>
  <c r="L5" i="1"/>
  <c r="G5" i="1"/>
  <c r="M5" i="1" s="1"/>
  <c r="H5" i="1"/>
  <c r="N5" i="1" s="1"/>
  <c r="G9" i="1" l="1"/>
  <c r="M3" i="1"/>
  <c r="M9" i="1" s="1"/>
  <c r="P8" i="1"/>
  <c r="P15" i="1" s="1"/>
  <c r="L9" i="1"/>
  <c r="N13" i="1"/>
  <c r="O8" i="1"/>
  <c r="O15" i="1" s="1"/>
  <c r="Q6" i="1"/>
  <c r="P13" i="1"/>
  <c r="P16" i="1"/>
  <c r="O16" i="1"/>
  <c r="O13" i="1"/>
  <c r="O6" i="1"/>
  <c r="O9" i="1" s="1"/>
  <c r="M8" i="1"/>
  <c r="M15" i="1" s="1"/>
  <c r="N8" i="1"/>
  <c r="N15" i="1" s="1"/>
  <c r="Q7" i="1"/>
  <c r="P9" i="1"/>
  <c r="Q13" i="1"/>
  <c r="M13" i="1"/>
  <c r="M16" i="1"/>
  <c r="H9" i="1"/>
  <c r="N3" i="1"/>
  <c r="N9" i="1" s="1"/>
  <c r="M14" i="1"/>
  <c r="K9" i="1"/>
  <c r="Q3" i="1"/>
  <c r="J9" i="1"/>
  <c r="I9" i="1"/>
  <c r="Q9" i="1" l="1"/>
  <c r="Q14" i="1"/>
  <c r="N14" i="1"/>
  <c r="Q16" i="1"/>
  <c r="N16" i="1"/>
</calcChain>
</file>

<file path=xl/sharedStrings.xml><?xml version="1.0" encoding="utf-8"?>
<sst xmlns="http://schemas.openxmlformats.org/spreadsheetml/2006/main" count="33" uniqueCount="23">
  <si>
    <t>term</t>
  </si>
  <si>
    <t>term frequencies</t>
  </si>
  <si>
    <t>empirical language models</t>
  </si>
  <si>
    <t>|D|</t>
  </si>
  <si>
    <t>collection language model</t>
  </si>
  <si>
    <t>smoothed language models</t>
  </si>
  <si>
    <t>smoothing parameter</t>
  </si>
  <si>
    <t>Jelinek-Mercer smoothing</t>
  </si>
  <si>
    <t>T1</t>
  </si>
  <si>
    <t>T2</t>
  </si>
  <si>
    <t>T3</t>
  </si>
  <si>
    <t>T4</t>
  </si>
  <si>
    <t>T5</t>
  </si>
  <si>
    <t>T6</t>
  </si>
  <si>
    <t>D1</t>
  </si>
  <si>
    <t>D2</t>
  </si>
  <si>
    <t>D3</t>
  </si>
  <si>
    <t>D4</t>
  </si>
  <si>
    <t>D5</t>
  </si>
  <si>
    <t>q="T3"</t>
  </si>
  <si>
    <t>q="T2 T1"</t>
  </si>
  <si>
    <t>q="T6"</t>
  </si>
  <si>
    <t>q="T3 T1 T3 T2"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</si>
</sst>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1" fillId="0" borderId="1" xfId="0" applyFont="1" applyBorder="1"/>
    <xf numFmtId="0" fontId="0" fillId="0" borderId="1" xfId="0" applyBorder="1"/>
    <xf numFmtId="0" fontId="0" fillId="3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64" fontId="0" fillId="2" borderId="1" xfId="0" applyNumberFormat="1" applyFill="1" applyBorder="1"/>
    <xf numFmtId="164" fontId="0" fillId="0" borderId="1" xfId="0" applyNumberFormat="1" applyBorder="1"/>
    <xf numFmtId="164" fontId="4" fillId="0" borderId="0" xfId="0" applyNumberFormat="1" applyFont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"/>
  <sheetViews>
    <sheetView tabSelected="1" zoomScale="125" zoomScaleNormal="125" zoomScalePageLayoutView="125" workbookViewId="0">
      <selection activeCell="G10" sqref="G10"/>
    </sheetView>
  </sheetViews>
  <sheetFormatPr baseColWidth="10" defaultRowHeight="16" x14ac:dyDescent="0.2"/>
  <cols>
    <col min="1" max="1" width="5.5" customWidth="1"/>
    <col min="2" max="6" width="5.33203125" customWidth="1"/>
    <col min="7" max="11" width="5.83203125" customWidth="1"/>
    <col min="12" max="12" width="8.83203125" customWidth="1"/>
    <col min="13" max="17" width="5.83203125" customWidth="1"/>
  </cols>
  <sheetData>
    <row r="1" spans="1:19" s="7" customFormat="1" ht="30" customHeight="1" x14ac:dyDescent="0.2">
      <c r="B1" s="12" t="s">
        <v>1</v>
      </c>
      <c r="C1" s="12"/>
      <c r="D1" s="12"/>
      <c r="E1" s="12"/>
      <c r="F1" s="12"/>
      <c r="G1" s="13" t="s">
        <v>2</v>
      </c>
      <c r="H1" s="13"/>
      <c r="I1" s="13"/>
      <c r="J1" s="13"/>
      <c r="K1" s="13"/>
      <c r="L1" s="14" t="s">
        <v>4</v>
      </c>
      <c r="M1" s="13" t="s">
        <v>5</v>
      </c>
      <c r="N1" s="13"/>
      <c r="O1" s="13"/>
      <c r="P1" s="13"/>
      <c r="Q1" s="13"/>
      <c r="R1" s="8"/>
      <c r="S1" s="8"/>
    </row>
    <row r="2" spans="1:19" x14ac:dyDescent="0.2">
      <c r="A2" s="1" t="s">
        <v>0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14"/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</row>
    <row r="3" spans="1:19" x14ac:dyDescent="0.2">
      <c r="A3" t="s">
        <v>8</v>
      </c>
      <c r="B3" s="3"/>
      <c r="C3" s="3">
        <v>1</v>
      </c>
      <c r="D3" s="3"/>
      <c r="E3" s="3"/>
      <c r="F3" s="3">
        <v>1</v>
      </c>
      <c r="G3" s="5">
        <f t="shared" ref="G3:G8" si="0">B3/B$9</f>
        <v>0</v>
      </c>
      <c r="H3" s="5">
        <f t="shared" ref="H3:H8" si="1">C3/C$9</f>
        <v>0.2</v>
      </c>
      <c r="I3" s="5">
        <f t="shared" ref="I3:I8" si="2">D3/D$9</f>
        <v>0</v>
      </c>
      <c r="J3" s="5">
        <f t="shared" ref="J3:J8" si="3">E3/E$9</f>
        <v>0</v>
      </c>
      <c r="K3" s="5">
        <f t="shared" ref="K3:K8" si="4">F3/F$9</f>
        <v>0.25</v>
      </c>
      <c r="L3" s="9">
        <f t="shared" ref="L3:L8" si="5">SUM(B3:F3)/SUM($B$9:$F$9)</f>
        <v>9.0909090909090912E-2</v>
      </c>
      <c r="M3" s="10">
        <f>(1-$G$12)*G3+$G$12*$L3</f>
        <v>9.0909090909090922E-3</v>
      </c>
      <c r="N3" s="10">
        <f t="shared" ref="N3:N8" si="6">(1-$G$12)*H3+$G$12*$L3</f>
        <v>0.18909090909090912</v>
      </c>
      <c r="O3" s="10">
        <f t="shared" ref="O3:O8" si="7">(1-$G$12)*I3+$G$12*$L3</f>
        <v>9.0909090909090922E-3</v>
      </c>
      <c r="P3" s="10">
        <f t="shared" ref="P3:P8" si="8">(1-$G$12)*J3+$G$12*$L3</f>
        <v>9.0909090909090922E-3</v>
      </c>
      <c r="Q3" s="10">
        <f t="shared" ref="Q3:Q8" si="9">(1-$G$12)*K3+$G$12*$L3</f>
        <v>0.2340909090909091</v>
      </c>
    </row>
    <row r="4" spans="1:19" x14ac:dyDescent="0.2">
      <c r="A4" t="s">
        <v>9</v>
      </c>
      <c r="B4" s="3"/>
      <c r="C4" s="3">
        <v>1</v>
      </c>
      <c r="D4" s="3"/>
      <c r="E4" s="3"/>
      <c r="F4" s="3">
        <v>1</v>
      </c>
      <c r="G4" s="5">
        <f t="shared" si="0"/>
        <v>0</v>
      </c>
      <c r="H4" s="5">
        <f t="shared" si="1"/>
        <v>0.2</v>
      </c>
      <c r="I4" s="5">
        <f t="shared" si="2"/>
        <v>0</v>
      </c>
      <c r="J4" s="5">
        <f t="shared" si="3"/>
        <v>0</v>
      </c>
      <c r="K4" s="5">
        <f t="shared" si="4"/>
        <v>0.25</v>
      </c>
      <c r="L4" s="9">
        <f t="shared" si="5"/>
        <v>9.0909090909090912E-2</v>
      </c>
      <c r="M4" s="10">
        <f t="shared" ref="M4:M8" si="10">(1-$G$12)*G4+$G$12*$L4</f>
        <v>9.0909090909090922E-3</v>
      </c>
      <c r="N4" s="10">
        <f t="shared" si="6"/>
        <v>0.18909090909090912</v>
      </c>
      <c r="O4" s="10">
        <f t="shared" si="7"/>
        <v>9.0909090909090922E-3</v>
      </c>
      <c r="P4" s="10">
        <f t="shared" si="8"/>
        <v>9.0909090909090922E-3</v>
      </c>
      <c r="Q4" s="10">
        <f t="shared" si="9"/>
        <v>0.2340909090909091</v>
      </c>
    </row>
    <row r="5" spans="1:19" x14ac:dyDescent="0.2">
      <c r="A5" t="s">
        <v>10</v>
      </c>
      <c r="B5" s="3">
        <v>3</v>
      </c>
      <c r="C5" s="3">
        <v>2</v>
      </c>
      <c r="D5" s="3">
        <v>2</v>
      </c>
      <c r="E5" s="3"/>
      <c r="F5" s="3">
        <v>1</v>
      </c>
      <c r="G5" s="5">
        <f t="shared" si="0"/>
        <v>0.6</v>
      </c>
      <c r="H5" s="5">
        <f t="shared" si="1"/>
        <v>0.4</v>
      </c>
      <c r="I5" s="5">
        <f t="shared" si="2"/>
        <v>0.5</v>
      </c>
      <c r="J5" s="5">
        <f t="shared" si="3"/>
        <v>0</v>
      </c>
      <c r="K5" s="5">
        <f t="shared" si="4"/>
        <v>0.25</v>
      </c>
      <c r="L5" s="9">
        <f t="shared" si="5"/>
        <v>0.36363636363636365</v>
      </c>
      <c r="M5" s="10">
        <f t="shared" si="10"/>
        <v>0.57636363636363641</v>
      </c>
      <c r="N5" s="10">
        <f t="shared" si="6"/>
        <v>0.39636363636363642</v>
      </c>
      <c r="O5" s="10">
        <f t="shared" si="7"/>
        <v>0.48636363636363639</v>
      </c>
      <c r="P5" s="10">
        <f t="shared" si="8"/>
        <v>3.6363636363636369E-2</v>
      </c>
      <c r="Q5" s="10">
        <f t="shared" si="9"/>
        <v>0.26136363636363635</v>
      </c>
    </row>
    <row r="6" spans="1:19" x14ac:dyDescent="0.2">
      <c r="A6" t="s">
        <v>11</v>
      </c>
      <c r="B6" s="3"/>
      <c r="C6" s="3"/>
      <c r="D6" s="3">
        <v>1</v>
      </c>
      <c r="E6" s="3">
        <v>1</v>
      </c>
      <c r="F6" s="3"/>
      <c r="G6" s="5">
        <f t="shared" si="0"/>
        <v>0</v>
      </c>
      <c r="H6" s="5">
        <f t="shared" si="1"/>
        <v>0</v>
      </c>
      <c r="I6" s="5">
        <f t="shared" si="2"/>
        <v>0.25</v>
      </c>
      <c r="J6" s="5">
        <f t="shared" si="3"/>
        <v>0.25</v>
      </c>
      <c r="K6" s="5">
        <f t="shared" si="4"/>
        <v>0</v>
      </c>
      <c r="L6" s="9">
        <f t="shared" si="5"/>
        <v>9.0909090909090912E-2</v>
      </c>
      <c r="M6" s="10">
        <f t="shared" si="10"/>
        <v>9.0909090909090922E-3</v>
      </c>
      <c r="N6" s="10">
        <f t="shared" si="6"/>
        <v>9.0909090909090922E-3</v>
      </c>
      <c r="O6" s="10">
        <f t="shared" si="7"/>
        <v>0.2340909090909091</v>
      </c>
      <c r="P6" s="10">
        <f t="shared" si="8"/>
        <v>0.2340909090909091</v>
      </c>
      <c r="Q6" s="10">
        <f t="shared" si="9"/>
        <v>9.0909090909090922E-3</v>
      </c>
    </row>
    <row r="7" spans="1:19" x14ac:dyDescent="0.2">
      <c r="A7" t="s">
        <v>12</v>
      </c>
      <c r="B7" s="3"/>
      <c r="C7" s="3"/>
      <c r="D7" s="3">
        <v>1</v>
      </c>
      <c r="E7" s="3">
        <v>1</v>
      </c>
      <c r="F7" s="3">
        <v>1</v>
      </c>
      <c r="G7" s="5">
        <f t="shared" si="0"/>
        <v>0</v>
      </c>
      <c r="H7" s="5">
        <f t="shared" si="1"/>
        <v>0</v>
      </c>
      <c r="I7" s="5">
        <f t="shared" si="2"/>
        <v>0.25</v>
      </c>
      <c r="J7" s="5">
        <f t="shared" si="3"/>
        <v>0.25</v>
      </c>
      <c r="K7" s="5">
        <f t="shared" si="4"/>
        <v>0.25</v>
      </c>
      <c r="L7" s="9">
        <f t="shared" si="5"/>
        <v>0.13636363636363635</v>
      </c>
      <c r="M7" s="10">
        <f t="shared" si="10"/>
        <v>1.3636363636363636E-2</v>
      </c>
      <c r="N7" s="10">
        <f t="shared" si="6"/>
        <v>1.3636363636363636E-2</v>
      </c>
      <c r="O7" s="10">
        <f t="shared" si="7"/>
        <v>0.23863636363636365</v>
      </c>
      <c r="P7" s="10">
        <f t="shared" si="8"/>
        <v>0.23863636363636365</v>
      </c>
      <c r="Q7" s="10">
        <f t="shared" si="9"/>
        <v>0.23863636363636365</v>
      </c>
    </row>
    <row r="8" spans="1:19" x14ac:dyDescent="0.2">
      <c r="A8" t="s">
        <v>13</v>
      </c>
      <c r="B8" s="3">
        <v>2</v>
      </c>
      <c r="C8" s="3">
        <v>1</v>
      </c>
      <c r="D8" s="3"/>
      <c r="E8" s="3">
        <v>2</v>
      </c>
      <c r="F8" s="3"/>
      <c r="G8" s="5">
        <f t="shared" si="0"/>
        <v>0.4</v>
      </c>
      <c r="H8" s="5">
        <f t="shared" si="1"/>
        <v>0.2</v>
      </c>
      <c r="I8" s="5">
        <f t="shared" si="2"/>
        <v>0</v>
      </c>
      <c r="J8" s="5">
        <f t="shared" si="3"/>
        <v>0.5</v>
      </c>
      <c r="K8" s="5">
        <f t="shared" si="4"/>
        <v>0</v>
      </c>
      <c r="L8" s="9">
        <f t="shared" si="5"/>
        <v>0.22727272727272727</v>
      </c>
      <c r="M8" s="10">
        <f t="shared" si="10"/>
        <v>0.38272727272727275</v>
      </c>
      <c r="N8" s="10">
        <f t="shared" si="6"/>
        <v>0.20272727272727276</v>
      </c>
      <c r="O8" s="10">
        <f t="shared" si="7"/>
        <v>2.2727272727272728E-2</v>
      </c>
      <c r="P8" s="10">
        <f t="shared" si="8"/>
        <v>0.47272727272727272</v>
      </c>
      <c r="Q8" s="10">
        <f t="shared" si="9"/>
        <v>2.2727272727272728E-2</v>
      </c>
    </row>
    <row r="9" spans="1:19" x14ac:dyDescent="0.2">
      <c r="A9" t="s">
        <v>3</v>
      </c>
      <c r="B9">
        <f t="shared" ref="B9:Q9" si="11">SUM(B3:B8)</f>
        <v>5</v>
      </c>
      <c r="C9">
        <f t="shared" si="11"/>
        <v>5</v>
      </c>
      <c r="D9">
        <f t="shared" si="11"/>
        <v>4</v>
      </c>
      <c r="E9">
        <f t="shared" si="11"/>
        <v>4</v>
      </c>
      <c r="F9">
        <f t="shared" si="11"/>
        <v>4</v>
      </c>
      <c r="G9">
        <f t="shared" si="11"/>
        <v>1</v>
      </c>
      <c r="H9">
        <f t="shared" si="11"/>
        <v>1</v>
      </c>
      <c r="I9">
        <f t="shared" si="11"/>
        <v>1</v>
      </c>
      <c r="J9">
        <f t="shared" si="11"/>
        <v>1</v>
      </c>
      <c r="K9">
        <f t="shared" si="11"/>
        <v>1</v>
      </c>
      <c r="L9">
        <f t="shared" si="11"/>
        <v>1</v>
      </c>
      <c r="M9">
        <f t="shared" si="11"/>
        <v>1</v>
      </c>
      <c r="N9">
        <f t="shared" si="11"/>
        <v>1</v>
      </c>
      <c r="O9">
        <f t="shared" si="11"/>
        <v>1</v>
      </c>
      <c r="P9">
        <f t="shared" si="11"/>
        <v>1</v>
      </c>
      <c r="Q9">
        <f t="shared" si="11"/>
        <v>0.99999999999999989</v>
      </c>
    </row>
    <row r="11" spans="1:19" x14ac:dyDescent="0.2">
      <c r="A11" t="s">
        <v>7</v>
      </c>
    </row>
    <row r="12" spans="1:19" x14ac:dyDescent="0.2">
      <c r="A12" s="6" t="s">
        <v>6</v>
      </c>
      <c r="B12" s="6"/>
      <c r="C12" s="6"/>
      <c r="D12" s="6"/>
      <c r="E12" s="6"/>
      <c r="F12" s="6"/>
      <c r="G12" s="6">
        <v>0.1</v>
      </c>
    </row>
    <row r="13" spans="1:19" x14ac:dyDescent="0.2">
      <c r="A13" t="s">
        <v>19</v>
      </c>
      <c r="M13" s="11">
        <f>M5</f>
        <v>0.57636363636363641</v>
      </c>
      <c r="N13" s="11">
        <f>N5</f>
        <v>0.39636363636363642</v>
      </c>
      <c r="O13" s="11">
        <f>O5</f>
        <v>0.48636363636363639</v>
      </c>
      <c r="P13" s="11">
        <f>P5</f>
        <v>3.6363636363636369E-2</v>
      </c>
      <c r="Q13" s="11">
        <f>Q5</f>
        <v>0.26136363636363635</v>
      </c>
    </row>
    <row r="14" spans="1:19" x14ac:dyDescent="0.2">
      <c r="A14" t="s">
        <v>20</v>
      </c>
      <c r="M14" s="11">
        <f>M4*M3</f>
        <v>8.2644628099173573E-5</v>
      </c>
      <c r="N14" s="11">
        <f>N4*N3</f>
        <v>3.5755371900826456E-2</v>
      </c>
      <c r="O14" s="11">
        <f>O4*O3</f>
        <v>8.2644628099173573E-5</v>
      </c>
      <c r="P14" s="11">
        <f>P4*P3</f>
        <v>8.2644628099173573E-5</v>
      </c>
      <c r="Q14" s="11">
        <f>Q4*Q3</f>
        <v>5.4798553719008269E-2</v>
      </c>
    </row>
    <row r="15" spans="1:19" x14ac:dyDescent="0.2">
      <c r="A15" t="s">
        <v>21</v>
      </c>
      <c r="M15" s="11">
        <f>M8</f>
        <v>0.38272727272727275</v>
      </c>
      <c r="N15" s="11">
        <f>N8</f>
        <v>0.20272727272727276</v>
      </c>
      <c r="O15" s="11">
        <f>O8</f>
        <v>2.2727272727272728E-2</v>
      </c>
      <c r="P15" s="11">
        <f>P8</f>
        <v>0.47272727272727272</v>
      </c>
      <c r="Q15" s="11">
        <f>Q8</f>
        <v>2.2727272727272728E-2</v>
      </c>
    </row>
    <row r="16" spans="1:19" x14ac:dyDescent="0.2">
      <c r="A16" t="s">
        <v>22</v>
      </c>
      <c r="M16" s="11">
        <f>M5*M3*M5*M4</f>
        <v>2.7454135646472246E-5</v>
      </c>
      <c r="N16" s="11">
        <f>N5*N3*N5*N4</f>
        <v>5.6173166750905024E-3</v>
      </c>
      <c r="O16" s="11">
        <f>O5*O3*O5*O4</f>
        <v>1.9549552626186744E-5</v>
      </c>
      <c r="P16" s="11">
        <f>P5*P3*P5*P4</f>
        <v>1.0928215285841137E-7</v>
      </c>
      <c r="Q16" s="11">
        <f>Q5*Q3*Q5*Q4</f>
        <v>3.7433412858155182E-3</v>
      </c>
    </row>
  </sheetData>
  <mergeCells count="4">
    <mergeCell ref="B1:F1"/>
    <mergeCell ref="G1:K1"/>
    <mergeCell ref="L1:L2"/>
    <mergeCell ref="M1:Q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#2</vt:lpstr>
    </vt:vector>
  </TitlesOfParts>
  <Company>University of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Krisztian Balog</dc:creator>
  <cp:lastModifiedBy>Krisztian Balog</cp:lastModifiedBy>
  <dcterms:created xsi:type="dcterms:W3CDTF">2015-11-03T13:23:49Z</dcterms:created>
  <dcterms:modified xsi:type="dcterms:W3CDTF">2019-09-23T10:40:36Z</dcterms:modified>
</cp:coreProperties>
</file>