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cea\Desktop\"/>
    </mc:Choice>
  </mc:AlternateContent>
  <xr:revisionPtr revIDLastSave="0" documentId="13_ncr:1_{29EE1F05-B21E-4746-B5AD-384BA60DE8BE}" xr6:coauthVersionLast="47" xr6:coauthVersionMax="47" xr10:uidLastSave="{00000000-0000-0000-0000-000000000000}"/>
  <bookViews>
    <workbookView xWindow="-110" yWindow="-110" windowWidth="19420" windowHeight="11020" xr2:uid="{8F0687AC-084D-40C2-9821-F6FEB4F0200E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E21" i="1"/>
  <c r="I26" i="1"/>
  <c r="B11" i="1"/>
  <c r="I40" i="1"/>
  <c r="I36" i="1"/>
  <c r="I35" i="1"/>
  <c r="I34" i="1"/>
  <c r="I33" i="1"/>
  <c r="I31" i="1"/>
  <c r="I32" i="1"/>
  <c r="I30" i="1"/>
  <c r="I29" i="1"/>
  <c r="I28" i="1"/>
  <c r="I27" i="1"/>
  <c r="E23" i="1"/>
  <c r="I19" i="1"/>
  <c r="E25" i="1" l="1"/>
  <c r="I25" i="1" s="1"/>
  <c r="E26" i="1" s="1"/>
  <c r="I38" i="1" l="1"/>
  <c r="I42" i="1" s="1"/>
</calcChain>
</file>

<file path=xl/sharedStrings.xml><?xml version="1.0" encoding="utf-8"?>
<sst xmlns="http://schemas.openxmlformats.org/spreadsheetml/2006/main" count="87" uniqueCount="43">
  <si>
    <t>Keller &amp; Treppenhaus Stromkosten</t>
  </si>
  <si>
    <t>€</t>
  </si>
  <si>
    <t>Menge</t>
  </si>
  <si>
    <t>Preis</t>
  </si>
  <si>
    <t>Monate</t>
  </si>
  <si>
    <t>Einheitspreis</t>
  </si>
  <si>
    <t>Alter Stand</t>
  </si>
  <si>
    <t>Neuer Stand</t>
  </si>
  <si>
    <t>Frischwasserkosten</t>
  </si>
  <si>
    <t>Uhr 1</t>
  </si>
  <si>
    <t>Uhr 2</t>
  </si>
  <si>
    <t>€/Monat</t>
  </si>
  <si>
    <t>Abwasserkosten</t>
  </si>
  <si>
    <t>Abwasser Mwst.</t>
  </si>
  <si>
    <t>%</t>
  </si>
  <si>
    <t>Wasseruhr Grundgebühr</t>
  </si>
  <si>
    <t>Wohnfläche Grundsteuer</t>
  </si>
  <si>
    <t>Empfänger Name</t>
  </si>
  <si>
    <t>Absender Name</t>
  </si>
  <si>
    <t>Sehr geehrter</t>
  </si>
  <si>
    <t>Straßenreinigung</t>
  </si>
  <si>
    <t>Abfallentsorgung</t>
  </si>
  <si>
    <t>Zusätzliche Gebühr für aha</t>
  </si>
  <si>
    <t>Niederschlagswasserkosten</t>
  </si>
  <si>
    <t>Schornsteinfeger Kehrgebühren</t>
  </si>
  <si>
    <t>Versicherung für Feuer, Wasser, Haftpf.</t>
  </si>
  <si>
    <t>Treppenhausreinigung</t>
  </si>
  <si>
    <t>Winter- und Sommerdienst für Grundstück</t>
  </si>
  <si>
    <t>Gesamt:</t>
  </si>
  <si>
    <t>Bereits gezahlte Nebenkosten</t>
  </si>
  <si>
    <t>Mit freundlichen Grüßen</t>
  </si>
  <si>
    <t>Noch zu zahlen:</t>
  </si>
  <si>
    <t>Hannover,</t>
  </si>
  <si>
    <t>pro Jahr</t>
  </si>
  <si>
    <t>Straße, Nummer</t>
  </si>
  <si>
    <t>Ort, PLZ</t>
  </si>
  <si>
    <t>Zeitraum vom:</t>
  </si>
  <si>
    <t>anbei erhalten sie die Nebenkostenabrechnung zur Kenntnis.</t>
  </si>
  <si>
    <t>01.01.2024 - 31.12.2024</t>
  </si>
  <si>
    <r>
      <t>€/m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</si>
  <si>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</si>
  <si>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</si>
  <si>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€/m</t>
    </r>
    <r>
      <rPr>
        <vertAlign val="superscript"/>
        <sz val="11"/>
        <color theme="1"/>
        <rFont val="Aptos Narrow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</si>
</sst>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>
      <alignment vertical="center"/>
    </xf>
    <xf numFmtId="0" fontId="0" fillId="0" borderId="0" xfId="0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right" vertical="center"/>
    </xf>
    <xf numFmtId="2" fontId="0" fillId="0" borderId="0" xfId="0" applyNumberForma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4E7D-EC27-4728-A699-31FBCD87E7D8}">
  <dimension ref="B2:J45"/>
  <sheetViews>
    <sheetView tabSelected="1" zoomScaleNormal="100" workbookViewId="0">
      <selection activeCell="B28" sqref="B28:D28"/>
    </sheetView>
  </sheetViews>
  <sheetFormatPr baseColWidth="10" defaultRowHeight="14.5" x14ac:dyDescent="0.35"/>
  <cols>
    <col min="2" max="2" width="13.7265625" style="1" customWidth="1"/>
    <col min="3" max="4" width="10.90625" style="1"/>
    <col min="5" max="5" width="9.08984375" style="1" customWidth="1"/>
    <col min="6" max="6" width="10.90625" style="1"/>
    <col min="7" max="7" width="9.08984375" style="1" customWidth="1"/>
    <col min="8" max="9" width="10.90625" style="1"/>
    <col min="10" max="10" width="4.453125" customWidth="1"/>
  </cols>
  <sheetData>
    <row r="2" spans="2:9" x14ac:dyDescent="0.35">
      <c r="B2" s="6" t="s">
        <v>18</v>
      </c>
      <c r="H2" s="3" t="s">
        <v>32</v>
      </c>
      <c r="I2" s="7">
        <v>45686</v>
      </c>
    </row>
    <row r="3" spans="2:9" x14ac:dyDescent="0.35">
      <c r="B3" s="6" t="s">
        <v>34</v>
      </c>
    </row>
    <row r="4" spans="2:9" x14ac:dyDescent="0.35">
      <c r="B4" s="6" t="s">
        <v>35</v>
      </c>
    </row>
    <row r="7" spans="2:9" x14ac:dyDescent="0.35">
      <c r="B7" s="6" t="s">
        <v>17</v>
      </c>
    </row>
    <row r="8" spans="2:9" x14ac:dyDescent="0.35">
      <c r="B8" s="6" t="s">
        <v>34</v>
      </c>
    </row>
    <row r="9" spans="2:9" x14ac:dyDescent="0.35">
      <c r="B9" s="6" t="s">
        <v>35</v>
      </c>
    </row>
    <row r="11" spans="2:9" x14ac:dyDescent="0.35">
      <c r="B11" s="8" t="str">
        <f>"Abrechnung der Nebenkosten der Wohnung "&amp; B8 &amp; " " &amp; B9</f>
        <v>Abrechnung der Nebenkosten der Wohnung Straße, Nummer Ort, PLZ</v>
      </c>
    </row>
    <row r="12" spans="2:9" x14ac:dyDescent="0.35">
      <c r="B12" s="1" t="s">
        <v>36</v>
      </c>
      <c r="C12" s="17" t="s">
        <v>38</v>
      </c>
      <c r="D12" s="17"/>
    </row>
    <row r="14" spans="2:9" x14ac:dyDescent="0.35">
      <c r="B14" s="6" t="s">
        <v>19</v>
      </c>
    </row>
    <row r="16" spans="2:9" x14ac:dyDescent="0.35">
      <c r="B16" s="1" t="s">
        <v>37</v>
      </c>
    </row>
    <row r="18" spans="2:10" x14ac:dyDescent="0.35">
      <c r="E18" s="15" t="s">
        <v>2</v>
      </c>
      <c r="F18" s="15"/>
      <c r="G18" s="15" t="s">
        <v>5</v>
      </c>
      <c r="H18" s="15"/>
      <c r="I18" s="15" t="s">
        <v>3</v>
      </c>
      <c r="J18" s="15"/>
    </row>
    <row r="19" spans="2:10" x14ac:dyDescent="0.35">
      <c r="B19" s="21" t="s">
        <v>0</v>
      </c>
      <c r="C19" s="21"/>
      <c r="D19" s="21"/>
      <c r="E19" s="9">
        <v>12</v>
      </c>
      <c r="F19" s="4" t="s">
        <v>4</v>
      </c>
      <c r="G19" s="10">
        <v>1.8</v>
      </c>
      <c r="H19" s="4" t="s">
        <v>11</v>
      </c>
      <c r="I19" s="5">
        <f>E19*G19</f>
        <v>21.6</v>
      </c>
      <c r="J19" t="s">
        <v>1</v>
      </c>
    </row>
    <row r="20" spans="2:10" x14ac:dyDescent="0.35">
      <c r="B20" s="21" t="s">
        <v>8</v>
      </c>
      <c r="C20" s="21"/>
      <c r="D20" s="21"/>
      <c r="E20" s="3"/>
      <c r="F20" s="4"/>
      <c r="G20" s="5"/>
      <c r="H20" s="4"/>
      <c r="I20" s="5"/>
    </row>
    <row r="21" spans="2:10" x14ac:dyDescent="0.35">
      <c r="B21" s="22" t="s">
        <v>9</v>
      </c>
      <c r="C21" s="3" t="s">
        <v>6</v>
      </c>
      <c r="D21" s="11">
        <v>248</v>
      </c>
      <c r="E21" s="22">
        <f>D22-D21</f>
        <v>45</v>
      </c>
      <c r="F21" s="19" t="s">
        <v>40</v>
      </c>
      <c r="G21" s="18">
        <v>2.46</v>
      </c>
      <c r="H21" s="19" t="s">
        <v>39</v>
      </c>
      <c r="I21" s="20">
        <f>(E21+E23)*G21</f>
        <v>206.64</v>
      </c>
      <c r="J21" s="19" t="s">
        <v>1</v>
      </c>
    </row>
    <row r="22" spans="2:10" x14ac:dyDescent="0.35">
      <c r="B22" s="22"/>
      <c r="C22" s="3" t="s">
        <v>7</v>
      </c>
      <c r="D22" s="11">
        <v>293</v>
      </c>
      <c r="E22" s="22"/>
      <c r="F22" s="19"/>
      <c r="G22" s="18"/>
      <c r="H22" s="19"/>
      <c r="I22" s="20"/>
      <c r="J22" s="19"/>
    </row>
    <row r="23" spans="2:10" ht="14.5" customHeight="1" x14ac:dyDescent="0.35">
      <c r="B23" s="22" t="s">
        <v>10</v>
      </c>
      <c r="C23" s="3" t="s">
        <v>6</v>
      </c>
      <c r="D23" s="11">
        <v>307</v>
      </c>
      <c r="E23" s="22">
        <f>D24-D23</f>
        <v>39</v>
      </c>
      <c r="F23" s="19" t="s">
        <v>40</v>
      </c>
      <c r="G23" s="18"/>
      <c r="H23" s="19"/>
      <c r="I23" s="20"/>
      <c r="J23" s="19"/>
    </row>
    <row r="24" spans="2:10" x14ac:dyDescent="0.35">
      <c r="B24" s="22"/>
      <c r="C24" s="3" t="s">
        <v>7</v>
      </c>
      <c r="D24" s="11">
        <v>346</v>
      </c>
      <c r="E24" s="22"/>
      <c r="F24" s="19"/>
      <c r="G24" s="18"/>
      <c r="H24" s="19"/>
      <c r="I24" s="20"/>
      <c r="J24" s="19"/>
    </row>
    <row r="25" spans="2:10" ht="14.5" customHeight="1" x14ac:dyDescent="0.35">
      <c r="B25" s="21" t="s">
        <v>12</v>
      </c>
      <c r="C25" s="21"/>
      <c r="D25" s="21"/>
      <c r="E25" s="3">
        <f>SUM(E21:E24)</f>
        <v>84</v>
      </c>
      <c r="F25" s="4" t="s">
        <v>40</v>
      </c>
      <c r="G25" s="10">
        <v>2.33</v>
      </c>
      <c r="H25" s="4" t="s">
        <v>39</v>
      </c>
      <c r="I25" s="5">
        <f>E25*G25</f>
        <v>195.72</v>
      </c>
      <c r="J25" t="s">
        <v>1</v>
      </c>
    </row>
    <row r="26" spans="2:10" x14ac:dyDescent="0.35">
      <c r="B26" s="21" t="s">
        <v>13</v>
      </c>
      <c r="C26" s="21"/>
      <c r="D26" s="21"/>
      <c r="E26" s="3">
        <f>I25</f>
        <v>195.72</v>
      </c>
      <c r="F26" s="4" t="s">
        <v>1</v>
      </c>
      <c r="G26" s="10">
        <v>7</v>
      </c>
      <c r="H26" s="4" t="s">
        <v>14</v>
      </c>
      <c r="I26" s="5">
        <f>E26*G26/100</f>
        <v>13.7004</v>
      </c>
      <c r="J26" t="s">
        <v>1</v>
      </c>
    </row>
    <row r="27" spans="2:10" x14ac:dyDescent="0.35">
      <c r="B27" s="21" t="s">
        <v>15</v>
      </c>
      <c r="C27" s="21"/>
      <c r="D27" s="21"/>
      <c r="E27" s="9">
        <v>12</v>
      </c>
      <c r="F27" s="4" t="s">
        <v>4</v>
      </c>
      <c r="G27" s="10">
        <v>3</v>
      </c>
      <c r="H27" s="4" t="s">
        <v>11</v>
      </c>
      <c r="I27" s="5">
        <f>E27*G27</f>
        <v>36</v>
      </c>
      <c r="J27" t="s">
        <v>1</v>
      </c>
    </row>
    <row r="28" spans="2:10" ht="16.5" x14ac:dyDescent="0.35">
      <c r="B28" s="21" t="s">
        <v>16</v>
      </c>
      <c r="C28" s="21"/>
      <c r="D28" s="21"/>
      <c r="E28" s="9">
        <v>60</v>
      </c>
      <c r="F28" s="4" t="s">
        <v>41</v>
      </c>
      <c r="G28" s="10">
        <v>2.23</v>
      </c>
      <c r="H28" s="4" t="s">
        <v>42</v>
      </c>
      <c r="I28" s="5">
        <f>E28*G28</f>
        <v>133.80000000000001</v>
      </c>
      <c r="J28" t="s">
        <v>1</v>
      </c>
    </row>
    <row r="29" spans="2:10" x14ac:dyDescent="0.35">
      <c r="B29" s="21" t="s">
        <v>20</v>
      </c>
      <c r="C29" s="21"/>
      <c r="D29" s="21"/>
      <c r="E29" s="9">
        <v>12</v>
      </c>
      <c r="F29" s="4" t="s">
        <v>4</v>
      </c>
      <c r="G29" s="10">
        <v>1.97</v>
      </c>
      <c r="H29" s="4" t="s">
        <v>11</v>
      </c>
      <c r="I29" s="5">
        <f>E29*G29</f>
        <v>23.64</v>
      </c>
      <c r="J29" t="s">
        <v>1</v>
      </c>
    </row>
    <row r="30" spans="2:10" x14ac:dyDescent="0.35">
      <c r="B30" s="21" t="s">
        <v>21</v>
      </c>
      <c r="C30" s="21"/>
      <c r="D30" s="21"/>
      <c r="E30" s="9">
        <v>12</v>
      </c>
      <c r="F30" s="4" t="s">
        <v>4</v>
      </c>
      <c r="G30" s="10">
        <v>12.16</v>
      </c>
      <c r="H30" s="4" t="s">
        <v>11</v>
      </c>
      <c r="I30" s="5">
        <f>E30*G30</f>
        <v>145.92000000000002</v>
      </c>
      <c r="J30" t="s">
        <v>1</v>
      </c>
    </row>
    <row r="31" spans="2:10" x14ac:dyDescent="0.35">
      <c r="B31" s="21" t="s">
        <v>22</v>
      </c>
      <c r="C31" s="21"/>
      <c r="D31" s="21"/>
      <c r="E31" s="9">
        <v>12</v>
      </c>
      <c r="F31" s="4" t="s">
        <v>4</v>
      </c>
      <c r="G31" s="10">
        <v>6.14</v>
      </c>
      <c r="H31" s="4" t="s">
        <v>11</v>
      </c>
      <c r="I31" s="5">
        <f t="shared" ref="I31:I32" si="0">E31*G31</f>
        <v>73.679999999999993</v>
      </c>
      <c r="J31" t="s">
        <v>1</v>
      </c>
    </row>
    <row r="32" spans="2:10" x14ac:dyDescent="0.35">
      <c r="B32" s="21" t="s">
        <v>23</v>
      </c>
      <c r="C32" s="21"/>
      <c r="D32" s="21"/>
      <c r="E32" s="9">
        <v>12</v>
      </c>
      <c r="F32" s="4" t="s">
        <v>4</v>
      </c>
      <c r="G32" s="10">
        <v>2.25</v>
      </c>
      <c r="H32" s="4" t="s">
        <v>11</v>
      </c>
      <c r="I32" s="5">
        <f t="shared" si="0"/>
        <v>27</v>
      </c>
      <c r="J32" t="s">
        <v>1</v>
      </c>
    </row>
    <row r="33" spans="2:10" x14ac:dyDescent="0.35">
      <c r="B33" s="21" t="s">
        <v>24</v>
      </c>
      <c r="C33" s="21"/>
      <c r="D33" s="21"/>
      <c r="E33" s="10">
        <v>57.6</v>
      </c>
      <c r="F33" s="4" t="s">
        <v>1</v>
      </c>
      <c r="G33" s="10">
        <v>1</v>
      </c>
      <c r="H33" s="4" t="s">
        <v>33</v>
      </c>
      <c r="I33" s="5">
        <f t="shared" ref="I33" si="1">E33*G33</f>
        <v>57.6</v>
      </c>
      <c r="J33" t="s">
        <v>1</v>
      </c>
    </row>
    <row r="34" spans="2:10" x14ac:dyDescent="0.35">
      <c r="B34" s="21" t="s">
        <v>25</v>
      </c>
      <c r="C34" s="21"/>
      <c r="D34" s="21"/>
      <c r="E34" s="9">
        <v>12</v>
      </c>
      <c r="F34" s="4" t="s">
        <v>4</v>
      </c>
      <c r="G34" s="10">
        <v>10.72</v>
      </c>
      <c r="H34" s="4" t="s">
        <v>11</v>
      </c>
      <c r="I34" s="5">
        <f t="shared" ref="I34" si="2">E34*G34</f>
        <v>128.64000000000001</v>
      </c>
      <c r="J34" t="s">
        <v>1</v>
      </c>
    </row>
    <row r="35" spans="2:10" x14ac:dyDescent="0.35">
      <c r="B35" s="21" t="s">
        <v>26</v>
      </c>
      <c r="C35" s="21"/>
      <c r="D35" s="21"/>
      <c r="E35" s="9">
        <v>12</v>
      </c>
      <c r="F35" s="4" t="s">
        <v>4</v>
      </c>
      <c r="G35" s="10">
        <v>14</v>
      </c>
      <c r="H35" s="4" t="s">
        <v>11</v>
      </c>
      <c r="I35" s="5">
        <f t="shared" ref="I35:I36" si="3">E35*G35</f>
        <v>168</v>
      </c>
      <c r="J35" t="s">
        <v>1</v>
      </c>
    </row>
    <row r="36" spans="2:10" x14ac:dyDescent="0.35">
      <c r="B36" s="21" t="s">
        <v>27</v>
      </c>
      <c r="C36" s="21"/>
      <c r="D36" s="21"/>
      <c r="E36" s="9">
        <v>12</v>
      </c>
      <c r="F36" s="4" t="s">
        <v>4</v>
      </c>
      <c r="G36" s="10">
        <v>2</v>
      </c>
      <c r="H36" s="4" t="s">
        <v>11</v>
      </c>
      <c r="I36" s="5">
        <f t="shared" si="3"/>
        <v>24</v>
      </c>
      <c r="J36" t="s">
        <v>1</v>
      </c>
    </row>
    <row r="37" spans="2:10" x14ac:dyDescent="0.35">
      <c r="I37" s="12"/>
      <c r="J37" s="2"/>
    </row>
    <row r="38" spans="2:10" x14ac:dyDescent="0.35">
      <c r="H38" s="13" t="s">
        <v>28</v>
      </c>
      <c r="I38" s="14">
        <f>SUM(I19:I36)</f>
        <v>1255.9404</v>
      </c>
      <c r="J38" t="s">
        <v>1</v>
      </c>
    </row>
    <row r="40" spans="2:10" x14ac:dyDescent="0.35">
      <c r="B40" s="21" t="s">
        <v>29</v>
      </c>
      <c r="C40" s="21"/>
      <c r="D40" s="21"/>
      <c r="E40" s="6">
        <v>12</v>
      </c>
      <c r="F40" s="1" t="s">
        <v>4</v>
      </c>
      <c r="G40" s="6">
        <v>70</v>
      </c>
      <c r="H40" s="1" t="s">
        <v>11</v>
      </c>
      <c r="I40" s="14">
        <f t="shared" ref="I40" si="4">E40*G40</f>
        <v>840</v>
      </c>
      <c r="J40" t="s">
        <v>1</v>
      </c>
    </row>
    <row r="41" spans="2:10" x14ac:dyDescent="0.35">
      <c r="I41" s="12"/>
      <c r="J41" s="2"/>
    </row>
    <row r="42" spans="2:10" x14ac:dyDescent="0.35">
      <c r="G42" s="16" t="s">
        <v>31</v>
      </c>
      <c r="H42" s="16"/>
      <c r="I42" s="14">
        <f>I38-I40</f>
        <v>415.94039999999995</v>
      </c>
      <c r="J42" t="s">
        <v>1</v>
      </c>
    </row>
    <row r="44" spans="2:10" x14ac:dyDescent="0.35">
      <c r="B44" s="1" t="s">
        <v>30</v>
      </c>
    </row>
    <row r="45" spans="2:10" x14ac:dyDescent="0.35">
      <c r="B45" s="6" t="s">
        <v>18</v>
      </c>
    </row>
  </sheetData>
  <sheetProtection sheet="1" objects="1" scenarios="1"/>
  <mergeCells count="30">
    <mergeCell ref="B28:D28"/>
    <mergeCell ref="E23:E24"/>
    <mergeCell ref="F23:F24"/>
    <mergeCell ref="B21:B22"/>
    <mergeCell ref="B23:B24"/>
    <mergeCell ref="E21:E22"/>
    <mergeCell ref="F21:F22"/>
    <mergeCell ref="E18:F18"/>
    <mergeCell ref="G18:H18"/>
    <mergeCell ref="B25:D25"/>
    <mergeCell ref="B26:D26"/>
    <mergeCell ref="B27:D27"/>
    <mergeCell ref="B20:D20"/>
    <mergeCell ref="B19:D19"/>
    <mergeCell ref="I18:J18"/>
    <mergeCell ref="G42:H42"/>
    <mergeCell ref="C12:D12"/>
    <mergeCell ref="G21:G24"/>
    <mergeCell ref="H21:H24"/>
    <mergeCell ref="J21:J24"/>
    <mergeCell ref="I21:I24"/>
    <mergeCell ref="B33:D33"/>
    <mergeCell ref="B34:D34"/>
    <mergeCell ref="B35:D35"/>
    <mergeCell ref="B36:D36"/>
    <mergeCell ref="B40:D40"/>
    <mergeCell ref="B29:D29"/>
    <mergeCell ref="B30:D30"/>
    <mergeCell ref="B31:D31"/>
    <mergeCell ref="B32:D32"/>
  </mergeCells>
  <phoneticPr fontId="2" type="noConversion"/>
  <conditionalFormatting sqref="A1:J21 A22:F24 A25:J45">
    <cfRule type="expression" dxfId="1" priority="1">
      <formula>CELL("schutz",A1)=0</formula>
    </cfRule>
  </conditionalFormatting>
  <conditionalFormatting sqref="B28:D28">
    <cfRule type="expression" priority="3">
      <formula>CELL("schutz",A1)=0</formula>
    </cfRule>
  </conditionalFormatting>
  <conditionalFormatting sqref="M19">
    <cfRule type="expression" dxfId="0" priority="2">
      <formula>CELL("schutz",A1)=0</formula>
    </cfRule>
  </conditionalFormatting>
  <pageMargins left="0.70866141732283472" right="0.70866141732283472" top="0.78740157480314965" bottom="0.78740157480314965" header="0.31496062992125984" footer="0.31496062992125984"/>
  <pageSetup paperSize="9" scale="80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Ince</dc:creator>
  <cp:lastModifiedBy>Kerem Ince</cp:lastModifiedBy>
  <cp:lastPrinted>2025-01-29T23:08:44Z</cp:lastPrinted>
  <dcterms:created xsi:type="dcterms:W3CDTF">2025-01-29T21:49:45Z</dcterms:created>
  <dcterms:modified xsi:type="dcterms:W3CDTF">2025-01-29T23:09:24Z</dcterms:modified>
</cp:coreProperties>
</file>