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E56F425-B383-4913-9A0C-6B38B615AA3D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20.07-26.07" sheetId="131" r:id="rId1"/>
    <sheet name="29.06-06.07" sheetId="130" r:id="rId2"/>
    <sheet name="22.06-28.06" sheetId="129" r:id="rId3"/>
    <sheet name="01.06-07.06" sheetId="1" r:id="rId4"/>
    <sheet name="25.05-31.05" sheetId="2" r:id="rId5"/>
    <sheet name="17.05-24.05" sheetId="3" r:id="rId6"/>
    <sheet name="11.05-17.05" sheetId="4" r:id="rId7"/>
    <sheet name="4.05-10.05" sheetId="5" r:id="rId8"/>
    <sheet name="27.04-03.05" sheetId="6" r:id="rId9"/>
    <sheet name="20.04-26.04" sheetId="7" r:id="rId10"/>
    <sheet name="13.04-19.04" sheetId="8" r:id="rId11"/>
    <sheet name="06.04-12.04" sheetId="9" r:id="rId12"/>
    <sheet name="Лист2" sheetId="127" r:id="rId13"/>
    <sheet name="30.03-05.04" sheetId="10" r:id="rId14"/>
    <sheet name="23.03-29.03" sheetId="11" r:id="rId15"/>
    <sheet name="16.03-22.03" sheetId="12" r:id="rId16"/>
    <sheet name="09.03-15.03" sheetId="13" r:id="rId17"/>
    <sheet name="02.03-08.03" sheetId="14" r:id="rId18"/>
    <sheet name="23.02-01.03" sheetId="15" r:id="rId19"/>
    <sheet name="16.02-22.02" sheetId="16" r:id="rId20"/>
    <sheet name="09.02-15.02" sheetId="17" r:id="rId21"/>
    <sheet name="02.02-08.02" sheetId="18" r:id="rId22"/>
    <sheet name="26.01-01-02" sheetId="19" r:id="rId23"/>
    <sheet name="19.01-25.01" sheetId="20" r:id="rId24"/>
    <sheet name="12.01-18.01" sheetId="21" r:id="rId25"/>
    <sheet name="05.01-11.01" sheetId="22" r:id="rId26"/>
    <sheet name="22.12-28.12" sheetId="23" r:id="rId27"/>
    <sheet name="15.12-21.12" sheetId="24" r:id="rId28"/>
    <sheet name="08.12-14.12" sheetId="25" r:id="rId29"/>
    <sheet name="01.12-07.12" sheetId="26" r:id="rId30"/>
    <sheet name="24.11-30.11" sheetId="27" r:id="rId31"/>
    <sheet name="17.11-23.11" sheetId="28" r:id="rId32"/>
    <sheet name="10.11-16.11" sheetId="29" r:id="rId33"/>
    <sheet name="01.11-09.11" sheetId="30" r:id="rId34"/>
    <sheet name="27.10-31.10" sheetId="31" r:id="rId35"/>
    <sheet name="20.10-26.10" sheetId="32" r:id="rId36"/>
    <sheet name="13.10-19.10" sheetId="33" r:id="rId37"/>
    <sheet name="6.10-12.10" sheetId="34" r:id="rId38"/>
    <sheet name="01.10-05.10" sheetId="35" r:id="rId39"/>
    <sheet name="22.09-30.09" sheetId="36" r:id="rId40"/>
    <sheet name="15.09-21.09" sheetId="37" r:id="rId41"/>
    <sheet name="08.09-14.09" sheetId="38" r:id="rId42"/>
    <sheet name="01.09-07.09" sheetId="39" r:id="rId43"/>
    <sheet name="25.08-31.08" sheetId="40" r:id="rId44"/>
    <sheet name="18.08-24.08" sheetId="41" r:id="rId45"/>
    <sheet name="11.08-17.08" sheetId="42" r:id="rId46"/>
    <sheet name="04.08-10.08" sheetId="43" r:id="rId47"/>
    <sheet name="28.07-03.08" sheetId="44" r:id="rId48"/>
    <sheet name="25-31.12.23" sheetId="45" r:id="rId49"/>
    <sheet name="01-01.01.24" sheetId="46" r:id="rId50"/>
    <sheet name="08.01.2024" sheetId="47" r:id="rId51"/>
    <sheet name="15.01-21.01" sheetId="48" r:id="rId52"/>
    <sheet name="22.01-28.01" sheetId="49" r:id="rId53"/>
    <sheet name="29.01.24-04.02.24" sheetId="50" r:id="rId54"/>
    <sheet name="05.02.24-11.02.24" sheetId="51" r:id="rId55"/>
    <sheet name="12.02.24-18.02.24" sheetId="52" r:id="rId56"/>
    <sheet name="19.02.24-25.02.24" sheetId="53" r:id="rId57"/>
    <sheet name="18.03.24-24.03.24" sheetId="54" r:id="rId58"/>
    <sheet name="25.03.24-31.03.24" sheetId="55" r:id="rId59"/>
    <sheet name="01.04.24-07.04.24" sheetId="56" r:id="rId60"/>
    <sheet name="отчёт 2гис" sheetId="57" r:id="rId61"/>
    <sheet name="08.04.24-14.04.24" sheetId="58" r:id="rId62"/>
    <sheet name="15.04.24-21.04.24" sheetId="59" r:id="rId63"/>
    <sheet name="22.04.24-28.04.24" sheetId="60" r:id="rId64"/>
    <sheet name="29.04.24-5.05.24" sheetId="61" r:id="rId65"/>
    <sheet name="6.05.24-12.05.24" sheetId="62" r:id="rId66"/>
    <sheet name="13.05.24-19.05.24" sheetId="63" r:id="rId67"/>
    <sheet name="20.05.24-26.05.24" sheetId="64" r:id="rId68"/>
    <sheet name="27.05.24-02.06.24" sheetId="65" r:id="rId69"/>
    <sheet name="03.06.24-09.06.24" sheetId="66" r:id="rId70"/>
    <sheet name="09.06.24-15.06.24" sheetId="67" r:id="rId71"/>
    <sheet name="17.06.24-23.06.24" sheetId="68" r:id="rId72"/>
    <sheet name="24.06.24-30.06.24" sheetId="69" r:id="rId73"/>
    <sheet name="01.07.24-07.07.24" sheetId="70" r:id="rId74"/>
    <sheet name="08.07.24-14.07.24" sheetId="71" r:id="rId75"/>
    <sheet name="15.07-21.07" sheetId="72" r:id="rId76"/>
    <sheet name="22.07-28.07" sheetId="73" r:id="rId77"/>
    <sheet name="29.07-04.08" sheetId="74" r:id="rId78"/>
    <sheet name="05.08-11.08" sheetId="75" r:id="rId79"/>
    <sheet name="12.08-18.08" sheetId="76" r:id="rId80"/>
    <sheet name="19.08-25.08" sheetId="77" r:id="rId81"/>
    <sheet name="26.08-01.09" sheetId="78" r:id="rId82"/>
    <sheet name="02.09-08.09" sheetId="79" r:id="rId83"/>
    <sheet name="09.09-15.09" sheetId="80" r:id="rId84"/>
    <sheet name="16.09-22.09" sheetId="81" r:id="rId85"/>
    <sheet name="23.09-29.09" sheetId="82" r:id="rId86"/>
    <sheet name="30.09-06.10" sheetId="83" r:id="rId87"/>
    <sheet name="07.10-13.10" sheetId="84" r:id="rId88"/>
    <sheet name="14.10-20.10" sheetId="85" r:id="rId89"/>
    <sheet name="21.10-27.10" sheetId="86" r:id="rId90"/>
    <sheet name="28.10-03.11" sheetId="87" r:id="rId91"/>
    <sheet name="04.11-10.11" sheetId="88" r:id="rId92"/>
    <sheet name="11.11-17.11" sheetId="89" r:id="rId93"/>
    <sheet name="18.11-24.11" sheetId="90" r:id="rId94"/>
    <sheet name="25.11-01.12" sheetId="91" r:id="rId95"/>
    <sheet name="02.12-08.12" sheetId="92" r:id="rId96"/>
    <sheet name="09.12-15.12" sheetId="93" r:id="rId97"/>
    <sheet name="16.12-22.12" sheetId="94" r:id="rId98"/>
    <sheet name="23.12-29.12" sheetId="95" r:id="rId99"/>
    <sheet name="30.12-05.01" sheetId="96" r:id="rId100"/>
    <sheet name="06.01-12.01" sheetId="97" r:id="rId101"/>
    <sheet name="13.01-19.01" sheetId="98" r:id="rId102"/>
    <sheet name="20.01-26.01" sheetId="99" r:id="rId103"/>
    <sheet name="27.01-02.02" sheetId="100" r:id="rId104"/>
    <sheet name="03.02-09.02" sheetId="101" r:id="rId105"/>
    <sheet name="10.02-16.02" sheetId="102" r:id="rId106"/>
    <sheet name="17.02-23.02" sheetId="103" r:id="rId107"/>
    <sheet name="24.02-02.03" sheetId="104" r:id="rId108"/>
    <sheet name="03.03-09.03" sheetId="105" r:id="rId109"/>
    <sheet name="10.03-16.03 " sheetId="106" r:id="rId110"/>
    <sheet name="17.03-23.03" sheetId="107" r:id="rId111"/>
    <sheet name="24.03-30.03" sheetId="108" r:id="rId112"/>
    <sheet name="31.03-06.04" sheetId="109" r:id="rId113"/>
    <sheet name="07.04-13.04" sheetId="110" r:id="rId114"/>
    <sheet name="14.04-20.04" sheetId="111" r:id="rId115"/>
    <sheet name="21.04-27.04" sheetId="112" r:id="rId116"/>
    <sheet name="28.04-04.05" sheetId="113" r:id="rId117"/>
    <sheet name="05.05-11.05" sheetId="114" r:id="rId118"/>
    <sheet name="12.05-18.05" sheetId="115" r:id="rId119"/>
    <sheet name="19.05-25.05" sheetId="116" r:id="rId120"/>
    <sheet name="26.05-01.06" sheetId="117" r:id="rId121"/>
    <sheet name="02.06-08.06" sheetId="118" r:id="rId122"/>
    <sheet name="09.06-15.06" sheetId="119" r:id="rId123"/>
    <sheet name="16.06-22.06" sheetId="120" r:id="rId124"/>
    <sheet name="23.06-29.06" sheetId="121" r:id="rId125"/>
    <sheet name="30.06-06.07" sheetId="122" r:id="rId126"/>
    <sheet name="07.07-13.07" sheetId="123" r:id="rId127"/>
    <sheet name="14.07-20.07" sheetId="124" r:id="rId128"/>
    <sheet name="21.07-27.07" sheetId="125" r:id="rId1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31" l="1"/>
  <c r="U12" i="131"/>
  <c r="F10" i="131"/>
  <c r="F9" i="131"/>
  <c r="F7" i="131"/>
  <c r="F6" i="131"/>
  <c r="F5" i="131"/>
  <c r="F4" i="131"/>
  <c r="D4" i="131"/>
  <c r="T11" i="131" l="1"/>
  <c r="S11" i="131"/>
  <c r="R11" i="131"/>
  <c r="Q11" i="131"/>
  <c r="P11" i="131"/>
  <c r="O11" i="131"/>
  <c r="N11" i="131"/>
  <c r="L11" i="131"/>
  <c r="K11" i="131"/>
  <c r="J11" i="131"/>
  <c r="I11" i="131"/>
  <c r="H11" i="131"/>
  <c r="G11" i="131"/>
  <c r="E11" i="131"/>
  <c r="R11" i="130" l="1"/>
  <c r="Q10" i="130"/>
  <c r="P10" i="130"/>
  <c r="O10" i="130"/>
  <c r="N10" i="130"/>
  <c r="M10" i="130"/>
  <c r="L10" i="130"/>
  <c r="K10" i="130"/>
  <c r="J10" i="130"/>
  <c r="I10" i="130"/>
  <c r="H10" i="130"/>
  <c r="G10" i="130"/>
  <c r="F10" i="130"/>
  <c r="E10" i="130"/>
  <c r="D10" i="130"/>
  <c r="R10" i="130" l="1"/>
  <c r="R11" i="129"/>
  <c r="Q10" i="129"/>
  <c r="P10" i="129"/>
  <c r="O10" i="129"/>
  <c r="N10" i="129"/>
  <c r="M10" i="129"/>
  <c r="L10" i="129"/>
  <c r="K10" i="129"/>
  <c r="J10" i="129"/>
  <c r="I10" i="129"/>
  <c r="H10" i="129"/>
  <c r="G10" i="129"/>
  <c r="F10" i="129"/>
  <c r="E10" i="129"/>
  <c r="D10" i="129"/>
  <c r="M20" i="125"/>
  <c r="M19" i="125"/>
  <c r="M18" i="125"/>
  <c r="M17" i="125"/>
  <c r="M16" i="125"/>
  <c r="M15" i="125"/>
  <c r="M14" i="125"/>
  <c r="M13" i="125"/>
  <c r="K10" i="125"/>
  <c r="I10" i="125"/>
  <c r="G10" i="125"/>
  <c r="F10" i="125"/>
  <c r="E10" i="125"/>
  <c r="D10" i="125"/>
  <c r="M20" i="124"/>
  <c r="M19" i="124"/>
  <c r="M18" i="124"/>
  <c r="M17" i="124"/>
  <c r="M16" i="124"/>
  <c r="M15" i="124"/>
  <c r="M14" i="124"/>
  <c r="M13" i="124"/>
  <c r="K10" i="124"/>
  <c r="I10" i="124"/>
  <c r="G10" i="124"/>
  <c r="F10" i="124"/>
  <c r="E10" i="124"/>
  <c r="D10" i="124"/>
  <c r="M20" i="123"/>
  <c r="M19" i="123"/>
  <c r="M18" i="123"/>
  <c r="M17" i="123"/>
  <c r="M16" i="123"/>
  <c r="M15" i="123"/>
  <c r="M14" i="123"/>
  <c r="M13" i="123"/>
  <c r="M11" i="123"/>
  <c r="K10" i="123"/>
  <c r="I10" i="123"/>
  <c r="G10" i="123"/>
  <c r="F10" i="123"/>
  <c r="E10" i="123"/>
  <c r="D10" i="123"/>
  <c r="M20" i="122"/>
  <c r="M19" i="122"/>
  <c r="M18" i="122"/>
  <c r="M17" i="122"/>
  <c r="M16" i="122"/>
  <c r="M15" i="122"/>
  <c r="M14" i="122"/>
  <c r="M13" i="122"/>
  <c r="M11" i="122"/>
  <c r="K10" i="122"/>
  <c r="I10" i="122"/>
  <c r="H10" i="122"/>
  <c r="G10" i="122"/>
  <c r="E10" i="122"/>
  <c r="D10" i="122"/>
  <c r="M19" i="121"/>
  <c r="M18" i="121"/>
  <c r="M17" i="121"/>
  <c r="M16" i="121"/>
  <c r="M15" i="121"/>
  <c r="M14" i="121"/>
  <c r="M13" i="121"/>
  <c r="M11" i="121"/>
  <c r="L10" i="121"/>
  <c r="M10" i="121" s="1"/>
  <c r="K10" i="121"/>
  <c r="I10" i="121"/>
  <c r="G10" i="121"/>
  <c r="F10" i="121"/>
  <c r="E10" i="121"/>
  <c r="D10" i="121"/>
  <c r="M19" i="120"/>
  <c r="M18" i="120"/>
  <c r="M17" i="120"/>
  <c r="M16" i="120"/>
  <c r="M15" i="120"/>
  <c r="M14" i="120"/>
  <c r="M13" i="120"/>
  <c r="M11" i="120"/>
  <c r="I10" i="120"/>
  <c r="H10" i="120"/>
  <c r="G10" i="120"/>
  <c r="F10" i="120"/>
  <c r="E10" i="120"/>
  <c r="D10" i="120"/>
  <c r="M10" i="120" s="1"/>
  <c r="M19" i="119"/>
  <c r="M18" i="119"/>
  <c r="M17" i="119"/>
  <c r="M16" i="119"/>
  <c r="M15" i="119"/>
  <c r="M14" i="119"/>
  <c r="M13" i="119"/>
  <c r="M11" i="119"/>
  <c r="M12" i="119" s="1"/>
  <c r="I10" i="119"/>
  <c r="H10" i="119"/>
  <c r="G10" i="119"/>
  <c r="F10" i="119"/>
  <c r="E10" i="119"/>
  <c r="D10" i="119"/>
  <c r="M19" i="118"/>
  <c r="M18" i="118"/>
  <c r="M17" i="118"/>
  <c r="M16" i="118"/>
  <c r="M15" i="118"/>
  <c r="M14" i="118"/>
  <c r="M13" i="118"/>
  <c r="M11" i="118"/>
  <c r="I10" i="118"/>
  <c r="H10" i="118"/>
  <c r="G10" i="118"/>
  <c r="F10" i="118"/>
  <c r="E10" i="118"/>
  <c r="D10" i="118"/>
  <c r="M19" i="117"/>
  <c r="M18" i="117"/>
  <c r="M17" i="117"/>
  <c r="M16" i="117"/>
  <c r="M15" i="117"/>
  <c r="M14" i="117"/>
  <c r="M13" i="117"/>
  <c r="M11" i="117"/>
  <c r="I10" i="117"/>
  <c r="G10" i="117"/>
  <c r="E10" i="117"/>
  <c r="D10" i="117"/>
  <c r="M18" i="116"/>
  <c r="M17" i="116"/>
  <c r="M16" i="116"/>
  <c r="M15" i="116"/>
  <c r="M14" i="116"/>
  <c r="M13" i="116"/>
  <c r="M11" i="116"/>
  <c r="L10" i="116"/>
  <c r="K10" i="116"/>
  <c r="I10" i="116"/>
  <c r="G10" i="116"/>
  <c r="F10" i="116"/>
  <c r="E10" i="116"/>
  <c r="M18" i="115"/>
  <c r="M17" i="115"/>
  <c r="M16" i="115"/>
  <c r="M15" i="115"/>
  <c r="M14" i="115"/>
  <c r="M13" i="115"/>
  <c r="M11" i="115"/>
  <c r="I10" i="115"/>
  <c r="H10" i="115"/>
  <c r="G10" i="115"/>
  <c r="F10" i="115"/>
  <c r="E10" i="115"/>
  <c r="D10" i="115"/>
  <c r="M18" i="114"/>
  <c r="M17" i="114"/>
  <c r="M16" i="114"/>
  <c r="M15" i="114"/>
  <c r="M14" i="114"/>
  <c r="M13" i="114"/>
  <c r="M11" i="114"/>
  <c r="I10" i="114"/>
  <c r="H10" i="114"/>
  <c r="G10" i="114"/>
  <c r="F10" i="114"/>
  <c r="E10" i="114"/>
  <c r="D10" i="114"/>
  <c r="M18" i="113"/>
  <c r="M17" i="113"/>
  <c r="M16" i="113"/>
  <c r="M15" i="113"/>
  <c r="M14" i="113"/>
  <c r="M13" i="113"/>
  <c r="M11" i="113"/>
  <c r="I10" i="113"/>
  <c r="G10" i="113"/>
  <c r="F10" i="113"/>
  <c r="D10" i="113"/>
  <c r="M17" i="112"/>
  <c r="M16" i="112"/>
  <c r="M15" i="112"/>
  <c r="M14" i="112"/>
  <c r="M13" i="112"/>
  <c r="M11" i="112"/>
  <c r="I10" i="112"/>
  <c r="H10" i="112"/>
  <c r="G10" i="112"/>
  <c r="M10" i="112" s="1"/>
  <c r="F10" i="112"/>
  <c r="D10" i="112"/>
  <c r="M17" i="111"/>
  <c r="M16" i="111"/>
  <c r="M15" i="111"/>
  <c r="M14" i="111"/>
  <c r="M13" i="111"/>
  <c r="M11" i="111"/>
  <c r="L10" i="111"/>
  <c r="I10" i="111"/>
  <c r="H10" i="111"/>
  <c r="G10" i="111"/>
  <c r="E10" i="111"/>
  <c r="D10" i="111"/>
  <c r="M17" i="110"/>
  <c r="M16" i="110"/>
  <c r="M15" i="110"/>
  <c r="M14" i="110"/>
  <c r="M13" i="110"/>
  <c r="M11" i="110"/>
  <c r="K10" i="110"/>
  <c r="I10" i="110"/>
  <c r="H10" i="110"/>
  <c r="G10" i="110"/>
  <c r="F10" i="110"/>
  <c r="E10" i="110"/>
  <c r="D10" i="110"/>
  <c r="M17" i="109"/>
  <c r="M16" i="109"/>
  <c r="M15" i="109"/>
  <c r="M14" i="109"/>
  <c r="M13" i="109"/>
  <c r="M11" i="109"/>
  <c r="K10" i="109"/>
  <c r="I10" i="109"/>
  <c r="H10" i="109"/>
  <c r="G10" i="109"/>
  <c r="F10" i="109"/>
  <c r="E10" i="109"/>
  <c r="D10" i="109"/>
  <c r="M17" i="108"/>
  <c r="M16" i="108"/>
  <c r="M15" i="108"/>
  <c r="M14" i="108"/>
  <c r="M13" i="108"/>
  <c r="M11" i="108"/>
  <c r="K10" i="108"/>
  <c r="I10" i="108"/>
  <c r="G10" i="108"/>
  <c r="E10" i="108"/>
  <c r="D10" i="108"/>
  <c r="M16" i="107"/>
  <c r="M15" i="107"/>
  <c r="M14" i="107"/>
  <c r="M13" i="107"/>
  <c r="M11" i="107"/>
  <c r="I10" i="107"/>
  <c r="H10" i="107"/>
  <c r="G10" i="107"/>
  <c r="M10" i="107" s="1"/>
  <c r="F10" i="107"/>
  <c r="E10" i="107"/>
  <c r="D10" i="107"/>
  <c r="M16" i="106"/>
  <c r="M15" i="106"/>
  <c r="M14" i="106"/>
  <c r="M13" i="106"/>
  <c r="M11" i="106"/>
  <c r="K10" i="106"/>
  <c r="I10" i="106"/>
  <c r="H10" i="106"/>
  <c r="G10" i="106"/>
  <c r="F10" i="106"/>
  <c r="E10" i="106"/>
  <c r="D10" i="106"/>
  <c r="M16" i="105"/>
  <c r="M15" i="105"/>
  <c r="M14" i="105"/>
  <c r="M13" i="105"/>
  <c r="M11" i="105"/>
  <c r="K10" i="105"/>
  <c r="J10" i="105"/>
  <c r="I10" i="105"/>
  <c r="H10" i="105"/>
  <c r="G10" i="105"/>
  <c r="F10" i="105"/>
  <c r="E10" i="105"/>
  <c r="D10" i="105"/>
  <c r="M16" i="104"/>
  <c r="M15" i="104"/>
  <c r="M14" i="104"/>
  <c r="M13" i="104"/>
  <c r="K10" i="104"/>
  <c r="I10" i="104"/>
  <c r="G10" i="104"/>
  <c r="E10" i="104"/>
  <c r="D10" i="104"/>
  <c r="M16" i="103"/>
  <c r="M15" i="103"/>
  <c r="M14" i="103"/>
  <c r="M13" i="103"/>
  <c r="M10" i="103"/>
  <c r="M16" i="102"/>
  <c r="M15" i="102"/>
  <c r="M14" i="102"/>
  <c r="M13" i="102"/>
  <c r="I10" i="102"/>
  <c r="H10" i="102"/>
  <c r="G10" i="102"/>
  <c r="F10" i="102"/>
  <c r="E10" i="102"/>
  <c r="D10" i="102"/>
  <c r="M16" i="101"/>
  <c r="M15" i="101"/>
  <c r="M14" i="101"/>
  <c r="M13" i="101"/>
  <c r="K10" i="101"/>
  <c r="I10" i="101"/>
  <c r="H10" i="101"/>
  <c r="M10" i="101" s="1"/>
  <c r="G10" i="101"/>
  <c r="F10" i="101"/>
  <c r="E10" i="101"/>
  <c r="M16" i="100"/>
  <c r="M15" i="100"/>
  <c r="M14" i="100"/>
  <c r="M13" i="100"/>
  <c r="K10" i="100"/>
  <c r="I10" i="100"/>
  <c r="G10" i="100"/>
  <c r="F10" i="100"/>
  <c r="E10" i="100"/>
  <c r="D10" i="100"/>
  <c r="M15" i="99"/>
  <c r="M14" i="99"/>
  <c r="M13" i="99"/>
  <c r="K10" i="99"/>
  <c r="I10" i="99"/>
  <c r="G10" i="99"/>
  <c r="F10" i="99"/>
  <c r="E10" i="99"/>
  <c r="D10" i="99"/>
  <c r="M15" i="98"/>
  <c r="M14" i="98"/>
  <c r="M13" i="98"/>
  <c r="K10" i="98"/>
  <c r="I10" i="98"/>
  <c r="G10" i="98"/>
  <c r="F10" i="98"/>
  <c r="D10" i="98"/>
  <c r="M15" i="97"/>
  <c r="M14" i="97"/>
  <c r="M13" i="97"/>
  <c r="K10" i="97"/>
  <c r="I10" i="97"/>
  <c r="G10" i="97"/>
  <c r="M10" i="97" s="1"/>
  <c r="E10" i="97"/>
  <c r="D10" i="97"/>
  <c r="M15" i="96"/>
  <c r="M14" i="96"/>
  <c r="M13" i="96"/>
  <c r="I10" i="96"/>
  <c r="G10" i="96"/>
  <c r="F10" i="96"/>
  <c r="E10" i="96"/>
  <c r="D10" i="96"/>
  <c r="M15" i="95"/>
  <c r="M14" i="95"/>
  <c r="M13" i="95"/>
  <c r="I10" i="95"/>
  <c r="G10" i="95"/>
  <c r="F10" i="95"/>
  <c r="E10" i="95"/>
  <c r="D10" i="95"/>
  <c r="M14" i="94"/>
  <c r="M13" i="94"/>
  <c r="K10" i="94"/>
  <c r="I10" i="94"/>
  <c r="H10" i="94"/>
  <c r="G10" i="94"/>
  <c r="F10" i="94"/>
  <c r="E10" i="94"/>
  <c r="D10" i="94"/>
  <c r="M14" i="93"/>
  <c r="M13" i="93"/>
  <c r="I10" i="93"/>
  <c r="G10" i="93"/>
  <c r="E10" i="93"/>
  <c r="D10" i="93"/>
  <c r="M14" i="92"/>
  <c r="M13" i="92"/>
  <c r="K10" i="92"/>
  <c r="I10" i="92"/>
  <c r="H10" i="92"/>
  <c r="G10" i="92"/>
  <c r="F10" i="92"/>
  <c r="E10" i="92"/>
  <c r="D10" i="92"/>
  <c r="M14" i="91"/>
  <c r="M13" i="91"/>
  <c r="I10" i="91"/>
  <c r="G10" i="91"/>
  <c r="F10" i="91"/>
  <c r="E10" i="91"/>
  <c r="D10" i="91"/>
  <c r="O13" i="90"/>
  <c r="J10" i="90"/>
  <c r="G10" i="90"/>
  <c r="F10" i="90"/>
  <c r="E10" i="90"/>
  <c r="D10" i="90"/>
  <c r="O13" i="89"/>
  <c r="J10" i="89"/>
  <c r="G10" i="89"/>
  <c r="E10" i="89"/>
  <c r="O10" i="89" s="1"/>
  <c r="D10" i="89"/>
  <c r="O13" i="88"/>
  <c r="J10" i="88"/>
  <c r="I10" i="88"/>
  <c r="G10" i="88"/>
  <c r="F10" i="88"/>
  <c r="E10" i="88"/>
  <c r="D10" i="88"/>
  <c r="O13" i="87"/>
  <c r="J10" i="87"/>
  <c r="G10" i="87"/>
  <c r="F10" i="87"/>
  <c r="E10" i="87"/>
  <c r="D10" i="87"/>
  <c r="P13" i="86"/>
  <c r="F12" i="86"/>
  <c r="K10" i="86"/>
  <c r="H10" i="86"/>
  <c r="E10" i="86"/>
  <c r="P13" i="85"/>
  <c r="K10" i="85"/>
  <c r="H10" i="85"/>
  <c r="F10" i="85"/>
  <c r="E10" i="85"/>
  <c r="P13" i="84"/>
  <c r="K10" i="84"/>
  <c r="H10" i="84"/>
  <c r="E10" i="84"/>
  <c r="P12" i="83"/>
  <c r="K10" i="83"/>
  <c r="J10" i="83"/>
  <c r="H10" i="83"/>
  <c r="G10" i="83"/>
  <c r="E10" i="83"/>
  <c r="P12" i="82"/>
  <c r="K10" i="82"/>
  <c r="J10" i="82"/>
  <c r="H10" i="82"/>
  <c r="F10" i="82"/>
  <c r="E10" i="82"/>
  <c r="P10" i="82" s="1"/>
  <c r="P11" i="81"/>
  <c r="K10" i="81"/>
  <c r="H10" i="81"/>
  <c r="G10" i="81"/>
  <c r="E10" i="81"/>
  <c r="P11" i="80"/>
  <c r="K10" i="80"/>
  <c r="H10" i="80"/>
  <c r="G10" i="80"/>
  <c r="E10" i="80"/>
  <c r="P11" i="79"/>
  <c r="P10" i="79"/>
  <c r="K10" i="79"/>
  <c r="H10" i="79"/>
  <c r="G10" i="79"/>
  <c r="M21" i="44"/>
  <c r="M20" i="44"/>
  <c r="M19" i="44"/>
  <c r="M18" i="44"/>
  <c r="M17" i="44"/>
  <c r="M16" i="44"/>
  <c r="M15" i="44"/>
  <c r="M14" i="44"/>
  <c r="M13" i="44"/>
  <c r="K10" i="44"/>
  <c r="I10" i="44"/>
  <c r="G10" i="44"/>
  <c r="F10" i="44"/>
  <c r="E10" i="44"/>
  <c r="D10" i="44"/>
  <c r="M21" i="43"/>
  <c r="M20" i="43"/>
  <c r="M19" i="43"/>
  <c r="M18" i="43"/>
  <c r="M17" i="43"/>
  <c r="M16" i="43"/>
  <c r="M15" i="43"/>
  <c r="M14" i="43"/>
  <c r="M13" i="43"/>
  <c r="K10" i="43"/>
  <c r="I10" i="43"/>
  <c r="G10" i="43"/>
  <c r="F10" i="43"/>
  <c r="E10" i="43"/>
  <c r="D10" i="43"/>
  <c r="M21" i="42"/>
  <c r="M20" i="42"/>
  <c r="M19" i="42"/>
  <c r="M18" i="42"/>
  <c r="M17" i="42"/>
  <c r="M16" i="42"/>
  <c r="M15" i="42"/>
  <c r="M14" i="42"/>
  <c r="M13" i="42"/>
  <c r="M10" i="42"/>
  <c r="M21" i="41"/>
  <c r="M20" i="41"/>
  <c r="M19" i="41"/>
  <c r="M18" i="41"/>
  <c r="M17" i="41"/>
  <c r="M16" i="41"/>
  <c r="M15" i="41"/>
  <c r="M14" i="41"/>
  <c r="M13" i="41"/>
  <c r="M10" i="41"/>
  <c r="N22" i="40"/>
  <c r="N21" i="40"/>
  <c r="N20" i="40"/>
  <c r="N19" i="40"/>
  <c r="N18" i="40"/>
  <c r="N17" i="40"/>
  <c r="N16" i="40"/>
  <c r="N15" i="40"/>
  <c r="N14" i="40"/>
  <c r="N13" i="40"/>
  <c r="N10" i="40"/>
  <c r="P23" i="39"/>
  <c r="P22" i="39"/>
  <c r="P21" i="39"/>
  <c r="P20" i="39"/>
  <c r="P19" i="39"/>
  <c r="P18" i="39"/>
  <c r="P16" i="39"/>
  <c r="P15" i="39"/>
  <c r="P14" i="39"/>
  <c r="P13" i="39"/>
  <c r="P10" i="39"/>
  <c r="P23" i="38"/>
  <c r="P22" i="38"/>
  <c r="P21" i="38"/>
  <c r="P20" i="38"/>
  <c r="P19" i="38"/>
  <c r="P18" i="38"/>
  <c r="P16" i="38"/>
  <c r="P15" i="38"/>
  <c r="P14" i="38"/>
  <c r="P13" i="38"/>
  <c r="P23" i="37"/>
  <c r="P22" i="37"/>
  <c r="P21" i="37"/>
  <c r="P20" i="37"/>
  <c r="P19" i="37"/>
  <c r="P18" i="37"/>
  <c r="P16" i="37"/>
  <c r="P15" i="37"/>
  <c r="P14" i="37"/>
  <c r="P13" i="37"/>
  <c r="P10" i="37"/>
  <c r="I10" i="37"/>
  <c r="H10" i="37"/>
  <c r="G10" i="37"/>
  <c r="F10" i="37"/>
  <c r="E10" i="37"/>
  <c r="D10" i="37"/>
  <c r="P25" i="36"/>
  <c r="P24" i="36"/>
  <c r="P23" i="36"/>
  <c r="P22" i="36"/>
  <c r="P21" i="36"/>
  <c r="P20" i="36"/>
  <c r="P18" i="36"/>
  <c r="P17" i="36"/>
  <c r="P16" i="36"/>
  <c r="P15" i="36"/>
  <c r="P21" i="35"/>
  <c r="P20" i="35"/>
  <c r="P19" i="35"/>
  <c r="P18" i="35"/>
  <c r="P17" i="35"/>
  <c r="P16" i="35"/>
  <c r="P14" i="35"/>
  <c r="P13" i="35"/>
  <c r="P12" i="35"/>
  <c r="P11" i="35"/>
  <c r="P23" i="34"/>
  <c r="P22" i="34"/>
  <c r="P21" i="34"/>
  <c r="P20" i="34"/>
  <c r="P19" i="34"/>
  <c r="P18" i="34"/>
  <c r="P16" i="34"/>
  <c r="P15" i="34"/>
  <c r="P14" i="34"/>
  <c r="P13" i="34"/>
  <c r="P11" i="34"/>
  <c r="O10" i="34"/>
  <c r="N10" i="34"/>
  <c r="M10" i="34"/>
  <c r="L10" i="34"/>
  <c r="K10" i="34"/>
  <c r="I10" i="34"/>
  <c r="H10" i="34"/>
  <c r="G10" i="34"/>
  <c r="F10" i="34"/>
  <c r="E10" i="34"/>
  <c r="D10" i="34"/>
  <c r="P9" i="34"/>
  <c r="P8" i="34"/>
  <c r="P7" i="34"/>
  <c r="P6" i="34"/>
  <c r="P5" i="34"/>
  <c r="P4" i="34"/>
  <c r="P3" i="34"/>
  <c r="P23" i="33"/>
  <c r="P22" i="33"/>
  <c r="P21" i="33"/>
  <c r="P20" i="33"/>
  <c r="P19" i="33"/>
  <c r="P18" i="33"/>
  <c r="P16" i="33"/>
  <c r="P15" i="33"/>
  <c r="P14" i="33"/>
  <c r="P13" i="33"/>
  <c r="P11" i="33"/>
  <c r="O10" i="33"/>
  <c r="N10" i="33"/>
  <c r="M10" i="33"/>
  <c r="L10" i="33"/>
  <c r="K10" i="33"/>
  <c r="J10" i="33"/>
  <c r="I10" i="33"/>
  <c r="H10" i="33"/>
  <c r="G10" i="33"/>
  <c r="D10" i="33"/>
  <c r="P9" i="33"/>
  <c r="P8" i="33"/>
  <c r="P7" i="33"/>
  <c r="P6" i="33"/>
  <c r="P5" i="33"/>
  <c r="P4" i="33"/>
  <c r="P3" i="33"/>
  <c r="P23" i="32"/>
  <c r="P22" i="32"/>
  <c r="P21" i="32"/>
  <c r="P20" i="32"/>
  <c r="P19" i="32"/>
  <c r="P18" i="32"/>
  <c r="P16" i="32"/>
  <c r="P15" i="32"/>
  <c r="P14" i="32"/>
  <c r="P13" i="32"/>
  <c r="P11" i="32"/>
  <c r="O10" i="32"/>
  <c r="N10" i="32"/>
  <c r="M10" i="32"/>
  <c r="L10" i="32"/>
  <c r="K10" i="32"/>
  <c r="J10" i="32"/>
  <c r="I10" i="32"/>
  <c r="H10" i="32"/>
  <c r="G10" i="32"/>
  <c r="D10" i="32"/>
  <c r="P9" i="32"/>
  <c r="P8" i="32"/>
  <c r="P7" i="32"/>
  <c r="P6" i="32"/>
  <c r="P5" i="32"/>
  <c r="P4" i="32"/>
  <c r="P23" i="31"/>
  <c r="P21" i="31"/>
  <c r="P20" i="31"/>
  <c r="P19" i="31"/>
  <c r="P18" i="31"/>
  <c r="P17" i="31"/>
  <c r="P16" i="31"/>
  <c r="P14" i="31"/>
  <c r="P13" i="31"/>
  <c r="P12" i="31"/>
  <c r="P11" i="31"/>
  <c r="O8" i="31"/>
  <c r="O9" i="31" s="1"/>
  <c r="N8" i="31"/>
  <c r="N9" i="31" s="1"/>
  <c r="M8" i="31"/>
  <c r="M9" i="31" s="1"/>
  <c r="L8" i="31"/>
  <c r="L9" i="31" s="1"/>
  <c r="K8" i="31"/>
  <c r="K9" i="31" s="1"/>
  <c r="J8" i="31"/>
  <c r="I8" i="31"/>
  <c r="I9" i="31" s="1"/>
  <c r="H8" i="31"/>
  <c r="G8" i="31"/>
  <c r="F8" i="31"/>
  <c r="E8" i="31"/>
  <c r="D8" i="31"/>
  <c r="P27" i="30"/>
  <c r="P25" i="30"/>
  <c r="P24" i="30"/>
  <c r="P23" i="30"/>
  <c r="P22" i="30"/>
  <c r="P21" i="30"/>
  <c r="P20" i="30"/>
  <c r="P18" i="30"/>
  <c r="P17" i="30"/>
  <c r="P16" i="30"/>
  <c r="P15" i="30"/>
  <c r="O12" i="30"/>
  <c r="O13" i="30" s="1"/>
  <c r="N12" i="30"/>
  <c r="N13" i="30" s="1"/>
  <c r="M12" i="30"/>
  <c r="M13" i="30" s="1"/>
  <c r="L12" i="30"/>
  <c r="L13" i="30" s="1"/>
  <c r="K12" i="30"/>
  <c r="K13" i="30" s="1"/>
  <c r="J12" i="30"/>
  <c r="I12" i="30"/>
  <c r="H12" i="30"/>
  <c r="G12" i="30"/>
  <c r="F12" i="30"/>
  <c r="E12" i="30"/>
  <c r="D12" i="30"/>
  <c r="Q25" i="29"/>
  <c r="Q23" i="29"/>
  <c r="Q22" i="29"/>
  <c r="Q21" i="29"/>
  <c r="Q20" i="29"/>
  <c r="Q19" i="29"/>
  <c r="Q18" i="29"/>
  <c r="Q16" i="29"/>
  <c r="Q15" i="29"/>
  <c r="Q14" i="29"/>
  <c r="Q13" i="29"/>
  <c r="Q11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Q9" i="29"/>
  <c r="Q8" i="29"/>
  <c r="Q7" i="29"/>
  <c r="Q6" i="29"/>
  <c r="Q5" i="29"/>
  <c r="Q4" i="29"/>
  <c r="Q3" i="29"/>
  <c r="Q25" i="28"/>
  <c r="Q23" i="28"/>
  <c r="Q22" i="28"/>
  <c r="Q21" i="28"/>
  <c r="Q20" i="28"/>
  <c r="Q19" i="28"/>
  <c r="Q18" i="28"/>
  <c r="Q16" i="28"/>
  <c r="Q15" i="28"/>
  <c r="Q14" i="28"/>
  <c r="Q13" i="28"/>
  <c r="Q11" i="28"/>
  <c r="O10" i="28"/>
  <c r="N10" i="28"/>
  <c r="M10" i="28"/>
  <c r="L10" i="28"/>
  <c r="K10" i="28"/>
  <c r="J10" i="28"/>
  <c r="I10" i="28"/>
  <c r="H10" i="28"/>
  <c r="G10" i="28"/>
  <c r="F10" i="28"/>
  <c r="Q9" i="28"/>
  <c r="Q8" i="28"/>
  <c r="Q7" i="28"/>
  <c r="Q6" i="28"/>
  <c r="Q5" i="28"/>
  <c r="Q4" i="28"/>
  <c r="Q3" i="28"/>
  <c r="Q25" i="27"/>
  <c r="Q23" i="27"/>
  <c r="Q22" i="27"/>
  <c r="Q21" i="27"/>
  <c r="Q20" i="27"/>
  <c r="Q19" i="27"/>
  <c r="Q18" i="27"/>
  <c r="Q16" i="27"/>
  <c r="Q15" i="27"/>
  <c r="Q14" i="27"/>
  <c r="Q13" i="27"/>
  <c r="Q11" i="27"/>
  <c r="O10" i="27"/>
  <c r="N10" i="27"/>
  <c r="M10" i="27"/>
  <c r="L10" i="27"/>
  <c r="K10" i="27"/>
  <c r="J10" i="27"/>
  <c r="I10" i="27"/>
  <c r="H10" i="27"/>
  <c r="G10" i="27"/>
  <c r="F10" i="27"/>
  <c r="Q9" i="27"/>
  <c r="Q8" i="27"/>
  <c r="Q7" i="27"/>
  <c r="Q6" i="27"/>
  <c r="Q5" i="27"/>
  <c r="Q4" i="27"/>
  <c r="Q3" i="27"/>
  <c r="Q25" i="26"/>
  <c r="Q23" i="26"/>
  <c r="Q22" i="26"/>
  <c r="Q21" i="26"/>
  <c r="Q20" i="26"/>
  <c r="Q19" i="26"/>
  <c r="Q18" i="26"/>
  <c r="Q16" i="26"/>
  <c r="Q15" i="26"/>
  <c r="Q14" i="26"/>
  <c r="Q13" i="26"/>
  <c r="Q11" i="26"/>
  <c r="O10" i="26"/>
  <c r="N10" i="26"/>
  <c r="M10" i="26"/>
  <c r="L10" i="26"/>
  <c r="K10" i="26"/>
  <c r="J10" i="26"/>
  <c r="I10" i="26"/>
  <c r="H10" i="26"/>
  <c r="G10" i="26"/>
  <c r="F10" i="26"/>
  <c r="Q9" i="26"/>
  <c r="Q8" i="26"/>
  <c r="Q7" i="26"/>
  <c r="Q6" i="26"/>
  <c r="Q5" i="26"/>
  <c r="Q4" i="26"/>
  <c r="Q3" i="26"/>
  <c r="Q25" i="25"/>
  <c r="Q23" i="25"/>
  <c r="Q22" i="25"/>
  <c r="Q21" i="25"/>
  <c r="Q20" i="25"/>
  <c r="Q19" i="25"/>
  <c r="Q18" i="25"/>
  <c r="Q16" i="25"/>
  <c r="Q15" i="25"/>
  <c r="Q14" i="25"/>
  <c r="Q13" i="25"/>
  <c r="Q11" i="25"/>
  <c r="O10" i="25"/>
  <c r="N10" i="25"/>
  <c r="M10" i="25"/>
  <c r="L10" i="25"/>
  <c r="K10" i="25"/>
  <c r="J10" i="25"/>
  <c r="I10" i="25"/>
  <c r="H10" i="25"/>
  <c r="Q9" i="25"/>
  <c r="Q8" i="25"/>
  <c r="Q7" i="25"/>
  <c r="Q6" i="25"/>
  <c r="Q5" i="25"/>
  <c r="Q4" i="25"/>
  <c r="Q3" i="25"/>
  <c r="Q25" i="24"/>
  <c r="Q23" i="24"/>
  <c r="Q22" i="24"/>
  <c r="Q21" i="24"/>
  <c r="Q20" i="24"/>
  <c r="Q19" i="24"/>
  <c r="Q18" i="24"/>
  <c r="Q16" i="24"/>
  <c r="Q15" i="24"/>
  <c r="Q14" i="24"/>
  <c r="Q13" i="24"/>
  <c r="Q11" i="24"/>
  <c r="O10" i="24"/>
  <c r="N10" i="24"/>
  <c r="M10" i="24"/>
  <c r="L10" i="24"/>
  <c r="K10" i="24"/>
  <c r="J10" i="24"/>
  <c r="Q9" i="24"/>
  <c r="Q8" i="24"/>
  <c r="Q7" i="24"/>
  <c r="Q6" i="24"/>
  <c r="Q5" i="24"/>
  <c r="Q4" i="24"/>
  <c r="Q3" i="24"/>
  <c r="Q29" i="23"/>
  <c r="Q27" i="23"/>
  <c r="Q25" i="23"/>
  <c r="Q23" i="23"/>
  <c r="Q22" i="23"/>
  <c r="Q21" i="23"/>
  <c r="Q20" i="23"/>
  <c r="Q19" i="23"/>
  <c r="Q18" i="23"/>
  <c r="Q16" i="23"/>
  <c r="Q15" i="23"/>
  <c r="Q14" i="23"/>
  <c r="Q13" i="23"/>
  <c r="Q11" i="23"/>
  <c r="O10" i="23"/>
  <c r="N10" i="23"/>
  <c r="M10" i="23"/>
  <c r="L10" i="23"/>
  <c r="K10" i="23"/>
  <c r="J10" i="23"/>
  <c r="Q9" i="23"/>
  <c r="Q8" i="23"/>
  <c r="Q7" i="23"/>
  <c r="Q6" i="23"/>
  <c r="Q5" i="23"/>
  <c r="Q4" i="23"/>
  <c r="Q3" i="23"/>
  <c r="Q29" i="22"/>
  <c r="Q27" i="22"/>
  <c r="Q25" i="22"/>
  <c r="Q23" i="22"/>
  <c r="Q22" i="22"/>
  <c r="Q21" i="22"/>
  <c r="Q20" i="22"/>
  <c r="Q19" i="22"/>
  <c r="Q18" i="22"/>
  <c r="Q16" i="22"/>
  <c r="Q15" i="22"/>
  <c r="Q14" i="22"/>
  <c r="Q13" i="22"/>
  <c r="Q11" i="22"/>
  <c r="O10" i="22"/>
  <c r="N10" i="22"/>
  <c r="M10" i="22"/>
  <c r="L10" i="22"/>
  <c r="K10" i="22"/>
  <c r="J10" i="22"/>
  <c r="Q9" i="22"/>
  <c r="Q8" i="22"/>
  <c r="Q7" i="22"/>
  <c r="Q6" i="22"/>
  <c r="Q5" i="22"/>
  <c r="Q4" i="22"/>
  <c r="Q3" i="22"/>
  <c r="Q29" i="21"/>
  <c r="Q27" i="21"/>
  <c r="Q25" i="21"/>
  <c r="Q23" i="21"/>
  <c r="Q22" i="21"/>
  <c r="Q21" i="21"/>
  <c r="Q20" i="21"/>
  <c r="Q19" i="21"/>
  <c r="Q18" i="21"/>
  <c r="Q16" i="21"/>
  <c r="Q15" i="21"/>
  <c r="Q14" i="21"/>
  <c r="Q13" i="21"/>
  <c r="Q11" i="21"/>
  <c r="O10" i="21"/>
  <c r="N10" i="21"/>
  <c r="M10" i="21"/>
  <c r="L10" i="21"/>
  <c r="K10" i="21"/>
  <c r="J10" i="21"/>
  <c r="Q9" i="21"/>
  <c r="Q8" i="21"/>
  <c r="Q7" i="21"/>
  <c r="Q6" i="21"/>
  <c r="Q5" i="21"/>
  <c r="Q4" i="21"/>
  <c r="Q3" i="21"/>
  <c r="Q29" i="20"/>
  <c r="Q27" i="20"/>
  <c r="Q25" i="20"/>
  <c r="Q23" i="20"/>
  <c r="Q22" i="20"/>
  <c r="Q21" i="20"/>
  <c r="Q20" i="20"/>
  <c r="Q19" i="20"/>
  <c r="Q18" i="20"/>
  <c r="Q16" i="20"/>
  <c r="Q15" i="20"/>
  <c r="Q14" i="20"/>
  <c r="Q13" i="20"/>
  <c r="Q11" i="20"/>
  <c r="O10" i="20"/>
  <c r="N10" i="20"/>
  <c r="M10" i="20"/>
  <c r="L10" i="20"/>
  <c r="K10" i="20"/>
  <c r="J10" i="20"/>
  <c r="Q9" i="20"/>
  <c r="Q8" i="20"/>
  <c r="Q7" i="20"/>
  <c r="Q6" i="20"/>
  <c r="Q5" i="20"/>
  <c r="Q4" i="20"/>
  <c r="Q3" i="20"/>
  <c r="Q29" i="19"/>
  <c r="Q27" i="19"/>
  <c r="Q25" i="19"/>
  <c r="Q23" i="19"/>
  <c r="Q22" i="19"/>
  <c r="Q21" i="19"/>
  <c r="Q20" i="19"/>
  <c r="Q19" i="19"/>
  <c r="Q18" i="19"/>
  <c r="Q16" i="19"/>
  <c r="Q15" i="19"/>
  <c r="Q14" i="19"/>
  <c r="Q13" i="19"/>
  <c r="Q11" i="19"/>
  <c r="O10" i="19"/>
  <c r="N10" i="19"/>
  <c r="M10" i="19"/>
  <c r="L10" i="19"/>
  <c r="K10" i="19"/>
  <c r="J10" i="19"/>
  <c r="Q9" i="19"/>
  <c r="Q8" i="19"/>
  <c r="Q7" i="19"/>
  <c r="Q6" i="19"/>
  <c r="Q5" i="19"/>
  <c r="Q4" i="19"/>
  <c r="Q3" i="19"/>
  <c r="Q29" i="18"/>
  <c r="Q27" i="18"/>
  <c r="Q25" i="18"/>
  <c r="Q23" i="18"/>
  <c r="Q22" i="18"/>
  <c r="Q21" i="18"/>
  <c r="Q20" i="18"/>
  <c r="Q19" i="18"/>
  <c r="Q18" i="18"/>
  <c r="Q16" i="18"/>
  <c r="Q15" i="18"/>
  <c r="Q14" i="18"/>
  <c r="Q13" i="18"/>
  <c r="Q11" i="18"/>
  <c r="O10" i="18"/>
  <c r="N10" i="18"/>
  <c r="M10" i="18"/>
  <c r="L10" i="18"/>
  <c r="K10" i="18"/>
  <c r="J10" i="18"/>
  <c r="Q9" i="18"/>
  <c r="Q8" i="18"/>
  <c r="Q7" i="18"/>
  <c r="Q6" i="18"/>
  <c r="Q5" i="18"/>
  <c r="Q4" i="18"/>
  <c r="Q3" i="18"/>
  <c r="Q29" i="17"/>
  <c r="Q27" i="17"/>
  <c r="Q25" i="17"/>
  <c r="Q23" i="17"/>
  <c r="Q22" i="17"/>
  <c r="Q21" i="17"/>
  <c r="Q20" i="17"/>
  <c r="Q19" i="17"/>
  <c r="Q18" i="17"/>
  <c r="Q16" i="17"/>
  <c r="Q15" i="17"/>
  <c r="Q14" i="17"/>
  <c r="Q13" i="17"/>
  <c r="Q11" i="17"/>
  <c r="O10" i="17"/>
  <c r="N10" i="17"/>
  <c r="M10" i="17"/>
  <c r="L10" i="17"/>
  <c r="K10" i="17"/>
  <c r="J10" i="17"/>
  <c r="Q9" i="17"/>
  <c r="Q8" i="17"/>
  <c r="Q7" i="17"/>
  <c r="Q6" i="17"/>
  <c r="Q5" i="17"/>
  <c r="Q4" i="17"/>
  <c r="Q3" i="17"/>
  <c r="Q29" i="16"/>
  <c r="Q27" i="16"/>
  <c r="Q25" i="16"/>
  <c r="Q23" i="16"/>
  <c r="Q22" i="16"/>
  <c r="Q21" i="16"/>
  <c r="Q20" i="16"/>
  <c r="Q19" i="16"/>
  <c r="Q18" i="16"/>
  <c r="Q16" i="16"/>
  <c r="Q15" i="16"/>
  <c r="Q14" i="16"/>
  <c r="Q13" i="16"/>
  <c r="Q11" i="16"/>
  <c r="O10" i="16"/>
  <c r="N10" i="16"/>
  <c r="M10" i="16"/>
  <c r="L10" i="16"/>
  <c r="K10" i="16"/>
  <c r="J10" i="16"/>
  <c r="Q9" i="16"/>
  <c r="Q8" i="16"/>
  <c r="Q7" i="16"/>
  <c r="Q6" i="16"/>
  <c r="Q5" i="16"/>
  <c r="Q4" i="16"/>
  <c r="Q3" i="16"/>
  <c r="Q29" i="15"/>
  <c r="Q27" i="15"/>
  <c r="Q25" i="15"/>
  <c r="Q23" i="15"/>
  <c r="Q22" i="15"/>
  <c r="Q21" i="15"/>
  <c r="Q20" i="15"/>
  <c r="Q19" i="15"/>
  <c r="Q18" i="15"/>
  <c r="Q16" i="15"/>
  <c r="Q15" i="15"/>
  <c r="Q14" i="15"/>
  <c r="Q13" i="15"/>
  <c r="Q11" i="15"/>
  <c r="O10" i="15"/>
  <c r="N10" i="15"/>
  <c r="Q10" i="15" s="1"/>
  <c r="Q9" i="15"/>
  <c r="Q8" i="15"/>
  <c r="Q7" i="15"/>
  <c r="Q6" i="15"/>
  <c r="Q5" i="15"/>
  <c r="Q4" i="15"/>
  <c r="Q3" i="15"/>
  <c r="Q29" i="14"/>
  <c r="Q27" i="14"/>
  <c r="Q25" i="14"/>
  <c r="Q23" i="14"/>
  <c r="Q22" i="14"/>
  <c r="Q21" i="14"/>
  <c r="Q20" i="14"/>
  <c r="Q19" i="14"/>
  <c r="Q18" i="14"/>
  <c r="Q16" i="14"/>
  <c r="Q15" i="14"/>
  <c r="Q14" i="14"/>
  <c r="Q13" i="14"/>
  <c r="Q11" i="14"/>
  <c r="Q10" i="14"/>
  <c r="Q9" i="14"/>
  <c r="Q8" i="14"/>
  <c r="Q7" i="14"/>
  <c r="Q6" i="14"/>
  <c r="Q5" i="14"/>
  <c r="Q4" i="14"/>
  <c r="Q3" i="14"/>
  <c r="Q11" i="13"/>
  <c r="Q10" i="13"/>
  <c r="Q9" i="13"/>
  <c r="Q8" i="13"/>
  <c r="Q7" i="13"/>
  <c r="Q6" i="13"/>
  <c r="Q5" i="13"/>
  <c r="Q4" i="13"/>
  <c r="Q3" i="13"/>
  <c r="Q11" i="12"/>
  <c r="Q10" i="12"/>
  <c r="Q9" i="12"/>
  <c r="Q8" i="12"/>
  <c r="Q7" i="12"/>
  <c r="Q6" i="12"/>
  <c r="Q5" i="12"/>
  <c r="Q4" i="12"/>
  <c r="Q3" i="12"/>
  <c r="Q11" i="11"/>
  <c r="Q10" i="11"/>
  <c r="Q9" i="11"/>
  <c r="Q8" i="11"/>
  <c r="Q7" i="11"/>
  <c r="Q6" i="11"/>
  <c r="Q5" i="11"/>
  <c r="Q4" i="11"/>
  <c r="Q3" i="11"/>
  <c r="Q11" i="10"/>
  <c r="Q10" i="10"/>
  <c r="Q9" i="10"/>
  <c r="Q8" i="10"/>
  <c r="Q7" i="10"/>
  <c r="Q6" i="10"/>
  <c r="Q5" i="10"/>
  <c r="Q4" i="10"/>
  <c r="Q3" i="10"/>
  <c r="Q10" i="9"/>
  <c r="Q9" i="9"/>
  <c r="Q8" i="9"/>
  <c r="Q7" i="9"/>
  <c r="Q6" i="9"/>
  <c r="Q5" i="9"/>
  <c r="Q4" i="9"/>
  <c r="Q3" i="9"/>
  <c r="Q10" i="8"/>
  <c r="Q9" i="8"/>
  <c r="Q8" i="8"/>
  <c r="Q7" i="8"/>
  <c r="Q6" i="8"/>
  <c r="Q5" i="8"/>
  <c r="Q4" i="8"/>
  <c r="Q3" i="8"/>
  <c r="Q11" i="7"/>
  <c r="Q10" i="7"/>
  <c r="Q9" i="7"/>
  <c r="Q8" i="7"/>
  <c r="Q7" i="7"/>
  <c r="Q6" i="7"/>
  <c r="Q5" i="7"/>
  <c r="Q4" i="7"/>
  <c r="Q3" i="7"/>
  <c r="R11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R11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R11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R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R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R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F10" i="62"/>
  <c r="G11" i="56"/>
  <c r="E11" i="49"/>
  <c r="F11" i="48"/>
  <c r="H11" i="52"/>
  <c r="H10" i="76"/>
  <c r="F10" i="63"/>
  <c r="J11" i="58"/>
  <c r="C10" i="68"/>
  <c r="H10" i="69"/>
  <c r="E11" i="56"/>
  <c r="E11" i="52"/>
  <c r="H11" i="55"/>
  <c r="I10" i="63"/>
  <c r="D11" i="60"/>
  <c r="I11" i="49"/>
  <c r="G10" i="63"/>
  <c r="I11" i="48"/>
  <c r="J10" i="63"/>
  <c r="K10" i="78"/>
  <c r="J10" i="65"/>
  <c r="G11" i="47"/>
  <c r="D10" i="64"/>
  <c r="E10" i="66"/>
  <c r="G11" i="49"/>
  <c r="D10" i="68"/>
  <c r="G10" i="78"/>
  <c r="F10" i="61"/>
  <c r="J11" i="48"/>
  <c r="H10" i="65"/>
  <c r="F11" i="53"/>
  <c r="D10" i="71"/>
  <c r="D10" i="61"/>
  <c r="K10" i="68"/>
  <c r="H11" i="51"/>
  <c r="F11" i="49"/>
  <c r="I11" i="52"/>
  <c r="D11" i="48"/>
  <c r="D10" i="70"/>
  <c r="C10" i="63"/>
  <c r="E11" i="60"/>
  <c r="C11" i="45"/>
  <c r="H11" i="47"/>
  <c r="F10" i="66"/>
  <c r="D10" i="72"/>
  <c r="J11" i="56"/>
  <c r="I11" i="56"/>
  <c r="H11" i="49"/>
  <c r="D11" i="47"/>
  <c r="C11" i="51"/>
  <c r="F11" i="57"/>
  <c r="I10" i="66"/>
  <c r="D10" i="63"/>
  <c r="E10" i="68"/>
  <c r="C11" i="46"/>
  <c r="C11" i="49"/>
  <c r="H11" i="58"/>
  <c r="J10" i="66"/>
  <c r="I11" i="60"/>
  <c r="I11" i="55"/>
  <c r="H11" i="53"/>
  <c r="F11" i="54"/>
  <c r="G10" i="77"/>
  <c r="G11" i="48"/>
  <c r="H11" i="45"/>
  <c r="H10" i="74"/>
  <c r="H11" i="48"/>
  <c r="E11" i="53"/>
  <c r="E10" i="65"/>
  <c r="C11" i="58"/>
  <c r="G11" i="51"/>
  <c r="J11" i="50"/>
  <c r="D11" i="45"/>
  <c r="J11" i="59"/>
  <c r="E11" i="59"/>
  <c r="C11" i="54"/>
  <c r="D11" i="55"/>
  <c r="H10" i="64"/>
  <c r="C10" i="69"/>
  <c r="C10" i="61"/>
  <c r="G11" i="45"/>
  <c r="Q11" i="78"/>
  <c r="I11" i="51"/>
  <c r="G10" i="61"/>
  <c r="I11" i="50"/>
  <c r="J10" i="64"/>
  <c r="I11" i="58"/>
  <c r="J10" i="61"/>
  <c r="I10" i="64"/>
  <c r="C11" i="53"/>
  <c r="J11" i="52"/>
  <c r="E10" i="64"/>
  <c r="C11" i="50"/>
  <c r="H11" i="60"/>
  <c r="J11" i="55"/>
  <c r="C11" i="60"/>
  <c r="C10" i="72"/>
  <c r="Q10" i="77"/>
  <c r="J11" i="51"/>
  <c r="E11" i="45"/>
  <c r="D11" i="49"/>
  <c r="H10" i="77"/>
  <c r="J11" i="57"/>
  <c r="E11" i="54"/>
  <c r="F10" i="64"/>
  <c r="J11" i="45"/>
  <c r="I11" i="46"/>
  <c r="G11" i="55"/>
  <c r="C10" i="64"/>
  <c r="E10" i="67"/>
  <c r="J11" i="46"/>
  <c r="E11" i="47"/>
  <c r="G11" i="53"/>
  <c r="E11" i="50"/>
  <c r="D11" i="58"/>
  <c r="E11" i="57"/>
  <c r="D10" i="65"/>
  <c r="G10" i="67"/>
  <c r="F11" i="56"/>
  <c r="H11" i="50"/>
  <c r="I11" i="45"/>
  <c r="E11" i="55"/>
  <c r="C10" i="66"/>
  <c r="I11" i="57"/>
  <c r="Q10" i="78"/>
  <c r="E10" i="63"/>
  <c r="F11" i="47"/>
  <c r="J10" i="62"/>
  <c r="F11" i="59"/>
  <c r="D10" i="73"/>
  <c r="E10" i="78"/>
  <c r="C11" i="56"/>
  <c r="F11" i="46"/>
  <c r="H11" i="54"/>
  <c r="J11" i="49"/>
  <c r="C10" i="71"/>
  <c r="J11" i="54"/>
  <c r="C10" i="70"/>
  <c r="D11" i="59"/>
  <c r="H11" i="56"/>
  <c r="H10" i="68"/>
  <c r="G11" i="57"/>
  <c r="K10" i="77"/>
  <c r="G11" i="50"/>
  <c r="G11" i="58"/>
  <c r="E11" i="46"/>
  <c r="H10" i="62"/>
  <c r="H10" i="61"/>
  <c r="G10" i="65"/>
  <c r="E10" i="62"/>
  <c r="H11" i="57"/>
  <c r="H10" i="66"/>
  <c r="G11" i="59"/>
  <c r="H11" i="46"/>
  <c r="G10" i="64"/>
  <c r="D11" i="52"/>
  <c r="G10" i="62"/>
  <c r="J11" i="53"/>
  <c r="F11" i="50"/>
  <c r="F10" i="78"/>
  <c r="C11" i="47"/>
  <c r="C11" i="57"/>
  <c r="C10" i="73"/>
  <c r="Q11" i="77"/>
  <c r="F10" i="65"/>
  <c r="F10" i="67"/>
  <c r="F11" i="60"/>
  <c r="I10" i="65"/>
  <c r="D11" i="56"/>
  <c r="D11" i="54"/>
  <c r="J11" i="47"/>
  <c r="I11" i="47"/>
  <c r="G11" i="60"/>
  <c r="E10" i="61"/>
  <c r="G10" i="66"/>
  <c r="D10" i="66"/>
  <c r="H10" i="67"/>
  <c r="D10" i="62"/>
  <c r="G11" i="46"/>
  <c r="C11" i="59"/>
  <c r="D11" i="46"/>
  <c r="F11" i="55"/>
  <c r="G11" i="52"/>
  <c r="I10" i="61"/>
  <c r="I10" i="67"/>
  <c r="E11" i="51"/>
  <c r="H11" i="59"/>
  <c r="D11" i="57"/>
  <c r="D10" i="69"/>
  <c r="H10" i="63"/>
  <c r="I11" i="59"/>
  <c r="C10" i="67"/>
  <c r="E11" i="58"/>
  <c r="H10" i="75"/>
  <c r="C11" i="52"/>
  <c r="C11" i="48"/>
  <c r="K10" i="75"/>
  <c r="C10" i="65"/>
  <c r="D10" i="67"/>
  <c r="F11" i="52"/>
  <c r="F11" i="51"/>
  <c r="J10" i="67"/>
  <c r="F11" i="45"/>
  <c r="K10" i="76"/>
  <c r="D11" i="51"/>
  <c r="D11" i="50"/>
  <c r="E11" i="48"/>
  <c r="E10" i="75"/>
  <c r="C10" i="62"/>
  <c r="H10" i="78"/>
  <c r="J11" i="60"/>
  <c r="I11" i="54"/>
  <c r="I11" i="53"/>
  <c r="F11" i="58"/>
  <c r="D11" i="53"/>
  <c r="C11" i="55"/>
  <c r="G11" i="54"/>
  <c r="I10" i="62"/>
  <c r="F10" i="75"/>
  <c r="R10" i="2" l="1"/>
  <c r="M10" i="117"/>
  <c r="M12" i="117" s="1"/>
  <c r="M10" i="125"/>
  <c r="Q10" i="25"/>
  <c r="M10" i="113"/>
  <c r="R10" i="6"/>
  <c r="Q10" i="19"/>
  <c r="Q10" i="23"/>
  <c r="Q10" i="27"/>
  <c r="P8" i="31"/>
  <c r="M10" i="93"/>
  <c r="M10" i="99"/>
  <c r="O10" i="88"/>
  <c r="M10" i="123"/>
  <c r="Q10" i="29"/>
  <c r="P10" i="32"/>
  <c r="O10" i="90"/>
  <c r="R10" i="1"/>
  <c r="R10" i="3"/>
  <c r="Q10" i="16"/>
  <c r="Q10" i="20"/>
  <c r="Q10" i="24"/>
  <c r="P10" i="86"/>
  <c r="M10" i="95"/>
  <c r="M10" i="118"/>
  <c r="M12" i="118"/>
  <c r="M10" i="124"/>
  <c r="P13" i="30"/>
  <c r="P9" i="31"/>
  <c r="P10" i="33"/>
  <c r="P10" i="84"/>
  <c r="M10" i="92"/>
  <c r="M10" i="98"/>
  <c r="R10" i="4"/>
  <c r="Q10" i="17"/>
  <c r="Q10" i="21"/>
  <c r="P10" i="80"/>
  <c r="M10" i="94"/>
  <c r="M10" i="102"/>
  <c r="M10" i="105"/>
  <c r="M10" i="109"/>
  <c r="Q10" i="28"/>
  <c r="O10" i="87"/>
  <c r="M10" i="106"/>
  <c r="M10" i="108"/>
  <c r="M10" i="110"/>
  <c r="Q10" i="26"/>
  <c r="M10" i="43"/>
  <c r="M10" i="91"/>
  <c r="M10" i="111"/>
  <c r="M10" i="115"/>
  <c r="R10" i="5"/>
  <c r="Q10" i="18"/>
  <c r="Q10" i="22"/>
  <c r="P10" i="34"/>
  <c r="M10" i="104"/>
  <c r="M10" i="114"/>
  <c r="M10" i="116"/>
  <c r="P12" i="30"/>
  <c r="M10" i="100"/>
  <c r="M10" i="122"/>
  <c r="M10" i="44"/>
  <c r="P10" i="81"/>
  <c r="P10" i="83"/>
  <c r="P10" i="85"/>
  <c r="M10" i="96"/>
  <c r="R10" i="129"/>
</calcChain>
</file>

<file path=xl/sharedStrings.xml><?xml version="1.0" encoding="utf-8"?>
<sst xmlns="http://schemas.openxmlformats.org/spreadsheetml/2006/main" count="4029" uniqueCount="198">
  <si>
    <t>Недельная посещаемость OFFICE 2020</t>
  </si>
  <si>
    <t>Дата</t>
  </si>
  <si>
    <t>Дни недели</t>
  </si>
  <si>
    <t>Ср. чек</t>
  </si>
  <si>
    <t>2 gis</t>
  </si>
  <si>
    <t>Инстаграмм</t>
  </si>
  <si>
    <t>Рекомендации</t>
  </si>
  <si>
    <t>Постоянные гости</t>
  </si>
  <si>
    <t>Агент</t>
  </si>
  <si>
    <t>Был Ранее</t>
  </si>
  <si>
    <t>Ужин Мукбанг</t>
  </si>
  <si>
    <t>Google сайт</t>
  </si>
  <si>
    <t>Неизвестно</t>
  </si>
  <si>
    <t>Наружная реклама</t>
  </si>
  <si>
    <t>Блогеры</t>
  </si>
  <si>
    <t>Be 2 Be</t>
  </si>
  <si>
    <t>Яндекс</t>
  </si>
  <si>
    <t>BI loyality</t>
  </si>
  <si>
    <t>Итого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</si>
  <si>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</si>
  <si>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</si>
  <si>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</si>
  <si>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</si>
  <si>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</si>
  <si>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</si>
  <si>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</si>
  <si>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 xml:space="preserve">ИТОГО </t>
  </si>
  <si>
    <t>Прошлая неделя</t>
  </si>
  <si>
    <t>период</t>
  </si>
  <si>
    <t>1.04-30.04</t>
  </si>
  <si>
    <t>138 128</t>
  </si>
  <si>
    <t>1.05-31.05</t>
  </si>
  <si>
    <t>118 188</t>
  </si>
  <si>
    <t>OpenSPA</t>
  </si>
  <si>
    <t>Недельная посещаемость OFFICE2020</t>
  </si>
  <si>
    <t>Микросайты</t>
  </si>
  <si>
    <t>01.11-30.11</t>
  </si>
  <si>
    <t>01.10-31.10</t>
  </si>
  <si>
    <t>01.12-31.12</t>
  </si>
  <si>
    <t>01.01-31.01</t>
  </si>
  <si>
    <t>01.02-28.02</t>
  </si>
  <si>
    <t>01.03-31.03</t>
  </si>
  <si>
    <t>01.04-30.04</t>
  </si>
  <si>
    <t>01.05-31.05</t>
  </si>
  <si>
    <t>01.06-30.06</t>
  </si>
  <si>
    <t>01.07-31.07</t>
  </si>
  <si>
    <t>01.08-31.08</t>
  </si>
  <si>
    <t>161.975</t>
  </si>
  <si>
    <t>01.09-30.09.</t>
  </si>
  <si>
    <t>01.10-31.10.</t>
  </si>
  <si>
    <t>01.12-07.12</t>
  </si>
  <si>
    <t>08.12-14.12</t>
  </si>
  <si>
    <t>15.12-21.12</t>
  </si>
  <si>
    <t>Недельная посещаемость CLV</t>
  </si>
  <si>
    <t xml:space="preserve">Понедельник </t>
  </si>
  <si>
    <t>Казакгаз</t>
  </si>
  <si>
    <t>микросайты</t>
  </si>
  <si>
    <t xml:space="preserve">01.08-31.08 </t>
  </si>
  <si>
    <t>неизвестно</t>
  </si>
  <si>
    <t>142.361</t>
  </si>
  <si>
    <t>189.755</t>
  </si>
  <si>
    <t>146.540</t>
  </si>
  <si>
    <t>172.058</t>
  </si>
  <si>
    <t>Кол Звонков за смену</t>
  </si>
  <si>
    <t>Доставка за смену</t>
  </si>
  <si>
    <t>Тик-Ток</t>
  </si>
  <si>
    <t>ЖК</t>
  </si>
  <si>
    <t xml:space="preserve">Отзыв до 5 бала </t>
  </si>
  <si>
    <t>3 стол: сервис 5, кухня 3, в помещение запах еды</t>
  </si>
  <si>
    <t>пример</t>
  </si>
  <si>
    <t>5 стол: Гости просят кнопку вызова на стол</t>
  </si>
  <si>
    <t>Воскресение</t>
  </si>
  <si>
    <t>6 вип положительный отзыв</t>
  </si>
  <si>
    <t>3 вип положительный отзыв</t>
  </si>
  <si>
    <t>2 гис: отзыв положительный,4 вип положительный отзыв</t>
  </si>
  <si>
    <t>Санитарный день</t>
  </si>
  <si>
    <t>1 вип 5/5, 2 вип 5/5</t>
  </si>
  <si>
    <t>зел вип 5/5</t>
  </si>
  <si>
    <t>1?</t>
  </si>
  <si>
    <t>2 вип-5/5</t>
  </si>
  <si>
    <t>1 вип-5/5</t>
  </si>
  <si>
    <t>2 вип 5/5,1 вип 5/5</t>
  </si>
  <si>
    <t>6 вип 5/5</t>
  </si>
  <si>
    <t>1 вип 5/5</t>
  </si>
  <si>
    <t xml:space="preserve"> </t>
  </si>
  <si>
    <t>01.01-07.01</t>
  </si>
  <si>
    <t xml:space="preserve">  </t>
  </si>
  <si>
    <t>Куандык</t>
  </si>
  <si>
    <t>прошлая неделя</t>
  </si>
  <si>
    <t>Н</t>
  </si>
  <si>
    <t>1 неизвестно</t>
  </si>
  <si>
    <t>12 (6 сообщений)</t>
  </si>
  <si>
    <t>3 вип Бибигуль (Слова благодарности взяли на заметку вас можно прийти на семейное мероприятие) Шолпан и Матвей</t>
  </si>
  <si>
    <t>1 неизвестно (6 вип)</t>
  </si>
  <si>
    <t>Кол-во звонков</t>
  </si>
  <si>
    <t>2 вип Айбек неизвестно</t>
  </si>
  <si>
    <t>1(Д.А)</t>
  </si>
  <si>
    <t>1,3,4 вип неизвестно</t>
  </si>
  <si>
    <t>Конверсия</t>
  </si>
  <si>
    <t>16 заявок</t>
  </si>
  <si>
    <t>11 заявок</t>
  </si>
  <si>
    <t>24 заявок</t>
  </si>
  <si>
    <t>26 заявок</t>
  </si>
  <si>
    <t>39 заявок</t>
  </si>
  <si>
    <t>45 заявок</t>
  </si>
  <si>
    <t>38 заявок</t>
  </si>
  <si>
    <t>01.09-30.09</t>
  </si>
  <si>
    <t>на 6 гостей больше</t>
  </si>
  <si>
    <t>Сайт</t>
  </si>
  <si>
    <t>на 17 больше</t>
  </si>
  <si>
    <t>на 15 524 больше</t>
  </si>
  <si>
    <t>6 вип</t>
  </si>
  <si>
    <t>На 1 меньше</t>
  </si>
  <si>
    <t>На 53 630 больше</t>
  </si>
  <si>
    <t>На 37 575 меньше</t>
  </si>
  <si>
    <t>На 2 больше</t>
  </si>
  <si>
    <t>на 8 больше</t>
  </si>
  <si>
    <t>на 6 432 больше</t>
  </si>
  <si>
    <t>на 12 131 больше</t>
  </si>
  <si>
    <t>На 16 больше</t>
  </si>
  <si>
    <t>Больше на 1 991 тг больше</t>
  </si>
  <si>
    <t>На 12 689 меньше</t>
  </si>
  <si>
    <t>На 1 больше</t>
  </si>
  <si>
    <t>На 16 800 меньше</t>
  </si>
  <si>
    <t>На 4 больше</t>
  </si>
  <si>
    <t>На 10 152 тг меньше</t>
  </si>
  <si>
    <t>На 10 больше</t>
  </si>
  <si>
    <t>Науржная реклама</t>
  </si>
  <si>
    <t>На 20 035 больше</t>
  </si>
  <si>
    <t>На 19 больше</t>
  </si>
  <si>
    <t>На 21 545 больше</t>
  </si>
  <si>
    <t>На 2 меньше</t>
  </si>
  <si>
    <t>На  больше</t>
  </si>
  <si>
    <t>На 14 964 меньше</t>
  </si>
  <si>
    <t>На 13 меньше</t>
  </si>
  <si>
    <t>На 35 990 больше</t>
  </si>
  <si>
    <t>На 12 меньше</t>
  </si>
  <si>
    <t>На 24 518 меньше</t>
  </si>
  <si>
    <t>На 14 меньше</t>
  </si>
  <si>
    <t>На 16 779 больше</t>
  </si>
  <si>
    <t>На 4 меньше</t>
  </si>
  <si>
    <t>На 35 051 меньше</t>
  </si>
  <si>
    <t>На 3 меньше</t>
  </si>
  <si>
    <t>На 54 228 меньше</t>
  </si>
  <si>
    <t>Блогер</t>
  </si>
  <si>
    <t>На 30 132 больше</t>
  </si>
  <si>
    <t>На 5 074 больше</t>
  </si>
  <si>
    <t>На 33 264 тг  меньше</t>
  </si>
  <si>
    <t>На 10 меньше</t>
  </si>
  <si>
    <t>На 51 219 тг  больше</t>
  </si>
  <si>
    <t>На 5 больше</t>
  </si>
  <si>
    <t>На 23 239 тг  меньше</t>
  </si>
  <si>
    <t>На 11 меньше</t>
  </si>
  <si>
    <t>На 17 046 тг  меньше</t>
  </si>
  <si>
    <t>На 6 463 тг  больше</t>
  </si>
  <si>
    <t>На 11 больше</t>
  </si>
  <si>
    <t>На 23 532 тг  больше</t>
  </si>
  <si>
    <t>На 8 меньше</t>
  </si>
  <si>
    <t>На 41 639 тг  больше</t>
  </si>
  <si>
    <t>Сотрудник</t>
  </si>
  <si>
    <t>1 (Алишер Админ)</t>
  </si>
  <si>
    <t>На 13 772 тг  меньше</t>
  </si>
  <si>
    <t>На 6 меньше</t>
  </si>
  <si>
    <t>На 45 895 тг  меньше</t>
  </si>
  <si>
    <t>На 37 664 тг  больше</t>
  </si>
  <si>
    <t>На 47 132 тг  меньше</t>
  </si>
  <si>
    <t>На 32 609 тг  больше</t>
  </si>
  <si>
    <t>На 57 882 тг больше</t>
  </si>
  <si>
    <t>На 22 653 тг больше</t>
  </si>
  <si>
    <t>На 26 184 тг больше</t>
  </si>
  <si>
    <t>1 (Алия)</t>
  </si>
  <si>
    <t>На 37 895 тг больше</t>
  </si>
  <si>
    <t>На29 798 тг больше</t>
  </si>
  <si>
    <t>22 июня</t>
  </si>
  <si>
    <t>23 июня</t>
  </si>
  <si>
    <t>24 июня</t>
  </si>
  <si>
    <t>25 июня</t>
  </si>
  <si>
    <t>26 июня</t>
  </si>
  <si>
    <t>27 июня</t>
  </si>
  <si>
    <t>28 июня</t>
  </si>
  <si>
    <t>29 июня</t>
  </si>
  <si>
    <t>30 июня</t>
  </si>
  <si>
    <t>1 июля</t>
  </si>
  <si>
    <t>2 июля</t>
  </si>
  <si>
    <t>3 июля</t>
  </si>
  <si>
    <t>4 июля</t>
  </si>
  <si>
    <t>5 июля</t>
  </si>
  <si>
    <t>кол</t>
  </si>
  <si>
    <t>сумма</t>
  </si>
  <si>
    <t>Гугл</t>
  </si>
  <si>
    <t>2gis</t>
  </si>
  <si>
    <t>20 июля</t>
  </si>
  <si>
    <t>21 июля</t>
  </si>
  <si>
    <t>22 июля</t>
  </si>
  <si>
    <t>23 июля</t>
  </si>
  <si>
    <t>24 июля</t>
  </si>
  <si>
    <t>25 июля</t>
  </si>
  <si>
    <t>26 июля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</si>
</sst>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scheme val="minor"/>
    </font>
    <font>
      <b/>
      <sz val="20"/>
      <color theme="1"/>
      <name val="Calibri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rgb="FF0061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6"/>
      <color theme="1"/>
      <name val="Calibri"/>
      <family val="2"/>
      <charset val="204"/>
    </font>
    <font>
      <b/>
      <sz val="8"/>
      <color rgb="FF0061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b/>
      <sz val="16"/>
      <color rgb="FF006100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6"/>
      <color rgb="FF006100"/>
      <name val="Calibri"/>
      <family val="2"/>
      <charset val="204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C6EFCE"/>
        <bgColor rgb="FFC6EFCE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rgb="FF000000"/>
      </bottom>
      <diagonal/>
    </border>
    <border>
      <left/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/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 style="medium">
        <color theme="1"/>
      </bottom>
      <diagonal/>
    </border>
    <border>
      <left/>
      <right style="medium">
        <color theme="1"/>
      </right>
      <top style="thin">
        <color rgb="FF00000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thin">
        <color rgb="FF000000"/>
      </bottom>
      <diagonal/>
    </border>
    <border>
      <left style="medium">
        <color theme="1"/>
      </left>
      <right/>
      <top style="thin">
        <color rgb="FF000000"/>
      </top>
      <bottom style="thin">
        <color rgb="FF000000"/>
      </bottom>
      <diagonal/>
    </border>
    <border>
      <left style="medium">
        <color theme="1"/>
      </left>
      <right/>
      <top style="thin">
        <color rgb="FF00000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/>
      </right>
      <top style="medium">
        <color theme="1"/>
      </top>
      <bottom style="thin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theme="1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thin">
        <color rgb="FF000000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 vertical="center" wrapText="1"/>
    </xf>
    <xf numFmtId="16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/>
    <xf numFmtId="0" fontId="3" fillId="3" borderId="6" xfId="0" applyFont="1" applyFill="1" applyBorder="1"/>
    <xf numFmtId="3" fontId="5" fillId="3" borderId="4" xfId="0" applyNumberFormat="1" applyFont="1" applyFill="1" applyBorder="1" applyAlignment="1">
      <alignment horizontal="center" wrapText="1"/>
    </xf>
    <xf numFmtId="3" fontId="5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3" fillId="0" borderId="4" xfId="0" applyFont="1" applyBorder="1"/>
    <xf numFmtId="16" fontId="4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vertical="center" wrapText="1"/>
    </xf>
    <xf numFmtId="3" fontId="5" fillId="2" borderId="4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3" fontId="4" fillId="2" borderId="4" xfId="0" applyNumberFormat="1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9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1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wrapText="1"/>
    </xf>
    <xf numFmtId="3" fontId="9" fillId="0" borderId="4" xfId="0" applyNumberFormat="1" applyFont="1" applyBorder="1" applyAlignment="1">
      <alignment horizontal="center" wrapText="1"/>
    </xf>
    <xf numFmtId="0" fontId="9" fillId="3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vertical="center" wrapText="1"/>
    </xf>
    <xf numFmtId="3" fontId="9" fillId="2" borderId="4" xfId="0" applyNumberFormat="1" applyFont="1" applyFill="1" applyBorder="1" applyAlignment="1">
      <alignment horizontal="center" wrapText="1"/>
    </xf>
    <xf numFmtId="0" fontId="9" fillId="2" borderId="4" xfId="0" applyFont="1" applyFill="1" applyBorder="1" applyAlignment="1">
      <alignment wrapText="1"/>
    </xf>
    <xf numFmtId="3" fontId="11" fillId="2" borderId="4" xfId="0" applyNumberFormat="1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16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vertical="center"/>
    </xf>
    <xf numFmtId="3" fontId="9" fillId="2" borderId="4" xfId="0" applyNumberFormat="1" applyFont="1" applyFill="1" applyBorder="1" applyAlignment="1">
      <alignment horizontal="center"/>
    </xf>
    <xf numFmtId="0" fontId="9" fillId="2" borderId="4" xfId="0" applyFont="1" applyFill="1" applyBorder="1"/>
    <xf numFmtId="3" fontId="11" fillId="2" borderId="4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16" fontId="11" fillId="3" borderId="4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3" fillId="0" borderId="4" xfId="0" applyFont="1" applyBorder="1" applyAlignment="1">
      <alignment vertical="top"/>
    </xf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top"/>
    </xf>
    <xf numFmtId="16" fontId="15" fillId="0" borderId="4" xfId="0" applyNumberFormat="1" applyFont="1" applyBorder="1"/>
    <xf numFmtId="0" fontId="15" fillId="0" borderId="4" xfId="0" applyFont="1" applyBorder="1"/>
    <xf numFmtId="0" fontId="15" fillId="0" borderId="4" xfId="0" applyFont="1" applyBorder="1" applyAlignment="1">
      <alignment wrapText="1"/>
    </xf>
    <xf numFmtId="0" fontId="16" fillId="0" borderId="0" xfId="0" applyFont="1"/>
    <xf numFmtId="3" fontId="17" fillId="0" borderId="3" xfId="0" applyNumberFormat="1" applyFont="1" applyBorder="1" applyAlignment="1">
      <alignment horizontal="center" wrapText="1"/>
    </xf>
    <xf numFmtId="0" fontId="17" fillId="0" borderId="4" xfId="0" applyFont="1" applyBorder="1" applyAlignment="1">
      <alignment wrapText="1"/>
    </xf>
    <xf numFmtId="0" fontId="17" fillId="0" borderId="0" xfId="0" applyFont="1"/>
    <xf numFmtId="0" fontId="17" fillId="0" borderId="4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0" xfId="0" applyFont="1"/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wrapText="1"/>
    </xf>
    <xf numFmtId="0" fontId="15" fillId="6" borderId="6" xfId="0" applyFont="1" applyFill="1" applyBorder="1"/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6" fontId="17" fillId="0" borderId="12" xfId="0" applyNumberFormat="1" applyFont="1" applyBorder="1" applyAlignment="1">
      <alignment horizontal="center" vertical="center"/>
    </xf>
    <xf numFmtId="0" fontId="17" fillId="0" borderId="13" xfId="0" applyFont="1" applyBorder="1"/>
    <xf numFmtId="0" fontId="15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17" fillId="3" borderId="14" xfId="0" applyFont="1" applyFill="1" applyBorder="1" applyAlignment="1">
      <alignment horizontal="center" wrapText="1"/>
    </xf>
    <xf numFmtId="0" fontId="15" fillId="0" borderId="14" xfId="0" applyFont="1" applyBorder="1" applyAlignment="1">
      <alignment vertical="center" wrapText="1"/>
    </xf>
    <xf numFmtId="16" fontId="17" fillId="0" borderId="16" xfId="0" applyNumberFormat="1" applyFont="1" applyBorder="1" applyAlignment="1">
      <alignment horizontal="center" vertical="center"/>
    </xf>
    <xf numFmtId="0" fontId="17" fillId="0" borderId="17" xfId="0" applyFont="1" applyBorder="1"/>
    <xf numFmtId="0" fontId="15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7" fillId="0" borderId="16" xfId="0" applyFont="1" applyBorder="1" applyAlignment="1">
      <alignment horizontal="center" wrapText="1"/>
    </xf>
    <xf numFmtId="0" fontId="15" fillId="0" borderId="16" xfId="0" applyFont="1" applyBorder="1" applyAlignment="1">
      <alignment wrapText="1"/>
    </xf>
    <xf numFmtId="0" fontId="15" fillId="0" borderId="18" xfId="0" applyFont="1" applyBorder="1" applyAlignment="1">
      <alignment horizontal="center" wrapText="1"/>
    </xf>
    <xf numFmtId="0" fontId="15" fillId="0" borderId="19" xfId="0" applyFont="1" applyBorder="1" applyAlignment="1">
      <alignment horizontal="center" wrapText="1"/>
    </xf>
    <xf numFmtId="0" fontId="15" fillId="3" borderId="6" xfId="0" applyFont="1" applyFill="1" applyBorder="1"/>
    <xf numFmtId="16" fontId="17" fillId="0" borderId="20" xfId="0" applyNumberFormat="1" applyFont="1" applyBorder="1" applyAlignment="1">
      <alignment horizontal="center" vertical="center"/>
    </xf>
    <xf numFmtId="0" fontId="17" fillId="0" borderId="21" xfId="0" applyFont="1" applyBorder="1"/>
    <xf numFmtId="0" fontId="15" fillId="0" borderId="20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20" xfId="0" applyFont="1" applyBorder="1" applyAlignment="1">
      <alignment wrapText="1"/>
    </xf>
    <xf numFmtId="0" fontId="17" fillId="0" borderId="1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11" xfId="0" applyFont="1" applyBorder="1" applyAlignment="1">
      <alignment horizontal="center"/>
    </xf>
    <xf numFmtId="0" fontId="15" fillId="0" borderId="11" xfId="0" applyFont="1" applyBorder="1"/>
    <xf numFmtId="0" fontId="17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" fontId="11" fillId="0" borderId="12" xfId="0" applyNumberFormat="1" applyFont="1" applyBorder="1" applyAlignment="1">
      <alignment horizontal="center" vertical="center"/>
    </xf>
    <xf numFmtId="0" fontId="11" fillId="0" borderId="13" xfId="0" applyFont="1" applyBorder="1"/>
    <xf numFmtId="0" fontId="9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14" xfId="0" applyFont="1" applyBorder="1" applyAlignment="1">
      <alignment horizontal="center"/>
    </xf>
    <xf numFmtId="0" fontId="11" fillId="3" borderId="14" xfId="0" applyFont="1" applyFill="1" applyBorder="1" applyAlignment="1">
      <alignment horizontal="center" wrapText="1"/>
    </xf>
    <xf numFmtId="0" fontId="11" fillId="0" borderId="1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16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/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wrapText="1"/>
    </xf>
    <xf numFmtId="0" fontId="9" fillId="0" borderId="16" xfId="0" applyFont="1" applyBorder="1" applyAlignment="1">
      <alignment wrapText="1"/>
    </xf>
    <xf numFmtId="0" fontId="9" fillId="0" borderId="2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wrapText="1"/>
    </xf>
    <xf numFmtId="0" fontId="9" fillId="0" borderId="18" xfId="0" applyFont="1" applyBorder="1" applyAlignment="1">
      <alignment wrapText="1"/>
    </xf>
    <xf numFmtId="0" fontId="9" fillId="0" borderId="19" xfId="0" applyFont="1" applyBorder="1" applyAlignment="1">
      <alignment horizontal="center" wrapText="1"/>
    </xf>
    <xf numFmtId="0" fontId="9" fillId="0" borderId="19" xfId="0" applyFont="1" applyBorder="1" applyAlignment="1">
      <alignment wrapText="1"/>
    </xf>
    <xf numFmtId="0" fontId="11" fillId="3" borderId="11" xfId="0" applyFont="1" applyFill="1" applyBorder="1" applyAlignment="1">
      <alignment horizontal="center" vertical="center"/>
    </xf>
    <xf numFmtId="16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/>
    <xf numFmtId="0" fontId="9" fillId="0" borderId="20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wrapText="1"/>
    </xf>
    <xf numFmtId="0" fontId="9" fillId="0" borderId="26" xfId="0" applyFont="1" applyBorder="1" applyAlignment="1">
      <alignment horizontal="center" wrapText="1"/>
    </xf>
    <xf numFmtId="0" fontId="9" fillId="0" borderId="22" xfId="0" applyFont="1" applyBorder="1" applyAlignment="1">
      <alignment wrapText="1"/>
    </xf>
    <xf numFmtId="0" fontId="11" fillId="0" borderId="2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0" borderId="11" xfId="0" applyFont="1" applyBorder="1"/>
    <xf numFmtId="0" fontId="11" fillId="0" borderId="2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8" xfId="0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wrapText="1"/>
    </xf>
    <xf numFmtId="0" fontId="9" fillId="0" borderId="29" xfId="0" applyFont="1" applyBorder="1" applyAlignment="1">
      <alignment wrapText="1"/>
    </xf>
    <xf numFmtId="0" fontId="11" fillId="0" borderId="25" xfId="0" applyFont="1" applyBorder="1" applyAlignment="1">
      <alignment horizont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2" xfId="0" applyFont="1" applyBorder="1" applyAlignment="1">
      <alignment wrapText="1"/>
    </xf>
    <xf numFmtId="0" fontId="11" fillId="3" borderId="6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wrapText="1"/>
    </xf>
    <xf numFmtId="0" fontId="9" fillId="0" borderId="33" xfId="0" applyFont="1" applyBorder="1" applyAlignment="1">
      <alignment horizontal="center" wrapText="1"/>
    </xf>
    <xf numFmtId="0" fontId="9" fillId="0" borderId="34" xfId="0" applyFont="1" applyBorder="1" applyAlignment="1">
      <alignment wrapText="1"/>
    </xf>
    <xf numFmtId="0" fontId="11" fillId="0" borderId="2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9" fillId="0" borderId="40" xfId="0" applyFont="1" applyBorder="1" applyAlignment="1">
      <alignment vertical="center" wrapText="1"/>
    </xf>
    <xf numFmtId="0" fontId="9" fillId="0" borderId="42" xfId="0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11" fillId="0" borderId="2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4" fillId="5" borderId="49" xfId="0" applyFont="1" applyFill="1" applyBorder="1" applyAlignment="1">
      <alignment horizontal="center" vertical="center"/>
    </xf>
    <xf numFmtId="0" fontId="9" fillId="0" borderId="48" xfId="0" applyFont="1" applyBorder="1"/>
    <xf numFmtId="0" fontId="11" fillId="0" borderId="4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1" fillId="0" borderId="29" xfId="0" applyFont="1" applyBorder="1" applyAlignment="1">
      <alignment horizontal="center" wrapText="1"/>
    </xf>
    <xf numFmtId="0" fontId="11" fillId="0" borderId="29" xfId="0" applyFont="1" applyBorder="1" applyAlignment="1">
      <alignment horizontal="center"/>
    </xf>
    <xf numFmtId="0" fontId="11" fillId="3" borderId="29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9" fontId="11" fillId="0" borderId="11" xfId="0" applyNumberFormat="1" applyFont="1" applyBorder="1" applyAlignment="1">
      <alignment horizontal="center" vertical="center" wrapText="1"/>
    </xf>
    <xf numFmtId="0" fontId="14" fillId="5" borderId="50" xfId="0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3" fontId="9" fillId="0" borderId="28" xfId="0" applyNumberFormat="1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wrapText="1"/>
    </xf>
    <xf numFmtId="3" fontId="9" fillId="0" borderId="29" xfId="0" applyNumberFormat="1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3" fontId="9" fillId="0" borderId="33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3" fontId="11" fillId="0" borderId="49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3" fontId="11" fillId="0" borderId="54" xfId="0" applyNumberFormat="1" applyFont="1" applyBorder="1" applyAlignment="1">
      <alignment horizontal="center"/>
    </xf>
    <xf numFmtId="0" fontId="9" fillId="0" borderId="37" xfId="0" applyFont="1" applyBorder="1"/>
    <xf numFmtId="0" fontId="11" fillId="0" borderId="55" xfId="0" applyFont="1" applyBorder="1" applyAlignment="1">
      <alignment horizontal="center" vertical="center"/>
    </xf>
    <xf numFmtId="0" fontId="14" fillId="5" borderId="56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/>
    </xf>
    <xf numFmtId="0" fontId="11" fillId="2" borderId="49" xfId="0" applyFont="1" applyFill="1" applyBorder="1" applyAlignment="1">
      <alignment horizontal="center" vertical="center"/>
    </xf>
    <xf numFmtId="0" fontId="9" fillId="2" borderId="49" xfId="0" applyFont="1" applyFill="1" applyBorder="1"/>
    <xf numFmtId="3" fontId="11" fillId="2" borderId="49" xfId="0" applyNumberFormat="1" applyFont="1" applyFill="1" applyBorder="1" applyAlignment="1">
      <alignment horizontal="center" vertical="center"/>
    </xf>
    <xf numFmtId="9" fontId="11" fillId="0" borderId="27" xfId="0" applyNumberFormat="1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/>
    </xf>
    <xf numFmtId="3" fontId="11" fillId="0" borderId="57" xfId="0" applyNumberFormat="1" applyFont="1" applyBorder="1" applyAlignment="1">
      <alignment horizontal="center"/>
    </xf>
    <xf numFmtId="0" fontId="9" fillId="0" borderId="49" xfId="0" applyFont="1" applyBorder="1"/>
    <xf numFmtId="0" fontId="11" fillId="0" borderId="0" xfId="0" applyFont="1" applyAlignment="1">
      <alignment horizontal="center"/>
    </xf>
    <xf numFmtId="0" fontId="9" fillId="0" borderId="44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/>
    </xf>
    <xf numFmtId="3" fontId="11" fillId="0" borderId="28" xfId="0" applyNumberFormat="1" applyFont="1" applyBorder="1" applyAlignment="1">
      <alignment horizontal="center" vertical="center" wrapText="1"/>
    </xf>
    <xf numFmtId="3" fontId="11" fillId="0" borderId="29" xfId="0" applyNumberFormat="1" applyFont="1" applyBorder="1" applyAlignment="1">
      <alignment horizontal="center" wrapText="1"/>
    </xf>
    <xf numFmtId="3" fontId="11" fillId="0" borderId="29" xfId="0" applyNumberFormat="1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3" fontId="11" fillId="0" borderId="33" xfId="0" applyNumberFormat="1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3" fontId="11" fillId="7" borderId="49" xfId="0" applyNumberFormat="1" applyFont="1" applyFill="1" applyBorder="1" applyAlignment="1">
      <alignment horizontal="center" vertical="center" wrapText="1"/>
    </xf>
    <xf numFmtId="0" fontId="11" fillId="7" borderId="49" xfId="0" applyFont="1" applyFill="1" applyBorder="1" applyAlignment="1">
      <alignment horizontal="center" vertical="center"/>
    </xf>
    <xf numFmtId="0" fontId="11" fillId="7" borderId="59" xfId="0" applyFont="1" applyFill="1" applyBorder="1" applyAlignment="1">
      <alignment horizontal="center" vertical="center"/>
    </xf>
    <xf numFmtId="3" fontId="11" fillId="2" borderId="59" xfId="0" applyNumberFormat="1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/>
    </xf>
    <xf numFmtId="3" fontId="11" fillId="9" borderId="49" xfId="0" applyNumberFormat="1" applyFont="1" applyFill="1" applyBorder="1" applyAlignment="1">
      <alignment horizontal="center" vertical="center"/>
    </xf>
    <xf numFmtId="0" fontId="11" fillId="8" borderId="49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wrapText="1"/>
    </xf>
    <xf numFmtId="3" fontId="11" fillId="2" borderId="49" xfId="0" applyNumberFormat="1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vertical="center"/>
    </xf>
    <xf numFmtId="0" fontId="9" fillId="2" borderId="49" xfId="0" applyFont="1" applyFill="1" applyBorder="1" applyAlignment="1">
      <alignment horizontal="center" vertical="center"/>
    </xf>
    <xf numFmtId="16" fontId="11" fillId="3" borderId="16" xfId="0" applyNumberFormat="1" applyFont="1" applyFill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3" fontId="11" fillId="0" borderId="55" xfId="0" applyNumberFormat="1" applyFont="1" applyBorder="1" applyAlignment="1">
      <alignment horizontal="center" vertical="center" wrapText="1"/>
    </xf>
    <xf numFmtId="3" fontId="11" fillId="0" borderId="49" xfId="0" applyNumberFormat="1" applyFont="1" applyBorder="1" applyAlignment="1">
      <alignment horizontal="center" wrapText="1"/>
    </xf>
    <xf numFmtId="3" fontId="11" fillId="0" borderId="64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3" fontId="5" fillId="10" borderId="4" xfId="0" applyNumberFormat="1" applyFont="1" applyFill="1" applyBorder="1" applyAlignment="1">
      <alignment horizontal="center" wrapText="1"/>
    </xf>
    <xf numFmtId="3" fontId="4" fillId="10" borderId="4" xfId="0" applyNumberFormat="1" applyFont="1" applyFill="1" applyBorder="1" applyAlignment="1">
      <alignment horizontal="center" vertical="center" wrapText="1"/>
    </xf>
    <xf numFmtId="3" fontId="4" fillId="10" borderId="4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10" borderId="3" xfId="0" applyFont="1" applyFill="1" applyBorder="1"/>
    <xf numFmtId="0" fontId="4" fillId="10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16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2" fillId="0" borderId="31" xfId="0" applyFont="1" applyBorder="1"/>
    <xf numFmtId="0" fontId="1" fillId="0" borderId="8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/>
    </xf>
    <xf numFmtId="0" fontId="2" fillId="0" borderId="43" xfId="0" applyFont="1" applyBorder="1"/>
    <xf numFmtId="0" fontId="1" fillId="0" borderId="30" xfId="0" applyFont="1" applyBorder="1" applyAlignment="1">
      <alignment horizontal="center" vertical="center"/>
    </xf>
    <xf numFmtId="0" fontId="2" fillId="0" borderId="35" xfId="0" applyFont="1" applyBorder="1"/>
    <xf numFmtId="0" fontId="11" fillId="0" borderId="38" xfId="0" applyFont="1" applyBorder="1" applyAlignment="1">
      <alignment horizontal="center" vertical="center"/>
    </xf>
    <xf numFmtId="0" fontId="2" fillId="0" borderId="39" xfId="0" applyFont="1" applyBorder="1"/>
    <xf numFmtId="0" fontId="9" fillId="0" borderId="40" xfId="0" applyFont="1" applyBorder="1" applyAlignment="1">
      <alignment horizontal="center"/>
    </xf>
    <xf numFmtId="0" fontId="2" fillId="0" borderId="41" xfId="0" applyFont="1" applyBorder="1"/>
    <xf numFmtId="0" fontId="9" fillId="0" borderId="42" xfId="0" applyFont="1" applyBorder="1" applyAlignment="1">
      <alignment horizontal="center"/>
    </xf>
    <xf numFmtId="0" fontId="11" fillId="0" borderId="42" xfId="0" applyFont="1" applyBorder="1" applyAlignment="1">
      <alignment horizontal="center" wrapText="1"/>
    </xf>
    <xf numFmtId="0" fontId="11" fillId="3" borderId="42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2" fillId="0" borderId="47" xfId="0" applyFont="1" applyBorder="1"/>
    <xf numFmtId="0" fontId="11" fillId="0" borderId="30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/>
    </xf>
    <xf numFmtId="0" fontId="2" fillId="0" borderId="53" xfId="0" applyFont="1" applyBorder="1"/>
    <xf numFmtId="0" fontId="11" fillId="2" borderId="30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 wrapText="1"/>
    </xf>
    <xf numFmtId="0" fontId="2" fillId="0" borderId="34" xfId="0" applyFont="1" applyBorder="1"/>
    <xf numFmtId="0" fontId="11" fillId="0" borderId="5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0" fontId="11" fillId="0" borderId="35" xfId="0" applyFont="1" applyBorder="1" applyAlignment="1">
      <alignment horizontal="center" vertical="center"/>
    </xf>
    <xf numFmtId="0" fontId="11" fillId="7" borderId="58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2" borderId="60" xfId="0" applyFont="1" applyFill="1" applyBorder="1" applyAlignment="1">
      <alignment horizontal="center" vertical="center"/>
    </xf>
    <xf numFmtId="0" fontId="2" fillId="0" borderId="61" xfId="0" applyFont="1" applyBorder="1"/>
    <xf numFmtId="0" fontId="11" fillId="2" borderId="58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2" fillId="12" borderId="3" xfId="0" applyFont="1" applyFill="1" applyBorder="1"/>
    <xf numFmtId="3" fontId="5" fillId="12" borderId="4" xfId="0" applyNumberFormat="1" applyFont="1" applyFill="1" applyBorder="1" applyAlignment="1">
      <alignment horizontal="center" vertical="center" wrapText="1"/>
    </xf>
    <xf numFmtId="3" fontId="4" fillId="12" borderId="4" xfId="0" applyNumberFormat="1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4" fillId="2" borderId="67" xfId="0" applyFont="1" applyFill="1" applyBorder="1" applyAlignment="1">
      <alignment horizontal="center" vertical="center" wrapText="1"/>
    </xf>
    <xf numFmtId="0" fontId="20" fillId="12" borderId="65" xfId="0" applyFont="1" applyFill="1" applyBorder="1" applyAlignment="1">
      <alignment horizontal="center"/>
    </xf>
    <xf numFmtId="0" fontId="2" fillId="12" borderId="6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microsoft.com/office/2017/10/relationships/person" Target="persons/perso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1"/>
  <sheetViews>
    <sheetView tabSelected="1" topLeftCell="E1" workbookViewId="0">
      <selection activeCell="J11" sqref="J11"/>
    </sheetView>
  </sheetViews>
  <sheetFormatPr defaultColWidth="12.625" defaultRowHeight="15" customHeight="1" x14ac:dyDescent="0.35"/>
  <cols>
    <col min="1" max="1" width="7.6875" customWidth="1"/>
    <col min="2" max="2" width="9.1875" customWidth="1"/>
    <col min="3" max="6" width="7.6875" customWidth="1"/>
    <col min="7" max="7" width="9.6875" customWidth="1"/>
    <col min="8" max="8" width="10.6875" customWidth="1"/>
    <col min="9" max="9" width="11.1875" customWidth="1"/>
    <col min="10" max="10" width="7.6875" customWidth="1"/>
    <col min="11" max="11" width="8.6875" customWidth="1"/>
    <col min="12" max="12" width="11.3125" customWidth="1"/>
    <col min="13" max="13" width="9.125" customWidth="1"/>
    <col min="14" max="21" width="7.6875" customWidth="1"/>
    <col min="22" max="29" width="7.625" customWidth="1"/>
  </cols>
  <sheetData>
    <row r="1" spans="1:29" ht="29.25" customHeight="1" x14ac:dyDescent="0.35">
      <c r="A1" s="302" t="s">
        <v>0</v>
      </c>
      <c r="B1" s="303"/>
      <c r="C1" s="303"/>
      <c r="D1" s="376"/>
      <c r="E1" s="376"/>
      <c r="F1" s="376"/>
      <c r="G1" s="376"/>
      <c r="H1" s="303"/>
      <c r="I1" s="303"/>
      <c r="J1" s="303"/>
      <c r="K1" s="303"/>
      <c r="L1" s="303"/>
      <c r="M1" s="376"/>
      <c r="N1" s="376"/>
      <c r="O1" s="303"/>
      <c r="P1" s="303"/>
      <c r="Q1" s="303"/>
      <c r="R1" s="303"/>
      <c r="S1" s="303"/>
      <c r="T1" s="303"/>
      <c r="U1" s="301"/>
      <c r="V1" s="1"/>
      <c r="W1" s="1"/>
      <c r="X1" s="1"/>
      <c r="Y1" s="1"/>
      <c r="Z1" s="1"/>
      <c r="AA1" s="1"/>
      <c r="AB1" s="1"/>
      <c r="AC1" s="1"/>
    </row>
    <row r="2" spans="1:29" ht="16.25" customHeight="1" x14ac:dyDescent="0.4">
      <c r="A2" s="293"/>
      <c r="B2" s="294"/>
      <c r="C2" s="294"/>
      <c r="D2" s="378" t="s">
        <v>190</v>
      </c>
      <c r="E2" s="379"/>
      <c r="F2" s="378" t="s">
        <v>5</v>
      </c>
      <c r="G2" s="378"/>
      <c r="H2" s="294"/>
      <c r="I2" s="294"/>
      <c r="J2" s="294"/>
      <c r="K2" s="294"/>
      <c r="L2" s="294"/>
      <c r="M2" s="378" t="s">
        <v>189</v>
      </c>
      <c r="N2" s="379"/>
      <c r="O2" s="294"/>
      <c r="P2" s="294"/>
      <c r="Q2" s="294"/>
      <c r="R2" s="294"/>
      <c r="S2" s="294"/>
      <c r="T2" s="294"/>
      <c r="U2" s="292"/>
      <c r="V2" s="1"/>
      <c r="W2" s="1"/>
      <c r="X2" s="1"/>
      <c r="Y2" s="1"/>
      <c r="Z2" s="1"/>
      <c r="AA2" s="1"/>
      <c r="AB2" s="1"/>
      <c r="AC2" s="1"/>
    </row>
    <row r="3" spans="1:29" ht="21" customHeight="1" x14ac:dyDescent="0.35">
      <c r="A3" s="2" t="s">
        <v>1</v>
      </c>
      <c r="B3" s="2" t="s">
        <v>2</v>
      </c>
      <c r="C3" s="2" t="s">
        <v>3</v>
      </c>
      <c r="D3" s="377" t="s">
        <v>188</v>
      </c>
      <c r="E3" s="377" t="s">
        <v>187</v>
      </c>
      <c r="F3" s="377" t="s">
        <v>188</v>
      </c>
      <c r="G3" s="377" t="s">
        <v>187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377" t="s">
        <v>188</v>
      </c>
      <c r="N3" s="377" t="s">
        <v>187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1"/>
      <c r="W3" s="1"/>
      <c r="X3" s="1"/>
      <c r="Y3" s="1"/>
      <c r="Z3" s="1"/>
      <c r="AA3" s="1"/>
      <c r="AB3" s="1"/>
      <c r="AC3" s="1"/>
    </row>
    <row r="4" spans="1:29" ht="13.5" x14ac:dyDescent="0.35">
      <c r="A4" s="3" t="s">
        <v>191</v>
      </c>
      <c r="B4" s="4" t="s">
        <v>19</v>
      </c>
      <c r="C4" s="5"/>
      <c r="D4" s="5">
        <f>136300</f>
        <v>136300</v>
      </c>
      <c r="E4" s="6">
        <v>1</v>
      </c>
      <c r="F4" s="6">
        <f>156359</f>
        <v>156359</v>
      </c>
      <c r="G4" s="6">
        <v>1</v>
      </c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/>
      <c r="U4" s="7"/>
      <c r="V4" s="1"/>
      <c r="W4" s="1"/>
      <c r="X4" s="1"/>
      <c r="Y4" s="1"/>
      <c r="Z4" s="1"/>
      <c r="AA4" s="1"/>
      <c r="AB4" s="1"/>
      <c r="AC4" s="1"/>
    </row>
    <row r="5" spans="1:29" ht="13.5" customHeight="1" x14ac:dyDescent="0.35">
      <c r="A5" s="3" t="s">
        <v>192</v>
      </c>
      <c r="B5" s="8" t="s">
        <v>20</v>
      </c>
      <c r="C5" s="9"/>
      <c r="D5" s="9"/>
      <c r="E5" s="6"/>
      <c r="F5" s="9">
        <f>462695</f>
        <v>462695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0"/>
      <c r="W5" s="11"/>
      <c r="X5" s="11"/>
      <c r="Y5" s="11"/>
      <c r="Z5" s="11"/>
      <c r="AA5" s="11"/>
      <c r="AB5" s="11"/>
      <c r="AC5" s="11"/>
    </row>
    <row r="6" spans="1:29" ht="13.5" customHeight="1" x14ac:dyDescent="0.35">
      <c r="A6" s="3" t="s">
        <v>193</v>
      </c>
      <c r="B6" s="8" t="s">
        <v>21</v>
      </c>
      <c r="C6" s="12"/>
      <c r="D6" s="12">
        <v>306559</v>
      </c>
      <c r="E6" s="6">
        <v>1</v>
      </c>
      <c r="F6" s="9">
        <f>109489+204204</f>
        <v>313693</v>
      </c>
      <c r="G6" s="6">
        <v>2</v>
      </c>
      <c r="H6" s="6"/>
      <c r="I6" s="6">
        <v>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0"/>
      <c r="W6" s="11"/>
      <c r="X6" s="11"/>
      <c r="Y6" s="11"/>
      <c r="Z6" s="11"/>
      <c r="AA6" s="11"/>
      <c r="AB6" s="11"/>
      <c r="AC6" s="11"/>
    </row>
    <row r="7" spans="1:29" ht="13.5" customHeight="1" x14ac:dyDescent="0.35">
      <c r="A7" s="3" t="s">
        <v>194</v>
      </c>
      <c r="B7" s="4" t="s">
        <v>22</v>
      </c>
      <c r="C7" s="13"/>
      <c r="D7" s="13"/>
      <c r="E7" s="6"/>
      <c r="F7" s="9">
        <f>203319+147609+188859+155309</f>
        <v>695096</v>
      </c>
      <c r="G7" s="6">
        <v>4</v>
      </c>
      <c r="H7" s="6"/>
      <c r="I7" s="6">
        <v>1</v>
      </c>
      <c r="J7" s="6"/>
      <c r="K7" s="6"/>
      <c r="L7" s="6"/>
      <c r="M7" s="6"/>
      <c r="N7" s="6"/>
      <c r="O7" s="6"/>
      <c r="P7" s="6"/>
      <c r="Q7" s="7"/>
      <c r="R7" s="7"/>
      <c r="S7" s="7"/>
      <c r="T7" s="7"/>
      <c r="U7" s="7"/>
      <c r="V7" s="1"/>
      <c r="W7" s="1"/>
      <c r="X7" s="1"/>
      <c r="Y7" s="1"/>
      <c r="Z7" s="1"/>
      <c r="AA7" s="1"/>
      <c r="AB7" s="1"/>
      <c r="AC7" s="1"/>
    </row>
    <row r="8" spans="1:29" ht="13.5" customHeight="1" x14ac:dyDescent="0.35">
      <c r="A8" s="3" t="s">
        <v>195</v>
      </c>
      <c r="B8" s="4" t="s">
        <v>23</v>
      </c>
      <c r="C8" s="13"/>
      <c r="D8" s="13">
        <v>579920</v>
      </c>
      <c r="E8" s="6">
        <v>1</v>
      </c>
      <c r="F8" s="9">
        <v>550530</v>
      </c>
      <c r="G8" s="6">
        <v>1</v>
      </c>
      <c r="H8" s="6"/>
      <c r="I8" s="6">
        <v>2</v>
      </c>
      <c r="J8" s="6"/>
      <c r="K8" s="6"/>
      <c r="L8" s="6"/>
      <c r="M8" s="9"/>
      <c r="N8" s="6"/>
      <c r="O8" s="6"/>
      <c r="P8" s="6"/>
      <c r="Q8" s="7"/>
      <c r="R8" s="7"/>
      <c r="S8" s="7"/>
      <c r="T8" s="7"/>
      <c r="U8" s="7"/>
      <c r="V8" s="1"/>
      <c r="W8" s="1"/>
      <c r="X8" s="1"/>
      <c r="Y8" s="1"/>
      <c r="Z8" s="1"/>
      <c r="AA8" s="1"/>
      <c r="AB8" s="1"/>
      <c r="AC8" s="1"/>
    </row>
    <row r="9" spans="1:29" ht="13.5" customHeight="1" x14ac:dyDescent="0.35">
      <c r="A9" s="3" t="s">
        <v>196</v>
      </c>
      <c r="B9" s="4" t="s">
        <v>24</v>
      </c>
      <c r="C9" s="13"/>
      <c r="D9" s="13">
        <v>199350</v>
      </c>
      <c r="E9" s="6">
        <v>1</v>
      </c>
      <c r="F9" s="9">
        <f>337520+166859</f>
        <v>504379</v>
      </c>
      <c r="G9" s="6">
        <v>2</v>
      </c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1"/>
      <c r="W9" s="1"/>
      <c r="X9" s="1"/>
      <c r="Y9" s="1"/>
      <c r="Z9" s="1"/>
      <c r="AA9" s="1"/>
      <c r="AB9" s="1"/>
      <c r="AC9" s="1"/>
    </row>
    <row r="10" spans="1:29" ht="13.5" customHeight="1" x14ac:dyDescent="0.35">
      <c r="A10" s="3" t="s">
        <v>197</v>
      </c>
      <c r="B10" s="4" t="s">
        <v>25</v>
      </c>
      <c r="C10" s="13"/>
      <c r="D10" s="13"/>
      <c r="E10" s="6"/>
      <c r="F10" s="6">
        <f>215714+268819+141460</f>
        <v>625993</v>
      </c>
      <c r="G10" s="6">
        <v>3</v>
      </c>
      <c r="H10" s="6">
        <v>1</v>
      </c>
      <c r="I10" s="6">
        <v>1</v>
      </c>
      <c r="J10" s="6"/>
      <c r="K10" s="6">
        <v>1</v>
      </c>
      <c r="L10" s="6"/>
      <c r="M10" s="6"/>
      <c r="N10" s="6"/>
      <c r="O10" s="6"/>
      <c r="P10" s="6"/>
      <c r="Q10" s="7"/>
      <c r="R10" s="7"/>
      <c r="S10" s="7"/>
      <c r="T10" s="7"/>
      <c r="U10" s="7"/>
      <c r="V10" s="1"/>
      <c r="W10" s="1"/>
      <c r="X10" s="1"/>
      <c r="Y10" s="1"/>
      <c r="Z10" s="1"/>
      <c r="AA10" s="1"/>
      <c r="AB10" s="1"/>
      <c r="AC10" s="1"/>
    </row>
    <row r="11" spans="1:29" ht="13.5" customHeight="1" x14ac:dyDescent="0.35">
      <c r="A11" s="370" t="s">
        <v>26</v>
      </c>
      <c r="B11" s="371"/>
      <c r="C11" s="372"/>
      <c r="D11" s="373">
        <v>1222129</v>
      </c>
      <c r="E11" s="374">
        <f t="shared" ref="E11:T11" si="0">SUM(E4:E10)</f>
        <v>4</v>
      </c>
      <c r="F11" s="373">
        <v>3308745</v>
      </c>
      <c r="G11" s="374">
        <f t="shared" si="0"/>
        <v>14</v>
      </c>
      <c r="H11" s="374">
        <f t="shared" si="0"/>
        <v>1</v>
      </c>
      <c r="I11" s="374">
        <f t="shared" si="0"/>
        <v>5</v>
      </c>
      <c r="J11" s="374">
        <f t="shared" si="0"/>
        <v>0</v>
      </c>
      <c r="K11" s="374">
        <f t="shared" si="0"/>
        <v>1</v>
      </c>
      <c r="L11" s="374">
        <f t="shared" si="0"/>
        <v>0</v>
      </c>
      <c r="M11" s="374"/>
      <c r="N11" s="374">
        <f t="shared" si="0"/>
        <v>0</v>
      </c>
      <c r="O11" s="374">
        <f t="shared" si="0"/>
        <v>0</v>
      </c>
      <c r="P11" s="374">
        <f t="shared" si="0"/>
        <v>0</v>
      </c>
      <c r="Q11" s="374">
        <f t="shared" si="0"/>
        <v>0</v>
      </c>
      <c r="R11" s="374">
        <f t="shared" si="0"/>
        <v>0</v>
      </c>
      <c r="S11" s="374">
        <f t="shared" si="0"/>
        <v>0</v>
      </c>
      <c r="T11" s="374">
        <f t="shared" si="0"/>
        <v>0</v>
      </c>
      <c r="U11" s="375">
        <f>G11+E11+H11+I11+J11+K11+L11+N11+O11+P11+Q11+R11+S11+T11</f>
        <v>25</v>
      </c>
      <c r="V11" s="1"/>
      <c r="W11" s="1"/>
      <c r="X11" s="1"/>
      <c r="Y11" s="1"/>
      <c r="Z11" s="1"/>
      <c r="AA11" s="1"/>
      <c r="AB11" s="1"/>
      <c r="AC11" s="1"/>
    </row>
    <row r="12" spans="1:29" ht="12.75" customHeight="1" x14ac:dyDescent="0.35">
      <c r="A12" s="305" t="s">
        <v>27</v>
      </c>
      <c r="B12" s="304"/>
      <c r="C12" s="297"/>
      <c r="D12" s="299">
        <v>1236872</v>
      </c>
      <c r="E12" s="295">
        <v>3</v>
      </c>
      <c r="F12" s="298">
        <v>841142</v>
      </c>
      <c r="G12" s="295">
        <v>5</v>
      </c>
      <c r="H12" s="295"/>
      <c r="I12" s="295"/>
      <c r="J12" s="295"/>
      <c r="K12" s="295"/>
      <c r="L12" s="295">
        <v>0</v>
      </c>
      <c r="M12" s="295"/>
      <c r="N12" s="295">
        <v>0</v>
      </c>
      <c r="O12" s="295">
        <v>0</v>
      </c>
      <c r="P12" s="295">
        <v>0</v>
      </c>
      <c r="Q12" s="295">
        <v>0</v>
      </c>
      <c r="R12" s="295">
        <v>0</v>
      </c>
      <c r="S12" s="295">
        <v>0</v>
      </c>
      <c r="T12" s="295">
        <v>0</v>
      </c>
      <c r="U12" s="296">
        <f>G12+E12+H12+I12+J12+K12+L12+N12+O12+P12+Q12+R12+S12+T12</f>
        <v>8</v>
      </c>
      <c r="V12" s="1"/>
      <c r="W12" s="1"/>
      <c r="X12" s="1"/>
      <c r="Y12" s="1"/>
      <c r="Z12" s="1"/>
      <c r="AA12" s="1"/>
      <c r="AB12" s="1"/>
      <c r="AC12" s="1"/>
    </row>
    <row r="13" spans="1:29" ht="13.5" customHeight="1" x14ac:dyDescent="0.35">
      <c r="A13" s="306"/>
      <c r="B13" s="301"/>
      <c r="C13" s="5"/>
      <c r="D13" s="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7"/>
      <c r="Q13" s="7"/>
      <c r="R13" s="7"/>
      <c r="S13" s="7"/>
      <c r="T13" s="7"/>
      <c r="U13" s="18"/>
      <c r="V13" s="1"/>
      <c r="W13" s="1"/>
      <c r="X13" s="1"/>
      <c r="Y13" s="1"/>
      <c r="Z13" s="1"/>
      <c r="AA13" s="1"/>
      <c r="AB13" s="1"/>
      <c r="AC13" s="1"/>
    </row>
    <row r="14" spans="1:29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.75" customHeight="1" x14ac:dyDescent="0.35">
      <c r="A16" s="307" t="s">
        <v>28</v>
      </c>
      <c r="B16" s="301"/>
      <c r="C16" s="2" t="s">
        <v>3</v>
      </c>
      <c r="D16" s="2"/>
      <c r="E16" s="2" t="s">
        <v>4</v>
      </c>
      <c r="F16" s="2"/>
      <c r="G16" s="2" t="s">
        <v>5</v>
      </c>
      <c r="H16" s="2" t="s">
        <v>6</v>
      </c>
      <c r="I16" s="2" t="s">
        <v>7</v>
      </c>
      <c r="J16" s="2" t="s">
        <v>8</v>
      </c>
      <c r="K16" s="2" t="s">
        <v>9</v>
      </c>
      <c r="L16" s="2" t="s">
        <v>10</v>
      </c>
      <c r="M16" s="2"/>
      <c r="N16" s="2" t="s">
        <v>11</v>
      </c>
      <c r="O16" s="2" t="s">
        <v>12</v>
      </c>
      <c r="P16" s="2" t="s">
        <v>13</v>
      </c>
      <c r="Q16" s="2" t="s">
        <v>14</v>
      </c>
      <c r="R16" s="2" t="s">
        <v>15</v>
      </c>
      <c r="S16" s="2" t="s">
        <v>16</v>
      </c>
      <c r="T16" s="2" t="s">
        <v>17</v>
      </c>
      <c r="U16" s="2" t="s">
        <v>18</v>
      </c>
      <c r="V16" s="1"/>
      <c r="W16" s="1"/>
      <c r="X16" s="1"/>
      <c r="Y16" s="1"/>
      <c r="Z16" s="1"/>
      <c r="AA16" s="1"/>
      <c r="AB16" s="1"/>
      <c r="AC16" s="1"/>
    </row>
    <row r="17" spans="1:29" ht="13.5" customHeight="1" x14ac:dyDescent="0.35">
      <c r="A17" s="300" t="s">
        <v>29</v>
      </c>
      <c r="B17" s="301"/>
      <c r="C17" s="5" t="s">
        <v>30</v>
      </c>
      <c r="D17" s="5"/>
      <c r="E17" s="7">
        <v>13</v>
      </c>
      <c r="F17" s="7"/>
      <c r="G17" s="7">
        <v>19</v>
      </c>
      <c r="H17" s="7">
        <v>15</v>
      </c>
      <c r="I17" s="7">
        <v>34</v>
      </c>
      <c r="J17" s="7">
        <v>5</v>
      </c>
      <c r="K17" s="7">
        <v>24</v>
      </c>
      <c r="L17" s="7">
        <v>0</v>
      </c>
      <c r="M17" s="7"/>
      <c r="N17" s="7">
        <v>1</v>
      </c>
      <c r="O17" s="7">
        <v>0</v>
      </c>
      <c r="P17" s="7">
        <v>0</v>
      </c>
      <c r="Q17" s="7">
        <v>2</v>
      </c>
      <c r="R17" s="7">
        <v>1</v>
      </c>
      <c r="S17" s="7">
        <v>0</v>
      </c>
      <c r="T17" s="7">
        <v>0</v>
      </c>
      <c r="U17" s="19">
        <v>114</v>
      </c>
      <c r="V17" s="1"/>
      <c r="W17" s="1"/>
      <c r="X17" s="1"/>
      <c r="Y17" s="1"/>
      <c r="Z17" s="1"/>
      <c r="AA17" s="1"/>
      <c r="AB17" s="1"/>
      <c r="AC17" s="1"/>
    </row>
    <row r="18" spans="1:29" ht="13.5" customHeight="1" x14ac:dyDescent="0.35">
      <c r="A18" s="300" t="s">
        <v>31</v>
      </c>
      <c r="B18" s="301"/>
      <c r="C18" s="20" t="s">
        <v>32</v>
      </c>
      <c r="D18" s="20"/>
      <c r="E18" s="20">
        <v>15</v>
      </c>
      <c r="F18" s="20"/>
      <c r="G18" s="20">
        <v>23</v>
      </c>
      <c r="H18" s="20">
        <v>11</v>
      </c>
      <c r="I18" s="20">
        <v>55</v>
      </c>
      <c r="J18" s="20">
        <v>5</v>
      </c>
      <c r="K18" s="20">
        <v>20</v>
      </c>
      <c r="L18" s="20">
        <v>3</v>
      </c>
      <c r="M18" s="20"/>
      <c r="N18" s="20">
        <v>0</v>
      </c>
      <c r="O18" s="20">
        <v>0</v>
      </c>
      <c r="P18" s="20">
        <v>0</v>
      </c>
      <c r="Q18" s="20">
        <v>2</v>
      </c>
      <c r="R18" s="20">
        <v>0</v>
      </c>
      <c r="S18" s="20">
        <v>0</v>
      </c>
      <c r="T18" s="20">
        <v>1</v>
      </c>
      <c r="U18" s="20">
        <v>135</v>
      </c>
      <c r="V18" s="1"/>
      <c r="W18" s="1"/>
      <c r="X18" s="1"/>
      <c r="Y18" s="1"/>
      <c r="Z18" s="1"/>
      <c r="AA18" s="1"/>
      <c r="AB18" s="1"/>
      <c r="AC18" s="1"/>
    </row>
    <row r="19" spans="1:29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/>
      <c r="V19" s="1"/>
      <c r="W19" s="1"/>
      <c r="X19" s="1"/>
      <c r="Y19" s="1"/>
      <c r="Z19" s="1"/>
      <c r="AA19" s="1"/>
      <c r="AB19" s="1"/>
      <c r="AC19" s="1"/>
    </row>
    <row r="20" spans="1:29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2"/>
      <c r="V20" s="1"/>
      <c r="W20" s="1"/>
      <c r="X20" s="1"/>
      <c r="Y20" s="1"/>
      <c r="Z20" s="1"/>
      <c r="AA20" s="1"/>
      <c r="AB20" s="1"/>
      <c r="AC20" s="1"/>
    </row>
    <row r="21" spans="1:29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2"/>
      <c r="V21" s="1"/>
      <c r="W21" s="1"/>
      <c r="X21" s="1"/>
      <c r="Y21" s="1"/>
      <c r="Z21" s="1"/>
      <c r="AA21" s="1"/>
      <c r="AB21" s="1"/>
      <c r="AC21" s="1"/>
    </row>
    <row r="22" spans="1:29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2"/>
      <c r="V22" s="1"/>
      <c r="W22" s="1"/>
      <c r="X22" s="1"/>
      <c r="Y22" s="1"/>
      <c r="Z22" s="1"/>
      <c r="AA22" s="1"/>
      <c r="AB22" s="1"/>
      <c r="AC22" s="1"/>
    </row>
    <row r="23" spans="1:29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2"/>
      <c r="V23" s="1"/>
      <c r="W23" s="1"/>
      <c r="X23" s="1"/>
      <c r="Y23" s="1"/>
      <c r="Z23" s="1"/>
      <c r="AA23" s="1"/>
      <c r="AB23" s="1"/>
      <c r="AC23" s="1"/>
    </row>
    <row r="24" spans="1:29" ht="13.5" customHeight="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2"/>
      <c r="V24" s="1"/>
      <c r="W24" s="1"/>
      <c r="X24" s="1"/>
      <c r="Y24" s="1"/>
      <c r="Z24" s="1"/>
      <c r="AA24" s="1"/>
      <c r="AB24" s="1"/>
      <c r="AC24" s="1"/>
    </row>
    <row r="25" spans="1:29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35"/>
    <row r="223" spans="1:29" ht="15.75" customHeight="1" x14ac:dyDescent="0.35"/>
    <row r="224" spans="1:29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0">
    <mergeCell ref="A18:B18"/>
    <mergeCell ref="A1:U1"/>
    <mergeCell ref="A11:B11"/>
    <mergeCell ref="A12:B12"/>
    <mergeCell ref="A13:B13"/>
    <mergeCell ref="A16:B16"/>
    <mergeCell ref="A17:B17"/>
    <mergeCell ref="F2:G2"/>
    <mergeCell ref="M2:N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K5" sqref="K5"/>
    </sheetView>
  </sheetViews>
  <sheetFormatPr defaultColWidth="12.625" defaultRowHeight="15" customHeight="1" x14ac:dyDescent="0.35"/>
  <cols>
    <col min="1" max="1" width="7.6875" customWidth="1"/>
    <col min="2" max="2" width="9.1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 t="s">
        <v>180</v>
      </c>
      <c r="B3" s="4" t="s">
        <v>19</v>
      </c>
      <c r="C3" s="5"/>
      <c r="D3" s="6"/>
      <c r="E3" s="6"/>
      <c r="F3" s="6"/>
      <c r="G3" s="6">
        <v>1</v>
      </c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 t="s">
        <v>181</v>
      </c>
      <c r="B4" s="8" t="s">
        <v>20</v>
      </c>
      <c r="C4" s="9"/>
      <c r="D4" s="6"/>
      <c r="E4" s="6">
        <v>1</v>
      </c>
      <c r="F4" s="6"/>
      <c r="G4" s="6">
        <v>2</v>
      </c>
      <c r="H4" s="6">
        <v>1</v>
      </c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 t="s">
        <v>182</v>
      </c>
      <c r="B5" s="8" t="s">
        <v>21</v>
      </c>
      <c r="C5" s="12"/>
      <c r="D5" s="6"/>
      <c r="E5" s="6">
        <v>1</v>
      </c>
      <c r="F5" s="6"/>
      <c r="G5" s="6">
        <v>1</v>
      </c>
      <c r="H5" s="6"/>
      <c r="I5" s="6"/>
      <c r="J5" s="6"/>
      <c r="K5" s="6">
        <v>1</v>
      </c>
      <c r="L5" s="6"/>
      <c r="M5" s="6"/>
      <c r="N5" s="6"/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 t="s">
        <v>183</v>
      </c>
      <c r="B6" s="4" t="s">
        <v>22</v>
      </c>
      <c r="C6" s="13"/>
      <c r="D6" s="6">
        <v>1</v>
      </c>
      <c r="E6" s="6"/>
      <c r="F6" s="6"/>
      <c r="G6" s="6">
        <v>3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 t="s">
        <v>184</v>
      </c>
      <c r="B7" s="4" t="s">
        <v>23</v>
      </c>
      <c r="C7" s="13"/>
      <c r="D7" s="6"/>
      <c r="E7" s="6">
        <v>1</v>
      </c>
      <c r="F7" s="6"/>
      <c r="G7" s="6"/>
      <c r="H7" s="6"/>
      <c r="I7" s="6"/>
      <c r="J7" s="6"/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 t="s">
        <v>185</v>
      </c>
      <c r="B8" s="4" t="s">
        <v>24</v>
      </c>
      <c r="C8" s="13"/>
      <c r="D8" s="6">
        <v>1</v>
      </c>
      <c r="E8" s="6">
        <v>1</v>
      </c>
      <c r="F8" s="6">
        <v>2</v>
      </c>
      <c r="G8" s="6">
        <v>6</v>
      </c>
      <c r="H8" s="6"/>
      <c r="I8" s="6"/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 t="s">
        <v>186</v>
      </c>
      <c r="B9" s="4" t="s">
        <v>25</v>
      </c>
      <c r="C9" s="13"/>
      <c r="D9" s="6"/>
      <c r="E9" s="6">
        <v>1</v>
      </c>
      <c r="F9" s="6">
        <v>1</v>
      </c>
      <c r="G9" s="6">
        <v>2</v>
      </c>
      <c r="H9" s="6"/>
      <c r="I9" s="6">
        <v>1</v>
      </c>
      <c r="J9" s="6"/>
      <c r="K9" s="6"/>
      <c r="L9" s="6"/>
      <c r="M9" s="6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2</v>
      </c>
      <c r="E10" s="14">
        <f t="shared" si="0"/>
        <v>5</v>
      </c>
      <c r="F10" s="14">
        <f t="shared" si="0"/>
        <v>3</v>
      </c>
      <c r="G10" s="14">
        <f t="shared" si="0"/>
        <v>15</v>
      </c>
      <c r="H10" s="14">
        <f t="shared" si="0"/>
        <v>1</v>
      </c>
      <c r="I10" s="14">
        <f t="shared" si="0"/>
        <v>3</v>
      </c>
      <c r="J10" s="14">
        <f t="shared" si="0"/>
        <v>0</v>
      </c>
      <c r="K10" s="14">
        <f t="shared" si="0"/>
        <v>1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5">
        <f t="shared" ref="R10:R11" si="1">SUM(D10:Q10)</f>
        <v>30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2</v>
      </c>
      <c r="E11" s="14">
        <v>6</v>
      </c>
      <c r="F11" s="14">
        <v>1</v>
      </c>
      <c r="G11" s="14">
        <v>8</v>
      </c>
      <c r="H11" s="14">
        <v>4</v>
      </c>
      <c r="I11" s="14">
        <v>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f t="shared" si="1"/>
        <v>23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19">
        <v>114</v>
      </c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300" t="s">
        <v>31</v>
      </c>
      <c r="B17" s="301"/>
      <c r="C17" s="20" t="s">
        <v>32</v>
      </c>
      <c r="D17" s="20">
        <v>15</v>
      </c>
      <c r="E17" s="20">
        <v>23</v>
      </c>
      <c r="F17" s="20">
        <v>11</v>
      </c>
      <c r="G17" s="20">
        <v>55</v>
      </c>
      <c r="H17" s="20">
        <v>5</v>
      </c>
      <c r="I17" s="20">
        <v>20</v>
      </c>
      <c r="J17" s="20">
        <v>3</v>
      </c>
      <c r="K17" s="20">
        <v>0</v>
      </c>
      <c r="L17" s="20">
        <v>0</v>
      </c>
      <c r="M17" s="20">
        <v>0</v>
      </c>
      <c r="N17" s="20">
        <v>2</v>
      </c>
      <c r="O17" s="20">
        <v>0</v>
      </c>
      <c r="P17" s="20">
        <v>0</v>
      </c>
      <c r="Q17" s="20">
        <v>1</v>
      </c>
      <c r="R17" s="20">
        <v>135</v>
      </c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7:B17"/>
    <mergeCell ref="A1:R1"/>
    <mergeCell ref="A10:B10"/>
    <mergeCell ref="A11:B11"/>
    <mergeCell ref="A12:B12"/>
    <mergeCell ref="A15:B15"/>
    <mergeCell ref="A16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B28" sqref="B28"/>
    </sheetView>
  </sheetViews>
  <sheetFormatPr defaultColWidth="12.625" defaultRowHeight="15" customHeight="1" x14ac:dyDescent="0.35"/>
  <cols>
    <col min="1" max="1" width="7.6875" customWidth="1"/>
    <col min="2" max="2" width="9.1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 t="s">
        <v>173</v>
      </c>
      <c r="B3" s="4" t="s">
        <v>19</v>
      </c>
      <c r="C3" s="5"/>
      <c r="D3" s="6"/>
      <c r="E3" s="6">
        <v>1</v>
      </c>
      <c r="F3" s="6"/>
      <c r="G3" s="6">
        <v>1</v>
      </c>
      <c r="H3" s="6"/>
      <c r="I3" s="6">
        <v>1</v>
      </c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 t="s">
        <v>174</v>
      </c>
      <c r="B4" s="8" t="s">
        <v>20</v>
      </c>
      <c r="C4" s="9"/>
      <c r="D4" s="6"/>
      <c r="E4" s="6">
        <v>2</v>
      </c>
      <c r="F4" s="6"/>
      <c r="G4" s="6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 t="s">
        <v>175</v>
      </c>
      <c r="B5" s="8" t="s">
        <v>21</v>
      </c>
      <c r="C5" s="12"/>
      <c r="D5" s="6">
        <v>1</v>
      </c>
      <c r="E5" s="6">
        <v>1</v>
      </c>
      <c r="F5" s="6"/>
      <c r="G5" s="6"/>
      <c r="H5" s="6"/>
      <c r="I5" s="6">
        <v>1</v>
      </c>
      <c r="J5" s="6"/>
      <c r="K5" s="6"/>
      <c r="L5" s="6"/>
      <c r="M5" s="6"/>
      <c r="N5" s="6"/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 t="s">
        <v>176</v>
      </c>
      <c r="B6" s="4" t="s">
        <v>22</v>
      </c>
      <c r="C6" s="13"/>
      <c r="D6" s="6"/>
      <c r="E6" s="6"/>
      <c r="F6" s="6"/>
      <c r="G6" s="6"/>
      <c r="H6" s="6">
        <v>1</v>
      </c>
      <c r="I6" s="6"/>
      <c r="J6" s="6"/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 t="s">
        <v>177</v>
      </c>
      <c r="B7" s="4" t="s">
        <v>23</v>
      </c>
      <c r="C7" s="13"/>
      <c r="D7" s="6">
        <v>2</v>
      </c>
      <c r="E7" s="6"/>
      <c r="F7" s="6"/>
      <c r="G7" s="6">
        <v>1</v>
      </c>
      <c r="H7" s="6"/>
      <c r="I7" s="6">
        <v>2</v>
      </c>
      <c r="J7" s="6"/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 t="s">
        <v>178</v>
      </c>
      <c r="B8" s="4" t="s">
        <v>24</v>
      </c>
      <c r="C8" s="13"/>
      <c r="D8" s="6"/>
      <c r="E8" s="6">
        <v>2</v>
      </c>
      <c r="F8" s="6"/>
      <c r="G8" s="6">
        <v>3</v>
      </c>
      <c r="H8" s="6"/>
      <c r="I8" s="6">
        <v>3</v>
      </c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 t="s">
        <v>179</v>
      </c>
      <c r="B9" s="4" t="s">
        <v>25</v>
      </c>
      <c r="C9" s="13"/>
      <c r="D9" s="6">
        <v>1</v>
      </c>
      <c r="E9" s="6">
        <v>1</v>
      </c>
      <c r="F9" s="6"/>
      <c r="G9" s="6">
        <v>2</v>
      </c>
      <c r="H9" s="6"/>
      <c r="I9" s="6"/>
      <c r="J9" s="6"/>
      <c r="K9" s="6"/>
      <c r="L9" s="6"/>
      <c r="M9" s="6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4</v>
      </c>
      <c r="E10" s="14">
        <f t="shared" si="0"/>
        <v>7</v>
      </c>
      <c r="F10" s="14">
        <f t="shared" si="0"/>
        <v>0</v>
      </c>
      <c r="G10" s="14">
        <f t="shared" si="0"/>
        <v>8</v>
      </c>
      <c r="H10" s="14">
        <f t="shared" si="0"/>
        <v>1</v>
      </c>
      <c r="I10" s="14">
        <f t="shared" si="0"/>
        <v>7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5">
        <f t="shared" ref="R10:R11" si="1">SUM(D10:Q10)</f>
        <v>27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2</v>
      </c>
      <c r="E11" s="14">
        <v>6</v>
      </c>
      <c r="F11" s="14">
        <v>1</v>
      </c>
      <c r="G11" s="14">
        <v>8</v>
      </c>
      <c r="H11" s="14">
        <v>4</v>
      </c>
      <c r="I11" s="14">
        <v>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f t="shared" si="1"/>
        <v>23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19">
        <v>114</v>
      </c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300" t="s">
        <v>31</v>
      </c>
      <c r="B17" s="301"/>
      <c r="C17" s="20" t="s">
        <v>32</v>
      </c>
      <c r="D17" s="20">
        <v>15</v>
      </c>
      <c r="E17" s="20">
        <v>23</v>
      </c>
      <c r="F17" s="20">
        <v>11</v>
      </c>
      <c r="G17" s="20">
        <v>55</v>
      </c>
      <c r="H17" s="20">
        <v>5</v>
      </c>
      <c r="I17" s="20">
        <v>20</v>
      </c>
      <c r="J17" s="20">
        <v>3</v>
      </c>
      <c r="K17" s="20">
        <v>0</v>
      </c>
      <c r="L17" s="20">
        <v>0</v>
      </c>
      <c r="M17" s="20">
        <v>0</v>
      </c>
      <c r="N17" s="20">
        <v>2</v>
      </c>
      <c r="O17" s="20">
        <v>0</v>
      </c>
      <c r="P17" s="20">
        <v>0</v>
      </c>
      <c r="Q17" s="20">
        <v>1</v>
      </c>
      <c r="R17" s="20">
        <v>135</v>
      </c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7:B17"/>
    <mergeCell ref="A1:R1"/>
    <mergeCell ref="A10:B10"/>
    <mergeCell ref="A11:B11"/>
    <mergeCell ref="A12:B12"/>
    <mergeCell ref="A15:B15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E27" sqref="E27"/>
    </sheetView>
  </sheetViews>
  <sheetFormatPr defaultColWidth="12.625" defaultRowHeight="15" customHeight="1" x14ac:dyDescent="0.35"/>
  <cols>
    <col min="1" max="1" width="7.6875" customWidth="1"/>
    <col min="2" max="2" width="9.1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46174</v>
      </c>
      <c r="B3" s="4" t="s">
        <v>19</v>
      </c>
      <c r="C3" s="5"/>
      <c r="D3" s="6">
        <v>1</v>
      </c>
      <c r="E3" s="6">
        <v>1</v>
      </c>
      <c r="F3" s="6"/>
      <c r="G3" s="6">
        <v>2</v>
      </c>
      <c r="H3" s="6"/>
      <c r="I3" s="6">
        <v>1</v>
      </c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46175</v>
      </c>
      <c r="B4" s="8" t="s">
        <v>20</v>
      </c>
      <c r="C4" s="9"/>
      <c r="D4" s="6"/>
      <c r="E4" s="6">
        <v>1</v>
      </c>
      <c r="F4" s="6"/>
      <c r="G4" s="6">
        <v>1</v>
      </c>
      <c r="H4" s="6">
        <v>2</v>
      </c>
      <c r="I4" s="6"/>
      <c r="J4" s="6"/>
      <c r="K4" s="6"/>
      <c r="L4" s="6"/>
      <c r="M4" s="6"/>
      <c r="N4" s="6"/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46176</v>
      </c>
      <c r="B5" s="8" t="s">
        <v>21</v>
      </c>
      <c r="C5" s="1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46177</v>
      </c>
      <c r="B6" s="4" t="s">
        <v>22</v>
      </c>
      <c r="C6" s="13"/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46178</v>
      </c>
      <c r="B7" s="4" t="s">
        <v>23</v>
      </c>
      <c r="C7" s="13"/>
      <c r="D7" s="6"/>
      <c r="E7" s="6">
        <v>1</v>
      </c>
      <c r="F7" s="6"/>
      <c r="G7" s="6">
        <v>3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46179</v>
      </c>
      <c r="B8" s="4" t="s">
        <v>24</v>
      </c>
      <c r="C8" s="13"/>
      <c r="D8" s="6">
        <v>1</v>
      </c>
      <c r="E8" s="6"/>
      <c r="F8" s="6"/>
      <c r="G8" s="6"/>
      <c r="H8" s="6"/>
      <c r="I8" s="6">
        <v>2</v>
      </c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46180</v>
      </c>
      <c r="B9" s="4" t="s">
        <v>25</v>
      </c>
      <c r="C9" s="13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2</v>
      </c>
      <c r="E10" s="14">
        <f t="shared" si="0"/>
        <v>3</v>
      </c>
      <c r="F10" s="14">
        <f t="shared" si="0"/>
        <v>0</v>
      </c>
      <c r="G10" s="14">
        <f t="shared" si="0"/>
        <v>7</v>
      </c>
      <c r="H10" s="14">
        <f t="shared" si="0"/>
        <v>3</v>
      </c>
      <c r="I10" s="14">
        <f t="shared" si="0"/>
        <v>4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5">
        <f t="shared" ref="R10:R11" si="1">SUM(D10:Q10)</f>
        <v>19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3</v>
      </c>
      <c r="E11" s="14">
        <v>6</v>
      </c>
      <c r="F11" s="14">
        <v>4</v>
      </c>
      <c r="G11" s="14">
        <v>11</v>
      </c>
      <c r="H11" s="14">
        <v>1</v>
      </c>
      <c r="I11" s="14">
        <v>7</v>
      </c>
      <c r="J11" s="14">
        <v>3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1</v>
      </c>
      <c r="R11" s="15">
        <f t="shared" si="1"/>
        <v>36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19">
        <v>114</v>
      </c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300" t="s">
        <v>31</v>
      </c>
      <c r="B17" s="301"/>
      <c r="C17" s="20" t="s">
        <v>32</v>
      </c>
      <c r="D17" s="20">
        <v>15</v>
      </c>
      <c r="E17" s="20">
        <v>23</v>
      </c>
      <c r="F17" s="20">
        <v>11</v>
      </c>
      <c r="G17" s="20">
        <v>55</v>
      </c>
      <c r="H17" s="20">
        <v>5</v>
      </c>
      <c r="I17" s="20">
        <v>20</v>
      </c>
      <c r="J17" s="20">
        <v>3</v>
      </c>
      <c r="K17" s="20">
        <v>0</v>
      </c>
      <c r="L17" s="20">
        <v>0</v>
      </c>
      <c r="M17" s="20">
        <v>0</v>
      </c>
      <c r="N17" s="20">
        <v>2</v>
      </c>
      <c r="O17" s="20">
        <v>0</v>
      </c>
      <c r="P17" s="20">
        <v>0</v>
      </c>
      <c r="Q17" s="20">
        <v>1</v>
      </c>
      <c r="R17" s="20">
        <v>135</v>
      </c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6:B16"/>
    <mergeCell ref="A17:B17"/>
    <mergeCell ref="A1:R1"/>
    <mergeCell ref="A10:B10"/>
    <mergeCell ref="A11:B11"/>
    <mergeCell ref="A12:B12"/>
    <mergeCell ref="A15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sqref="A1:R1"/>
    </sheetView>
  </sheetViews>
  <sheetFormatPr defaultColWidth="12.625" defaultRowHeight="15" customHeight="1" x14ac:dyDescent="0.35"/>
  <cols>
    <col min="1" max="1" width="7.6875" customWidth="1"/>
    <col min="2" max="2" width="9.1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46167</v>
      </c>
      <c r="B3" s="4" t="s">
        <v>19</v>
      </c>
      <c r="C3" s="5"/>
      <c r="D3" s="6"/>
      <c r="E3" s="6">
        <v>1</v>
      </c>
      <c r="F3" s="6"/>
      <c r="G3" s="6">
        <v>1</v>
      </c>
      <c r="H3" s="6"/>
      <c r="I3" s="6">
        <v>1</v>
      </c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46168</v>
      </c>
      <c r="B4" s="8" t="s">
        <v>20</v>
      </c>
      <c r="C4" s="9"/>
      <c r="D4" s="6">
        <v>2</v>
      </c>
      <c r="E4" s="6"/>
      <c r="F4" s="6"/>
      <c r="G4" s="6">
        <v>1</v>
      </c>
      <c r="H4" s="6"/>
      <c r="I4" s="6">
        <v>3</v>
      </c>
      <c r="J4" s="6"/>
      <c r="K4" s="6"/>
      <c r="L4" s="6"/>
      <c r="M4" s="6"/>
      <c r="N4" s="6"/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46169</v>
      </c>
      <c r="B5" s="8" t="s">
        <v>21</v>
      </c>
      <c r="C5" s="12"/>
      <c r="D5" s="6"/>
      <c r="E5" s="6">
        <v>1</v>
      </c>
      <c r="F5" s="6">
        <v>3</v>
      </c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46170</v>
      </c>
      <c r="B6" s="4" t="s">
        <v>22</v>
      </c>
      <c r="C6" s="13"/>
      <c r="D6" s="6"/>
      <c r="E6" s="6"/>
      <c r="F6" s="6">
        <v>1</v>
      </c>
      <c r="G6" s="6">
        <v>2</v>
      </c>
      <c r="H6" s="6">
        <v>1</v>
      </c>
      <c r="I6" s="6">
        <v>1</v>
      </c>
      <c r="J6" s="6">
        <v>1</v>
      </c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46171</v>
      </c>
      <c r="B7" s="4" t="s">
        <v>23</v>
      </c>
      <c r="C7" s="13"/>
      <c r="D7" s="6">
        <v>1</v>
      </c>
      <c r="E7" s="6">
        <v>2</v>
      </c>
      <c r="F7" s="6"/>
      <c r="G7" s="6">
        <v>1</v>
      </c>
      <c r="H7" s="6"/>
      <c r="I7" s="6"/>
      <c r="J7" s="6">
        <v>1</v>
      </c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46172</v>
      </c>
      <c r="B8" s="4" t="s">
        <v>24</v>
      </c>
      <c r="C8" s="13"/>
      <c r="D8" s="6"/>
      <c r="E8" s="6"/>
      <c r="F8" s="6"/>
      <c r="G8" s="6">
        <v>4</v>
      </c>
      <c r="H8" s="6"/>
      <c r="I8" s="6">
        <v>2</v>
      </c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46173</v>
      </c>
      <c r="B9" s="4" t="s">
        <v>25</v>
      </c>
      <c r="C9" s="13"/>
      <c r="D9" s="6"/>
      <c r="E9" s="6">
        <v>2</v>
      </c>
      <c r="F9" s="6"/>
      <c r="G9" s="6">
        <v>1</v>
      </c>
      <c r="H9" s="6"/>
      <c r="I9" s="6"/>
      <c r="J9" s="6">
        <v>1</v>
      </c>
      <c r="K9" s="6"/>
      <c r="L9" s="6"/>
      <c r="M9" s="6"/>
      <c r="N9" s="7"/>
      <c r="O9" s="7"/>
      <c r="P9" s="7"/>
      <c r="Q9" s="7">
        <v>1</v>
      </c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3</v>
      </c>
      <c r="E10" s="14">
        <f t="shared" si="0"/>
        <v>6</v>
      </c>
      <c r="F10" s="14">
        <f t="shared" si="0"/>
        <v>4</v>
      </c>
      <c r="G10" s="14">
        <f t="shared" si="0"/>
        <v>11</v>
      </c>
      <c r="H10" s="14">
        <f t="shared" si="0"/>
        <v>1</v>
      </c>
      <c r="I10" s="14">
        <f t="shared" si="0"/>
        <v>7</v>
      </c>
      <c r="J10" s="14">
        <f t="shared" si="0"/>
        <v>3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1</v>
      </c>
      <c r="R10" s="15">
        <f t="shared" ref="R10:R11" si="1">SUM(D10:Q10)</f>
        <v>36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0</v>
      </c>
      <c r="E11" s="14">
        <v>5</v>
      </c>
      <c r="F11" s="14">
        <v>1</v>
      </c>
      <c r="G11" s="14">
        <v>13</v>
      </c>
      <c r="H11" s="14">
        <v>1</v>
      </c>
      <c r="I11" s="14">
        <v>4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4">
        <v>0</v>
      </c>
      <c r="R11" s="15">
        <f t="shared" si="1"/>
        <v>25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19">
        <v>114</v>
      </c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300" t="s">
        <v>31</v>
      </c>
      <c r="B17" s="301"/>
      <c r="C17" s="20" t="s">
        <v>32</v>
      </c>
      <c r="D17" s="20">
        <v>15</v>
      </c>
      <c r="E17" s="20">
        <v>23</v>
      </c>
      <c r="F17" s="20">
        <v>11</v>
      </c>
      <c r="G17" s="20">
        <v>55</v>
      </c>
      <c r="H17" s="20">
        <v>5</v>
      </c>
      <c r="I17" s="20">
        <v>20</v>
      </c>
      <c r="J17" s="20">
        <v>3</v>
      </c>
      <c r="K17" s="20">
        <v>0</v>
      </c>
      <c r="L17" s="20">
        <v>0</v>
      </c>
      <c r="M17" s="20">
        <v>0</v>
      </c>
      <c r="N17" s="20">
        <v>2</v>
      </c>
      <c r="O17" s="20">
        <v>0</v>
      </c>
      <c r="P17" s="20">
        <v>0</v>
      </c>
      <c r="Q17" s="20">
        <v>1</v>
      </c>
      <c r="R17" s="20">
        <v>135</v>
      </c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6:B16"/>
    <mergeCell ref="A17:B17"/>
    <mergeCell ref="A1:R1"/>
    <mergeCell ref="A10:B10"/>
    <mergeCell ref="A11:B11"/>
    <mergeCell ref="A12:B12"/>
    <mergeCell ref="A15:B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35"/>
  <cols>
    <col min="1" max="1" width="7.6875" customWidth="1"/>
    <col min="2" max="2" width="9.1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46160</v>
      </c>
      <c r="B3" s="4" t="s">
        <v>19</v>
      </c>
      <c r="C3" s="5"/>
      <c r="D3" s="6"/>
      <c r="E3" s="6"/>
      <c r="F3" s="6"/>
      <c r="G3" s="6">
        <v>1</v>
      </c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46161</v>
      </c>
      <c r="B4" s="8" t="s">
        <v>20</v>
      </c>
      <c r="C4" s="9"/>
      <c r="D4" s="6"/>
      <c r="E4" s="6"/>
      <c r="F4" s="6"/>
      <c r="G4" s="6">
        <v>1</v>
      </c>
      <c r="H4" s="6"/>
      <c r="I4" s="6">
        <v>1</v>
      </c>
      <c r="J4" s="6"/>
      <c r="K4" s="6"/>
      <c r="L4" s="6"/>
      <c r="M4" s="6"/>
      <c r="N4" s="6">
        <v>1</v>
      </c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46162</v>
      </c>
      <c r="B5" s="8" t="s">
        <v>21</v>
      </c>
      <c r="C5" s="12"/>
      <c r="D5" s="6"/>
      <c r="E5" s="6"/>
      <c r="F5" s="6"/>
      <c r="G5" s="6"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46163</v>
      </c>
      <c r="B6" s="4" t="s">
        <v>22</v>
      </c>
      <c r="C6" s="13"/>
      <c r="D6" s="6"/>
      <c r="E6" s="6">
        <v>2</v>
      </c>
      <c r="F6" s="6"/>
      <c r="G6" s="6">
        <v>2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46164</v>
      </c>
      <c r="B7" s="4" t="s">
        <v>23</v>
      </c>
      <c r="C7" s="13"/>
      <c r="D7" s="6"/>
      <c r="E7" s="6"/>
      <c r="F7" s="6"/>
      <c r="G7" s="6">
        <v>4</v>
      </c>
      <c r="H7" s="6">
        <v>1</v>
      </c>
      <c r="I7" s="6">
        <v>2</v>
      </c>
      <c r="J7" s="6"/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46165</v>
      </c>
      <c r="B8" s="4" t="s">
        <v>24</v>
      </c>
      <c r="C8" s="13"/>
      <c r="D8" s="6"/>
      <c r="E8" s="6">
        <v>2</v>
      </c>
      <c r="F8" s="6">
        <v>1</v>
      </c>
      <c r="G8" s="6"/>
      <c r="H8" s="6"/>
      <c r="I8" s="6"/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46166</v>
      </c>
      <c r="B9" s="4" t="s">
        <v>25</v>
      </c>
      <c r="C9" s="13"/>
      <c r="D9" s="6"/>
      <c r="E9" s="6">
        <v>1</v>
      </c>
      <c r="F9" s="6"/>
      <c r="G9" s="6">
        <v>4</v>
      </c>
      <c r="H9" s="6"/>
      <c r="I9" s="6"/>
      <c r="J9" s="6"/>
      <c r="K9" s="6"/>
      <c r="L9" s="6"/>
      <c r="M9" s="6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0</v>
      </c>
      <c r="E10" s="14">
        <f t="shared" si="0"/>
        <v>5</v>
      </c>
      <c r="F10" s="14">
        <f t="shared" si="0"/>
        <v>1</v>
      </c>
      <c r="G10" s="14">
        <f t="shared" si="0"/>
        <v>13</v>
      </c>
      <c r="H10" s="14">
        <f t="shared" si="0"/>
        <v>1</v>
      </c>
      <c r="I10" s="14">
        <f t="shared" si="0"/>
        <v>4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1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5">
        <f t="shared" ref="R10:R11" si="1">SUM(D10:Q10)</f>
        <v>25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2</v>
      </c>
      <c r="E11" s="14">
        <v>5</v>
      </c>
      <c r="F11" s="14">
        <v>1</v>
      </c>
      <c r="G11" s="14">
        <v>14</v>
      </c>
      <c r="H11" s="14">
        <v>1</v>
      </c>
      <c r="I11" s="14">
        <v>2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4">
        <v>0</v>
      </c>
      <c r="R11" s="15">
        <f t="shared" si="1"/>
        <v>26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33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7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A16:B16"/>
    <mergeCell ref="A1:R1"/>
    <mergeCell ref="A10:B10"/>
    <mergeCell ref="A11:B11"/>
    <mergeCell ref="A12:B12"/>
    <mergeCell ref="A15:B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35"/>
  <cols>
    <col min="1" max="1" width="7.6875" customWidth="1"/>
    <col min="2" max="2" width="9.1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46153</v>
      </c>
      <c r="B3" s="4" t="s">
        <v>19</v>
      </c>
      <c r="C3" s="5"/>
      <c r="D3" s="6"/>
      <c r="E3" s="6"/>
      <c r="F3" s="6"/>
      <c r="G3" s="6">
        <v>3</v>
      </c>
      <c r="H3" s="6">
        <v>1</v>
      </c>
      <c r="I3" s="6"/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46154</v>
      </c>
      <c r="B4" s="8" t="s">
        <v>20</v>
      </c>
      <c r="C4" s="9"/>
      <c r="D4" s="6"/>
      <c r="E4" s="6">
        <v>2</v>
      </c>
      <c r="F4" s="6"/>
      <c r="G4" s="6">
        <v>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46155</v>
      </c>
      <c r="B5" s="8" t="s">
        <v>21</v>
      </c>
      <c r="C5" s="12"/>
      <c r="D5" s="6"/>
      <c r="E5" s="6"/>
      <c r="F5" s="6"/>
      <c r="G5" s="6">
        <v>1</v>
      </c>
      <c r="H5" s="6"/>
      <c r="I5" s="6"/>
      <c r="J5" s="6"/>
      <c r="K5" s="6"/>
      <c r="L5" s="6"/>
      <c r="M5" s="6"/>
      <c r="N5" s="6">
        <v>1</v>
      </c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46156</v>
      </c>
      <c r="B6" s="4" t="s">
        <v>22</v>
      </c>
      <c r="C6" s="13"/>
      <c r="D6" s="6"/>
      <c r="E6" s="6"/>
      <c r="F6" s="6"/>
      <c r="G6" s="6">
        <v>2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46157</v>
      </c>
      <c r="B7" s="4" t="s">
        <v>23</v>
      </c>
      <c r="C7" s="13"/>
      <c r="D7" s="6">
        <v>1</v>
      </c>
      <c r="E7" s="6">
        <v>1</v>
      </c>
      <c r="F7" s="6"/>
      <c r="G7" s="6">
        <v>4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46158</v>
      </c>
      <c r="B8" s="4" t="s">
        <v>24</v>
      </c>
      <c r="C8" s="13"/>
      <c r="D8" s="6">
        <v>1</v>
      </c>
      <c r="E8" s="6">
        <v>1</v>
      </c>
      <c r="F8" s="6"/>
      <c r="G8" s="6">
        <v>1</v>
      </c>
      <c r="H8" s="6"/>
      <c r="I8" s="6"/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46159</v>
      </c>
      <c r="B9" s="4" t="s">
        <v>25</v>
      </c>
      <c r="C9" s="13"/>
      <c r="D9" s="6"/>
      <c r="E9" s="6">
        <v>1</v>
      </c>
      <c r="F9" s="6">
        <v>1</v>
      </c>
      <c r="G9" s="6">
        <v>1</v>
      </c>
      <c r="H9" s="6"/>
      <c r="I9" s="6"/>
      <c r="J9" s="6"/>
      <c r="K9" s="6"/>
      <c r="L9" s="6"/>
      <c r="M9" s="6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2</v>
      </c>
      <c r="E10" s="14">
        <f t="shared" si="0"/>
        <v>5</v>
      </c>
      <c r="F10" s="14">
        <f t="shared" si="0"/>
        <v>1</v>
      </c>
      <c r="G10" s="14">
        <f t="shared" si="0"/>
        <v>14</v>
      </c>
      <c r="H10" s="14">
        <f t="shared" si="0"/>
        <v>1</v>
      </c>
      <c r="I10" s="14">
        <f t="shared" si="0"/>
        <v>2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1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5">
        <f t="shared" ref="R10:R11" si="1">SUM(D10:Q10)</f>
        <v>26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8</v>
      </c>
      <c r="E11" s="14">
        <v>4</v>
      </c>
      <c r="F11" s="14">
        <v>3</v>
      </c>
      <c r="G11" s="14">
        <v>12</v>
      </c>
      <c r="H11" s="14">
        <v>1</v>
      </c>
      <c r="I11" s="14">
        <v>4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f t="shared" si="1"/>
        <v>32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33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7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A16:B16"/>
    <mergeCell ref="A1:R1"/>
    <mergeCell ref="A10:B10"/>
    <mergeCell ref="A11:B11"/>
    <mergeCell ref="A12:B12"/>
    <mergeCell ref="A15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35"/>
  <cols>
    <col min="1" max="1" width="7.6875" customWidth="1"/>
    <col min="2" max="2" width="9.1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46146</v>
      </c>
      <c r="B3" s="4" t="s">
        <v>19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46147</v>
      </c>
      <c r="B4" s="8" t="s">
        <v>20</v>
      </c>
      <c r="C4" s="9"/>
      <c r="D4" s="6">
        <v>2</v>
      </c>
      <c r="E4" s="6"/>
      <c r="F4" s="6"/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46148</v>
      </c>
      <c r="B5" s="8" t="s">
        <v>21</v>
      </c>
      <c r="C5" s="12"/>
      <c r="D5" s="6">
        <v>2</v>
      </c>
      <c r="E5" s="6">
        <v>1</v>
      </c>
      <c r="F5" s="6">
        <v>2</v>
      </c>
      <c r="G5" s="6">
        <v>5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46149</v>
      </c>
      <c r="B6" s="4" t="s">
        <v>22</v>
      </c>
      <c r="C6" s="13"/>
      <c r="D6" s="6"/>
      <c r="E6" s="6"/>
      <c r="F6" s="6">
        <v>1</v>
      </c>
      <c r="G6" s="6">
        <v>2</v>
      </c>
      <c r="H6" s="6"/>
      <c r="I6" s="6"/>
      <c r="J6" s="6"/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46150</v>
      </c>
      <c r="B7" s="4" t="s">
        <v>23</v>
      </c>
      <c r="C7" s="13"/>
      <c r="D7" s="6">
        <v>2</v>
      </c>
      <c r="E7" s="6"/>
      <c r="F7" s="6"/>
      <c r="G7" s="6">
        <v>1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46151</v>
      </c>
      <c r="B8" s="4" t="s">
        <v>24</v>
      </c>
      <c r="C8" s="13"/>
      <c r="D8" s="6">
        <v>1</v>
      </c>
      <c r="E8" s="6">
        <v>1</v>
      </c>
      <c r="F8" s="6"/>
      <c r="G8" s="6">
        <v>2</v>
      </c>
      <c r="H8" s="6"/>
      <c r="I8" s="6">
        <v>2</v>
      </c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46152</v>
      </c>
      <c r="B9" s="4" t="s">
        <v>25</v>
      </c>
      <c r="C9" s="13"/>
      <c r="D9" s="6">
        <v>1</v>
      </c>
      <c r="E9" s="6">
        <v>2</v>
      </c>
      <c r="F9" s="6"/>
      <c r="G9" s="6">
        <v>2</v>
      </c>
      <c r="H9" s="6">
        <v>1</v>
      </c>
      <c r="I9" s="6"/>
      <c r="J9" s="6"/>
      <c r="K9" s="6"/>
      <c r="L9" s="6"/>
      <c r="M9" s="6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8</v>
      </c>
      <c r="E10" s="14">
        <f t="shared" si="0"/>
        <v>4</v>
      </c>
      <c r="F10" s="14">
        <f t="shared" si="0"/>
        <v>3</v>
      </c>
      <c r="G10" s="14">
        <f t="shared" si="0"/>
        <v>12</v>
      </c>
      <c r="H10" s="14">
        <f t="shared" si="0"/>
        <v>1</v>
      </c>
      <c r="I10" s="14">
        <f t="shared" si="0"/>
        <v>4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5">
        <f t="shared" ref="R10:R11" si="1">SUM(D10:Q10)</f>
        <v>32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3</v>
      </c>
      <c r="E11" s="14">
        <v>4</v>
      </c>
      <c r="F11" s="14">
        <v>2</v>
      </c>
      <c r="G11" s="14">
        <v>8</v>
      </c>
      <c r="H11" s="14">
        <v>2</v>
      </c>
      <c r="I11" s="14">
        <v>5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f t="shared" si="1"/>
        <v>24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33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7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A16:B16"/>
    <mergeCell ref="A1:R1"/>
    <mergeCell ref="A10:B10"/>
    <mergeCell ref="A11:B11"/>
    <mergeCell ref="A12:B12"/>
    <mergeCell ref="A15:B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25" defaultRowHeight="15" customHeight="1" x14ac:dyDescent="0.35"/>
  <cols>
    <col min="1" max="1" width="7.6875" customWidth="1"/>
    <col min="2" max="2" width="8.6875" customWidth="1"/>
    <col min="3" max="18" width="7.6875" customWidth="1"/>
    <col min="19" max="26" width="7.625" customWidth="1"/>
  </cols>
  <sheetData>
    <row r="1" spans="1:26" ht="29.25" customHeight="1" x14ac:dyDescent="0.35">
      <c r="A1" s="302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33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46139</v>
      </c>
      <c r="B3" s="4" t="s">
        <v>19</v>
      </c>
      <c r="C3" s="5"/>
      <c r="D3" s="6"/>
      <c r="E3" s="6"/>
      <c r="F3" s="6"/>
      <c r="G3" s="6">
        <v>1</v>
      </c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46140</v>
      </c>
      <c r="B4" s="8" t="s">
        <v>20</v>
      </c>
      <c r="C4" s="9"/>
      <c r="D4" s="6"/>
      <c r="E4" s="6"/>
      <c r="F4" s="6"/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/>
      <c r="R4" s="6"/>
      <c r="S4" s="10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46141</v>
      </c>
      <c r="B5" s="8" t="s">
        <v>21</v>
      </c>
      <c r="C5" s="12"/>
      <c r="D5" s="6"/>
      <c r="E5" s="6">
        <v>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0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46142</v>
      </c>
      <c r="B6" s="4" t="s">
        <v>22</v>
      </c>
      <c r="C6" s="13"/>
      <c r="D6" s="6">
        <v>1</v>
      </c>
      <c r="E6" s="6"/>
      <c r="F6" s="6"/>
      <c r="G6" s="6">
        <v>2</v>
      </c>
      <c r="H6" s="6">
        <v>1</v>
      </c>
      <c r="I6" s="6">
        <v>1</v>
      </c>
      <c r="J6" s="6"/>
      <c r="K6" s="6"/>
      <c r="L6" s="6"/>
      <c r="M6" s="6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46143</v>
      </c>
      <c r="B7" s="4" t="s">
        <v>23</v>
      </c>
      <c r="C7" s="13"/>
      <c r="D7" s="6">
        <v>2</v>
      </c>
      <c r="E7" s="6">
        <v>2</v>
      </c>
      <c r="F7" s="6"/>
      <c r="G7" s="6">
        <v>2</v>
      </c>
      <c r="H7" s="6"/>
      <c r="I7" s="6"/>
      <c r="J7" s="6"/>
      <c r="K7" s="6"/>
      <c r="L7" s="6"/>
      <c r="M7" s="6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46144</v>
      </c>
      <c r="B8" s="4" t="s">
        <v>24</v>
      </c>
      <c r="C8" s="13"/>
      <c r="D8" s="6"/>
      <c r="E8" s="6"/>
      <c r="F8" s="6">
        <v>1</v>
      </c>
      <c r="G8" s="6">
        <v>1</v>
      </c>
      <c r="H8" s="6">
        <v>1</v>
      </c>
      <c r="I8" s="6">
        <v>1</v>
      </c>
      <c r="J8" s="6"/>
      <c r="K8" s="6"/>
      <c r="L8" s="6"/>
      <c r="M8" s="6"/>
      <c r="N8" s="7"/>
      <c r="O8" s="7"/>
      <c r="P8" s="7"/>
      <c r="Q8" s="7"/>
      <c r="R8" s="7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46145</v>
      </c>
      <c r="B9" s="4" t="s">
        <v>25</v>
      </c>
      <c r="C9" s="13"/>
      <c r="D9" s="6"/>
      <c r="E9" s="6">
        <v>1</v>
      </c>
      <c r="F9" s="6">
        <v>1</v>
      </c>
      <c r="G9" s="6">
        <v>2</v>
      </c>
      <c r="H9" s="6"/>
      <c r="I9" s="6">
        <v>2</v>
      </c>
      <c r="J9" s="6"/>
      <c r="K9" s="6"/>
      <c r="L9" s="6"/>
      <c r="M9" s="6"/>
      <c r="N9" s="7"/>
      <c r="O9" s="7"/>
      <c r="P9" s="7"/>
      <c r="Q9" s="7"/>
      <c r="R9" s="7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f t="shared" ref="D10:Q10" si="0">SUM(D3:D9)</f>
        <v>3</v>
      </c>
      <c r="E10" s="14">
        <f t="shared" si="0"/>
        <v>4</v>
      </c>
      <c r="F10" s="14">
        <f t="shared" si="0"/>
        <v>2</v>
      </c>
      <c r="G10" s="14">
        <f t="shared" si="0"/>
        <v>8</v>
      </c>
      <c r="H10" s="14">
        <f t="shared" si="0"/>
        <v>2</v>
      </c>
      <c r="I10" s="14">
        <f t="shared" si="0"/>
        <v>5</v>
      </c>
      <c r="J10" s="14">
        <f t="shared" si="0"/>
        <v>0</v>
      </c>
      <c r="K10" s="14">
        <f t="shared" si="0"/>
        <v>0</v>
      </c>
      <c r="L10" s="14">
        <f t="shared" si="0"/>
        <v>0</v>
      </c>
      <c r="M10" s="14">
        <f t="shared" si="0"/>
        <v>0</v>
      </c>
      <c r="N10" s="14">
        <f t="shared" si="0"/>
        <v>0</v>
      </c>
      <c r="O10" s="14">
        <f t="shared" si="0"/>
        <v>0</v>
      </c>
      <c r="P10" s="14">
        <f t="shared" si="0"/>
        <v>0</v>
      </c>
      <c r="Q10" s="14">
        <f t="shared" si="0"/>
        <v>0</v>
      </c>
      <c r="R10" s="15">
        <f t="shared" ref="R10:R11" si="1">SUM(D10:Q10)</f>
        <v>24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4</v>
      </c>
      <c r="E11" s="14">
        <v>2</v>
      </c>
      <c r="F11" s="14">
        <v>4</v>
      </c>
      <c r="G11" s="14">
        <v>6</v>
      </c>
      <c r="H11" s="14">
        <v>1</v>
      </c>
      <c r="I11" s="14">
        <v>5</v>
      </c>
      <c r="J11" s="14">
        <v>0</v>
      </c>
      <c r="K11" s="14">
        <v>0</v>
      </c>
      <c r="L11" s="14">
        <v>0</v>
      </c>
      <c r="M11" s="14">
        <v>0</v>
      </c>
      <c r="N11" s="14">
        <v>2</v>
      </c>
      <c r="O11" s="14">
        <v>0</v>
      </c>
      <c r="P11" s="14">
        <v>0</v>
      </c>
      <c r="Q11" s="14">
        <v>0</v>
      </c>
      <c r="R11" s="15">
        <f t="shared" si="1"/>
        <v>24</v>
      </c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7"/>
      <c r="R12" s="18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307" t="s">
        <v>28</v>
      </c>
      <c r="B15" s="301"/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33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  <c r="P15" s="2" t="s">
        <v>16</v>
      </c>
      <c r="Q15" s="2" t="s">
        <v>17</v>
      </c>
      <c r="R15" s="2" t="s">
        <v>18</v>
      </c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00" t="s">
        <v>29</v>
      </c>
      <c r="B16" s="301"/>
      <c r="C16" s="5" t="s">
        <v>30</v>
      </c>
      <c r="D16" s="7">
        <v>13</v>
      </c>
      <c r="E16" s="7">
        <v>19</v>
      </c>
      <c r="F16" s="7">
        <v>15</v>
      </c>
      <c r="G16" s="7">
        <v>34</v>
      </c>
      <c r="H16" s="7">
        <v>5</v>
      </c>
      <c r="I16" s="7">
        <v>24</v>
      </c>
      <c r="J16" s="7">
        <v>0</v>
      </c>
      <c r="K16" s="7">
        <v>1</v>
      </c>
      <c r="L16" s="7">
        <v>0</v>
      </c>
      <c r="M16" s="7">
        <v>0</v>
      </c>
      <c r="N16" s="7">
        <v>2</v>
      </c>
      <c r="O16" s="7">
        <v>1</v>
      </c>
      <c r="P16" s="7">
        <v>0</v>
      </c>
      <c r="Q16" s="7">
        <v>0</v>
      </c>
      <c r="R16" s="7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2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A16:B16"/>
    <mergeCell ref="A1:R1"/>
    <mergeCell ref="A10:B10"/>
    <mergeCell ref="A11:B11"/>
    <mergeCell ref="A12:B12"/>
    <mergeCell ref="A15:B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29.2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46132</v>
      </c>
      <c r="B3" s="4" t="s">
        <v>19</v>
      </c>
      <c r="C3" s="5"/>
      <c r="D3" s="6">
        <v>1</v>
      </c>
      <c r="E3" s="6"/>
      <c r="F3" s="6"/>
      <c r="G3" s="6"/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2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46133</v>
      </c>
      <c r="B4" s="8" t="s">
        <v>20</v>
      </c>
      <c r="C4" s="9"/>
      <c r="D4" s="6"/>
      <c r="E4" s="6"/>
      <c r="F4" s="6">
        <v>1</v>
      </c>
      <c r="G4" s="6">
        <v>2</v>
      </c>
      <c r="H4" s="6"/>
      <c r="I4" s="6">
        <v>1</v>
      </c>
      <c r="J4" s="6"/>
      <c r="K4" s="6"/>
      <c r="L4" s="6"/>
      <c r="M4" s="6"/>
      <c r="N4" s="6"/>
      <c r="O4" s="6"/>
      <c r="P4" s="6"/>
      <c r="Q4" s="6">
        <f t="shared" si="0"/>
        <v>4</v>
      </c>
      <c r="R4" s="11"/>
      <c r="S4" s="11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46134</v>
      </c>
      <c r="B5" s="8" t="s">
        <v>21</v>
      </c>
      <c r="C5" s="12"/>
      <c r="D5" s="6"/>
      <c r="E5" s="6"/>
      <c r="F5" s="6"/>
      <c r="G5" s="6">
        <v>1</v>
      </c>
      <c r="H5" s="6"/>
      <c r="I5" s="6"/>
      <c r="J5" s="6"/>
      <c r="K5" s="6"/>
      <c r="L5" s="6"/>
      <c r="M5" s="6"/>
      <c r="N5" s="6">
        <v>1</v>
      </c>
      <c r="O5" s="6"/>
      <c r="P5" s="6"/>
      <c r="Q5" s="6">
        <f t="shared" si="0"/>
        <v>2</v>
      </c>
      <c r="R5" s="11"/>
      <c r="S5" s="11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46135</v>
      </c>
      <c r="B6" s="4" t="s">
        <v>22</v>
      </c>
      <c r="C6" s="13"/>
      <c r="D6" s="6"/>
      <c r="E6" s="6"/>
      <c r="F6" s="6"/>
      <c r="G6" s="6">
        <v>1</v>
      </c>
      <c r="H6" s="6"/>
      <c r="I6" s="6">
        <v>1</v>
      </c>
      <c r="J6" s="6"/>
      <c r="K6" s="6"/>
      <c r="L6" s="6"/>
      <c r="M6" s="6"/>
      <c r="N6" s="7">
        <v>1</v>
      </c>
      <c r="O6" s="7"/>
      <c r="P6" s="7"/>
      <c r="Q6" s="7">
        <f t="shared" si="0"/>
        <v>3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46136</v>
      </c>
      <c r="B7" s="4" t="s">
        <v>23</v>
      </c>
      <c r="C7" s="13"/>
      <c r="D7" s="6"/>
      <c r="E7" s="6"/>
      <c r="F7" s="6"/>
      <c r="G7" s="6">
        <v>1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1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46137</v>
      </c>
      <c r="B8" s="4" t="s">
        <v>24</v>
      </c>
      <c r="C8" s="13"/>
      <c r="D8" s="6">
        <v>2</v>
      </c>
      <c r="E8" s="6"/>
      <c r="F8" s="6">
        <v>2</v>
      </c>
      <c r="G8" s="6"/>
      <c r="H8" s="6">
        <v>1</v>
      </c>
      <c r="I8" s="6">
        <v>2</v>
      </c>
      <c r="J8" s="6"/>
      <c r="K8" s="6"/>
      <c r="L8" s="6"/>
      <c r="M8" s="6"/>
      <c r="N8" s="7"/>
      <c r="O8" s="7"/>
      <c r="P8" s="7"/>
      <c r="Q8" s="7">
        <f t="shared" si="0"/>
        <v>7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46138</v>
      </c>
      <c r="B9" s="4" t="s">
        <v>25</v>
      </c>
      <c r="C9" s="13"/>
      <c r="D9" s="6">
        <v>1</v>
      </c>
      <c r="E9" s="6">
        <v>2</v>
      </c>
      <c r="F9" s="6">
        <v>1</v>
      </c>
      <c r="G9" s="6">
        <v>1</v>
      </c>
      <c r="H9" s="6"/>
      <c r="I9" s="6"/>
      <c r="J9" s="6"/>
      <c r="K9" s="6"/>
      <c r="L9" s="6"/>
      <c r="M9" s="6"/>
      <c r="N9" s="7"/>
      <c r="O9" s="7"/>
      <c r="P9" s="7"/>
      <c r="Q9" s="7">
        <f t="shared" si="0"/>
        <v>5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4</v>
      </c>
      <c r="E10" s="14">
        <v>2</v>
      </c>
      <c r="F10" s="14">
        <v>4</v>
      </c>
      <c r="G10" s="14">
        <v>6</v>
      </c>
      <c r="H10" s="14">
        <v>1</v>
      </c>
      <c r="I10" s="14">
        <v>5</v>
      </c>
      <c r="J10" s="14">
        <v>0</v>
      </c>
      <c r="K10" s="14">
        <v>0</v>
      </c>
      <c r="L10" s="14">
        <v>0</v>
      </c>
      <c r="M10" s="14">
        <v>0</v>
      </c>
      <c r="N10" s="14">
        <v>2</v>
      </c>
      <c r="O10" s="14">
        <v>0</v>
      </c>
      <c r="P10" s="14">
        <v>0</v>
      </c>
      <c r="Q10" s="15">
        <f t="shared" si="0"/>
        <v>24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3</v>
      </c>
      <c r="E11" s="14">
        <v>4</v>
      </c>
      <c r="F11" s="14">
        <v>7</v>
      </c>
      <c r="G11" s="14">
        <v>6</v>
      </c>
      <c r="H11" s="14">
        <v>1</v>
      </c>
      <c r="I11" s="14">
        <v>7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28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Q1"/>
    <mergeCell ref="A10:B10"/>
    <mergeCell ref="A11:B11"/>
    <mergeCell ref="A12:B1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sqref="A1:Q1"/>
    </sheetView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29.2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46125</v>
      </c>
      <c r="B3" s="4" t="s">
        <v>19</v>
      </c>
      <c r="C3" s="5"/>
      <c r="D3" s="6"/>
      <c r="E3" s="6"/>
      <c r="F3" s="6"/>
      <c r="G3" s="6"/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0" si="0">SUM(D3:P3)</f>
        <v>1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46126</v>
      </c>
      <c r="B4" s="8" t="s">
        <v>20</v>
      </c>
      <c r="C4" s="9"/>
      <c r="D4" s="6">
        <v>1</v>
      </c>
      <c r="E4" s="6">
        <v>3</v>
      </c>
      <c r="F4" s="6">
        <v>1</v>
      </c>
      <c r="G4" s="6"/>
      <c r="H4" s="6"/>
      <c r="I4" s="6">
        <v>1</v>
      </c>
      <c r="J4" s="6"/>
      <c r="K4" s="6"/>
      <c r="L4" s="6"/>
      <c r="M4" s="6"/>
      <c r="N4" s="6"/>
      <c r="O4" s="6"/>
      <c r="P4" s="6"/>
      <c r="Q4" s="6">
        <f t="shared" si="0"/>
        <v>6</v>
      </c>
      <c r="R4" s="11"/>
      <c r="S4" s="11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3">
        <v>46127</v>
      </c>
      <c r="B5" s="8" t="s">
        <v>21</v>
      </c>
      <c r="C5" s="12"/>
      <c r="D5" s="6"/>
      <c r="E5" s="6"/>
      <c r="F5" s="6">
        <v>3</v>
      </c>
      <c r="G5" s="6"/>
      <c r="H5" s="6"/>
      <c r="I5" s="6">
        <v>1</v>
      </c>
      <c r="J5" s="6"/>
      <c r="K5" s="6"/>
      <c r="L5" s="6"/>
      <c r="M5" s="6"/>
      <c r="N5" s="6"/>
      <c r="O5" s="6"/>
      <c r="P5" s="6"/>
      <c r="Q5" s="6">
        <f t="shared" si="0"/>
        <v>4</v>
      </c>
      <c r="R5" s="11"/>
      <c r="S5" s="11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46128</v>
      </c>
      <c r="B6" s="4" t="s">
        <v>22</v>
      </c>
      <c r="C6" s="13"/>
      <c r="D6" s="6">
        <v>1</v>
      </c>
      <c r="E6" s="6"/>
      <c r="F6" s="6"/>
      <c r="G6" s="6"/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2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46129</v>
      </c>
      <c r="B7" s="4" t="s">
        <v>23</v>
      </c>
      <c r="C7" s="13"/>
      <c r="D7" s="6">
        <v>1</v>
      </c>
      <c r="E7" s="6">
        <v>1</v>
      </c>
      <c r="F7" s="6">
        <v>1</v>
      </c>
      <c r="G7" s="6">
        <v>2</v>
      </c>
      <c r="H7" s="6">
        <v>1</v>
      </c>
      <c r="I7" s="6"/>
      <c r="J7" s="6"/>
      <c r="K7" s="6"/>
      <c r="L7" s="6"/>
      <c r="M7" s="6"/>
      <c r="N7" s="7"/>
      <c r="O7" s="7"/>
      <c r="P7" s="7"/>
      <c r="Q7" s="7">
        <f t="shared" si="0"/>
        <v>6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46130</v>
      </c>
      <c r="B8" s="4" t="s">
        <v>24</v>
      </c>
      <c r="C8" s="13"/>
      <c r="D8" s="6"/>
      <c r="E8" s="6"/>
      <c r="F8" s="6">
        <v>2</v>
      </c>
      <c r="G8" s="6">
        <v>2</v>
      </c>
      <c r="H8" s="6"/>
      <c r="I8" s="6">
        <v>2</v>
      </c>
      <c r="J8" s="6"/>
      <c r="K8" s="6"/>
      <c r="L8" s="6"/>
      <c r="M8" s="6"/>
      <c r="N8" s="7"/>
      <c r="O8" s="7"/>
      <c r="P8" s="7"/>
      <c r="Q8" s="7">
        <f t="shared" si="0"/>
        <v>6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46131</v>
      </c>
      <c r="B9" s="4" t="s">
        <v>25</v>
      </c>
      <c r="C9" s="13"/>
      <c r="D9" s="6"/>
      <c r="E9" s="6"/>
      <c r="F9" s="6"/>
      <c r="G9" s="6">
        <v>2</v>
      </c>
      <c r="H9" s="6"/>
      <c r="I9" s="6">
        <v>1</v>
      </c>
      <c r="J9" s="6"/>
      <c r="K9" s="6"/>
      <c r="L9" s="6"/>
      <c r="M9" s="6"/>
      <c r="N9" s="7"/>
      <c r="O9" s="7"/>
      <c r="P9" s="7"/>
      <c r="Q9" s="7">
        <f t="shared" si="0"/>
        <v>3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3</v>
      </c>
      <c r="E10" s="14">
        <v>4</v>
      </c>
      <c r="F10" s="14">
        <v>7</v>
      </c>
      <c r="G10" s="14">
        <v>6</v>
      </c>
      <c r="H10" s="14">
        <v>1</v>
      </c>
      <c r="I10" s="14">
        <v>7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5">
        <f t="shared" si="0"/>
        <v>28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1</v>
      </c>
      <c r="E11" s="14">
        <v>8</v>
      </c>
      <c r="F11" s="14">
        <v>3</v>
      </c>
      <c r="G11" s="14">
        <v>12</v>
      </c>
      <c r="H11" s="14">
        <v>1</v>
      </c>
      <c r="I11" s="14">
        <v>6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v>30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Q1"/>
    <mergeCell ref="A10:B10"/>
    <mergeCell ref="A11:B11"/>
    <mergeCell ref="A12:B1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sqref="A1:Q1"/>
    </sheetView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29.2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46118</v>
      </c>
      <c r="B3" s="4" t="s">
        <v>19</v>
      </c>
      <c r="C3" s="5"/>
      <c r="D3" s="6"/>
      <c r="E3" s="6">
        <v>1</v>
      </c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7">
        <f t="shared" ref="Q3:Q10" si="0">SUM(D3:P3)</f>
        <v>1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23">
        <v>46119</v>
      </c>
      <c r="B4" s="8" t="s">
        <v>20</v>
      </c>
      <c r="C4" s="9"/>
      <c r="D4" s="6"/>
      <c r="E4" s="6"/>
      <c r="F4" s="6">
        <v>1</v>
      </c>
      <c r="G4" s="6">
        <v>3</v>
      </c>
      <c r="H4" s="6"/>
      <c r="I4" s="6"/>
      <c r="J4" s="6"/>
      <c r="K4" s="6"/>
      <c r="L4" s="6"/>
      <c r="M4" s="6"/>
      <c r="N4" s="6"/>
      <c r="O4" s="6"/>
      <c r="P4" s="6"/>
      <c r="Q4" s="6">
        <f t="shared" si="0"/>
        <v>4</v>
      </c>
      <c r="R4" s="11"/>
      <c r="S4" s="11"/>
      <c r="T4" s="11"/>
      <c r="U4" s="11"/>
      <c r="V4" s="11"/>
      <c r="W4" s="11"/>
      <c r="X4" s="11"/>
      <c r="Y4" s="11"/>
      <c r="Z4" s="11"/>
    </row>
    <row r="5" spans="1:26" ht="13.5" customHeight="1" x14ac:dyDescent="0.35">
      <c r="A5" s="23">
        <v>46120</v>
      </c>
      <c r="B5" s="8" t="s">
        <v>21</v>
      </c>
      <c r="C5" s="12"/>
      <c r="D5" s="6"/>
      <c r="E5" s="6"/>
      <c r="F5" s="24"/>
      <c r="G5" s="6">
        <v>1</v>
      </c>
      <c r="H5" s="6"/>
      <c r="I5" s="6">
        <v>1</v>
      </c>
      <c r="J5" s="6"/>
      <c r="K5" s="6"/>
      <c r="L5" s="6"/>
      <c r="M5" s="6"/>
      <c r="N5" s="6"/>
      <c r="O5" s="6">
        <v>1</v>
      </c>
      <c r="P5" s="6"/>
      <c r="Q5" s="6">
        <f t="shared" si="0"/>
        <v>3</v>
      </c>
      <c r="R5" s="11"/>
      <c r="S5" s="11"/>
      <c r="T5" s="11"/>
      <c r="U5" s="11"/>
      <c r="V5" s="11"/>
      <c r="W5" s="11"/>
      <c r="X5" s="11"/>
      <c r="Y5" s="11"/>
      <c r="Z5" s="11"/>
    </row>
    <row r="6" spans="1:26" ht="13.5" customHeight="1" x14ac:dyDescent="0.35">
      <c r="A6" s="3">
        <v>46121</v>
      </c>
      <c r="B6" s="4" t="s">
        <v>22</v>
      </c>
      <c r="C6" s="13"/>
      <c r="D6" s="6"/>
      <c r="E6" s="6">
        <v>1</v>
      </c>
      <c r="F6" s="6"/>
      <c r="G6" s="6">
        <v>2</v>
      </c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3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46122</v>
      </c>
      <c r="B7" s="4" t="s">
        <v>23</v>
      </c>
      <c r="C7" s="13"/>
      <c r="D7" s="6"/>
      <c r="E7" s="6">
        <v>2</v>
      </c>
      <c r="F7" s="6"/>
      <c r="G7" s="6">
        <v>1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3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46123</v>
      </c>
      <c r="B8" s="4" t="s">
        <v>24</v>
      </c>
      <c r="C8" s="13"/>
      <c r="D8" s="6">
        <v>1</v>
      </c>
      <c r="E8" s="6">
        <v>3</v>
      </c>
      <c r="F8" s="6">
        <v>1</v>
      </c>
      <c r="G8" s="6">
        <v>3</v>
      </c>
      <c r="H8" s="6"/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9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46124</v>
      </c>
      <c r="B9" s="4" t="s">
        <v>25</v>
      </c>
      <c r="C9" s="13"/>
      <c r="D9" s="6"/>
      <c r="E9" s="6">
        <v>1</v>
      </c>
      <c r="F9" s="6"/>
      <c r="G9" s="6">
        <v>2</v>
      </c>
      <c r="H9" s="6"/>
      <c r="I9" s="6">
        <v>4</v>
      </c>
      <c r="J9" s="6"/>
      <c r="K9" s="6"/>
      <c r="L9" s="6"/>
      <c r="M9" s="6"/>
      <c r="N9" s="7"/>
      <c r="O9" s="7"/>
      <c r="P9" s="7"/>
      <c r="Q9" s="7">
        <f t="shared" si="0"/>
        <v>7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1</v>
      </c>
      <c r="E10" s="14">
        <v>8</v>
      </c>
      <c r="F10" s="14">
        <v>2</v>
      </c>
      <c r="G10" s="14">
        <v>12</v>
      </c>
      <c r="H10" s="14">
        <v>0</v>
      </c>
      <c r="I10" s="14">
        <v>6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1</v>
      </c>
      <c r="P10" s="14">
        <v>0</v>
      </c>
      <c r="Q10" s="15">
        <f t="shared" si="0"/>
        <v>30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309" t="s">
        <v>27</v>
      </c>
      <c r="B11" s="301"/>
      <c r="C11" s="13"/>
      <c r="D11" s="14">
        <v>4</v>
      </c>
      <c r="E11" s="14">
        <v>4</v>
      </c>
      <c r="F11" s="14">
        <v>2</v>
      </c>
      <c r="G11" s="14">
        <v>9</v>
      </c>
      <c r="H11" s="14">
        <v>4</v>
      </c>
      <c r="I11" s="14">
        <v>5</v>
      </c>
      <c r="J11" s="14">
        <v>0</v>
      </c>
      <c r="K11" s="14">
        <v>1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v>28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Q1"/>
    <mergeCell ref="A10:B10"/>
    <mergeCell ref="A11:B11"/>
    <mergeCell ref="A12:B12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A2" sqref="A2:T31"/>
    </sheetView>
  </sheetViews>
  <sheetFormatPr defaultRowHeight="13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46111</v>
      </c>
      <c r="B3" s="4" t="s">
        <v>19</v>
      </c>
      <c r="C3" s="5"/>
      <c r="D3" s="6"/>
      <c r="E3" s="6"/>
      <c r="F3" s="6"/>
      <c r="G3" s="6">
        <v>1</v>
      </c>
      <c r="H3" s="6">
        <v>1</v>
      </c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2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46112</v>
      </c>
      <c r="B4" s="4" t="s">
        <v>20</v>
      </c>
      <c r="C4" s="5"/>
      <c r="D4" s="6"/>
      <c r="E4" s="6"/>
      <c r="F4" s="6"/>
      <c r="G4" s="6">
        <v>1</v>
      </c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2</v>
      </c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3">
        <v>46113</v>
      </c>
      <c r="B5" s="4" t="s">
        <v>21</v>
      </c>
      <c r="C5" s="13"/>
      <c r="D5" s="6">
        <v>1</v>
      </c>
      <c r="E5" s="6"/>
      <c r="F5" s="6"/>
      <c r="G5" s="6">
        <v>1</v>
      </c>
      <c r="H5" s="6"/>
      <c r="I5" s="6">
        <v>2</v>
      </c>
      <c r="J5" s="6"/>
      <c r="K5" s="6"/>
      <c r="L5" s="6"/>
      <c r="M5" s="6"/>
      <c r="N5" s="7"/>
      <c r="O5" s="7"/>
      <c r="P5" s="7"/>
      <c r="Q5" s="7">
        <f t="shared" si="0"/>
        <v>4</v>
      </c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3">
        <v>46114</v>
      </c>
      <c r="B6" s="4" t="s">
        <v>22</v>
      </c>
      <c r="C6" s="13"/>
      <c r="D6" s="6">
        <v>1</v>
      </c>
      <c r="E6" s="6">
        <v>1</v>
      </c>
      <c r="F6" s="6"/>
      <c r="G6" s="6">
        <v>1</v>
      </c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3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46115</v>
      </c>
      <c r="B7" s="4" t="s">
        <v>23</v>
      </c>
      <c r="C7" s="13"/>
      <c r="D7" s="6">
        <v>1</v>
      </c>
      <c r="E7" s="6">
        <v>1</v>
      </c>
      <c r="F7" s="6"/>
      <c r="G7" s="6">
        <v>1</v>
      </c>
      <c r="H7" s="6">
        <v>1</v>
      </c>
      <c r="I7" s="6"/>
      <c r="J7" s="6"/>
      <c r="K7" s="6">
        <v>1</v>
      </c>
      <c r="L7" s="6"/>
      <c r="M7" s="6"/>
      <c r="N7" s="7"/>
      <c r="O7" s="7"/>
      <c r="P7" s="7"/>
      <c r="Q7" s="7">
        <f t="shared" si="0"/>
        <v>5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46116</v>
      </c>
      <c r="B8" s="4" t="s">
        <v>24</v>
      </c>
      <c r="C8" s="13"/>
      <c r="D8" s="6">
        <v>1</v>
      </c>
      <c r="E8" s="6">
        <v>1</v>
      </c>
      <c r="F8" s="6">
        <v>1</v>
      </c>
      <c r="G8" s="6">
        <v>3</v>
      </c>
      <c r="H8" s="6">
        <v>1</v>
      </c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8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46117</v>
      </c>
      <c r="B9" s="4" t="s">
        <v>25</v>
      </c>
      <c r="C9" s="13"/>
      <c r="D9" s="6"/>
      <c r="E9" s="6">
        <v>1</v>
      </c>
      <c r="F9" s="6">
        <v>1</v>
      </c>
      <c r="G9" s="6">
        <v>1</v>
      </c>
      <c r="H9" s="6"/>
      <c r="I9" s="6">
        <v>1</v>
      </c>
      <c r="J9" s="6"/>
      <c r="K9" s="6"/>
      <c r="L9" s="6"/>
      <c r="M9" s="6"/>
      <c r="N9" s="7"/>
      <c r="O9" s="7"/>
      <c r="P9" s="7"/>
      <c r="Q9" s="7">
        <f t="shared" si="0"/>
        <v>4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4</v>
      </c>
      <c r="E10" s="14">
        <v>4</v>
      </c>
      <c r="F10" s="14">
        <v>2</v>
      </c>
      <c r="G10" s="14">
        <v>9</v>
      </c>
      <c r="H10" s="14">
        <v>3</v>
      </c>
      <c r="I10" s="14">
        <v>5</v>
      </c>
      <c r="J10" s="14">
        <v>0</v>
      </c>
      <c r="K10" s="14">
        <v>1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5">
        <f t="shared" si="0"/>
        <v>28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309" t="s">
        <v>27</v>
      </c>
      <c r="B11" s="301"/>
      <c r="C11" s="13"/>
      <c r="D11" s="14">
        <v>1</v>
      </c>
      <c r="E11" s="14">
        <v>9</v>
      </c>
      <c r="F11" s="14">
        <v>3</v>
      </c>
      <c r="G11" s="14">
        <v>13</v>
      </c>
      <c r="H11" s="14">
        <v>3</v>
      </c>
      <c r="I11" s="14">
        <v>3</v>
      </c>
      <c r="J11" s="14">
        <v>0</v>
      </c>
      <c r="K11" s="14">
        <v>0</v>
      </c>
      <c r="L11" s="14">
        <v>0</v>
      </c>
      <c r="M11" s="14">
        <v>1</v>
      </c>
      <c r="N11" s="14">
        <v>0</v>
      </c>
      <c r="O11" s="14">
        <v>0</v>
      </c>
      <c r="P11" s="14">
        <v>0</v>
      </c>
      <c r="Q11" s="15">
        <f t="shared" si="0"/>
        <v>33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Q1"/>
    <mergeCell ref="A10:B10"/>
    <mergeCell ref="A11:B11"/>
    <mergeCell ref="A12:B1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46104</v>
      </c>
      <c r="B3" s="4" t="s">
        <v>19</v>
      </c>
      <c r="C3" s="5"/>
      <c r="D3" s="6"/>
      <c r="E3" s="6">
        <v>2</v>
      </c>
      <c r="F3" s="6"/>
      <c r="G3" s="6">
        <v>3</v>
      </c>
      <c r="H3" s="6">
        <v>1</v>
      </c>
      <c r="I3" s="6">
        <v>1</v>
      </c>
      <c r="J3" s="6"/>
      <c r="K3" s="6"/>
      <c r="L3" s="6"/>
      <c r="M3" s="6">
        <v>1</v>
      </c>
      <c r="N3" s="7"/>
      <c r="O3" s="7"/>
      <c r="P3" s="7"/>
      <c r="Q3" s="7">
        <f t="shared" ref="Q3:Q11" si="0">SUM(D3:P3)</f>
        <v>8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46105</v>
      </c>
      <c r="B4" s="4" t="s">
        <v>20</v>
      </c>
      <c r="C4" s="5"/>
      <c r="D4" s="6"/>
      <c r="E4" s="6">
        <v>1</v>
      </c>
      <c r="F4" s="6">
        <v>2</v>
      </c>
      <c r="G4" s="6">
        <v>1</v>
      </c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5</v>
      </c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3">
        <v>46106</v>
      </c>
      <c r="B5" s="4" t="s">
        <v>21</v>
      </c>
      <c r="C5" s="13"/>
      <c r="D5" s="6"/>
      <c r="E5" s="6"/>
      <c r="F5" s="6"/>
      <c r="G5" s="6">
        <v>2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2</v>
      </c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3">
        <v>46107</v>
      </c>
      <c r="B6" s="4" t="s">
        <v>22</v>
      </c>
      <c r="C6" s="13"/>
      <c r="D6" s="6"/>
      <c r="E6" s="6">
        <v>1</v>
      </c>
      <c r="F6" s="6"/>
      <c r="G6" s="6">
        <v>1</v>
      </c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2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46108</v>
      </c>
      <c r="B7" s="4" t="s">
        <v>23</v>
      </c>
      <c r="C7" s="13"/>
      <c r="D7" s="6"/>
      <c r="E7" s="6">
        <v>2</v>
      </c>
      <c r="F7" s="6"/>
      <c r="G7" s="6">
        <v>2</v>
      </c>
      <c r="H7" s="6">
        <v>2</v>
      </c>
      <c r="I7" s="6"/>
      <c r="J7" s="6"/>
      <c r="K7" s="6"/>
      <c r="L7" s="6"/>
      <c r="M7" s="6"/>
      <c r="N7" s="7"/>
      <c r="O7" s="7"/>
      <c r="P7" s="7"/>
      <c r="Q7" s="7">
        <f t="shared" si="0"/>
        <v>6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46109</v>
      </c>
      <c r="B8" s="4" t="s">
        <v>24</v>
      </c>
      <c r="C8" s="13"/>
      <c r="D8" s="6"/>
      <c r="E8" s="6"/>
      <c r="F8" s="6">
        <v>1</v>
      </c>
      <c r="G8" s="6">
        <v>2</v>
      </c>
      <c r="H8" s="6"/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4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46110</v>
      </c>
      <c r="B9" s="4" t="s">
        <v>25</v>
      </c>
      <c r="C9" s="13"/>
      <c r="D9" s="6">
        <v>1</v>
      </c>
      <c r="E9" s="6">
        <v>3</v>
      </c>
      <c r="F9" s="6"/>
      <c r="G9" s="6">
        <v>2</v>
      </c>
      <c r="H9" s="6"/>
      <c r="I9" s="6"/>
      <c r="J9" s="6"/>
      <c r="K9" s="6"/>
      <c r="L9" s="6"/>
      <c r="M9" s="6"/>
      <c r="N9" s="7"/>
      <c r="O9" s="7"/>
      <c r="P9" s="7"/>
      <c r="Q9" s="7">
        <f t="shared" si="0"/>
        <v>6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1</v>
      </c>
      <c r="E10" s="14">
        <v>9</v>
      </c>
      <c r="F10" s="14">
        <v>3</v>
      </c>
      <c r="G10" s="14">
        <v>13</v>
      </c>
      <c r="H10" s="14">
        <v>3</v>
      </c>
      <c r="I10" s="14">
        <v>3</v>
      </c>
      <c r="J10" s="14">
        <v>0</v>
      </c>
      <c r="K10" s="14">
        <v>0</v>
      </c>
      <c r="L10" s="14">
        <v>0</v>
      </c>
      <c r="M10" s="14">
        <v>1</v>
      </c>
      <c r="N10" s="14">
        <v>0</v>
      </c>
      <c r="O10" s="14">
        <v>0</v>
      </c>
      <c r="P10" s="14">
        <v>0</v>
      </c>
      <c r="Q10" s="15">
        <f t="shared" si="0"/>
        <v>33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309" t="s">
        <v>27</v>
      </c>
      <c r="B11" s="301"/>
      <c r="C11" s="13"/>
      <c r="D11" s="14">
        <v>2</v>
      </c>
      <c r="E11" s="14">
        <v>4</v>
      </c>
      <c r="F11" s="14">
        <v>3</v>
      </c>
      <c r="G11" s="14">
        <v>8</v>
      </c>
      <c r="H11" s="14">
        <v>0</v>
      </c>
      <c r="I11" s="14">
        <v>5</v>
      </c>
      <c r="J11" s="14">
        <v>0</v>
      </c>
      <c r="K11" s="14">
        <v>0</v>
      </c>
      <c r="L11" s="14">
        <v>0</v>
      </c>
      <c r="M11" s="14">
        <v>1</v>
      </c>
      <c r="N11" s="14">
        <v>0</v>
      </c>
      <c r="O11" s="14">
        <v>0</v>
      </c>
      <c r="P11" s="14">
        <v>0</v>
      </c>
      <c r="Q11" s="15">
        <f t="shared" si="0"/>
        <v>23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Q1"/>
    <mergeCell ref="A10:B10"/>
    <mergeCell ref="A11:B11"/>
    <mergeCell ref="A12:B12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46097</v>
      </c>
      <c r="B3" s="4" t="s">
        <v>19</v>
      </c>
      <c r="C3" s="5"/>
      <c r="D3" s="6"/>
      <c r="E3" s="6"/>
      <c r="F3" s="6"/>
      <c r="G3" s="6"/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1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46098</v>
      </c>
      <c r="B4" s="4" t="s">
        <v>20</v>
      </c>
      <c r="C4" s="5"/>
      <c r="D4" s="6"/>
      <c r="E4" s="6"/>
      <c r="F4" s="6"/>
      <c r="G4" s="6">
        <v>1</v>
      </c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2</v>
      </c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3">
        <v>46099</v>
      </c>
      <c r="B5" s="4" t="s">
        <v>21</v>
      </c>
      <c r="C5" s="13"/>
      <c r="D5" s="6"/>
      <c r="E5" s="6"/>
      <c r="F5" s="6"/>
      <c r="G5" s="6">
        <v>1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1</v>
      </c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3">
        <v>46100</v>
      </c>
      <c r="B6" s="4" t="s">
        <v>22</v>
      </c>
      <c r="C6" s="13"/>
      <c r="D6" s="6"/>
      <c r="E6" s="6">
        <v>1</v>
      </c>
      <c r="F6" s="6"/>
      <c r="G6" s="6">
        <v>1</v>
      </c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2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46101</v>
      </c>
      <c r="B7" s="4" t="s">
        <v>23</v>
      </c>
      <c r="C7" s="13"/>
      <c r="D7" s="6">
        <v>1</v>
      </c>
      <c r="E7" s="6"/>
      <c r="F7" s="6">
        <v>1</v>
      </c>
      <c r="G7" s="6">
        <v>2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5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46102</v>
      </c>
      <c r="B8" s="4" t="s">
        <v>24</v>
      </c>
      <c r="C8" s="13"/>
      <c r="D8" s="6"/>
      <c r="E8" s="6"/>
      <c r="F8" s="6">
        <v>1</v>
      </c>
      <c r="G8" s="6">
        <v>3</v>
      </c>
      <c r="H8" s="6"/>
      <c r="I8" s="6"/>
      <c r="J8" s="6"/>
      <c r="K8" s="6"/>
      <c r="L8" s="6"/>
      <c r="M8" s="6">
        <v>1</v>
      </c>
      <c r="N8" s="7"/>
      <c r="O8" s="7"/>
      <c r="P8" s="7"/>
      <c r="Q8" s="7">
        <f t="shared" si="0"/>
        <v>5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46103</v>
      </c>
      <c r="B9" s="4" t="s">
        <v>25</v>
      </c>
      <c r="C9" s="13"/>
      <c r="D9" s="6">
        <v>1</v>
      </c>
      <c r="E9" s="6">
        <v>3</v>
      </c>
      <c r="F9" s="6">
        <v>1</v>
      </c>
      <c r="G9" s="6"/>
      <c r="H9" s="6"/>
      <c r="I9" s="6">
        <v>2</v>
      </c>
      <c r="J9" s="6"/>
      <c r="K9" s="6"/>
      <c r="L9" s="6"/>
      <c r="M9" s="6"/>
      <c r="N9" s="7"/>
      <c r="O9" s="7"/>
      <c r="P9" s="7"/>
      <c r="Q9" s="7">
        <f t="shared" si="0"/>
        <v>7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2</v>
      </c>
      <c r="E10" s="14">
        <v>4</v>
      </c>
      <c r="F10" s="14">
        <v>3</v>
      </c>
      <c r="G10" s="14">
        <v>8</v>
      </c>
      <c r="H10" s="14">
        <v>0</v>
      </c>
      <c r="I10" s="14">
        <v>5</v>
      </c>
      <c r="J10" s="14">
        <v>0</v>
      </c>
      <c r="K10" s="14">
        <v>0</v>
      </c>
      <c r="L10" s="14">
        <v>0</v>
      </c>
      <c r="M10" s="14">
        <v>1</v>
      </c>
      <c r="N10" s="14">
        <v>0</v>
      </c>
      <c r="O10" s="14">
        <v>0</v>
      </c>
      <c r="P10" s="14">
        <v>0</v>
      </c>
      <c r="Q10" s="15">
        <f t="shared" si="0"/>
        <v>23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309" t="s">
        <v>27</v>
      </c>
      <c r="B11" s="301"/>
      <c r="C11" s="13"/>
      <c r="D11" s="14">
        <v>1</v>
      </c>
      <c r="E11" s="14">
        <v>5</v>
      </c>
      <c r="F11" s="14">
        <v>1</v>
      </c>
      <c r="G11" s="14">
        <v>10</v>
      </c>
      <c r="H11" s="14">
        <v>2</v>
      </c>
      <c r="I11" s="14">
        <v>3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22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Q1"/>
    <mergeCell ref="A10:B10"/>
    <mergeCell ref="A11:B11"/>
    <mergeCell ref="A12:B1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46090</v>
      </c>
      <c r="B3" s="4" t="s">
        <v>19</v>
      </c>
      <c r="C3" s="5"/>
      <c r="D3" s="6"/>
      <c r="E3" s="6">
        <v>2</v>
      </c>
      <c r="F3" s="6"/>
      <c r="G3" s="6">
        <v>4</v>
      </c>
      <c r="H3" s="6"/>
      <c r="I3" s="6">
        <v>2</v>
      </c>
      <c r="J3" s="6"/>
      <c r="K3" s="6"/>
      <c r="L3" s="6"/>
      <c r="M3" s="6"/>
      <c r="N3" s="7"/>
      <c r="O3" s="7"/>
      <c r="P3" s="7"/>
      <c r="Q3" s="7">
        <f t="shared" ref="Q3:Q11" si="0">SUM(D3:P3)</f>
        <v>8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46091</v>
      </c>
      <c r="B4" s="4" t="s">
        <v>20</v>
      </c>
      <c r="C4" s="5"/>
      <c r="D4" s="6"/>
      <c r="E4" s="6"/>
      <c r="F4" s="6"/>
      <c r="G4" s="6">
        <v>1</v>
      </c>
      <c r="H4" s="6"/>
      <c r="I4" s="6"/>
      <c r="J4" s="6"/>
      <c r="K4" s="6"/>
      <c r="L4" s="6"/>
      <c r="M4" s="6"/>
      <c r="N4" s="7"/>
      <c r="O4" s="7"/>
      <c r="P4" s="7"/>
      <c r="Q4" s="7">
        <f t="shared" si="0"/>
        <v>1</v>
      </c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3">
        <v>46092</v>
      </c>
      <c r="B5" s="4" t="s">
        <v>21</v>
      </c>
      <c r="C5" s="13"/>
      <c r="D5" s="6"/>
      <c r="E5" s="6"/>
      <c r="F5" s="6">
        <v>1</v>
      </c>
      <c r="G5" s="6"/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1</v>
      </c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3">
        <v>46093</v>
      </c>
      <c r="B6" s="4" t="s">
        <v>22</v>
      </c>
      <c r="C6" s="13"/>
      <c r="D6" s="6"/>
      <c r="E6" s="6"/>
      <c r="F6" s="6"/>
      <c r="G6" s="6"/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1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46094</v>
      </c>
      <c r="B7" s="4" t="s">
        <v>23</v>
      </c>
      <c r="C7" s="13"/>
      <c r="D7" s="6">
        <v>1</v>
      </c>
      <c r="E7" s="6">
        <v>1</v>
      </c>
      <c r="F7" s="6"/>
      <c r="G7" s="6">
        <v>4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6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46095</v>
      </c>
      <c r="B8" s="4" t="s">
        <v>24</v>
      </c>
      <c r="C8" s="13"/>
      <c r="D8" s="6"/>
      <c r="E8" s="6">
        <v>1</v>
      </c>
      <c r="F8" s="6"/>
      <c r="G8" s="6"/>
      <c r="H8" s="6"/>
      <c r="I8" s="6"/>
      <c r="J8" s="6"/>
      <c r="K8" s="6"/>
      <c r="L8" s="6"/>
      <c r="M8" s="6"/>
      <c r="N8" s="7"/>
      <c r="O8" s="7"/>
      <c r="P8" s="7"/>
      <c r="Q8" s="7">
        <f t="shared" si="0"/>
        <v>1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46096</v>
      </c>
      <c r="B9" s="4" t="s">
        <v>25</v>
      </c>
      <c r="C9" s="13"/>
      <c r="D9" s="6"/>
      <c r="E9" s="6">
        <v>1</v>
      </c>
      <c r="F9" s="6"/>
      <c r="G9" s="6">
        <v>1</v>
      </c>
      <c r="H9" s="6">
        <v>2</v>
      </c>
      <c r="I9" s="6"/>
      <c r="J9" s="6"/>
      <c r="K9" s="6"/>
      <c r="L9" s="6"/>
      <c r="M9" s="6"/>
      <c r="N9" s="7"/>
      <c r="O9" s="7"/>
      <c r="P9" s="7"/>
      <c r="Q9" s="7">
        <f t="shared" si="0"/>
        <v>4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1</v>
      </c>
      <c r="E10" s="14">
        <v>5</v>
      </c>
      <c r="F10" s="14">
        <v>1</v>
      </c>
      <c r="G10" s="14">
        <v>10</v>
      </c>
      <c r="H10" s="14">
        <v>2</v>
      </c>
      <c r="I10" s="14">
        <v>3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5">
        <f t="shared" si="0"/>
        <v>22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309" t="s">
        <v>27</v>
      </c>
      <c r="B11" s="301"/>
      <c r="C11" s="13"/>
      <c r="D11" s="14">
        <v>0</v>
      </c>
      <c r="E11" s="14">
        <v>8</v>
      </c>
      <c r="F11" s="14">
        <v>1</v>
      </c>
      <c r="G11" s="14">
        <v>2</v>
      </c>
      <c r="H11" s="14">
        <v>1</v>
      </c>
      <c r="I11" s="14">
        <v>6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5">
        <f t="shared" si="0"/>
        <v>19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Q1"/>
    <mergeCell ref="A10:B10"/>
    <mergeCell ref="A11:B11"/>
    <mergeCell ref="A12:B1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2.625" defaultRowHeight="15" customHeight="1" x14ac:dyDescent="0.35"/>
  <cols>
    <col min="1" max="17" width="7.6875" customWidth="1"/>
    <col min="18" max="26" width="7.625" customWidth="1"/>
  </cols>
  <sheetData>
    <row r="1" spans="1:26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3">
        <v>46083</v>
      </c>
      <c r="B3" s="4" t="s">
        <v>19</v>
      </c>
      <c r="C3" s="5"/>
      <c r="D3" s="6"/>
      <c r="E3" s="6"/>
      <c r="F3" s="6"/>
      <c r="G3" s="6"/>
      <c r="H3" s="6"/>
      <c r="I3" s="6">
        <v>2</v>
      </c>
      <c r="J3" s="6"/>
      <c r="K3" s="6"/>
      <c r="L3" s="6"/>
      <c r="M3" s="6"/>
      <c r="N3" s="7"/>
      <c r="O3" s="7"/>
      <c r="P3" s="7"/>
      <c r="Q3" s="7">
        <f t="shared" ref="Q3:Q11" si="0">SUM(D3:P3)</f>
        <v>2</v>
      </c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3">
        <v>46084</v>
      </c>
      <c r="B4" s="4" t="s">
        <v>20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7">
        <v>1</v>
      </c>
      <c r="O4" s="7"/>
      <c r="P4" s="7"/>
      <c r="Q4" s="7">
        <f t="shared" si="0"/>
        <v>1</v>
      </c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3">
        <v>46085</v>
      </c>
      <c r="B5" s="4" t="s">
        <v>21</v>
      </c>
      <c r="C5" s="13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0</v>
      </c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3">
        <v>46086</v>
      </c>
      <c r="B6" s="4" t="s">
        <v>22</v>
      </c>
      <c r="C6" s="13"/>
      <c r="D6" s="6"/>
      <c r="E6" s="6"/>
      <c r="F6" s="6"/>
      <c r="G6" s="6">
        <v>1</v>
      </c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1</v>
      </c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3">
        <v>46087</v>
      </c>
      <c r="B7" s="4" t="s">
        <v>23</v>
      </c>
      <c r="C7" s="13"/>
      <c r="D7" s="6"/>
      <c r="E7" s="6">
        <v>3</v>
      </c>
      <c r="F7" s="6">
        <v>1</v>
      </c>
      <c r="G7" s="6"/>
      <c r="H7" s="6"/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5</v>
      </c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3">
        <v>46088</v>
      </c>
      <c r="B8" s="4" t="s">
        <v>24</v>
      </c>
      <c r="C8" s="13"/>
      <c r="D8" s="6"/>
      <c r="E8" s="6">
        <v>3</v>
      </c>
      <c r="F8" s="6"/>
      <c r="G8" s="6"/>
      <c r="H8" s="6">
        <v>1</v>
      </c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5</v>
      </c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3">
        <v>46089</v>
      </c>
      <c r="B9" s="4" t="s">
        <v>25</v>
      </c>
      <c r="C9" s="13"/>
      <c r="D9" s="6"/>
      <c r="E9" s="6">
        <v>2</v>
      </c>
      <c r="F9" s="6"/>
      <c r="G9" s="6">
        <v>1</v>
      </c>
      <c r="H9" s="6"/>
      <c r="I9" s="6">
        <v>2</v>
      </c>
      <c r="J9" s="6"/>
      <c r="K9" s="6"/>
      <c r="L9" s="6"/>
      <c r="M9" s="6"/>
      <c r="N9" s="7"/>
      <c r="O9" s="7"/>
      <c r="P9" s="7"/>
      <c r="Q9" s="7">
        <f t="shared" si="0"/>
        <v>5</v>
      </c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308" t="s">
        <v>26</v>
      </c>
      <c r="B10" s="301"/>
      <c r="C10" s="5"/>
      <c r="D10" s="14">
        <v>0</v>
      </c>
      <c r="E10" s="14">
        <v>8</v>
      </c>
      <c r="F10" s="14">
        <v>1</v>
      </c>
      <c r="G10" s="14">
        <v>2</v>
      </c>
      <c r="H10" s="14">
        <v>1</v>
      </c>
      <c r="I10" s="14">
        <v>6</v>
      </c>
      <c r="J10" s="14"/>
      <c r="K10" s="14"/>
      <c r="L10" s="14"/>
      <c r="M10" s="14"/>
      <c r="N10" s="14">
        <v>1</v>
      </c>
      <c r="O10" s="14"/>
      <c r="P10" s="14"/>
      <c r="Q10" s="15">
        <f t="shared" si="0"/>
        <v>19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309" t="s">
        <v>27</v>
      </c>
      <c r="B11" s="301"/>
      <c r="C11" s="13"/>
      <c r="D11" s="14">
        <v>2</v>
      </c>
      <c r="E11" s="14">
        <v>7</v>
      </c>
      <c r="F11" s="14">
        <v>0</v>
      </c>
      <c r="G11" s="14">
        <v>9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18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1">SUM(D13:M13)</f>
        <v>157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1"/>
        <v>149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1"/>
        <v>203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1"/>
        <v>156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2">SUM(D18:M18)</f>
        <v>96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2"/>
        <v>123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2"/>
        <v>148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2"/>
        <v>136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2"/>
        <v>137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2"/>
        <v>180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/>
    <row r="231" spans="1:26" ht="15.75" customHeight="1" x14ac:dyDescent="0.35"/>
    <row r="232" spans="1:26" ht="15.75" customHeight="1" x14ac:dyDescent="0.35"/>
    <row r="233" spans="1:26" ht="15.75" customHeight="1" x14ac:dyDescent="0.35"/>
    <row r="234" spans="1:26" ht="15.75" customHeight="1" x14ac:dyDescent="0.35"/>
    <row r="235" spans="1:26" ht="15.75" customHeight="1" x14ac:dyDescent="0.35"/>
    <row r="236" spans="1:26" ht="15.75" customHeight="1" x14ac:dyDescent="0.35"/>
    <row r="237" spans="1:26" ht="15.75" customHeight="1" x14ac:dyDescent="0.35"/>
    <row r="238" spans="1:26" ht="15.75" customHeight="1" x14ac:dyDescent="0.35"/>
    <row r="239" spans="1:26" ht="15.75" customHeight="1" x14ac:dyDescent="0.35"/>
    <row r="240" spans="1:26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46076</v>
      </c>
      <c r="B3" s="4" t="s">
        <v>19</v>
      </c>
      <c r="C3" s="5"/>
      <c r="D3" s="6">
        <v>1</v>
      </c>
      <c r="E3" s="6">
        <v>2</v>
      </c>
      <c r="F3" s="6"/>
      <c r="G3" s="6">
        <v>2</v>
      </c>
      <c r="H3" s="6"/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5</v>
      </c>
    </row>
    <row r="4" spans="1:17" ht="13.5" customHeight="1" x14ac:dyDescent="0.35">
      <c r="A4" s="3">
        <v>46077</v>
      </c>
      <c r="B4" s="4" t="s">
        <v>20</v>
      </c>
      <c r="C4" s="5"/>
      <c r="D4" s="6"/>
      <c r="E4" s="6">
        <v>1</v>
      </c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7">
        <f t="shared" si="0"/>
        <v>1</v>
      </c>
    </row>
    <row r="5" spans="1:17" ht="13.5" customHeight="1" x14ac:dyDescent="0.35">
      <c r="A5" s="3">
        <v>46078</v>
      </c>
      <c r="B5" s="4" t="s">
        <v>21</v>
      </c>
      <c r="C5" s="13"/>
      <c r="D5" s="6"/>
      <c r="E5" s="6"/>
      <c r="F5" s="6"/>
      <c r="G5" s="6">
        <v>1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1</v>
      </c>
    </row>
    <row r="6" spans="1:17" ht="13.5" customHeight="1" x14ac:dyDescent="0.35">
      <c r="A6" s="3">
        <v>46079</v>
      </c>
      <c r="B6" s="4" t="s">
        <v>22</v>
      </c>
      <c r="C6" s="13"/>
      <c r="D6" s="6"/>
      <c r="E6" s="6"/>
      <c r="F6" s="6"/>
      <c r="G6" s="6">
        <v>1</v>
      </c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1</v>
      </c>
    </row>
    <row r="7" spans="1:17" ht="13.5" customHeight="1" x14ac:dyDescent="0.35">
      <c r="A7" s="3">
        <v>46080</v>
      </c>
      <c r="B7" s="4" t="s">
        <v>23</v>
      </c>
      <c r="C7" s="13"/>
      <c r="D7" s="6"/>
      <c r="E7" s="6">
        <v>1</v>
      </c>
      <c r="F7" s="6"/>
      <c r="G7" s="6">
        <v>2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3</v>
      </c>
    </row>
    <row r="8" spans="1:17" ht="13.5" customHeight="1" x14ac:dyDescent="0.35">
      <c r="A8" s="3">
        <v>46081</v>
      </c>
      <c r="B8" s="4" t="s">
        <v>24</v>
      </c>
      <c r="C8" s="13"/>
      <c r="D8" s="6">
        <v>1</v>
      </c>
      <c r="E8" s="6">
        <v>2</v>
      </c>
      <c r="F8" s="6"/>
      <c r="G8" s="6">
        <v>1</v>
      </c>
      <c r="H8" s="6"/>
      <c r="I8" s="6"/>
      <c r="J8" s="6"/>
      <c r="K8" s="6"/>
      <c r="L8" s="6"/>
      <c r="M8" s="6"/>
      <c r="N8" s="7"/>
      <c r="O8" s="7"/>
      <c r="P8" s="7"/>
      <c r="Q8" s="7">
        <f t="shared" si="0"/>
        <v>4</v>
      </c>
    </row>
    <row r="9" spans="1:17" ht="13.5" customHeight="1" x14ac:dyDescent="0.35">
      <c r="A9" s="3">
        <v>46082</v>
      </c>
      <c r="B9" s="4" t="s">
        <v>25</v>
      </c>
      <c r="C9" s="13"/>
      <c r="D9" s="6"/>
      <c r="E9" s="6">
        <v>1</v>
      </c>
      <c r="F9" s="6"/>
      <c r="G9" s="6">
        <v>2</v>
      </c>
      <c r="H9" s="6"/>
      <c r="I9" s="6"/>
      <c r="J9" s="6"/>
      <c r="K9" s="6"/>
      <c r="L9" s="6"/>
      <c r="M9" s="6"/>
      <c r="N9" s="7"/>
      <c r="O9" s="7"/>
      <c r="P9" s="7"/>
      <c r="Q9" s="7">
        <f t="shared" si="0"/>
        <v>3</v>
      </c>
    </row>
    <row r="10" spans="1:17" ht="13.5" customHeight="1" x14ac:dyDescent="0.35">
      <c r="A10" s="308" t="s">
        <v>26</v>
      </c>
      <c r="B10" s="301"/>
      <c r="C10" s="5"/>
      <c r="D10" s="14">
        <v>2</v>
      </c>
      <c r="E10" s="14">
        <v>7</v>
      </c>
      <c r="F10" s="14">
        <v>0</v>
      </c>
      <c r="G10" s="14">
        <v>9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f t="shared" ref="N10:O10" si="1">SUM(N3:N9)</f>
        <v>0</v>
      </c>
      <c r="O10" s="14">
        <f t="shared" si="1"/>
        <v>0</v>
      </c>
      <c r="P10" s="14">
        <v>0</v>
      </c>
      <c r="Q10" s="15">
        <f t="shared" si="0"/>
        <v>18</v>
      </c>
    </row>
    <row r="11" spans="1:17" ht="13.5" customHeight="1" x14ac:dyDescent="0.35">
      <c r="A11" s="309" t="s">
        <v>27</v>
      </c>
      <c r="B11" s="301"/>
      <c r="C11" s="13"/>
      <c r="D11" s="14">
        <v>2</v>
      </c>
      <c r="E11" s="14">
        <v>9</v>
      </c>
      <c r="F11" s="14">
        <v>2</v>
      </c>
      <c r="G11" s="14">
        <v>9</v>
      </c>
      <c r="H11" s="14">
        <v>2</v>
      </c>
      <c r="I11" s="14">
        <v>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26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46069</v>
      </c>
      <c r="B3" s="4" t="s">
        <v>19</v>
      </c>
      <c r="C3" s="5"/>
      <c r="D3" s="6"/>
      <c r="E3" s="6"/>
      <c r="F3" s="6"/>
      <c r="G3" s="6">
        <v>2</v>
      </c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3</v>
      </c>
    </row>
    <row r="4" spans="1:17" ht="13.5" customHeight="1" x14ac:dyDescent="0.35">
      <c r="A4" s="3">
        <v>46070</v>
      </c>
      <c r="B4" s="4" t="s">
        <v>20</v>
      </c>
      <c r="C4" s="5"/>
      <c r="D4" s="6"/>
      <c r="E4" s="6">
        <v>2</v>
      </c>
      <c r="F4" s="6">
        <v>2</v>
      </c>
      <c r="G4" s="6">
        <v>2</v>
      </c>
      <c r="H4" s="6"/>
      <c r="I4" s="6"/>
      <c r="J4" s="6"/>
      <c r="K4" s="6"/>
      <c r="L4" s="6"/>
      <c r="M4" s="6"/>
      <c r="N4" s="7"/>
      <c r="O4" s="7"/>
      <c r="P4" s="7"/>
      <c r="Q4" s="7">
        <f t="shared" si="0"/>
        <v>6</v>
      </c>
    </row>
    <row r="5" spans="1:17" ht="13.5" customHeight="1" x14ac:dyDescent="0.35">
      <c r="A5" s="3">
        <v>46071</v>
      </c>
      <c r="B5" s="4" t="s">
        <v>21</v>
      </c>
      <c r="C5" s="13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0</v>
      </c>
    </row>
    <row r="6" spans="1:17" ht="13.5" customHeight="1" x14ac:dyDescent="0.35">
      <c r="A6" s="3">
        <v>46072</v>
      </c>
      <c r="B6" s="4" t="s">
        <v>22</v>
      </c>
      <c r="C6" s="13"/>
      <c r="D6" s="6"/>
      <c r="E6" s="6">
        <v>2</v>
      </c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2</v>
      </c>
    </row>
    <row r="7" spans="1:17" ht="13.5" customHeight="1" x14ac:dyDescent="0.35">
      <c r="A7" s="3">
        <v>46073</v>
      </c>
      <c r="B7" s="4" t="s">
        <v>23</v>
      </c>
      <c r="C7" s="13"/>
      <c r="D7" s="6"/>
      <c r="E7" s="6"/>
      <c r="F7" s="6"/>
      <c r="G7" s="6">
        <v>2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2</v>
      </c>
    </row>
    <row r="8" spans="1:17" ht="13.5" customHeight="1" x14ac:dyDescent="0.35">
      <c r="A8" s="3">
        <v>46074</v>
      </c>
      <c r="B8" s="4" t="s">
        <v>24</v>
      </c>
      <c r="C8" s="13"/>
      <c r="D8" s="6"/>
      <c r="E8" s="6">
        <v>1</v>
      </c>
      <c r="F8" s="6">
        <v>1</v>
      </c>
      <c r="G8" s="6">
        <v>1</v>
      </c>
      <c r="H8" s="6"/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4</v>
      </c>
    </row>
    <row r="9" spans="1:17" ht="13.5" customHeight="1" x14ac:dyDescent="0.35">
      <c r="A9" s="3">
        <v>46075</v>
      </c>
      <c r="B9" s="4" t="s">
        <v>25</v>
      </c>
      <c r="C9" s="13"/>
      <c r="D9" s="6"/>
      <c r="E9" s="6">
        <v>2</v>
      </c>
      <c r="F9" s="6"/>
      <c r="G9" s="6">
        <v>2</v>
      </c>
      <c r="H9" s="6">
        <v>1</v>
      </c>
      <c r="I9" s="6"/>
      <c r="J9" s="6"/>
      <c r="K9" s="6"/>
      <c r="L9" s="6"/>
      <c r="M9" s="6"/>
      <c r="N9" s="7"/>
      <c r="O9" s="7"/>
      <c r="P9" s="7"/>
      <c r="Q9" s="7">
        <f t="shared" si="0"/>
        <v>5</v>
      </c>
    </row>
    <row r="10" spans="1:17" ht="13.5" customHeight="1" x14ac:dyDescent="0.35">
      <c r="A10" s="308" t="s">
        <v>26</v>
      </c>
      <c r="B10" s="301"/>
      <c r="C10" s="5"/>
      <c r="D10" s="14">
        <v>0</v>
      </c>
      <c r="E10" s="14">
        <v>7</v>
      </c>
      <c r="F10" s="14">
        <v>3</v>
      </c>
      <c r="G10" s="14">
        <v>9</v>
      </c>
      <c r="H10" s="14">
        <v>1</v>
      </c>
      <c r="I10" s="14">
        <v>2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22</v>
      </c>
    </row>
    <row r="11" spans="1:17" ht="13.5" customHeight="1" x14ac:dyDescent="0.35">
      <c r="A11" s="309" t="s">
        <v>27</v>
      </c>
      <c r="B11" s="301"/>
      <c r="C11" s="13"/>
      <c r="D11" s="14">
        <v>2</v>
      </c>
      <c r="E11" s="14">
        <v>9</v>
      </c>
      <c r="F11" s="14">
        <v>2</v>
      </c>
      <c r="G11" s="14">
        <v>9</v>
      </c>
      <c r="H11" s="14">
        <v>2</v>
      </c>
      <c r="I11" s="14">
        <v>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26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46062</v>
      </c>
      <c r="B3" s="4" t="s">
        <v>19</v>
      </c>
      <c r="C3" s="5"/>
      <c r="D3" s="6"/>
      <c r="E3" s="6">
        <v>2</v>
      </c>
      <c r="F3" s="6"/>
      <c r="G3" s="6"/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3</v>
      </c>
    </row>
    <row r="4" spans="1:17" ht="13.5" customHeight="1" x14ac:dyDescent="0.35">
      <c r="A4" s="3">
        <v>46063</v>
      </c>
      <c r="B4" s="4" t="s">
        <v>20</v>
      </c>
      <c r="C4" s="5"/>
      <c r="D4" s="6"/>
      <c r="E4" s="6"/>
      <c r="F4" s="6">
        <v>1</v>
      </c>
      <c r="G4" s="6"/>
      <c r="H4" s="6">
        <v>1</v>
      </c>
      <c r="I4" s="6"/>
      <c r="J4" s="6"/>
      <c r="K4" s="6"/>
      <c r="L4" s="6"/>
      <c r="M4" s="6"/>
      <c r="N4" s="7"/>
      <c r="O4" s="7"/>
      <c r="P4" s="7"/>
      <c r="Q4" s="7">
        <f t="shared" si="0"/>
        <v>2</v>
      </c>
    </row>
    <row r="5" spans="1:17" ht="13.5" customHeight="1" x14ac:dyDescent="0.35">
      <c r="A5" s="3">
        <v>46064</v>
      </c>
      <c r="B5" s="4" t="s">
        <v>21</v>
      </c>
      <c r="C5" s="13"/>
      <c r="D5" s="6">
        <v>1</v>
      </c>
      <c r="E5" s="6"/>
      <c r="F5" s="6">
        <v>1</v>
      </c>
      <c r="G5" s="6">
        <v>1</v>
      </c>
      <c r="H5" s="6">
        <v>1</v>
      </c>
      <c r="I5" s="6">
        <v>1</v>
      </c>
      <c r="J5" s="6"/>
      <c r="K5" s="6"/>
      <c r="L5" s="6"/>
      <c r="M5" s="6"/>
      <c r="N5" s="7"/>
      <c r="O5" s="7"/>
      <c r="P5" s="7"/>
      <c r="Q5" s="7">
        <f t="shared" si="0"/>
        <v>5</v>
      </c>
    </row>
    <row r="6" spans="1:17" ht="13.5" customHeight="1" x14ac:dyDescent="0.35">
      <c r="A6" s="3">
        <v>46065</v>
      </c>
      <c r="B6" s="4" t="s">
        <v>22</v>
      </c>
      <c r="C6" s="13"/>
      <c r="D6" s="6">
        <v>1</v>
      </c>
      <c r="E6" s="6">
        <v>3</v>
      </c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4</v>
      </c>
    </row>
    <row r="7" spans="1:17" ht="13.5" customHeight="1" x14ac:dyDescent="0.35">
      <c r="A7" s="3">
        <v>46066</v>
      </c>
      <c r="B7" s="4" t="s">
        <v>23</v>
      </c>
      <c r="C7" s="13"/>
      <c r="D7" s="6"/>
      <c r="E7" s="6">
        <v>3</v>
      </c>
      <c r="F7" s="6"/>
      <c r="G7" s="6">
        <v>3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6</v>
      </c>
    </row>
    <row r="8" spans="1:17" ht="13.5" customHeight="1" x14ac:dyDescent="0.35">
      <c r="A8" s="3">
        <v>46067</v>
      </c>
      <c r="B8" s="4" t="s">
        <v>24</v>
      </c>
      <c r="C8" s="13"/>
      <c r="D8" s="6"/>
      <c r="E8" s="6">
        <v>1</v>
      </c>
      <c r="F8" s="6"/>
      <c r="G8" s="6">
        <v>2</v>
      </c>
      <c r="H8" s="6"/>
      <c r="I8" s="6"/>
      <c r="J8" s="6"/>
      <c r="K8" s="6"/>
      <c r="L8" s="6"/>
      <c r="M8" s="6"/>
      <c r="N8" s="7"/>
      <c r="O8" s="7"/>
      <c r="P8" s="7"/>
      <c r="Q8" s="7">
        <f t="shared" si="0"/>
        <v>3</v>
      </c>
    </row>
    <row r="9" spans="1:17" ht="13.5" customHeight="1" x14ac:dyDescent="0.35">
      <c r="A9" s="3">
        <v>46068</v>
      </c>
      <c r="B9" s="4" t="s">
        <v>25</v>
      </c>
      <c r="C9" s="13"/>
      <c r="D9" s="6"/>
      <c r="E9" s="6"/>
      <c r="F9" s="6"/>
      <c r="G9" s="6">
        <v>3</v>
      </c>
      <c r="H9" s="6"/>
      <c r="I9" s="6"/>
      <c r="J9" s="6"/>
      <c r="K9" s="6"/>
      <c r="L9" s="6"/>
      <c r="M9" s="6"/>
      <c r="N9" s="7"/>
      <c r="O9" s="7"/>
      <c r="P9" s="7"/>
      <c r="Q9" s="7">
        <f t="shared" si="0"/>
        <v>3</v>
      </c>
    </row>
    <row r="10" spans="1:17" ht="13.5" customHeight="1" x14ac:dyDescent="0.35">
      <c r="A10" s="308" t="s">
        <v>26</v>
      </c>
      <c r="B10" s="301"/>
      <c r="C10" s="5"/>
      <c r="D10" s="14">
        <v>2</v>
      </c>
      <c r="E10" s="14">
        <v>9</v>
      </c>
      <c r="F10" s="14">
        <v>2</v>
      </c>
      <c r="G10" s="14">
        <v>9</v>
      </c>
      <c r="H10" s="14">
        <v>2</v>
      </c>
      <c r="I10" s="14">
        <v>2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26</v>
      </c>
    </row>
    <row r="11" spans="1:17" ht="13.5" customHeight="1" x14ac:dyDescent="0.35">
      <c r="A11" s="309" t="s">
        <v>27</v>
      </c>
      <c r="B11" s="301"/>
      <c r="C11" s="13"/>
      <c r="D11" s="14">
        <v>6</v>
      </c>
      <c r="E11" s="14">
        <v>6</v>
      </c>
      <c r="F11" s="14">
        <v>1</v>
      </c>
      <c r="G11" s="14">
        <v>15</v>
      </c>
      <c r="H11" s="14">
        <v>0</v>
      </c>
      <c r="I11" s="14">
        <v>5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33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46055</v>
      </c>
      <c r="B3" s="4" t="s">
        <v>19</v>
      </c>
      <c r="C3" s="5"/>
      <c r="D3" s="6"/>
      <c r="E3" s="6">
        <v>1</v>
      </c>
      <c r="F3" s="6"/>
      <c r="G3" s="6">
        <v>1</v>
      </c>
      <c r="H3" s="6"/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2</v>
      </c>
    </row>
    <row r="4" spans="1:17" ht="13.5" customHeight="1" x14ac:dyDescent="0.35">
      <c r="A4" s="3">
        <v>46056</v>
      </c>
      <c r="B4" s="4" t="s">
        <v>20</v>
      </c>
      <c r="C4" s="5"/>
      <c r="D4" s="6"/>
      <c r="E4" s="6">
        <v>3</v>
      </c>
      <c r="F4" s="6"/>
      <c r="G4" s="6">
        <v>1</v>
      </c>
      <c r="H4" s="6"/>
      <c r="I4" s="6"/>
      <c r="J4" s="6"/>
      <c r="K4" s="6"/>
      <c r="L4" s="6"/>
      <c r="M4" s="6"/>
      <c r="N4" s="7"/>
      <c r="O4" s="7"/>
      <c r="P4" s="7"/>
      <c r="Q4" s="7">
        <f t="shared" si="0"/>
        <v>4</v>
      </c>
    </row>
    <row r="5" spans="1:17" ht="13.5" customHeight="1" x14ac:dyDescent="0.35">
      <c r="A5" s="3">
        <v>46057</v>
      </c>
      <c r="B5" s="4" t="s">
        <v>21</v>
      </c>
      <c r="C5" s="13"/>
      <c r="D5" s="6">
        <v>1</v>
      </c>
      <c r="E5" s="6"/>
      <c r="F5" s="6"/>
      <c r="G5" s="6">
        <v>1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2</v>
      </c>
    </row>
    <row r="6" spans="1:17" ht="13.5" customHeight="1" x14ac:dyDescent="0.35">
      <c r="A6" s="3">
        <v>46058</v>
      </c>
      <c r="B6" s="4" t="s">
        <v>22</v>
      </c>
      <c r="C6" s="13"/>
      <c r="D6" s="6"/>
      <c r="E6" s="6">
        <v>1</v>
      </c>
      <c r="F6" s="6"/>
      <c r="G6" s="6">
        <v>3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5</v>
      </c>
    </row>
    <row r="7" spans="1:17" ht="13.5" customHeight="1" x14ac:dyDescent="0.35">
      <c r="A7" s="3">
        <v>46059</v>
      </c>
      <c r="B7" s="4" t="s">
        <v>23</v>
      </c>
      <c r="C7" s="13"/>
      <c r="D7" s="6">
        <v>2</v>
      </c>
      <c r="E7" s="6">
        <v>1</v>
      </c>
      <c r="F7" s="6"/>
      <c r="G7" s="6">
        <v>3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7</v>
      </c>
    </row>
    <row r="8" spans="1:17" ht="13.5" customHeight="1" x14ac:dyDescent="0.35">
      <c r="A8" s="3">
        <v>46060</v>
      </c>
      <c r="B8" s="4" t="s">
        <v>24</v>
      </c>
      <c r="C8" s="13"/>
      <c r="D8" s="6">
        <v>1</v>
      </c>
      <c r="E8" s="6"/>
      <c r="F8" s="6">
        <v>1</v>
      </c>
      <c r="G8" s="6">
        <v>4</v>
      </c>
      <c r="H8" s="6"/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7</v>
      </c>
    </row>
    <row r="9" spans="1:17" ht="13.5" customHeight="1" x14ac:dyDescent="0.35">
      <c r="A9" s="3">
        <v>46061</v>
      </c>
      <c r="B9" s="4" t="s">
        <v>25</v>
      </c>
      <c r="C9" s="13"/>
      <c r="D9" s="6">
        <v>2</v>
      </c>
      <c r="E9" s="6"/>
      <c r="F9" s="6"/>
      <c r="G9" s="6">
        <v>2</v>
      </c>
      <c r="H9" s="6"/>
      <c r="I9" s="6">
        <v>2</v>
      </c>
      <c r="J9" s="6"/>
      <c r="K9" s="6"/>
      <c r="L9" s="6"/>
      <c r="M9" s="6"/>
      <c r="N9" s="7"/>
      <c r="O9" s="7"/>
      <c r="P9" s="7"/>
      <c r="Q9" s="7">
        <f t="shared" si="0"/>
        <v>6</v>
      </c>
    </row>
    <row r="10" spans="1:17" ht="13.5" customHeight="1" x14ac:dyDescent="0.35">
      <c r="A10" s="308" t="s">
        <v>26</v>
      </c>
      <c r="B10" s="301"/>
      <c r="C10" s="5"/>
      <c r="D10" s="14">
        <v>6</v>
      </c>
      <c r="E10" s="14">
        <v>6</v>
      </c>
      <c r="F10" s="14">
        <v>1</v>
      </c>
      <c r="G10" s="14">
        <v>15</v>
      </c>
      <c r="H10" s="14">
        <v>0</v>
      </c>
      <c r="I10" s="14">
        <v>5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33</v>
      </c>
    </row>
    <row r="11" spans="1:17" ht="13.5" customHeight="1" x14ac:dyDescent="0.35">
      <c r="A11" s="309" t="s">
        <v>27</v>
      </c>
      <c r="B11" s="301"/>
      <c r="C11" s="13"/>
      <c r="D11" s="14">
        <v>6</v>
      </c>
      <c r="E11" s="14">
        <v>5</v>
      </c>
      <c r="F11" s="14">
        <v>2</v>
      </c>
      <c r="G11" s="14">
        <v>11</v>
      </c>
      <c r="H11" s="14">
        <v>1</v>
      </c>
      <c r="I11" s="14">
        <v>7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32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34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46048</v>
      </c>
      <c r="B3" s="4" t="s">
        <v>19</v>
      </c>
      <c r="C3" s="5"/>
      <c r="D3" s="6">
        <v>2</v>
      </c>
      <c r="E3" s="6">
        <v>1</v>
      </c>
      <c r="F3" s="6">
        <v>1</v>
      </c>
      <c r="G3" s="6"/>
      <c r="H3" s="6"/>
      <c r="I3" s="6">
        <v>2</v>
      </c>
      <c r="J3" s="6"/>
      <c r="K3" s="6"/>
      <c r="L3" s="6"/>
      <c r="M3" s="6"/>
      <c r="N3" s="7"/>
      <c r="O3" s="7"/>
      <c r="P3" s="7"/>
      <c r="Q3" s="7">
        <f t="shared" ref="Q3:Q11" si="0">SUM(D3:P3)</f>
        <v>6</v>
      </c>
    </row>
    <row r="4" spans="1:17" ht="13.5" customHeight="1" x14ac:dyDescent="0.35">
      <c r="A4" s="3">
        <v>46049</v>
      </c>
      <c r="B4" s="4" t="s">
        <v>20</v>
      </c>
      <c r="C4" s="5"/>
      <c r="D4" s="6"/>
      <c r="E4" s="6"/>
      <c r="F4" s="6"/>
      <c r="G4" s="6">
        <v>2</v>
      </c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3</v>
      </c>
    </row>
    <row r="5" spans="1:17" ht="13.5" customHeight="1" x14ac:dyDescent="0.35">
      <c r="A5" s="3">
        <v>46050</v>
      </c>
      <c r="B5" s="4" t="s">
        <v>21</v>
      </c>
      <c r="C5" s="13"/>
      <c r="D5" s="6"/>
      <c r="E5" s="6">
        <v>1</v>
      </c>
      <c r="F5" s="6"/>
      <c r="G5" s="6">
        <v>1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2</v>
      </c>
    </row>
    <row r="6" spans="1:17" ht="13.5" customHeight="1" x14ac:dyDescent="0.35">
      <c r="A6" s="3">
        <v>46051</v>
      </c>
      <c r="B6" s="4" t="s">
        <v>22</v>
      </c>
      <c r="C6" s="13"/>
      <c r="D6" s="6"/>
      <c r="E6" s="6"/>
      <c r="F6" s="6"/>
      <c r="G6" s="6">
        <v>1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2</v>
      </c>
    </row>
    <row r="7" spans="1:17" ht="13.5" customHeight="1" x14ac:dyDescent="0.35">
      <c r="A7" s="3">
        <v>46052</v>
      </c>
      <c r="B7" s="4" t="s">
        <v>23</v>
      </c>
      <c r="C7" s="13"/>
      <c r="D7" s="6">
        <v>1</v>
      </c>
      <c r="E7" s="6"/>
      <c r="F7" s="6"/>
      <c r="G7" s="6">
        <v>1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3</v>
      </c>
    </row>
    <row r="8" spans="1:17" ht="13.5" customHeight="1" x14ac:dyDescent="0.35">
      <c r="A8" s="3">
        <v>46053</v>
      </c>
      <c r="B8" s="4" t="s">
        <v>24</v>
      </c>
      <c r="C8" s="13"/>
      <c r="D8" s="6">
        <v>3</v>
      </c>
      <c r="E8" s="6">
        <v>1</v>
      </c>
      <c r="F8" s="6">
        <v>1</v>
      </c>
      <c r="G8" s="6">
        <v>3</v>
      </c>
      <c r="H8" s="6">
        <v>1</v>
      </c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10</v>
      </c>
    </row>
    <row r="9" spans="1:17" ht="13.5" customHeight="1" x14ac:dyDescent="0.35">
      <c r="A9" s="3">
        <v>46054</v>
      </c>
      <c r="B9" s="4" t="s">
        <v>25</v>
      </c>
      <c r="C9" s="13"/>
      <c r="D9" s="6"/>
      <c r="E9" s="6">
        <v>2</v>
      </c>
      <c r="F9" s="6"/>
      <c r="G9" s="6">
        <v>3</v>
      </c>
      <c r="H9" s="6"/>
      <c r="I9" s="6">
        <v>1</v>
      </c>
      <c r="J9" s="6"/>
      <c r="K9" s="6"/>
      <c r="L9" s="6"/>
      <c r="M9" s="6"/>
      <c r="N9" s="7"/>
      <c r="O9" s="7"/>
      <c r="P9" s="7"/>
      <c r="Q9" s="7">
        <f t="shared" si="0"/>
        <v>6</v>
      </c>
    </row>
    <row r="10" spans="1:17" ht="13.5" customHeight="1" x14ac:dyDescent="0.35">
      <c r="A10" s="308" t="s">
        <v>26</v>
      </c>
      <c r="B10" s="301"/>
      <c r="C10" s="5"/>
      <c r="D10" s="14">
        <v>6</v>
      </c>
      <c r="E10" s="14">
        <v>5</v>
      </c>
      <c r="F10" s="14">
        <v>2</v>
      </c>
      <c r="G10" s="14">
        <v>11</v>
      </c>
      <c r="H10" s="14">
        <v>1</v>
      </c>
      <c r="I10" s="14">
        <v>7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32</v>
      </c>
    </row>
    <row r="11" spans="1:17" ht="13.5" customHeight="1" x14ac:dyDescent="0.35">
      <c r="A11" s="309" t="s">
        <v>27</v>
      </c>
      <c r="B11" s="301"/>
      <c r="C11" s="13"/>
      <c r="D11" s="14">
        <v>2</v>
      </c>
      <c r="E11" s="14">
        <v>6</v>
      </c>
      <c r="F11" s="14">
        <v>2</v>
      </c>
      <c r="G11" s="14">
        <v>7</v>
      </c>
      <c r="H11" s="14">
        <v>1</v>
      </c>
      <c r="I11" s="14">
        <v>4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22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46041</v>
      </c>
      <c r="B3" s="4" t="s">
        <v>19</v>
      </c>
      <c r="C3" s="5"/>
      <c r="D3" s="6"/>
      <c r="E3" s="6">
        <v>1</v>
      </c>
      <c r="F3" s="6">
        <v>1</v>
      </c>
      <c r="G3" s="6"/>
      <c r="H3" s="6"/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2</v>
      </c>
    </row>
    <row r="4" spans="1:17" ht="13.5" customHeight="1" x14ac:dyDescent="0.35">
      <c r="A4" s="3">
        <v>46042</v>
      </c>
      <c r="B4" s="4" t="s">
        <v>20</v>
      </c>
      <c r="C4" s="5"/>
      <c r="D4" s="6"/>
      <c r="E4" s="6">
        <v>1</v>
      </c>
      <c r="F4" s="6"/>
      <c r="G4" s="6"/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2</v>
      </c>
    </row>
    <row r="5" spans="1:17" ht="13.5" customHeight="1" x14ac:dyDescent="0.35">
      <c r="A5" s="3">
        <v>46043</v>
      </c>
      <c r="B5" s="4" t="s">
        <v>21</v>
      </c>
      <c r="C5" s="13"/>
      <c r="D5" s="6">
        <v>1</v>
      </c>
      <c r="E5" s="6"/>
      <c r="F5" s="6"/>
      <c r="G5" s="6">
        <v>1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2</v>
      </c>
    </row>
    <row r="6" spans="1:17" ht="13.5" customHeight="1" x14ac:dyDescent="0.35">
      <c r="A6" s="3">
        <v>46044</v>
      </c>
      <c r="B6" s="4" t="s">
        <v>22</v>
      </c>
      <c r="C6" s="13"/>
      <c r="D6" s="6">
        <v>1</v>
      </c>
      <c r="E6" s="6"/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1</v>
      </c>
    </row>
    <row r="7" spans="1:17" ht="13.5" customHeight="1" x14ac:dyDescent="0.35">
      <c r="A7" s="3">
        <v>46045</v>
      </c>
      <c r="B7" s="4" t="s">
        <v>23</v>
      </c>
      <c r="C7" s="13"/>
      <c r="D7" s="6"/>
      <c r="E7" s="6"/>
      <c r="F7" s="6">
        <v>1</v>
      </c>
      <c r="G7" s="6">
        <v>2</v>
      </c>
      <c r="H7" s="6">
        <v>1</v>
      </c>
      <c r="I7" s="6"/>
      <c r="J7" s="6"/>
      <c r="K7" s="6"/>
      <c r="L7" s="6"/>
      <c r="M7" s="6"/>
      <c r="N7" s="7"/>
      <c r="O7" s="7"/>
      <c r="P7" s="7"/>
      <c r="Q7" s="7">
        <f t="shared" si="0"/>
        <v>4</v>
      </c>
    </row>
    <row r="8" spans="1:17" ht="13.5" customHeight="1" x14ac:dyDescent="0.35">
      <c r="A8" s="3">
        <v>46046</v>
      </c>
      <c r="B8" s="4" t="s">
        <v>24</v>
      </c>
      <c r="C8" s="13"/>
      <c r="D8" s="6"/>
      <c r="E8" s="6"/>
      <c r="F8" s="6"/>
      <c r="G8" s="6">
        <v>3</v>
      </c>
      <c r="H8" s="6"/>
      <c r="I8" s="6">
        <v>2</v>
      </c>
      <c r="J8" s="6"/>
      <c r="K8" s="6"/>
      <c r="L8" s="6"/>
      <c r="M8" s="6"/>
      <c r="N8" s="7"/>
      <c r="O8" s="7"/>
      <c r="P8" s="7"/>
      <c r="Q8" s="7">
        <f t="shared" si="0"/>
        <v>5</v>
      </c>
    </row>
    <row r="9" spans="1:17" ht="13.5" customHeight="1" x14ac:dyDescent="0.35">
      <c r="A9" s="3">
        <v>46047</v>
      </c>
      <c r="B9" s="4" t="s">
        <v>25</v>
      </c>
      <c r="C9" s="13"/>
      <c r="D9" s="6"/>
      <c r="E9" s="6">
        <v>4</v>
      </c>
      <c r="F9" s="6"/>
      <c r="G9" s="6">
        <v>1</v>
      </c>
      <c r="H9" s="6"/>
      <c r="I9" s="6">
        <v>1</v>
      </c>
      <c r="J9" s="6"/>
      <c r="K9" s="6"/>
      <c r="L9" s="6"/>
      <c r="M9" s="6"/>
      <c r="N9" s="7"/>
      <c r="O9" s="7"/>
      <c r="P9" s="7"/>
      <c r="Q9" s="7">
        <f t="shared" si="0"/>
        <v>6</v>
      </c>
    </row>
    <row r="10" spans="1:17" ht="13.5" customHeight="1" x14ac:dyDescent="0.35">
      <c r="A10" s="308" t="s">
        <v>26</v>
      </c>
      <c r="B10" s="301"/>
      <c r="C10" s="5"/>
      <c r="D10" s="14">
        <v>2</v>
      </c>
      <c r="E10" s="14">
        <v>6</v>
      </c>
      <c r="F10" s="14">
        <v>2</v>
      </c>
      <c r="G10" s="14">
        <v>7</v>
      </c>
      <c r="H10" s="14">
        <v>1</v>
      </c>
      <c r="I10" s="14">
        <v>4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22</v>
      </c>
    </row>
    <row r="11" spans="1:17" ht="13.5" customHeight="1" x14ac:dyDescent="0.35">
      <c r="A11" s="309" t="s">
        <v>27</v>
      </c>
      <c r="B11" s="301"/>
      <c r="C11" s="13"/>
      <c r="D11" s="14">
        <v>5</v>
      </c>
      <c r="E11" s="14">
        <v>6</v>
      </c>
      <c r="F11" s="14">
        <v>3</v>
      </c>
      <c r="G11" s="14">
        <v>12</v>
      </c>
      <c r="H11" s="14">
        <v>1</v>
      </c>
      <c r="I11" s="14">
        <v>3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30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46034</v>
      </c>
      <c r="B3" s="4" t="s">
        <v>19</v>
      </c>
      <c r="C3" s="5"/>
      <c r="D3" s="6"/>
      <c r="E3" s="6">
        <v>2</v>
      </c>
      <c r="F3" s="6"/>
      <c r="G3" s="6">
        <v>2</v>
      </c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5</v>
      </c>
    </row>
    <row r="4" spans="1:17" ht="13.5" customHeight="1" x14ac:dyDescent="0.35">
      <c r="A4" s="3">
        <v>46035</v>
      </c>
      <c r="B4" s="4" t="s">
        <v>20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7">
        <f t="shared" si="0"/>
        <v>0</v>
      </c>
    </row>
    <row r="5" spans="1:17" ht="13.5" customHeight="1" x14ac:dyDescent="0.35">
      <c r="A5" s="3">
        <v>46036</v>
      </c>
      <c r="B5" s="4" t="s">
        <v>21</v>
      </c>
      <c r="C5" s="13"/>
      <c r="D5" s="6">
        <v>1</v>
      </c>
      <c r="E5" s="6">
        <v>1</v>
      </c>
      <c r="F5" s="6"/>
      <c r="G5" s="6">
        <v>1</v>
      </c>
      <c r="H5" s="6"/>
      <c r="I5" s="6">
        <v>2</v>
      </c>
      <c r="J5" s="6"/>
      <c r="K5" s="6"/>
      <c r="L5" s="6"/>
      <c r="M5" s="6"/>
      <c r="N5" s="7"/>
      <c r="O5" s="7"/>
      <c r="P5" s="7"/>
      <c r="Q5" s="7">
        <f t="shared" si="0"/>
        <v>5</v>
      </c>
    </row>
    <row r="6" spans="1:17" ht="13.5" customHeight="1" x14ac:dyDescent="0.35">
      <c r="A6" s="3">
        <v>46037</v>
      </c>
      <c r="B6" s="4" t="s">
        <v>22</v>
      </c>
      <c r="C6" s="13"/>
      <c r="D6" s="6"/>
      <c r="E6" s="6"/>
      <c r="F6" s="6"/>
      <c r="G6" s="6">
        <v>2</v>
      </c>
      <c r="H6" s="6">
        <v>1</v>
      </c>
      <c r="I6" s="6"/>
      <c r="J6" s="6"/>
      <c r="K6" s="6"/>
      <c r="L6" s="6"/>
      <c r="M6" s="6"/>
      <c r="N6" s="7"/>
      <c r="O6" s="7"/>
      <c r="P6" s="7"/>
      <c r="Q6" s="7">
        <f t="shared" si="0"/>
        <v>3</v>
      </c>
    </row>
    <row r="7" spans="1:17" ht="13.5" customHeight="1" x14ac:dyDescent="0.35">
      <c r="A7" s="3">
        <v>46038</v>
      </c>
      <c r="B7" s="4" t="s">
        <v>23</v>
      </c>
      <c r="C7" s="13"/>
      <c r="D7" s="6"/>
      <c r="E7" s="6">
        <v>1</v>
      </c>
      <c r="F7" s="6">
        <v>3</v>
      </c>
      <c r="G7" s="6">
        <v>1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5</v>
      </c>
    </row>
    <row r="8" spans="1:17" ht="13.5" customHeight="1" x14ac:dyDescent="0.35">
      <c r="A8" s="3">
        <v>46039</v>
      </c>
      <c r="B8" s="4" t="s">
        <v>24</v>
      </c>
      <c r="C8" s="13"/>
      <c r="D8" s="6">
        <v>2</v>
      </c>
      <c r="E8" s="6"/>
      <c r="F8" s="6"/>
      <c r="G8" s="6">
        <v>4</v>
      </c>
      <c r="H8" s="6"/>
      <c r="I8" s="6"/>
      <c r="J8" s="6"/>
      <c r="K8" s="6"/>
      <c r="L8" s="6"/>
      <c r="M8" s="6"/>
      <c r="N8" s="7"/>
      <c r="O8" s="7"/>
      <c r="P8" s="7"/>
      <c r="Q8" s="7">
        <f t="shared" si="0"/>
        <v>6</v>
      </c>
    </row>
    <row r="9" spans="1:17" ht="13.5" customHeight="1" x14ac:dyDescent="0.35">
      <c r="A9" s="3">
        <v>46040</v>
      </c>
      <c r="B9" s="4" t="s">
        <v>25</v>
      </c>
      <c r="C9" s="13"/>
      <c r="D9" s="6">
        <v>2</v>
      </c>
      <c r="E9" s="6">
        <v>2</v>
      </c>
      <c r="F9" s="6"/>
      <c r="G9" s="6">
        <v>1</v>
      </c>
      <c r="H9" s="6"/>
      <c r="I9" s="6"/>
      <c r="J9" s="6"/>
      <c r="K9" s="6"/>
      <c r="L9" s="6"/>
      <c r="M9" s="6"/>
      <c r="N9" s="7"/>
      <c r="O9" s="7"/>
      <c r="P9" s="7"/>
      <c r="Q9" s="7">
        <f t="shared" si="0"/>
        <v>5</v>
      </c>
    </row>
    <row r="10" spans="1:17" ht="13.5" customHeight="1" x14ac:dyDescent="0.35">
      <c r="A10" s="308" t="s">
        <v>26</v>
      </c>
      <c r="B10" s="301"/>
      <c r="C10" s="5"/>
      <c r="D10" s="14">
        <v>5</v>
      </c>
      <c r="E10" s="14">
        <v>6</v>
      </c>
      <c r="F10" s="14">
        <v>3</v>
      </c>
      <c r="G10" s="14">
        <v>12</v>
      </c>
      <c r="H10" s="14">
        <v>1</v>
      </c>
      <c r="I10" s="14">
        <v>3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30</v>
      </c>
    </row>
    <row r="11" spans="1:17" ht="13.5" customHeight="1" x14ac:dyDescent="0.35">
      <c r="A11" s="309" t="s">
        <v>27</v>
      </c>
      <c r="B11" s="301"/>
      <c r="C11" s="13"/>
      <c r="D11" s="14">
        <v>8</v>
      </c>
      <c r="E11" s="14">
        <v>4</v>
      </c>
      <c r="F11" s="14">
        <v>1</v>
      </c>
      <c r="G11" s="14">
        <v>15</v>
      </c>
      <c r="H11" s="14">
        <v>2</v>
      </c>
      <c r="I11" s="14">
        <v>4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34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46027</v>
      </c>
      <c r="B3" s="4" t="s">
        <v>19</v>
      </c>
      <c r="C3" s="5"/>
      <c r="D3" s="6">
        <v>1</v>
      </c>
      <c r="E3" s="6"/>
      <c r="F3" s="6"/>
      <c r="G3" s="6">
        <v>1</v>
      </c>
      <c r="H3" s="6"/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2</v>
      </c>
    </row>
    <row r="4" spans="1:17" ht="13.5" customHeight="1" x14ac:dyDescent="0.35">
      <c r="A4" s="3">
        <v>46028</v>
      </c>
      <c r="B4" s="4" t="s">
        <v>20</v>
      </c>
      <c r="C4" s="5"/>
      <c r="D4" s="6">
        <v>1</v>
      </c>
      <c r="E4" s="6">
        <v>1</v>
      </c>
      <c r="F4" s="6"/>
      <c r="G4" s="6">
        <v>4</v>
      </c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7</v>
      </c>
    </row>
    <row r="5" spans="1:17" ht="13.5" customHeight="1" x14ac:dyDescent="0.35">
      <c r="A5" s="3">
        <v>46029</v>
      </c>
      <c r="B5" s="4" t="s">
        <v>21</v>
      </c>
      <c r="C5" s="13"/>
      <c r="D5" s="6">
        <v>2</v>
      </c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7"/>
      <c r="O5" s="7"/>
      <c r="P5" s="7"/>
      <c r="Q5" s="7">
        <f t="shared" si="0"/>
        <v>4</v>
      </c>
    </row>
    <row r="6" spans="1:17" ht="13.5" customHeight="1" x14ac:dyDescent="0.35">
      <c r="A6" s="3">
        <v>46030</v>
      </c>
      <c r="B6" s="4" t="s">
        <v>22</v>
      </c>
      <c r="C6" s="13"/>
      <c r="D6" s="6">
        <v>1</v>
      </c>
      <c r="E6" s="6">
        <v>1</v>
      </c>
      <c r="F6" s="6"/>
      <c r="G6" s="6">
        <v>1</v>
      </c>
      <c r="H6" s="6"/>
      <c r="I6" s="6">
        <v>2</v>
      </c>
      <c r="J6" s="6"/>
      <c r="K6" s="6"/>
      <c r="L6" s="6"/>
      <c r="M6" s="6"/>
      <c r="N6" s="7"/>
      <c r="O6" s="7"/>
      <c r="P6" s="7"/>
      <c r="Q6" s="7">
        <f t="shared" si="0"/>
        <v>5</v>
      </c>
    </row>
    <row r="7" spans="1:17" ht="13.5" customHeight="1" x14ac:dyDescent="0.35">
      <c r="A7" s="3">
        <v>46031</v>
      </c>
      <c r="B7" s="4" t="s">
        <v>23</v>
      </c>
      <c r="C7" s="13"/>
      <c r="D7" s="6"/>
      <c r="E7" s="6"/>
      <c r="F7" s="6"/>
      <c r="G7" s="6">
        <v>3</v>
      </c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3</v>
      </c>
    </row>
    <row r="8" spans="1:17" ht="13.5" customHeight="1" x14ac:dyDescent="0.35">
      <c r="A8" s="3">
        <v>46032</v>
      </c>
      <c r="B8" s="4" t="s">
        <v>24</v>
      </c>
      <c r="C8" s="13"/>
      <c r="D8" s="6">
        <v>1</v>
      </c>
      <c r="E8" s="6">
        <v>1</v>
      </c>
      <c r="F8" s="6">
        <v>1</v>
      </c>
      <c r="G8" s="6">
        <v>3</v>
      </c>
      <c r="H8" s="6"/>
      <c r="I8" s="6"/>
      <c r="J8" s="6"/>
      <c r="K8" s="6"/>
      <c r="L8" s="6"/>
      <c r="M8" s="6"/>
      <c r="N8" s="7"/>
      <c r="O8" s="7"/>
      <c r="P8" s="7"/>
      <c r="Q8" s="7">
        <f t="shared" si="0"/>
        <v>6</v>
      </c>
    </row>
    <row r="9" spans="1:17" ht="13.5" customHeight="1" x14ac:dyDescent="0.35">
      <c r="A9" s="3">
        <v>46033</v>
      </c>
      <c r="B9" s="4" t="s">
        <v>25</v>
      </c>
      <c r="C9" s="13"/>
      <c r="D9" s="6">
        <v>2</v>
      </c>
      <c r="E9" s="6">
        <v>1</v>
      </c>
      <c r="F9" s="6"/>
      <c r="G9" s="6">
        <v>2</v>
      </c>
      <c r="H9" s="6">
        <v>1</v>
      </c>
      <c r="I9" s="6">
        <v>1</v>
      </c>
      <c r="J9" s="6"/>
      <c r="K9" s="6"/>
      <c r="L9" s="6"/>
      <c r="M9" s="6"/>
      <c r="N9" s="7"/>
      <c r="O9" s="7"/>
      <c r="P9" s="7"/>
      <c r="Q9" s="7">
        <f t="shared" si="0"/>
        <v>7</v>
      </c>
    </row>
    <row r="10" spans="1:17" ht="13.5" customHeight="1" x14ac:dyDescent="0.35">
      <c r="A10" s="308" t="s">
        <v>26</v>
      </c>
      <c r="B10" s="301"/>
      <c r="C10" s="5"/>
      <c r="D10" s="14">
        <v>8</v>
      </c>
      <c r="E10" s="14">
        <v>4</v>
      </c>
      <c r="F10" s="14">
        <v>1</v>
      </c>
      <c r="G10" s="14">
        <v>15</v>
      </c>
      <c r="H10" s="14">
        <v>2</v>
      </c>
      <c r="I10" s="14">
        <v>4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34</v>
      </c>
    </row>
    <row r="11" spans="1:17" ht="13.5" customHeight="1" x14ac:dyDescent="0.35">
      <c r="A11" s="309" t="s">
        <v>27</v>
      </c>
      <c r="B11" s="301"/>
      <c r="C11" s="13"/>
      <c r="D11" s="14">
        <v>4</v>
      </c>
      <c r="E11" s="14">
        <v>9</v>
      </c>
      <c r="F11" s="14">
        <v>2</v>
      </c>
      <c r="G11" s="14">
        <v>13</v>
      </c>
      <c r="H11" s="14">
        <v>4</v>
      </c>
      <c r="I11" s="14">
        <v>9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41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46013</v>
      </c>
      <c r="B3" s="4" t="s">
        <v>19</v>
      </c>
      <c r="C3" s="5"/>
      <c r="D3" s="6"/>
      <c r="E3" s="6">
        <v>2</v>
      </c>
      <c r="F3" s="6"/>
      <c r="G3" s="6">
        <v>2</v>
      </c>
      <c r="H3" s="6"/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4</v>
      </c>
    </row>
    <row r="4" spans="1:17" ht="13.5" customHeight="1" x14ac:dyDescent="0.35">
      <c r="A4" s="3">
        <v>46014</v>
      </c>
      <c r="B4" s="4" t="s">
        <v>20</v>
      </c>
      <c r="C4" s="5"/>
      <c r="D4" s="6">
        <v>1</v>
      </c>
      <c r="E4" s="6"/>
      <c r="F4" s="6"/>
      <c r="G4" s="6"/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2</v>
      </c>
    </row>
    <row r="5" spans="1:17" ht="13.5" customHeight="1" x14ac:dyDescent="0.35">
      <c r="A5" s="3">
        <v>46015</v>
      </c>
      <c r="B5" s="4" t="s">
        <v>21</v>
      </c>
      <c r="C5" s="13"/>
      <c r="D5" s="6">
        <v>1</v>
      </c>
      <c r="E5" s="6">
        <v>1</v>
      </c>
      <c r="F5" s="6"/>
      <c r="G5" s="6">
        <v>2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4</v>
      </c>
    </row>
    <row r="6" spans="1:17" ht="13.5" customHeight="1" x14ac:dyDescent="0.35">
      <c r="A6" s="3">
        <v>46016</v>
      </c>
      <c r="B6" s="4" t="s">
        <v>22</v>
      </c>
      <c r="C6" s="13"/>
      <c r="D6" s="6">
        <v>1</v>
      </c>
      <c r="E6" s="6"/>
      <c r="F6" s="6"/>
      <c r="G6" s="6">
        <v>1</v>
      </c>
      <c r="H6" s="6">
        <v>2</v>
      </c>
      <c r="I6" s="6">
        <v>4</v>
      </c>
      <c r="J6" s="6"/>
      <c r="K6" s="6"/>
      <c r="L6" s="6"/>
      <c r="M6" s="6"/>
      <c r="N6" s="7"/>
      <c r="O6" s="7"/>
      <c r="P6" s="7"/>
      <c r="Q6" s="7">
        <f t="shared" si="0"/>
        <v>8</v>
      </c>
    </row>
    <row r="7" spans="1:17" ht="13.5" customHeight="1" x14ac:dyDescent="0.35">
      <c r="A7" s="3">
        <v>46017</v>
      </c>
      <c r="B7" s="4" t="s">
        <v>23</v>
      </c>
      <c r="C7" s="13"/>
      <c r="D7" s="6">
        <v>1</v>
      </c>
      <c r="E7" s="6">
        <v>1</v>
      </c>
      <c r="F7" s="6"/>
      <c r="G7" s="6">
        <v>1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4</v>
      </c>
    </row>
    <row r="8" spans="1:17" ht="13.5" customHeight="1" x14ac:dyDescent="0.35">
      <c r="A8" s="3">
        <v>46018</v>
      </c>
      <c r="B8" s="4" t="s">
        <v>24</v>
      </c>
      <c r="C8" s="13"/>
      <c r="D8" s="6"/>
      <c r="E8" s="6">
        <v>2</v>
      </c>
      <c r="F8" s="6"/>
      <c r="G8" s="6">
        <v>6</v>
      </c>
      <c r="H8" s="6">
        <v>2</v>
      </c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11</v>
      </c>
    </row>
    <row r="9" spans="1:17" ht="13.5" customHeight="1" x14ac:dyDescent="0.35">
      <c r="A9" s="3">
        <v>46019</v>
      </c>
      <c r="B9" s="4" t="s">
        <v>25</v>
      </c>
      <c r="C9" s="13"/>
      <c r="D9" s="6"/>
      <c r="E9" s="6">
        <v>3</v>
      </c>
      <c r="F9" s="6">
        <v>2</v>
      </c>
      <c r="G9" s="6">
        <v>1</v>
      </c>
      <c r="H9" s="6"/>
      <c r="I9" s="6">
        <v>2</v>
      </c>
      <c r="J9" s="6"/>
      <c r="K9" s="6"/>
      <c r="L9" s="6"/>
      <c r="M9" s="6"/>
      <c r="N9" s="7"/>
      <c r="O9" s="7"/>
      <c r="P9" s="7"/>
      <c r="Q9" s="7">
        <f t="shared" si="0"/>
        <v>8</v>
      </c>
    </row>
    <row r="10" spans="1:17" ht="13.5" customHeight="1" x14ac:dyDescent="0.35">
      <c r="A10" s="308" t="s">
        <v>26</v>
      </c>
      <c r="B10" s="301"/>
      <c r="C10" s="5"/>
      <c r="D10" s="14">
        <v>4</v>
      </c>
      <c r="E10" s="14">
        <v>9</v>
      </c>
      <c r="F10" s="14">
        <v>2</v>
      </c>
      <c r="G10" s="14">
        <v>13</v>
      </c>
      <c r="H10" s="14">
        <v>4</v>
      </c>
      <c r="I10" s="14">
        <v>9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41</v>
      </c>
    </row>
    <row r="11" spans="1:17" ht="13.5" customHeight="1" x14ac:dyDescent="0.35">
      <c r="A11" s="309" t="s">
        <v>27</v>
      </c>
      <c r="B11" s="301"/>
      <c r="C11" s="13"/>
      <c r="D11" s="14">
        <v>8</v>
      </c>
      <c r="E11" s="14">
        <v>3</v>
      </c>
      <c r="F11" s="14">
        <v>5</v>
      </c>
      <c r="G11" s="14">
        <v>10</v>
      </c>
      <c r="H11" s="14">
        <v>5</v>
      </c>
      <c r="I11" s="14">
        <v>3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34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>
      <c r="A26" s="310" t="s">
        <v>50</v>
      </c>
      <c r="B26" s="301"/>
      <c r="C26" s="31">
        <v>129800</v>
      </c>
      <c r="D26" s="32">
        <v>25</v>
      </c>
      <c r="E26" s="32">
        <v>1</v>
      </c>
      <c r="F26" s="32">
        <v>9</v>
      </c>
      <c r="G26" s="32">
        <v>46</v>
      </c>
      <c r="H26" s="32">
        <v>22</v>
      </c>
      <c r="I26" s="32">
        <v>13</v>
      </c>
      <c r="J26" s="32">
        <v>2</v>
      </c>
      <c r="K26" s="32">
        <v>2</v>
      </c>
      <c r="L26" s="2">
        <v>1</v>
      </c>
      <c r="M26" s="2">
        <v>2</v>
      </c>
      <c r="N26" s="2">
        <v>2</v>
      </c>
      <c r="O26" s="2">
        <v>0</v>
      </c>
      <c r="P26" s="2"/>
      <c r="Q26" s="2">
        <v>139</v>
      </c>
    </row>
    <row r="27" spans="1:17" ht="13.5" customHeight="1" x14ac:dyDescent="0.35">
      <c r="A27" s="310" t="s">
        <v>51</v>
      </c>
      <c r="B27" s="301"/>
      <c r="C27" s="31"/>
      <c r="D27" s="32">
        <v>26</v>
      </c>
      <c r="E27" s="32">
        <v>-10</v>
      </c>
      <c r="F27" s="32">
        <v>11</v>
      </c>
      <c r="G27" s="32">
        <v>46</v>
      </c>
      <c r="H27" s="32">
        <v>29</v>
      </c>
      <c r="I27" s="32">
        <v>6</v>
      </c>
      <c r="J27" s="32">
        <v>2</v>
      </c>
      <c r="K27" s="32"/>
      <c r="L27" s="2"/>
      <c r="M27" s="2"/>
      <c r="N27" s="2">
        <v>3</v>
      </c>
      <c r="O27" s="2"/>
      <c r="P27" s="2"/>
      <c r="Q27" s="2">
        <f>SUM(D27:O27)</f>
        <v>113</v>
      </c>
    </row>
    <row r="28" spans="1:17" ht="13.5" customHeight="1" x14ac:dyDescent="0.35">
      <c r="A28" s="310" t="s">
        <v>52</v>
      </c>
      <c r="B28" s="301"/>
      <c r="C28" s="31">
        <v>129800</v>
      </c>
      <c r="D28" s="32">
        <v>27</v>
      </c>
      <c r="E28" s="32">
        <v>-21</v>
      </c>
      <c r="F28" s="32">
        <v>13</v>
      </c>
      <c r="G28" s="32">
        <v>46</v>
      </c>
      <c r="H28" s="32">
        <v>36</v>
      </c>
      <c r="I28" s="32">
        <v>-1</v>
      </c>
      <c r="J28" s="32">
        <v>2</v>
      </c>
      <c r="K28" s="32">
        <v>2</v>
      </c>
      <c r="L28" s="2">
        <v>1</v>
      </c>
      <c r="M28" s="2">
        <v>2</v>
      </c>
      <c r="N28" s="2">
        <v>4</v>
      </c>
      <c r="O28" s="2">
        <v>0</v>
      </c>
      <c r="P28" s="2"/>
      <c r="Q28" s="2">
        <v>139</v>
      </c>
    </row>
    <row r="29" spans="1:17" ht="13.5" customHeight="1" x14ac:dyDescent="0.35">
      <c r="A29" s="310" t="s">
        <v>49</v>
      </c>
      <c r="B29" s="301"/>
      <c r="C29" s="31"/>
      <c r="D29" s="32">
        <v>28</v>
      </c>
      <c r="E29" s="32">
        <v>-32</v>
      </c>
      <c r="F29" s="32">
        <v>15</v>
      </c>
      <c r="G29" s="32">
        <v>46</v>
      </c>
      <c r="H29" s="32">
        <v>43</v>
      </c>
      <c r="I29" s="32">
        <v>-8</v>
      </c>
      <c r="J29" s="32">
        <v>2</v>
      </c>
      <c r="K29" s="32"/>
      <c r="L29" s="2"/>
      <c r="M29" s="2"/>
      <c r="N29" s="2">
        <v>5</v>
      </c>
      <c r="O29" s="2"/>
      <c r="P29" s="2"/>
      <c r="Q29" s="2">
        <f>SUM(D29:O29)</f>
        <v>99</v>
      </c>
    </row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26:B26"/>
    <mergeCell ref="A27:B27"/>
    <mergeCell ref="A28:B28"/>
    <mergeCell ref="A29:B29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46006</v>
      </c>
      <c r="B3" s="4" t="s">
        <v>19</v>
      </c>
      <c r="C3" s="5"/>
      <c r="D3" s="6"/>
      <c r="E3" s="6"/>
      <c r="F3" s="6"/>
      <c r="G3" s="6">
        <v>1</v>
      </c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2</v>
      </c>
    </row>
    <row r="4" spans="1:17" ht="13.5" customHeight="1" x14ac:dyDescent="0.35">
      <c r="A4" s="3">
        <v>46007</v>
      </c>
      <c r="B4" s="4" t="s">
        <v>20</v>
      </c>
      <c r="C4" s="5"/>
      <c r="D4" s="6">
        <v>1</v>
      </c>
      <c r="E4" s="6"/>
      <c r="F4" s="6">
        <v>1</v>
      </c>
      <c r="G4" s="6">
        <v>2</v>
      </c>
      <c r="H4" s="6">
        <v>1</v>
      </c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6</v>
      </c>
    </row>
    <row r="5" spans="1:17" ht="13.5" customHeight="1" x14ac:dyDescent="0.35">
      <c r="A5" s="3">
        <v>46008</v>
      </c>
      <c r="B5" s="4" t="s">
        <v>21</v>
      </c>
      <c r="C5" s="13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0</v>
      </c>
    </row>
    <row r="6" spans="1:17" ht="13.5" customHeight="1" x14ac:dyDescent="0.35">
      <c r="A6" s="3">
        <v>46009</v>
      </c>
      <c r="B6" s="4" t="s">
        <v>22</v>
      </c>
      <c r="C6" s="13"/>
      <c r="D6" s="6">
        <v>1</v>
      </c>
      <c r="E6" s="6"/>
      <c r="F6" s="6"/>
      <c r="G6" s="6">
        <v>2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4</v>
      </c>
    </row>
    <row r="7" spans="1:17" ht="13.5" customHeight="1" x14ac:dyDescent="0.35">
      <c r="A7" s="3">
        <v>46010</v>
      </c>
      <c r="B7" s="4" t="s">
        <v>23</v>
      </c>
      <c r="C7" s="13"/>
      <c r="D7" s="6">
        <v>1</v>
      </c>
      <c r="E7" s="6">
        <v>1</v>
      </c>
      <c r="F7" s="6">
        <v>2</v>
      </c>
      <c r="G7" s="6">
        <v>3</v>
      </c>
      <c r="H7" s="6">
        <v>1</v>
      </c>
      <c r="I7" s="6"/>
      <c r="J7" s="6"/>
      <c r="K7" s="6"/>
      <c r="L7" s="6"/>
      <c r="M7" s="6"/>
      <c r="N7" s="7"/>
      <c r="O7" s="7"/>
      <c r="P7" s="7"/>
      <c r="Q7" s="7">
        <f t="shared" si="0"/>
        <v>8</v>
      </c>
    </row>
    <row r="8" spans="1:17" ht="13.5" customHeight="1" x14ac:dyDescent="0.35">
      <c r="A8" s="3">
        <v>46011</v>
      </c>
      <c r="B8" s="4" t="s">
        <v>24</v>
      </c>
      <c r="C8" s="13"/>
      <c r="D8" s="6">
        <v>3</v>
      </c>
      <c r="E8" s="6"/>
      <c r="F8" s="6">
        <v>1</v>
      </c>
      <c r="G8" s="6">
        <v>1</v>
      </c>
      <c r="H8" s="6">
        <v>2</v>
      </c>
      <c r="I8" s="6"/>
      <c r="J8" s="6"/>
      <c r="K8" s="6"/>
      <c r="L8" s="6"/>
      <c r="M8" s="6"/>
      <c r="N8" s="7"/>
      <c r="O8" s="7"/>
      <c r="P8" s="7"/>
      <c r="Q8" s="7">
        <f t="shared" si="0"/>
        <v>7</v>
      </c>
    </row>
    <row r="9" spans="1:17" ht="13.5" customHeight="1" x14ac:dyDescent="0.35">
      <c r="A9" s="3">
        <v>46012</v>
      </c>
      <c r="B9" s="4" t="s">
        <v>25</v>
      </c>
      <c r="C9" s="13"/>
      <c r="D9" s="6">
        <v>2</v>
      </c>
      <c r="E9" s="6">
        <v>2</v>
      </c>
      <c r="F9" s="6">
        <v>1</v>
      </c>
      <c r="G9" s="6">
        <v>1</v>
      </c>
      <c r="H9" s="6">
        <v>1</v>
      </c>
      <c r="I9" s="6"/>
      <c r="J9" s="6"/>
      <c r="K9" s="6"/>
      <c r="L9" s="6"/>
      <c r="M9" s="6"/>
      <c r="N9" s="7"/>
      <c r="O9" s="7"/>
      <c r="P9" s="7"/>
      <c r="Q9" s="7">
        <f t="shared" si="0"/>
        <v>7</v>
      </c>
    </row>
    <row r="10" spans="1:17" ht="13.5" customHeight="1" x14ac:dyDescent="0.35">
      <c r="A10" s="308" t="s">
        <v>26</v>
      </c>
      <c r="B10" s="301"/>
      <c r="C10" s="5"/>
      <c r="D10" s="14">
        <v>8</v>
      </c>
      <c r="E10" s="14">
        <v>3</v>
      </c>
      <c r="F10" s="14">
        <v>5</v>
      </c>
      <c r="G10" s="14">
        <v>10</v>
      </c>
      <c r="H10" s="14">
        <v>5</v>
      </c>
      <c r="I10" s="14">
        <v>3</v>
      </c>
      <c r="J10" s="14">
        <f t="shared" ref="J10:O10" si="1">SUM(J3:J9)</f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34</v>
      </c>
    </row>
    <row r="11" spans="1:17" ht="13.5" customHeight="1" x14ac:dyDescent="0.35">
      <c r="A11" s="309" t="s">
        <v>27</v>
      </c>
      <c r="B11" s="301"/>
      <c r="C11" s="13"/>
      <c r="D11" s="14">
        <v>5</v>
      </c>
      <c r="E11" s="14">
        <v>4</v>
      </c>
      <c r="F11" s="14">
        <v>1</v>
      </c>
      <c r="G11" s="14">
        <v>19</v>
      </c>
      <c r="H11" s="14">
        <v>1</v>
      </c>
      <c r="I11" s="14">
        <v>3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33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/>
    <row r="27" spans="1:17" ht="13.5" customHeight="1" x14ac:dyDescent="0.35"/>
    <row r="28" spans="1:17" ht="13.5" customHeight="1" x14ac:dyDescent="0.35"/>
    <row r="29" spans="1:17" ht="13.5" customHeight="1" x14ac:dyDescent="0.35"/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45999</v>
      </c>
      <c r="B3" s="4" t="s">
        <v>19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0</v>
      </c>
    </row>
    <row r="4" spans="1:17" ht="13.5" customHeight="1" x14ac:dyDescent="0.35">
      <c r="A4" s="3">
        <v>46000</v>
      </c>
      <c r="B4" s="4" t="s">
        <v>20</v>
      </c>
      <c r="C4" s="5"/>
      <c r="D4" s="6"/>
      <c r="E4" s="6"/>
      <c r="F4" s="6"/>
      <c r="G4" s="6"/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1</v>
      </c>
    </row>
    <row r="5" spans="1:17" ht="13.5" customHeight="1" x14ac:dyDescent="0.35">
      <c r="A5" s="3">
        <v>46001</v>
      </c>
      <c r="B5" s="4" t="s">
        <v>21</v>
      </c>
      <c r="C5" s="13"/>
      <c r="D5" s="6"/>
      <c r="E5" s="6"/>
      <c r="F5" s="6"/>
      <c r="G5" s="6">
        <v>3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3</v>
      </c>
    </row>
    <row r="6" spans="1:17" ht="13.5" customHeight="1" x14ac:dyDescent="0.35">
      <c r="A6" s="3">
        <v>46002</v>
      </c>
      <c r="B6" s="4" t="s">
        <v>22</v>
      </c>
      <c r="C6" s="13"/>
      <c r="D6" s="6"/>
      <c r="E6" s="6">
        <v>1</v>
      </c>
      <c r="F6" s="6"/>
      <c r="G6" s="6">
        <v>5</v>
      </c>
      <c r="H6" s="6"/>
      <c r="I6" s="6"/>
      <c r="J6" s="6"/>
      <c r="K6" s="6"/>
      <c r="L6" s="6"/>
      <c r="M6" s="6"/>
      <c r="N6" s="7"/>
      <c r="O6" s="7"/>
      <c r="P6" s="7"/>
      <c r="Q6" s="7">
        <f t="shared" si="0"/>
        <v>6</v>
      </c>
    </row>
    <row r="7" spans="1:17" ht="13.5" customHeight="1" x14ac:dyDescent="0.35">
      <c r="A7" s="3">
        <v>46003</v>
      </c>
      <c r="B7" s="4" t="s">
        <v>23</v>
      </c>
      <c r="C7" s="13"/>
      <c r="D7" s="6">
        <v>2</v>
      </c>
      <c r="E7" s="6"/>
      <c r="F7" s="6"/>
      <c r="G7" s="6">
        <v>3</v>
      </c>
      <c r="H7" s="6"/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6</v>
      </c>
    </row>
    <row r="8" spans="1:17" ht="13.5" customHeight="1" x14ac:dyDescent="0.35">
      <c r="A8" s="3">
        <v>46004</v>
      </c>
      <c r="B8" s="4" t="s">
        <v>24</v>
      </c>
      <c r="C8" s="13"/>
      <c r="D8" s="6">
        <v>3</v>
      </c>
      <c r="E8" s="6">
        <v>1</v>
      </c>
      <c r="F8" s="6"/>
      <c r="G8" s="6">
        <v>5</v>
      </c>
      <c r="H8" s="6">
        <v>1</v>
      </c>
      <c r="I8" s="6">
        <v>1</v>
      </c>
      <c r="J8" s="6"/>
      <c r="K8" s="6"/>
      <c r="L8" s="6"/>
      <c r="M8" s="6"/>
      <c r="N8" s="7"/>
      <c r="O8" s="7"/>
      <c r="P8" s="7"/>
      <c r="Q8" s="7">
        <f t="shared" si="0"/>
        <v>11</v>
      </c>
    </row>
    <row r="9" spans="1:17" ht="13.5" customHeight="1" x14ac:dyDescent="0.35">
      <c r="A9" s="3">
        <v>46005</v>
      </c>
      <c r="B9" s="4" t="s">
        <v>25</v>
      </c>
      <c r="C9" s="13"/>
      <c r="D9" s="6"/>
      <c r="E9" s="6">
        <v>2</v>
      </c>
      <c r="F9" s="6">
        <v>1</v>
      </c>
      <c r="G9" s="6">
        <v>3</v>
      </c>
      <c r="H9" s="6"/>
      <c r="I9" s="6"/>
      <c r="J9" s="6"/>
      <c r="K9" s="6"/>
      <c r="L9" s="6"/>
      <c r="M9" s="6"/>
      <c r="N9" s="7"/>
      <c r="O9" s="7"/>
      <c r="P9" s="7"/>
      <c r="Q9" s="7">
        <f t="shared" si="0"/>
        <v>6</v>
      </c>
    </row>
    <row r="10" spans="1:17" ht="13.5" customHeight="1" x14ac:dyDescent="0.35">
      <c r="A10" s="308" t="s">
        <v>26</v>
      </c>
      <c r="B10" s="301"/>
      <c r="C10" s="5"/>
      <c r="D10" s="14">
        <v>5</v>
      </c>
      <c r="E10" s="14">
        <v>4</v>
      </c>
      <c r="F10" s="14">
        <v>1</v>
      </c>
      <c r="G10" s="14">
        <v>19</v>
      </c>
      <c r="H10" s="14">
        <f t="shared" ref="H10:O10" si="1">SUM(H3:H9)</f>
        <v>1</v>
      </c>
      <c r="I10" s="14">
        <f t="shared" si="1"/>
        <v>3</v>
      </c>
      <c r="J10" s="14">
        <f t="shared" si="1"/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33</v>
      </c>
    </row>
    <row r="11" spans="1:17" ht="13.5" customHeight="1" x14ac:dyDescent="0.35">
      <c r="A11" s="309" t="s">
        <v>27</v>
      </c>
      <c r="B11" s="301"/>
      <c r="C11" s="13"/>
      <c r="D11" s="14">
        <v>9</v>
      </c>
      <c r="E11" s="14">
        <v>1</v>
      </c>
      <c r="F11" s="14">
        <v>2</v>
      </c>
      <c r="G11" s="14">
        <v>14</v>
      </c>
      <c r="H11" s="14">
        <v>3</v>
      </c>
      <c r="I11" s="14">
        <v>5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34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/>
    <row r="27" spans="1:17" ht="13.5" customHeight="1" x14ac:dyDescent="0.35"/>
    <row r="28" spans="1:17" ht="13.5" customHeight="1" x14ac:dyDescent="0.35"/>
    <row r="29" spans="1:17" ht="13.5" customHeight="1" x14ac:dyDescent="0.35"/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000"/>
  <sheetViews>
    <sheetView workbookViewId="0"/>
  </sheetViews>
  <sheetFormatPr defaultColWidth="12.625" defaultRowHeight="15" customHeight="1" x14ac:dyDescent="0.35"/>
  <cols>
    <col min="1" max="17" width="7.625" customWidth="1"/>
  </cols>
  <sheetData>
    <row r="1" spans="1:17" ht="13.5" customHeight="1" x14ac:dyDescent="0.3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</row>
    <row r="3" spans="1:17" ht="13.5" customHeight="1" x14ac:dyDescent="0.35">
      <c r="A3" s="3">
        <v>45992</v>
      </c>
      <c r="B3" s="4" t="s">
        <v>19</v>
      </c>
      <c r="C3" s="5"/>
      <c r="D3" s="6"/>
      <c r="E3" s="6"/>
      <c r="F3" s="6"/>
      <c r="G3" s="6"/>
      <c r="H3" s="6">
        <v>1</v>
      </c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1</v>
      </c>
    </row>
    <row r="4" spans="1:17" ht="13.5" customHeight="1" x14ac:dyDescent="0.35">
      <c r="A4" s="3">
        <v>45993</v>
      </c>
      <c r="B4" s="4" t="s">
        <v>20</v>
      </c>
      <c r="C4" s="5"/>
      <c r="D4" s="6">
        <v>1</v>
      </c>
      <c r="E4" s="6"/>
      <c r="F4" s="6"/>
      <c r="G4" s="6">
        <v>4</v>
      </c>
      <c r="H4" s="6"/>
      <c r="I4" s="6"/>
      <c r="J4" s="6"/>
      <c r="K4" s="6"/>
      <c r="L4" s="6"/>
      <c r="M4" s="6"/>
      <c r="N4" s="7"/>
      <c r="O4" s="7"/>
      <c r="P4" s="7"/>
      <c r="Q4" s="7">
        <f t="shared" si="0"/>
        <v>5</v>
      </c>
    </row>
    <row r="5" spans="1:17" ht="13.5" customHeight="1" x14ac:dyDescent="0.35">
      <c r="A5" s="3">
        <v>45994</v>
      </c>
      <c r="B5" s="4" t="s">
        <v>21</v>
      </c>
      <c r="C5" s="13"/>
      <c r="D5" s="6"/>
      <c r="E5" s="6"/>
      <c r="F5" s="6"/>
      <c r="G5" s="6">
        <v>1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1</v>
      </c>
    </row>
    <row r="6" spans="1:17" ht="13.5" customHeight="1" x14ac:dyDescent="0.35">
      <c r="A6" s="3">
        <v>45995</v>
      </c>
      <c r="B6" s="4" t="s">
        <v>22</v>
      </c>
      <c r="C6" s="13"/>
      <c r="D6" s="6">
        <v>1</v>
      </c>
      <c r="E6" s="6"/>
      <c r="F6" s="6"/>
      <c r="G6" s="6">
        <v>3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5</v>
      </c>
    </row>
    <row r="7" spans="1:17" ht="13.5" customHeight="1" x14ac:dyDescent="0.35">
      <c r="A7" s="3">
        <v>45996</v>
      </c>
      <c r="B7" s="4" t="s">
        <v>23</v>
      </c>
      <c r="C7" s="13"/>
      <c r="D7" s="6"/>
      <c r="E7" s="6">
        <v>1</v>
      </c>
      <c r="F7" s="6">
        <v>2</v>
      </c>
      <c r="G7" s="6">
        <v>3</v>
      </c>
      <c r="H7" s="6">
        <v>2</v>
      </c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9</v>
      </c>
    </row>
    <row r="8" spans="1:17" ht="13.5" customHeight="1" x14ac:dyDescent="0.35">
      <c r="A8" s="3">
        <v>45997</v>
      </c>
      <c r="B8" s="4" t="s">
        <v>24</v>
      </c>
      <c r="C8" s="13"/>
      <c r="D8" s="6">
        <v>5</v>
      </c>
      <c r="E8" s="6"/>
      <c r="F8" s="6"/>
      <c r="G8" s="6">
        <v>1</v>
      </c>
      <c r="H8" s="6"/>
      <c r="I8" s="6">
        <v>2</v>
      </c>
      <c r="J8" s="6"/>
      <c r="K8" s="6"/>
      <c r="L8" s="6"/>
      <c r="M8" s="6"/>
      <c r="N8" s="7"/>
      <c r="O8" s="7"/>
      <c r="P8" s="7"/>
      <c r="Q8" s="7">
        <f t="shared" si="0"/>
        <v>8</v>
      </c>
    </row>
    <row r="9" spans="1:17" ht="13.5" customHeight="1" x14ac:dyDescent="0.35">
      <c r="A9" s="3">
        <v>45998</v>
      </c>
      <c r="B9" s="4" t="s">
        <v>25</v>
      </c>
      <c r="C9" s="13"/>
      <c r="D9" s="6">
        <v>2</v>
      </c>
      <c r="E9" s="6"/>
      <c r="F9" s="6"/>
      <c r="G9" s="6">
        <v>2</v>
      </c>
      <c r="H9" s="6"/>
      <c r="I9" s="6">
        <v>1</v>
      </c>
      <c r="J9" s="6"/>
      <c r="K9" s="6"/>
      <c r="L9" s="6"/>
      <c r="M9" s="6"/>
      <c r="N9" s="7"/>
      <c r="O9" s="7"/>
      <c r="P9" s="7"/>
      <c r="Q9" s="7">
        <f t="shared" si="0"/>
        <v>5</v>
      </c>
    </row>
    <row r="10" spans="1:17" ht="13.5" customHeight="1" x14ac:dyDescent="0.35">
      <c r="A10" s="308" t="s">
        <v>26</v>
      </c>
      <c r="B10" s="301"/>
      <c r="C10" s="5"/>
      <c r="D10" s="14">
        <v>9</v>
      </c>
      <c r="E10" s="14">
        <v>1</v>
      </c>
      <c r="F10" s="14">
        <f t="shared" ref="F10:O10" si="1">SUM(F3:F9)</f>
        <v>2</v>
      </c>
      <c r="G10" s="14">
        <f t="shared" si="1"/>
        <v>14</v>
      </c>
      <c r="H10" s="14">
        <f t="shared" si="1"/>
        <v>3</v>
      </c>
      <c r="I10" s="14">
        <f t="shared" si="1"/>
        <v>5</v>
      </c>
      <c r="J10" s="14">
        <f t="shared" si="1"/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34</v>
      </c>
    </row>
    <row r="11" spans="1:17" ht="13.5" customHeight="1" x14ac:dyDescent="0.35">
      <c r="A11" s="309" t="s">
        <v>27</v>
      </c>
      <c r="B11" s="301"/>
      <c r="C11" s="13"/>
      <c r="D11" s="14">
        <v>10</v>
      </c>
      <c r="E11" s="14">
        <v>7</v>
      </c>
      <c r="F11" s="14">
        <v>0</v>
      </c>
      <c r="G11" s="14">
        <v>10</v>
      </c>
      <c r="H11" s="14">
        <v>2</v>
      </c>
      <c r="I11" s="14">
        <v>10</v>
      </c>
      <c r="J11" s="14"/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39</v>
      </c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</row>
    <row r="25" spans="1:17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</row>
    <row r="26" spans="1:17" ht="13.5" customHeight="1" x14ac:dyDescent="0.35"/>
    <row r="27" spans="1:17" ht="13.5" customHeight="1" x14ac:dyDescent="0.35"/>
    <row r="28" spans="1:17" ht="13.5" customHeight="1" x14ac:dyDescent="0.35"/>
    <row r="29" spans="1:17" ht="13.5" customHeight="1" x14ac:dyDescent="0.35"/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Q1"/>
    <mergeCell ref="A10:B10"/>
    <mergeCell ref="A11:B11"/>
    <mergeCell ref="A12:B12"/>
    <mergeCell ref="A13:B13"/>
    <mergeCell ref="A14:B14"/>
    <mergeCell ref="A15:B15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22:B22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000"/>
  <sheetViews>
    <sheetView workbookViewId="0"/>
  </sheetViews>
  <sheetFormatPr defaultColWidth="12.625" defaultRowHeight="15" customHeight="1" x14ac:dyDescent="0.35"/>
  <cols>
    <col min="1" max="18" width="7.625" customWidth="1"/>
  </cols>
  <sheetData>
    <row r="1" spans="1:18" ht="13.5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33"/>
    </row>
    <row r="2" spans="1:18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34"/>
    </row>
    <row r="3" spans="1:18" ht="13.5" customHeight="1" x14ac:dyDescent="0.35">
      <c r="A3" s="3">
        <v>45985</v>
      </c>
      <c r="B3" s="4" t="s">
        <v>19</v>
      </c>
      <c r="C3" s="5"/>
      <c r="D3" s="6">
        <v>1</v>
      </c>
      <c r="E3" s="6"/>
      <c r="F3" s="6"/>
      <c r="G3" s="6">
        <v>1</v>
      </c>
      <c r="H3" s="6"/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3</v>
      </c>
      <c r="R3" s="34"/>
    </row>
    <row r="4" spans="1:18" ht="13.5" customHeight="1" x14ac:dyDescent="0.35">
      <c r="A4" s="3">
        <v>45986</v>
      </c>
      <c r="B4" s="4" t="s">
        <v>20</v>
      </c>
      <c r="C4" s="5"/>
      <c r="D4" s="6">
        <v>1</v>
      </c>
      <c r="E4" s="6">
        <v>1</v>
      </c>
      <c r="F4" s="6"/>
      <c r="G4" s="6">
        <v>1</v>
      </c>
      <c r="H4" s="6"/>
      <c r="I4" s="6">
        <v>1</v>
      </c>
      <c r="J4" s="6"/>
      <c r="K4" s="6"/>
      <c r="L4" s="6"/>
      <c r="M4" s="6"/>
      <c r="N4" s="7"/>
      <c r="O4" s="7"/>
      <c r="P4" s="7"/>
      <c r="Q4" s="7">
        <f t="shared" si="0"/>
        <v>4</v>
      </c>
      <c r="R4" s="34"/>
    </row>
    <row r="5" spans="1:18" ht="13.5" customHeight="1" x14ac:dyDescent="0.35">
      <c r="A5" s="3">
        <v>45987</v>
      </c>
      <c r="B5" s="4" t="s">
        <v>21</v>
      </c>
      <c r="C5" s="13"/>
      <c r="D5" s="6">
        <v>3</v>
      </c>
      <c r="E5" s="6"/>
      <c r="F5" s="6"/>
      <c r="G5" s="6">
        <v>2</v>
      </c>
      <c r="H5" s="6"/>
      <c r="I5" s="6"/>
      <c r="J5" s="6"/>
      <c r="K5" s="6"/>
      <c r="L5" s="6"/>
      <c r="M5" s="6"/>
      <c r="N5" s="7"/>
      <c r="O5" s="7"/>
      <c r="P5" s="7"/>
      <c r="Q5" s="7">
        <f t="shared" si="0"/>
        <v>5</v>
      </c>
      <c r="R5" s="34"/>
    </row>
    <row r="6" spans="1:18" ht="13.5" customHeight="1" x14ac:dyDescent="0.35">
      <c r="A6" s="3">
        <v>45988</v>
      </c>
      <c r="B6" s="4" t="s">
        <v>22</v>
      </c>
      <c r="C6" s="13"/>
      <c r="D6" s="6">
        <v>1</v>
      </c>
      <c r="E6" s="6"/>
      <c r="F6" s="6"/>
      <c r="G6" s="6">
        <v>1</v>
      </c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3</v>
      </c>
      <c r="R6" s="34"/>
    </row>
    <row r="7" spans="1:18" ht="13.5" customHeight="1" x14ac:dyDescent="0.35">
      <c r="A7" s="3">
        <v>45989</v>
      </c>
      <c r="B7" s="4" t="s">
        <v>23</v>
      </c>
      <c r="C7" s="13"/>
      <c r="D7" s="6">
        <v>1</v>
      </c>
      <c r="E7" s="6"/>
      <c r="F7" s="6"/>
      <c r="G7" s="6">
        <v>3</v>
      </c>
      <c r="H7" s="6">
        <v>1</v>
      </c>
      <c r="I7" s="6">
        <v>1</v>
      </c>
      <c r="J7" s="6"/>
      <c r="K7" s="6"/>
      <c r="L7" s="6"/>
      <c r="M7" s="6"/>
      <c r="N7" s="7"/>
      <c r="O7" s="7"/>
      <c r="P7" s="7"/>
      <c r="Q7" s="7">
        <f t="shared" si="0"/>
        <v>6</v>
      </c>
      <c r="R7" s="34"/>
    </row>
    <row r="8" spans="1:18" ht="13.5" customHeight="1" x14ac:dyDescent="0.35">
      <c r="A8" s="3">
        <v>45990</v>
      </c>
      <c r="B8" s="4" t="s">
        <v>24</v>
      </c>
      <c r="C8" s="13"/>
      <c r="D8" s="6">
        <v>3</v>
      </c>
      <c r="E8" s="6">
        <v>1</v>
      </c>
      <c r="F8" s="6"/>
      <c r="G8" s="6"/>
      <c r="H8" s="6">
        <v>1</v>
      </c>
      <c r="I8" s="6">
        <v>4</v>
      </c>
      <c r="J8" s="6"/>
      <c r="K8" s="6"/>
      <c r="L8" s="6"/>
      <c r="M8" s="6"/>
      <c r="N8" s="7"/>
      <c r="O8" s="7"/>
      <c r="P8" s="7"/>
      <c r="Q8" s="7">
        <f t="shared" si="0"/>
        <v>9</v>
      </c>
      <c r="R8" s="34"/>
    </row>
    <row r="9" spans="1:18" ht="13.5" customHeight="1" x14ac:dyDescent="0.35">
      <c r="A9" s="3">
        <v>45991</v>
      </c>
      <c r="B9" s="4" t="s">
        <v>25</v>
      </c>
      <c r="C9" s="13"/>
      <c r="D9" s="6"/>
      <c r="E9" s="6">
        <v>5</v>
      </c>
      <c r="F9" s="6"/>
      <c r="G9" s="6">
        <v>2</v>
      </c>
      <c r="H9" s="6"/>
      <c r="I9" s="6">
        <v>2</v>
      </c>
      <c r="J9" s="6"/>
      <c r="K9" s="6"/>
      <c r="L9" s="6"/>
      <c r="M9" s="6"/>
      <c r="N9" s="7"/>
      <c r="O9" s="7"/>
      <c r="P9" s="7"/>
      <c r="Q9" s="7">
        <f t="shared" si="0"/>
        <v>9</v>
      </c>
      <c r="R9" s="34"/>
    </row>
    <row r="10" spans="1:18" ht="13.5" customHeight="1" x14ac:dyDescent="0.35">
      <c r="A10" s="308" t="s">
        <v>26</v>
      </c>
      <c r="B10" s="301"/>
      <c r="C10" s="5"/>
      <c r="D10" s="14">
        <v>10</v>
      </c>
      <c r="E10" s="14">
        <v>7</v>
      </c>
      <c r="F10" s="14">
        <f t="shared" ref="F10:O10" si="1">SUM(F3:F9)</f>
        <v>0</v>
      </c>
      <c r="G10" s="14">
        <f t="shared" si="1"/>
        <v>10</v>
      </c>
      <c r="H10" s="14">
        <f t="shared" si="1"/>
        <v>2</v>
      </c>
      <c r="I10" s="14">
        <f t="shared" si="1"/>
        <v>10</v>
      </c>
      <c r="J10" s="14">
        <f t="shared" si="1"/>
        <v>0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39</v>
      </c>
      <c r="R10" s="312"/>
    </row>
    <row r="11" spans="1:18" ht="13.5" customHeight="1" x14ac:dyDescent="0.35">
      <c r="A11" s="309" t="s">
        <v>27</v>
      </c>
      <c r="B11" s="301"/>
      <c r="C11" s="13"/>
      <c r="D11" s="14">
        <v>2</v>
      </c>
      <c r="E11" s="14">
        <v>3</v>
      </c>
      <c r="F11" s="14">
        <v>3</v>
      </c>
      <c r="G11" s="14">
        <v>9</v>
      </c>
      <c r="H11" s="14">
        <v>0</v>
      </c>
      <c r="I11" s="14">
        <v>10</v>
      </c>
      <c r="J11" s="14">
        <v>1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28</v>
      </c>
      <c r="R11" s="313"/>
    </row>
    <row r="12" spans="1:18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35"/>
    </row>
    <row r="13" spans="1:18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  <c r="R13" s="35"/>
    </row>
    <row r="14" spans="1:18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  <c r="R14" s="34"/>
    </row>
    <row r="15" spans="1:18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  <c r="R15" s="34"/>
    </row>
    <row r="16" spans="1:18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  <c r="R16" s="34"/>
    </row>
    <row r="17" spans="1:18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  <c r="R17" s="34"/>
    </row>
    <row r="18" spans="1:18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  <c r="R18" s="34"/>
    </row>
    <row r="19" spans="1:18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  <c r="R19" s="34"/>
    </row>
    <row r="20" spans="1:18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  <c r="R20" s="34"/>
    </row>
    <row r="21" spans="1:18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  <c r="R21" s="34"/>
    </row>
    <row r="22" spans="1:18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  <c r="R22" s="34"/>
    </row>
    <row r="23" spans="1:18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  <c r="R23" s="34"/>
    </row>
    <row r="24" spans="1:18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  <c r="R24" s="34"/>
    </row>
    <row r="25" spans="1:18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  <c r="R25" s="34"/>
    </row>
    <row r="26" spans="1:18" ht="13.5" customHeight="1" x14ac:dyDescent="0.35"/>
    <row r="27" spans="1:18" ht="13.5" customHeight="1" x14ac:dyDescent="0.35"/>
    <row r="28" spans="1:18" ht="13.5" customHeight="1" x14ac:dyDescent="0.35"/>
    <row r="29" spans="1:18" ht="13.5" customHeight="1" x14ac:dyDescent="0.35"/>
    <row r="30" spans="1:18" ht="13.5" customHeight="1" x14ac:dyDescent="0.35"/>
    <row r="31" spans="1:18" ht="13.5" customHeight="1" x14ac:dyDescent="0.35"/>
    <row r="32" spans="1:18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A1:Q1"/>
    <mergeCell ref="A10:B10"/>
    <mergeCell ref="R10:R11"/>
    <mergeCell ref="A11:B11"/>
    <mergeCell ref="A12:B12"/>
    <mergeCell ref="A13:B13"/>
    <mergeCell ref="A14:B14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1000"/>
  <sheetViews>
    <sheetView workbookViewId="0"/>
  </sheetViews>
  <sheetFormatPr defaultColWidth="12.625" defaultRowHeight="15" customHeight="1" x14ac:dyDescent="0.35"/>
  <cols>
    <col min="1" max="18" width="7.625" customWidth="1"/>
  </cols>
  <sheetData>
    <row r="1" spans="1:18" ht="13.5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33"/>
    </row>
    <row r="2" spans="1:18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34"/>
    </row>
    <row r="3" spans="1:18" ht="13.5" customHeight="1" x14ac:dyDescent="0.35">
      <c r="A3" s="3">
        <v>45978</v>
      </c>
      <c r="B3" s="4" t="s">
        <v>19</v>
      </c>
      <c r="C3" s="5"/>
      <c r="D3" s="6"/>
      <c r="E3" s="6">
        <v>1</v>
      </c>
      <c r="F3" s="6"/>
      <c r="G3" s="6">
        <v>2</v>
      </c>
      <c r="H3" s="6"/>
      <c r="I3" s="6"/>
      <c r="J3" s="6"/>
      <c r="K3" s="6"/>
      <c r="L3" s="6"/>
      <c r="M3" s="6"/>
      <c r="N3" s="7"/>
      <c r="O3" s="7"/>
      <c r="P3" s="7"/>
      <c r="Q3" s="7">
        <f t="shared" ref="Q3:Q11" si="0">SUM(D3:P3)</f>
        <v>3</v>
      </c>
      <c r="R3" s="34"/>
    </row>
    <row r="4" spans="1:18" ht="13.5" customHeight="1" x14ac:dyDescent="0.35">
      <c r="A4" s="3">
        <v>45979</v>
      </c>
      <c r="B4" s="4" t="s">
        <v>20</v>
      </c>
      <c r="C4" s="5"/>
      <c r="D4" s="6"/>
      <c r="E4" s="6"/>
      <c r="F4" s="6"/>
      <c r="G4" s="6"/>
      <c r="H4" s="6"/>
      <c r="I4" s="6">
        <v>3</v>
      </c>
      <c r="J4" s="6"/>
      <c r="K4" s="6"/>
      <c r="L4" s="6"/>
      <c r="M4" s="6"/>
      <c r="N4" s="7"/>
      <c r="O4" s="7"/>
      <c r="P4" s="7"/>
      <c r="Q4" s="7">
        <f t="shared" si="0"/>
        <v>3</v>
      </c>
      <c r="R4" s="34"/>
    </row>
    <row r="5" spans="1:18" ht="13.5" customHeight="1" x14ac:dyDescent="0.35">
      <c r="A5" s="3">
        <v>45980</v>
      </c>
      <c r="B5" s="4" t="s">
        <v>21</v>
      </c>
      <c r="C5" s="13"/>
      <c r="D5" s="6"/>
      <c r="E5" s="6"/>
      <c r="F5" s="6">
        <v>1</v>
      </c>
      <c r="G5" s="6">
        <v>1</v>
      </c>
      <c r="H5" s="6"/>
      <c r="I5" s="6">
        <v>1</v>
      </c>
      <c r="J5" s="6"/>
      <c r="K5" s="6"/>
      <c r="L5" s="6"/>
      <c r="M5" s="6"/>
      <c r="N5" s="7"/>
      <c r="O5" s="7"/>
      <c r="P5" s="7"/>
      <c r="Q5" s="7">
        <f t="shared" si="0"/>
        <v>3</v>
      </c>
      <c r="R5" s="34"/>
    </row>
    <row r="6" spans="1:18" ht="13.5" customHeight="1" x14ac:dyDescent="0.35">
      <c r="A6" s="3">
        <v>45981</v>
      </c>
      <c r="B6" s="4" t="s">
        <v>22</v>
      </c>
      <c r="C6" s="13"/>
      <c r="D6" s="6">
        <v>2</v>
      </c>
      <c r="E6" s="6"/>
      <c r="F6" s="6"/>
      <c r="G6" s="6">
        <v>2</v>
      </c>
      <c r="H6" s="6"/>
      <c r="I6" s="6">
        <v>1</v>
      </c>
      <c r="J6" s="6">
        <v>1</v>
      </c>
      <c r="K6" s="6"/>
      <c r="L6" s="6"/>
      <c r="M6" s="6"/>
      <c r="N6" s="7"/>
      <c r="O6" s="7"/>
      <c r="P6" s="7"/>
      <c r="Q6" s="7">
        <f t="shared" si="0"/>
        <v>6</v>
      </c>
      <c r="R6" s="34"/>
    </row>
    <row r="7" spans="1:18" ht="13.5" customHeight="1" x14ac:dyDescent="0.35">
      <c r="A7" s="3">
        <v>45982</v>
      </c>
      <c r="B7" s="4" t="s">
        <v>23</v>
      </c>
      <c r="C7" s="13"/>
      <c r="D7" s="6"/>
      <c r="E7" s="6"/>
      <c r="F7" s="6">
        <v>1</v>
      </c>
      <c r="G7" s="6">
        <v>1</v>
      </c>
      <c r="H7" s="6"/>
      <c r="I7" s="6">
        <v>2</v>
      </c>
      <c r="J7" s="6"/>
      <c r="K7" s="6"/>
      <c r="L7" s="6"/>
      <c r="M7" s="6"/>
      <c r="N7" s="7"/>
      <c r="O7" s="7"/>
      <c r="P7" s="7"/>
      <c r="Q7" s="7">
        <f t="shared" si="0"/>
        <v>4</v>
      </c>
      <c r="R7" s="34"/>
    </row>
    <row r="8" spans="1:18" ht="13.5" customHeight="1" x14ac:dyDescent="0.35">
      <c r="A8" s="3">
        <v>45983</v>
      </c>
      <c r="B8" s="4" t="s">
        <v>24</v>
      </c>
      <c r="C8" s="13"/>
      <c r="D8" s="6"/>
      <c r="E8" s="6"/>
      <c r="F8" s="6"/>
      <c r="G8" s="6">
        <v>3</v>
      </c>
      <c r="H8" s="6"/>
      <c r="I8" s="6"/>
      <c r="J8" s="6"/>
      <c r="K8" s="6"/>
      <c r="L8" s="6"/>
      <c r="M8" s="6"/>
      <c r="N8" s="7"/>
      <c r="O8" s="7"/>
      <c r="P8" s="7"/>
      <c r="Q8" s="7">
        <f t="shared" si="0"/>
        <v>3</v>
      </c>
      <c r="R8" s="34"/>
    </row>
    <row r="9" spans="1:18" ht="13.5" customHeight="1" x14ac:dyDescent="0.35">
      <c r="A9" s="3">
        <v>45984</v>
      </c>
      <c r="B9" s="4" t="s">
        <v>25</v>
      </c>
      <c r="C9" s="13"/>
      <c r="D9" s="6"/>
      <c r="E9" s="6">
        <v>2</v>
      </c>
      <c r="F9" s="6">
        <v>1</v>
      </c>
      <c r="G9" s="6"/>
      <c r="H9" s="6"/>
      <c r="I9" s="6">
        <v>3</v>
      </c>
      <c r="J9" s="6"/>
      <c r="K9" s="6"/>
      <c r="L9" s="6"/>
      <c r="M9" s="6"/>
      <c r="N9" s="7"/>
      <c r="O9" s="7"/>
      <c r="P9" s="7"/>
      <c r="Q9" s="7">
        <f t="shared" si="0"/>
        <v>6</v>
      </c>
      <c r="R9" s="34"/>
    </row>
    <row r="10" spans="1:18" ht="13.5" customHeight="1" x14ac:dyDescent="0.35">
      <c r="A10" s="308" t="s">
        <v>26</v>
      </c>
      <c r="B10" s="301"/>
      <c r="C10" s="5"/>
      <c r="D10" s="14">
        <v>2</v>
      </c>
      <c r="E10" s="14">
        <v>3</v>
      </c>
      <c r="F10" s="14">
        <f t="shared" ref="F10:O10" si="1">SUM(F3:F9)</f>
        <v>3</v>
      </c>
      <c r="G10" s="14">
        <f t="shared" si="1"/>
        <v>9</v>
      </c>
      <c r="H10" s="14">
        <f t="shared" si="1"/>
        <v>0</v>
      </c>
      <c r="I10" s="14">
        <f t="shared" si="1"/>
        <v>10</v>
      </c>
      <c r="J10" s="14">
        <f t="shared" si="1"/>
        <v>1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0</v>
      </c>
      <c r="Q10" s="15">
        <f t="shared" si="0"/>
        <v>28</v>
      </c>
      <c r="R10" s="312"/>
    </row>
    <row r="11" spans="1:18" ht="13.5" customHeight="1" x14ac:dyDescent="0.35">
      <c r="A11" s="309" t="s">
        <v>27</v>
      </c>
      <c r="B11" s="301"/>
      <c r="C11" s="13"/>
      <c r="D11" s="14">
        <v>3</v>
      </c>
      <c r="E11" s="14">
        <v>4</v>
      </c>
      <c r="F11" s="14">
        <v>0</v>
      </c>
      <c r="G11" s="14">
        <v>4</v>
      </c>
      <c r="H11" s="14">
        <v>3</v>
      </c>
      <c r="I11" s="14">
        <v>5</v>
      </c>
      <c r="J11" s="14">
        <v>0</v>
      </c>
      <c r="K11" s="14">
        <v>3</v>
      </c>
      <c r="L11" s="14">
        <v>0</v>
      </c>
      <c r="M11" s="14">
        <v>0</v>
      </c>
      <c r="N11" s="14">
        <v>0</v>
      </c>
      <c r="O11" s="14">
        <v>0</v>
      </c>
      <c r="P11" s="14">
        <v>1</v>
      </c>
      <c r="Q11" s="15">
        <f t="shared" si="0"/>
        <v>23</v>
      </c>
      <c r="R11" s="313"/>
    </row>
    <row r="12" spans="1:18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35"/>
    </row>
    <row r="13" spans="1:18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  <c r="R13" s="35"/>
    </row>
    <row r="14" spans="1:18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  <c r="R14" s="34"/>
    </row>
    <row r="15" spans="1:18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  <c r="R15" s="34"/>
    </row>
    <row r="16" spans="1:18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  <c r="R16" s="34"/>
    </row>
    <row r="17" spans="1:18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  <c r="R17" s="34"/>
    </row>
    <row r="18" spans="1:18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  <c r="R18" s="34"/>
    </row>
    <row r="19" spans="1:18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  <c r="R19" s="34"/>
    </row>
    <row r="20" spans="1:18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  <c r="R20" s="34"/>
    </row>
    <row r="21" spans="1:18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  <c r="R21" s="34"/>
    </row>
    <row r="22" spans="1:18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  <c r="R22" s="34"/>
    </row>
    <row r="23" spans="1:18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  <c r="R23" s="34"/>
    </row>
    <row r="24" spans="1:18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  <c r="R24" s="34"/>
    </row>
    <row r="25" spans="1:18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  <c r="R25" s="34"/>
    </row>
    <row r="26" spans="1:18" ht="13.5" customHeight="1" x14ac:dyDescent="0.35"/>
    <row r="27" spans="1:18" ht="13.5" customHeight="1" x14ac:dyDescent="0.35"/>
    <row r="28" spans="1:18" ht="13.5" customHeight="1" x14ac:dyDescent="0.35"/>
    <row r="29" spans="1:18" ht="13.5" customHeight="1" x14ac:dyDescent="0.35"/>
    <row r="30" spans="1:18" ht="13.5" customHeight="1" x14ac:dyDescent="0.35"/>
    <row r="31" spans="1:18" ht="13.5" customHeight="1" x14ac:dyDescent="0.35"/>
    <row r="32" spans="1:18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A1:Q1"/>
    <mergeCell ref="A10:B10"/>
    <mergeCell ref="R10:R11"/>
    <mergeCell ref="A11:B11"/>
    <mergeCell ref="A12:B12"/>
    <mergeCell ref="A13:B13"/>
    <mergeCell ref="A14:B14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000"/>
  <sheetViews>
    <sheetView workbookViewId="0"/>
  </sheetViews>
  <sheetFormatPr defaultColWidth="12.625" defaultRowHeight="15" customHeight="1" x14ac:dyDescent="0.35"/>
  <cols>
    <col min="1" max="18" width="6.625" customWidth="1"/>
  </cols>
  <sheetData>
    <row r="1" spans="1:18" ht="13.5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1"/>
      <c r="R1" s="33"/>
    </row>
    <row r="2" spans="1:18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16</v>
      </c>
      <c r="Q2" s="14" t="s">
        <v>18</v>
      </c>
      <c r="R2" s="34"/>
    </row>
    <row r="3" spans="1:18" ht="13.5" customHeight="1" x14ac:dyDescent="0.35">
      <c r="A3" s="3">
        <v>45971</v>
      </c>
      <c r="B3" s="4" t="s">
        <v>19</v>
      </c>
      <c r="C3" s="5"/>
      <c r="D3" s="6"/>
      <c r="E3" s="6">
        <v>1</v>
      </c>
      <c r="F3" s="6"/>
      <c r="G3" s="6">
        <v>1</v>
      </c>
      <c r="H3" s="6">
        <v>1</v>
      </c>
      <c r="I3" s="6">
        <v>1</v>
      </c>
      <c r="J3" s="6"/>
      <c r="K3" s="6"/>
      <c r="L3" s="6"/>
      <c r="M3" s="6"/>
      <c r="N3" s="7"/>
      <c r="O3" s="7"/>
      <c r="P3" s="7"/>
      <c r="Q3" s="7">
        <f t="shared" ref="Q3:Q11" si="0">SUM(D3:P3)</f>
        <v>4</v>
      </c>
      <c r="R3" s="34"/>
    </row>
    <row r="4" spans="1:18" ht="13.5" customHeight="1" x14ac:dyDescent="0.35">
      <c r="A4" s="3">
        <v>45972</v>
      </c>
      <c r="B4" s="4" t="s">
        <v>20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7">
        <f t="shared" si="0"/>
        <v>0</v>
      </c>
      <c r="R4" s="34"/>
    </row>
    <row r="5" spans="1:18" ht="13.5" customHeight="1" x14ac:dyDescent="0.35">
      <c r="A5" s="3">
        <v>45973</v>
      </c>
      <c r="B5" s="4" t="s">
        <v>21</v>
      </c>
      <c r="C5" s="13"/>
      <c r="D5" s="6"/>
      <c r="E5" s="6"/>
      <c r="F5" s="6"/>
      <c r="G5" s="6">
        <v>1</v>
      </c>
      <c r="H5" s="6"/>
      <c r="I5" s="6"/>
      <c r="J5" s="6"/>
      <c r="K5" s="6">
        <v>1</v>
      </c>
      <c r="L5" s="6"/>
      <c r="M5" s="6"/>
      <c r="N5" s="7"/>
      <c r="O5" s="7"/>
      <c r="P5" s="7"/>
      <c r="Q5" s="7">
        <f t="shared" si="0"/>
        <v>2</v>
      </c>
      <c r="R5" s="34"/>
    </row>
    <row r="6" spans="1:18" ht="13.5" customHeight="1" x14ac:dyDescent="0.35">
      <c r="A6" s="3">
        <v>45974</v>
      </c>
      <c r="B6" s="4" t="s">
        <v>22</v>
      </c>
      <c r="C6" s="13"/>
      <c r="D6" s="6"/>
      <c r="E6" s="6"/>
      <c r="F6" s="6"/>
      <c r="G6" s="6"/>
      <c r="H6" s="6"/>
      <c r="I6" s="6">
        <v>1</v>
      </c>
      <c r="J6" s="6"/>
      <c r="K6" s="6"/>
      <c r="L6" s="6"/>
      <c r="M6" s="6"/>
      <c r="N6" s="7"/>
      <c r="O6" s="7"/>
      <c r="P6" s="7"/>
      <c r="Q6" s="7">
        <f t="shared" si="0"/>
        <v>1</v>
      </c>
      <c r="R6" s="34"/>
    </row>
    <row r="7" spans="1:18" ht="13.5" customHeight="1" x14ac:dyDescent="0.35">
      <c r="A7" s="3">
        <v>45975</v>
      </c>
      <c r="B7" s="4" t="s">
        <v>23</v>
      </c>
      <c r="C7" s="13"/>
      <c r="D7" s="6">
        <v>3</v>
      </c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7"/>
      <c r="Q7" s="7">
        <f t="shared" si="0"/>
        <v>3</v>
      </c>
      <c r="R7" s="34"/>
    </row>
    <row r="8" spans="1:18" ht="13.5" customHeight="1" x14ac:dyDescent="0.35">
      <c r="A8" s="3">
        <v>45976</v>
      </c>
      <c r="B8" s="4" t="s">
        <v>24</v>
      </c>
      <c r="C8" s="13"/>
      <c r="D8" s="6"/>
      <c r="E8" s="6">
        <v>2</v>
      </c>
      <c r="F8" s="6"/>
      <c r="G8" s="6">
        <v>1</v>
      </c>
      <c r="H8" s="6">
        <v>2</v>
      </c>
      <c r="I8" s="6">
        <v>2</v>
      </c>
      <c r="J8" s="6"/>
      <c r="K8" s="6"/>
      <c r="L8" s="6"/>
      <c r="M8" s="6"/>
      <c r="N8" s="7"/>
      <c r="O8" s="7"/>
      <c r="P8" s="7"/>
      <c r="Q8" s="7">
        <f t="shared" si="0"/>
        <v>7</v>
      </c>
      <c r="R8" s="34"/>
    </row>
    <row r="9" spans="1:18" ht="21" customHeight="1" x14ac:dyDescent="0.35">
      <c r="A9" s="3">
        <v>45977</v>
      </c>
      <c r="B9" s="4" t="s">
        <v>25</v>
      </c>
      <c r="C9" s="13"/>
      <c r="D9" s="6"/>
      <c r="E9" s="6">
        <v>1</v>
      </c>
      <c r="F9" s="6"/>
      <c r="G9" s="6">
        <v>1</v>
      </c>
      <c r="H9" s="6"/>
      <c r="I9" s="6">
        <v>1</v>
      </c>
      <c r="J9" s="6"/>
      <c r="K9" s="6">
        <v>2</v>
      </c>
      <c r="L9" s="6"/>
      <c r="M9" s="6"/>
      <c r="N9" s="7"/>
      <c r="O9" s="7"/>
      <c r="P9" s="7">
        <v>1</v>
      </c>
      <c r="Q9" s="7">
        <f t="shared" si="0"/>
        <v>6</v>
      </c>
      <c r="R9" s="34"/>
    </row>
    <row r="10" spans="1:18" ht="13.5" customHeight="1" x14ac:dyDescent="0.35">
      <c r="A10" s="308" t="s">
        <v>26</v>
      </c>
      <c r="B10" s="301"/>
      <c r="C10" s="5"/>
      <c r="D10" s="14">
        <f t="shared" ref="D10:O10" si="1">SUM(D3:D9)</f>
        <v>3</v>
      </c>
      <c r="E10" s="14">
        <f t="shared" si="1"/>
        <v>4</v>
      </c>
      <c r="F10" s="14">
        <f t="shared" si="1"/>
        <v>0</v>
      </c>
      <c r="G10" s="14">
        <f t="shared" si="1"/>
        <v>4</v>
      </c>
      <c r="H10" s="14">
        <f t="shared" si="1"/>
        <v>3</v>
      </c>
      <c r="I10" s="14">
        <f t="shared" si="1"/>
        <v>5</v>
      </c>
      <c r="J10" s="14">
        <f t="shared" si="1"/>
        <v>0</v>
      </c>
      <c r="K10" s="14">
        <f t="shared" si="1"/>
        <v>3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14">
        <v>1</v>
      </c>
      <c r="Q10" s="15">
        <f t="shared" si="0"/>
        <v>23</v>
      </c>
      <c r="R10" s="312"/>
    </row>
    <row r="11" spans="1:18" ht="13.5" customHeight="1" x14ac:dyDescent="0.35">
      <c r="A11" s="309" t="s">
        <v>27</v>
      </c>
      <c r="B11" s="301"/>
      <c r="C11" s="13"/>
      <c r="D11" s="14">
        <v>6</v>
      </c>
      <c r="E11" s="14">
        <v>2</v>
      </c>
      <c r="F11" s="14">
        <v>3</v>
      </c>
      <c r="G11" s="14">
        <v>14</v>
      </c>
      <c r="H11" s="14">
        <v>0</v>
      </c>
      <c r="I11" s="14">
        <v>5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f t="shared" si="0"/>
        <v>30</v>
      </c>
      <c r="R11" s="313"/>
    </row>
    <row r="12" spans="1:18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7"/>
      <c r="Q12" s="18"/>
      <c r="R12" s="35"/>
    </row>
    <row r="13" spans="1:18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/>
      <c r="Q13" s="26">
        <f t="shared" ref="Q13:Q16" si="2">SUM(D13:M13)</f>
        <v>157</v>
      </c>
      <c r="R13" s="35"/>
    </row>
    <row r="14" spans="1:18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/>
      <c r="Q14" s="26">
        <f t="shared" si="2"/>
        <v>149</v>
      </c>
      <c r="R14" s="34"/>
    </row>
    <row r="15" spans="1:18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8"/>
      <c r="Q15" s="26">
        <f t="shared" si="2"/>
        <v>203</v>
      </c>
      <c r="R15" s="34"/>
    </row>
    <row r="16" spans="1:18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8"/>
      <c r="Q16" s="26">
        <f t="shared" si="2"/>
        <v>156</v>
      </c>
      <c r="R16" s="34"/>
    </row>
    <row r="17" spans="1:18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8"/>
      <c r="Q17" s="26">
        <v>118</v>
      </c>
      <c r="R17" s="34"/>
    </row>
    <row r="18" spans="1:18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8"/>
      <c r="Q18" s="26">
        <f t="shared" ref="Q18:Q23" si="3">SUM(D18:M18)</f>
        <v>96</v>
      </c>
      <c r="R18" s="34"/>
    </row>
    <row r="19" spans="1:18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/>
      <c r="Q19" s="26">
        <f t="shared" si="3"/>
        <v>123</v>
      </c>
      <c r="R19" s="34"/>
    </row>
    <row r="20" spans="1:18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30"/>
      <c r="Q20" s="26">
        <f t="shared" si="3"/>
        <v>148</v>
      </c>
      <c r="R20" s="34"/>
    </row>
    <row r="21" spans="1:18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/>
      <c r="Q21" s="26">
        <f t="shared" si="3"/>
        <v>136</v>
      </c>
      <c r="R21" s="34"/>
    </row>
    <row r="22" spans="1:18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/>
      <c r="Q22" s="26">
        <f t="shared" si="3"/>
        <v>137</v>
      </c>
      <c r="R22" s="34"/>
    </row>
    <row r="23" spans="1:18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/>
      <c r="Q23" s="2">
        <f t="shared" si="3"/>
        <v>180</v>
      </c>
      <c r="R23" s="34"/>
    </row>
    <row r="24" spans="1:18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/>
      <c r="Q24" s="2">
        <v>139</v>
      </c>
      <c r="R24" s="34"/>
    </row>
    <row r="25" spans="1:18" ht="13.5" customHeight="1" x14ac:dyDescent="0.35">
      <c r="A25" s="310" t="s">
        <v>49</v>
      </c>
      <c r="B25" s="301"/>
      <c r="C25" s="31"/>
      <c r="D25" s="32">
        <v>24</v>
      </c>
      <c r="E25" s="32">
        <v>12</v>
      </c>
      <c r="F25" s="32">
        <v>7</v>
      </c>
      <c r="G25" s="32">
        <v>46</v>
      </c>
      <c r="H25" s="32">
        <v>15</v>
      </c>
      <c r="I25" s="32">
        <v>20</v>
      </c>
      <c r="J25" s="32">
        <v>2</v>
      </c>
      <c r="K25" s="32"/>
      <c r="L25" s="2"/>
      <c r="M25" s="2"/>
      <c r="N25" s="2">
        <v>1</v>
      </c>
      <c r="O25" s="2"/>
      <c r="P25" s="2"/>
      <c r="Q25" s="2">
        <f>SUM(D25:O25)</f>
        <v>127</v>
      </c>
      <c r="R25" s="34"/>
    </row>
    <row r="26" spans="1:18" ht="13.5" customHeight="1" x14ac:dyDescent="0.35"/>
    <row r="27" spans="1:18" ht="13.5" customHeight="1" x14ac:dyDescent="0.35"/>
    <row r="28" spans="1:18" ht="13.5" customHeight="1" x14ac:dyDescent="0.35"/>
    <row r="29" spans="1:18" ht="13.5" customHeight="1" x14ac:dyDescent="0.35"/>
    <row r="30" spans="1:18" ht="13.5" customHeight="1" x14ac:dyDescent="0.35"/>
    <row r="31" spans="1:18" ht="13.5" customHeight="1" x14ac:dyDescent="0.35"/>
    <row r="32" spans="1:18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A1:Q1"/>
    <mergeCell ref="A10:B10"/>
    <mergeCell ref="R10:R11"/>
    <mergeCell ref="A11:B11"/>
    <mergeCell ref="A12:B12"/>
    <mergeCell ref="A13:B13"/>
    <mergeCell ref="A14:B14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1000"/>
  <sheetViews>
    <sheetView workbookViewId="0"/>
  </sheetViews>
  <sheetFormatPr defaultColWidth="12.625" defaultRowHeight="15" customHeight="1" x14ac:dyDescent="0.35"/>
  <cols>
    <col min="1" max="17" width="6.625" customWidth="1"/>
  </cols>
  <sheetData>
    <row r="1" spans="1:17" ht="13.5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18</v>
      </c>
      <c r="Q2" s="34"/>
    </row>
    <row r="3" spans="1:17" ht="13.5" customHeight="1" x14ac:dyDescent="0.35">
      <c r="A3" s="3">
        <v>45962</v>
      </c>
      <c r="B3" s="4" t="s">
        <v>24</v>
      </c>
      <c r="C3" s="5"/>
      <c r="D3" s="7">
        <v>1</v>
      </c>
      <c r="E3" s="7"/>
      <c r="F3" s="7"/>
      <c r="G3" s="7">
        <v>2</v>
      </c>
      <c r="H3" s="7"/>
      <c r="I3" s="6"/>
      <c r="J3" s="6"/>
      <c r="K3" s="7"/>
      <c r="L3" s="7"/>
      <c r="M3" s="7"/>
      <c r="N3" s="7"/>
      <c r="O3" s="7"/>
      <c r="P3" s="7"/>
      <c r="Q3" s="34"/>
    </row>
    <row r="4" spans="1:17" ht="13.5" customHeight="1" x14ac:dyDescent="0.35">
      <c r="A4" s="3">
        <v>45963</v>
      </c>
      <c r="B4" s="4" t="s">
        <v>25</v>
      </c>
      <c r="C4" s="13"/>
      <c r="D4" s="6">
        <v>1</v>
      </c>
      <c r="E4" s="6">
        <v>1</v>
      </c>
      <c r="F4" s="6">
        <v>1</v>
      </c>
      <c r="G4" s="6">
        <v>2</v>
      </c>
      <c r="H4" s="6"/>
      <c r="I4" s="6">
        <v>1</v>
      </c>
      <c r="J4" s="6"/>
      <c r="K4" s="6"/>
      <c r="L4" s="6"/>
      <c r="M4" s="7"/>
      <c r="N4" s="7"/>
      <c r="O4" s="7"/>
      <c r="P4" s="7"/>
      <c r="Q4" s="34"/>
    </row>
    <row r="5" spans="1:17" ht="13.5" customHeight="1" x14ac:dyDescent="0.35">
      <c r="A5" s="3">
        <v>45964</v>
      </c>
      <c r="B5" s="4" t="s">
        <v>19</v>
      </c>
      <c r="C5" s="5"/>
      <c r="D5" s="6"/>
      <c r="E5" s="6"/>
      <c r="F5" s="6"/>
      <c r="G5" s="6">
        <v>2</v>
      </c>
      <c r="H5" s="6"/>
      <c r="I5" s="6">
        <v>1</v>
      </c>
      <c r="J5" s="6"/>
      <c r="K5" s="6"/>
      <c r="L5" s="6"/>
      <c r="M5" s="6"/>
      <c r="N5" s="7"/>
      <c r="O5" s="7"/>
      <c r="P5" s="7"/>
      <c r="Q5" s="34"/>
    </row>
    <row r="6" spans="1:17" ht="13.5" customHeight="1" x14ac:dyDescent="0.35">
      <c r="A6" s="3">
        <v>45965</v>
      </c>
      <c r="B6" s="4" t="s">
        <v>20</v>
      </c>
      <c r="C6" s="5"/>
      <c r="D6" s="6"/>
      <c r="E6" s="6"/>
      <c r="F6" s="6"/>
      <c r="G6" s="6"/>
      <c r="H6" s="6"/>
      <c r="I6" s="6">
        <v>1</v>
      </c>
      <c r="J6" s="6"/>
      <c r="K6" s="6"/>
      <c r="L6" s="6"/>
      <c r="M6" s="6"/>
      <c r="N6" s="7"/>
      <c r="O6" s="7"/>
      <c r="P6" s="7"/>
      <c r="Q6" s="34"/>
    </row>
    <row r="7" spans="1:17" ht="13.5" customHeight="1" x14ac:dyDescent="0.35">
      <c r="A7" s="3">
        <v>45966</v>
      </c>
      <c r="B7" s="4" t="s">
        <v>21</v>
      </c>
      <c r="C7" s="13"/>
      <c r="D7" s="6"/>
      <c r="E7" s="6"/>
      <c r="F7" s="6">
        <v>1</v>
      </c>
      <c r="G7" s="6">
        <v>2</v>
      </c>
      <c r="H7" s="6"/>
      <c r="I7" s="6"/>
      <c r="J7" s="6"/>
      <c r="K7" s="6"/>
      <c r="L7" s="6"/>
      <c r="M7" s="6"/>
      <c r="N7" s="7"/>
      <c r="O7" s="7"/>
      <c r="P7" s="7"/>
      <c r="Q7" s="34"/>
    </row>
    <row r="8" spans="1:17" ht="13.5" customHeight="1" x14ac:dyDescent="0.35">
      <c r="A8" s="3">
        <v>45967</v>
      </c>
      <c r="B8" s="4" t="s">
        <v>22</v>
      </c>
      <c r="C8" s="13"/>
      <c r="D8" s="6"/>
      <c r="E8" s="6"/>
      <c r="F8" s="6">
        <v>1</v>
      </c>
      <c r="G8" s="6">
        <v>2</v>
      </c>
      <c r="H8" s="6"/>
      <c r="I8" s="6"/>
      <c r="J8" s="6"/>
      <c r="K8" s="6"/>
      <c r="L8" s="6"/>
      <c r="M8" s="6"/>
      <c r="N8" s="7"/>
      <c r="O8" s="7"/>
      <c r="P8" s="7"/>
      <c r="Q8" s="34"/>
    </row>
    <row r="9" spans="1:17" ht="13.5" customHeight="1" x14ac:dyDescent="0.35">
      <c r="A9" s="3">
        <v>45968</v>
      </c>
      <c r="B9" s="4" t="s">
        <v>23</v>
      </c>
      <c r="C9" s="13"/>
      <c r="D9" s="6"/>
      <c r="E9" s="6"/>
      <c r="F9" s="6"/>
      <c r="G9" s="6">
        <v>1</v>
      </c>
      <c r="H9" s="6"/>
      <c r="I9" s="6">
        <v>1</v>
      </c>
      <c r="J9" s="6"/>
      <c r="K9" s="6"/>
      <c r="L9" s="6"/>
      <c r="M9" s="6"/>
      <c r="N9" s="7"/>
      <c r="O9" s="7"/>
      <c r="P9" s="7"/>
      <c r="Q9" s="34"/>
    </row>
    <row r="10" spans="1:17" ht="13.5" customHeight="1" x14ac:dyDescent="0.35">
      <c r="A10" s="3">
        <v>45969</v>
      </c>
      <c r="B10" s="4" t="s">
        <v>24</v>
      </c>
      <c r="C10" s="13"/>
      <c r="D10" s="6">
        <v>2</v>
      </c>
      <c r="E10" s="6"/>
      <c r="F10" s="6"/>
      <c r="G10" s="6">
        <v>2</v>
      </c>
      <c r="H10" s="6"/>
      <c r="I10" s="6">
        <v>1</v>
      </c>
      <c r="J10" s="6"/>
      <c r="K10" s="6"/>
      <c r="L10" s="6"/>
      <c r="M10" s="6"/>
      <c r="N10" s="7"/>
      <c r="O10" s="7"/>
      <c r="P10" s="7"/>
      <c r="Q10" s="34"/>
    </row>
    <row r="11" spans="1:17" ht="21" customHeight="1" x14ac:dyDescent="0.35">
      <c r="A11" s="3">
        <v>45970</v>
      </c>
      <c r="B11" s="4" t="s">
        <v>25</v>
      </c>
      <c r="C11" s="13"/>
      <c r="D11" s="6">
        <v>2</v>
      </c>
      <c r="E11" s="6">
        <v>1</v>
      </c>
      <c r="F11" s="6"/>
      <c r="G11" s="6">
        <v>1</v>
      </c>
      <c r="H11" s="6"/>
      <c r="I11" s="6"/>
      <c r="J11" s="6"/>
      <c r="K11" s="6"/>
      <c r="L11" s="6"/>
      <c r="M11" s="6"/>
      <c r="N11" s="7"/>
      <c r="O11" s="7"/>
      <c r="P11" s="7"/>
      <c r="Q11" s="34"/>
    </row>
    <row r="12" spans="1:17" ht="13.5" customHeight="1" x14ac:dyDescent="0.35">
      <c r="A12" s="308" t="s">
        <v>26</v>
      </c>
      <c r="B12" s="301"/>
      <c r="C12" s="5"/>
      <c r="D12" s="14">
        <f t="shared" ref="D12:O12" si="0">SUM(D3:D11)</f>
        <v>6</v>
      </c>
      <c r="E12" s="14">
        <f t="shared" si="0"/>
        <v>2</v>
      </c>
      <c r="F12" s="14">
        <f t="shared" si="0"/>
        <v>3</v>
      </c>
      <c r="G12" s="14">
        <f t="shared" si="0"/>
        <v>14</v>
      </c>
      <c r="H12" s="14">
        <f t="shared" si="0"/>
        <v>0</v>
      </c>
      <c r="I12" s="14">
        <f t="shared" si="0"/>
        <v>5</v>
      </c>
      <c r="J12" s="14">
        <f t="shared" si="0"/>
        <v>0</v>
      </c>
      <c r="K12" s="14">
        <f t="shared" si="0"/>
        <v>0</v>
      </c>
      <c r="L12" s="14">
        <f t="shared" si="0"/>
        <v>0</v>
      </c>
      <c r="M12" s="14">
        <f t="shared" si="0"/>
        <v>0</v>
      </c>
      <c r="N12" s="14">
        <f t="shared" si="0"/>
        <v>0</v>
      </c>
      <c r="O12" s="14">
        <f t="shared" si="0"/>
        <v>0</v>
      </c>
      <c r="P12" s="36">
        <f t="shared" ref="P12:P13" si="1">SUM(D12:O12)</f>
        <v>30</v>
      </c>
      <c r="Q12" s="312"/>
    </row>
    <row r="13" spans="1:17" ht="13.5" customHeight="1" x14ac:dyDescent="0.35">
      <c r="A13" s="309" t="s">
        <v>27</v>
      </c>
      <c r="B13" s="301"/>
      <c r="C13" s="13"/>
      <c r="D13" s="14">
        <v>5</v>
      </c>
      <c r="E13" s="14">
        <v>1</v>
      </c>
      <c r="F13" s="14">
        <v>2</v>
      </c>
      <c r="G13" s="14">
        <v>3</v>
      </c>
      <c r="H13" s="14">
        <v>0</v>
      </c>
      <c r="I13" s="14">
        <v>2</v>
      </c>
      <c r="J13" s="14">
        <v>1</v>
      </c>
      <c r="K13" s="14">
        <f t="shared" ref="K13:O13" si="2">SUM(K4:K12)</f>
        <v>0</v>
      </c>
      <c r="L13" s="14">
        <f t="shared" si="2"/>
        <v>0</v>
      </c>
      <c r="M13" s="14">
        <f t="shared" si="2"/>
        <v>0</v>
      </c>
      <c r="N13" s="14">
        <f t="shared" si="2"/>
        <v>0</v>
      </c>
      <c r="O13" s="14">
        <f t="shared" si="2"/>
        <v>0</v>
      </c>
      <c r="P13" s="36">
        <f t="shared" si="1"/>
        <v>14</v>
      </c>
      <c r="Q13" s="313"/>
    </row>
    <row r="14" spans="1:17" ht="13.5" customHeight="1" x14ac:dyDescent="0.35">
      <c r="A14" s="306"/>
      <c r="B14" s="301"/>
      <c r="C14" s="5"/>
      <c r="D14" s="16"/>
      <c r="E14" s="16"/>
      <c r="F14" s="16"/>
      <c r="G14" s="16"/>
      <c r="H14" s="16"/>
      <c r="I14" s="16"/>
      <c r="J14" s="16"/>
      <c r="K14" s="16"/>
      <c r="L14" s="17"/>
      <c r="M14" s="7"/>
      <c r="N14" s="7"/>
      <c r="O14" s="7"/>
      <c r="P14" s="18"/>
      <c r="Q14" s="35"/>
    </row>
    <row r="15" spans="1:17" ht="13.5" customHeight="1" x14ac:dyDescent="0.35">
      <c r="A15" s="311" t="s">
        <v>36</v>
      </c>
      <c r="B15" s="301"/>
      <c r="C15" s="25">
        <v>173936</v>
      </c>
      <c r="D15" s="26">
        <v>26</v>
      </c>
      <c r="E15" s="26">
        <v>14</v>
      </c>
      <c r="F15" s="26">
        <v>13</v>
      </c>
      <c r="G15" s="26">
        <v>63</v>
      </c>
      <c r="H15" s="26">
        <v>2</v>
      </c>
      <c r="I15" s="26">
        <v>37</v>
      </c>
      <c r="J15" s="26"/>
      <c r="K15" s="26"/>
      <c r="L15" s="26">
        <v>2</v>
      </c>
      <c r="M15" s="26"/>
      <c r="N15" s="26"/>
      <c r="O15" s="26"/>
      <c r="P15" s="26">
        <f t="shared" ref="P15:P18" si="3">SUM(D15:M15)</f>
        <v>157</v>
      </c>
      <c r="Q15" s="35"/>
    </row>
    <row r="16" spans="1:17" ht="13.5" customHeight="1" x14ac:dyDescent="0.35">
      <c r="A16" s="311" t="s">
        <v>37</v>
      </c>
      <c r="B16" s="301"/>
      <c r="C16" s="25">
        <v>140464</v>
      </c>
      <c r="D16" s="26">
        <v>31</v>
      </c>
      <c r="E16" s="26">
        <v>9</v>
      </c>
      <c r="F16" s="26">
        <v>4</v>
      </c>
      <c r="G16" s="26">
        <v>75</v>
      </c>
      <c r="H16" s="26"/>
      <c r="I16" s="26">
        <v>27</v>
      </c>
      <c r="J16" s="26"/>
      <c r="K16" s="27"/>
      <c r="L16" s="26">
        <v>2</v>
      </c>
      <c r="M16" s="26">
        <v>1</v>
      </c>
      <c r="N16" s="26"/>
      <c r="O16" s="26"/>
      <c r="P16" s="26">
        <f t="shared" si="3"/>
        <v>149</v>
      </c>
      <c r="Q16" s="34"/>
    </row>
    <row r="17" spans="1:17" ht="13.5" customHeight="1" x14ac:dyDescent="0.35">
      <c r="A17" s="311" t="s">
        <v>38</v>
      </c>
      <c r="B17" s="301"/>
      <c r="C17" s="25">
        <v>162364</v>
      </c>
      <c r="D17" s="26">
        <v>38</v>
      </c>
      <c r="E17" s="26">
        <v>17</v>
      </c>
      <c r="F17" s="26">
        <v>38</v>
      </c>
      <c r="G17" s="26">
        <v>56</v>
      </c>
      <c r="H17" s="26">
        <v>5</v>
      </c>
      <c r="I17" s="26">
        <v>46</v>
      </c>
      <c r="J17" s="26"/>
      <c r="K17" s="26"/>
      <c r="L17" s="26">
        <v>3</v>
      </c>
      <c r="M17" s="28"/>
      <c r="N17" s="28"/>
      <c r="O17" s="28"/>
      <c r="P17" s="26">
        <f t="shared" si="3"/>
        <v>203</v>
      </c>
      <c r="Q17" s="34"/>
    </row>
    <row r="18" spans="1:17" ht="13.5" customHeight="1" x14ac:dyDescent="0.35">
      <c r="A18" s="311" t="s">
        <v>39</v>
      </c>
      <c r="B18" s="301"/>
      <c r="C18" s="25">
        <v>163220</v>
      </c>
      <c r="D18" s="26">
        <v>32</v>
      </c>
      <c r="E18" s="26">
        <v>13</v>
      </c>
      <c r="F18" s="26">
        <v>4</v>
      </c>
      <c r="G18" s="26">
        <v>61</v>
      </c>
      <c r="H18" s="26"/>
      <c r="I18" s="26">
        <v>37</v>
      </c>
      <c r="J18" s="26"/>
      <c r="K18" s="26"/>
      <c r="L18" s="26">
        <v>9</v>
      </c>
      <c r="M18" s="28"/>
      <c r="N18" s="28"/>
      <c r="O18" s="28"/>
      <c r="P18" s="26">
        <f t="shared" si="3"/>
        <v>156</v>
      </c>
      <c r="Q18" s="34"/>
    </row>
    <row r="19" spans="1:17" ht="13.5" customHeight="1" x14ac:dyDescent="0.35">
      <c r="A19" s="311" t="s">
        <v>40</v>
      </c>
      <c r="B19" s="301"/>
      <c r="C19" s="25">
        <v>154387</v>
      </c>
      <c r="D19" s="26">
        <v>6</v>
      </c>
      <c r="E19" s="26">
        <v>12</v>
      </c>
      <c r="F19" s="26">
        <v>8</v>
      </c>
      <c r="G19" s="26">
        <v>51</v>
      </c>
      <c r="H19" s="26">
        <v>6</v>
      </c>
      <c r="I19" s="26">
        <v>24</v>
      </c>
      <c r="J19" s="26"/>
      <c r="K19" s="26"/>
      <c r="L19" s="26">
        <v>10</v>
      </c>
      <c r="M19" s="28"/>
      <c r="N19" s="28">
        <v>1</v>
      </c>
      <c r="O19" s="28"/>
      <c r="P19" s="26">
        <v>118</v>
      </c>
      <c r="Q19" s="34"/>
    </row>
    <row r="20" spans="1:17" ht="13.5" customHeight="1" x14ac:dyDescent="0.35">
      <c r="A20" s="311" t="s">
        <v>41</v>
      </c>
      <c r="B20" s="301"/>
      <c r="C20" s="25">
        <v>114218</v>
      </c>
      <c r="D20" s="26">
        <v>20</v>
      </c>
      <c r="E20" s="26">
        <v>14</v>
      </c>
      <c r="F20" s="26">
        <v>6</v>
      </c>
      <c r="G20" s="26">
        <v>33</v>
      </c>
      <c r="H20" s="26">
        <v>4</v>
      </c>
      <c r="I20" s="26">
        <v>14</v>
      </c>
      <c r="J20" s="26"/>
      <c r="K20" s="26">
        <v>1</v>
      </c>
      <c r="L20" s="26">
        <v>4</v>
      </c>
      <c r="M20" s="28"/>
      <c r="N20" s="28"/>
      <c r="O20" s="28"/>
      <c r="P20" s="26">
        <f t="shared" ref="P20:P25" si="4">SUM(D20:M20)</f>
        <v>96</v>
      </c>
      <c r="Q20" s="34"/>
    </row>
    <row r="21" spans="1:17" ht="13.5" customHeight="1" x14ac:dyDescent="0.35">
      <c r="A21" s="311" t="s">
        <v>42</v>
      </c>
      <c r="B21" s="301"/>
      <c r="C21" s="25">
        <v>142351</v>
      </c>
      <c r="D21" s="26">
        <v>21</v>
      </c>
      <c r="E21" s="26">
        <v>6</v>
      </c>
      <c r="F21" s="26">
        <v>6</v>
      </c>
      <c r="G21" s="26">
        <v>51</v>
      </c>
      <c r="H21" s="26">
        <v>12</v>
      </c>
      <c r="I21" s="26">
        <v>23</v>
      </c>
      <c r="J21" s="26"/>
      <c r="K21" s="26"/>
      <c r="L21" s="26">
        <v>3</v>
      </c>
      <c r="M21" s="26">
        <v>1</v>
      </c>
      <c r="N21" s="26"/>
      <c r="O21" s="26"/>
      <c r="P21" s="26">
        <f t="shared" si="4"/>
        <v>123</v>
      </c>
      <c r="Q21" s="34"/>
    </row>
    <row r="22" spans="1:17" ht="13.5" customHeight="1" x14ac:dyDescent="0.35">
      <c r="A22" s="311" t="s">
        <v>43</v>
      </c>
      <c r="B22" s="301"/>
      <c r="C22" s="29">
        <v>191575</v>
      </c>
      <c r="D22" s="27">
        <v>7</v>
      </c>
      <c r="E22" s="27">
        <v>11</v>
      </c>
      <c r="F22" s="27">
        <v>11</v>
      </c>
      <c r="G22" s="27">
        <v>65</v>
      </c>
      <c r="H22" s="27">
        <v>5</v>
      </c>
      <c r="I22" s="27">
        <v>49</v>
      </c>
      <c r="J22" s="27"/>
      <c r="K22" s="27"/>
      <c r="L22" s="30"/>
      <c r="M22" s="30"/>
      <c r="N22" s="30"/>
      <c r="O22" s="30"/>
      <c r="P22" s="26">
        <f t="shared" si="4"/>
        <v>148</v>
      </c>
      <c r="Q22" s="34"/>
    </row>
    <row r="23" spans="1:17" ht="13.5" customHeight="1" x14ac:dyDescent="0.35">
      <c r="A23" s="311" t="s">
        <v>44</v>
      </c>
      <c r="B23" s="301"/>
      <c r="C23" s="29">
        <v>136883</v>
      </c>
      <c r="D23" s="27">
        <v>12</v>
      </c>
      <c r="E23" s="27">
        <v>24</v>
      </c>
      <c r="F23" s="27">
        <v>10</v>
      </c>
      <c r="G23" s="27">
        <v>43</v>
      </c>
      <c r="H23" s="27">
        <v>9</v>
      </c>
      <c r="I23" s="27">
        <v>35</v>
      </c>
      <c r="J23" s="27"/>
      <c r="K23" s="27"/>
      <c r="L23" s="26">
        <v>3</v>
      </c>
      <c r="M23" s="26"/>
      <c r="N23" s="26"/>
      <c r="O23" s="26"/>
      <c r="P23" s="26">
        <f t="shared" si="4"/>
        <v>136</v>
      </c>
      <c r="Q23" s="34"/>
    </row>
    <row r="24" spans="1:17" ht="13.5" customHeight="1" x14ac:dyDescent="0.35">
      <c r="A24" s="311" t="s">
        <v>45</v>
      </c>
      <c r="B24" s="301"/>
      <c r="C24" s="29">
        <v>137657</v>
      </c>
      <c r="D24" s="27">
        <v>9</v>
      </c>
      <c r="E24" s="27">
        <v>32</v>
      </c>
      <c r="F24" s="27">
        <v>7</v>
      </c>
      <c r="G24" s="27">
        <v>41</v>
      </c>
      <c r="H24" s="27">
        <v>7</v>
      </c>
      <c r="I24" s="27">
        <v>34</v>
      </c>
      <c r="J24" s="27"/>
      <c r="K24" s="27"/>
      <c r="L24" s="26">
        <v>7</v>
      </c>
      <c r="M24" s="26"/>
      <c r="N24" s="26"/>
      <c r="O24" s="26"/>
      <c r="P24" s="26">
        <f t="shared" si="4"/>
        <v>137</v>
      </c>
      <c r="Q24" s="34"/>
    </row>
    <row r="25" spans="1:17" ht="13.5" customHeight="1" x14ac:dyDescent="0.35">
      <c r="A25" s="310" t="s">
        <v>46</v>
      </c>
      <c r="B25" s="301"/>
      <c r="C25" s="31" t="s">
        <v>47</v>
      </c>
      <c r="D25" s="32">
        <v>17</v>
      </c>
      <c r="E25" s="32">
        <v>29</v>
      </c>
      <c r="F25" s="32">
        <v>20</v>
      </c>
      <c r="G25" s="32">
        <v>58</v>
      </c>
      <c r="H25" s="32">
        <v>13</v>
      </c>
      <c r="I25" s="32">
        <v>34</v>
      </c>
      <c r="J25" s="32">
        <v>1</v>
      </c>
      <c r="K25" s="32"/>
      <c r="L25" s="2">
        <v>7</v>
      </c>
      <c r="M25" s="2">
        <v>1</v>
      </c>
      <c r="N25" s="2"/>
      <c r="O25" s="2"/>
      <c r="P25" s="2">
        <f t="shared" si="4"/>
        <v>180</v>
      </c>
      <c r="Q25" s="34"/>
    </row>
    <row r="26" spans="1:17" ht="13.5" customHeight="1" x14ac:dyDescent="0.35">
      <c r="A26" s="310" t="s">
        <v>48</v>
      </c>
      <c r="B26" s="301"/>
      <c r="C26" s="31">
        <v>129800</v>
      </c>
      <c r="D26" s="32">
        <v>23</v>
      </c>
      <c r="E26" s="32">
        <v>23</v>
      </c>
      <c r="F26" s="32">
        <v>5</v>
      </c>
      <c r="G26" s="32">
        <v>46</v>
      </c>
      <c r="H26" s="32">
        <v>8</v>
      </c>
      <c r="I26" s="32">
        <v>27</v>
      </c>
      <c r="J26" s="32">
        <v>2</v>
      </c>
      <c r="K26" s="32">
        <v>2</v>
      </c>
      <c r="L26" s="2">
        <v>1</v>
      </c>
      <c r="M26" s="2">
        <v>2</v>
      </c>
      <c r="N26" s="2">
        <v>0</v>
      </c>
      <c r="O26" s="2">
        <v>0</v>
      </c>
      <c r="P26" s="2">
        <v>139</v>
      </c>
      <c r="Q26" s="34"/>
    </row>
    <row r="27" spans="1:17" ht="13.5" customHeight="1" x14ac:dyDescent="0.35">
      <c r="A27" s="310" t="s">
        <v>49</v>
      </c>
      <c r="B27" s="301"/>
      <c r="C27" s="31"/>
      <c r="D27" s="32">
        <v>24</v>
      </c>
      <c r="E27" s="32">
        <v>12</v>
      </c>
      <c r="F27" s="32">
        <v>7</v>
      </c>
      <c r="G27" s="32">
        <v>46</v>
      </c>
      <c r="H27" s="32">
        <v>15</v>
      </c>
      <c r="I27" s="32">
        <v>20</v>
      </c>
      <c r="J27" s="32">
        <v>2</v>
      </c>
      <c r="K27" s="32"/>
      <c r="L27" s="2"/>
      <c r="M27" s="2"/>
      <c r="N27" s="2">
        <v>1</v>
      </c>
      <c r="O27" s="2"/>
      <c r="P27" s="2">
        <f>SUM(D27:O27)</f>
        <v>127</v>
      </c>
      <c r="Q27" s="34"/>
    </row>
    <row r="28" spans="1:17" ht="13.5" customHeight="1" x14ac:dyDescent="0.35"/>
    <row r="29" spans="1:17" ht="13.5" customHeight="1" x14ac:dyDescent="0.35"/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A1:P1"/>
    <mergeCell ref="A12:B12"/>
    <mergeCell ref="Q12:Q13"/>
    <mergeCell ref="A13:B13"/>
    <mergeCell ref="A14:B14"/>
    <mergeCell ref="A15:B15"/>
    <mergeCell ref="A16:B16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23:B23"/>
  </mergeCells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000"/>
  <sheetViews>
    <sheetView workbookViewId="0"/>
  </sheetViews>
  <sheetFormatPr defaultColWidth="12.625" defaultRowHeight="15" customHeight="1" x14ac:dyDescent="0.35"/>
  <cols>
    <col min="1" max="17" width="6.625" customWidth="1"/>
  </cols>
  <sheetData>
    <row r="1" spans="1:17" ht="13.5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18</v>
      </c>
      <c r="Q2" s="34"/>
    </row>
    <row r="3" spans="1:17" ht="13.5" customHeight="1" x14ac:dyDescent="0.35">
      <c r="A3" s="3">
        <v>45957</v>
      </c>
      <c r="B3" s="4" t="s">
        <v>54</v>
      </c>
      <c r="C3" s="5"/>
      <c r="D3" s="7"/>
      <c r="E3" s="7">
        <v>1</v>
      </c>
      <c r="F3" s="7"/>
      <c r="G3" s="7"/>
      <c r="H3" s="7"/>
      <c r="I3" s="6">
        <v>1</v>
      </c>
      <c r="J3" s="6"/>
      <c r="K3" s="7"/>
      <c r="L3" s="7"/>
      <c r="M3" s="7"/>
      <c r="N3" s="7"/>
      <c r="O3" s="7"/>
      <c r="P3" s="7"/>
      <c r="Q3" s="34"/>
    </row>
    <row r="4" spans="1:17" ht="13.5" customHeight="1" x14ac:dyDescent="0.35">
      <c r="A4" s="3">
        <v>45958</v>
      </c>
      <c r="B4" s="4" t="s">
        <v>20</v>
      </c>
      <c r="C4" s="13"/>
      <c r="D4" s="6">
        <v>1</v>
      </c>
      <c r="E4" s="6"/>
      <c r="F4" s="6">
        <v>1</v>
      </c>
      <c r="G4" s="6">
        <v>1</v>
      </c>
      <c r="H4" s="6"/>
      <c r="I4" s="6"/>
      <c r="J4" s="6"/>
      <c r="K4" s="6"/>
      <c r="L4" s="6"/>
      <c r="M4" s="7"/>
      <c r="N4" s="7"/>
      <c r="O4" s="7"/>
      <c r="P4" s="7"/>
      <c r="Q4" s="34"/>
    </row>
    <row r="5" spans="1:17" ht="13.5" customHeight="1" x14ac:dyDescent="0.35">
      <c r="A5" s="3">
        <v>45959</v>
      </c>
      <c r="B5" s="4" t="s">
        <v>21</v>
      </c>
      <c r="C5" s="5"/>
      <c r="D5" s="6"/>
      <c r="E5" s="6"/>
      <c r="F5" s="6">
        <v>1</v>
      </c>
      <c r="G5" s="6"/>
      <c r="H5" s="6"/>
      <c r="I5" s="6"/>
      <c r="J5" s="6"/>
      <c r="K5" s="6"/>
      <c r="L5" s="6"/>
      <c r="M5" s="6"/>
      <c r="N5" s="7"/>
      <c r="O5" s="7"/>
      <c r="P5" s="7"/>
      <c r="Q5" s="34"/>
    </row>
    <row r="6" spans="1:17" ht="13.5" customHeight="1" x14ac:dyDescent="0.35">
      <c r="A6" s="3">
        <v>45960</v>
      </c>
      <c r="B6" s="4" t="s">
        <v>22</v>
      </c>
      <c r="C6" s="5"/>
      <c r="D6" s="6">
        <v>2</v>
      </c>
      <c r="E6" s="6"/>
      <c r="F6" s="6"/>
      <c r="G6" s="6">
        <v>1</v>
      </c>
      <c r="H6" s="6"/>
      <c r="I6" s="6">
        <v>1</v>
      </c>
      <c r="J6" s="6">
        <v>1</v>
      </c>
      <c r="K6" s="6"/>
      <c r="L6" s="6"/>
      <c r="M6" s="6"/>
      <c r="N6" s="7"/>
      <c r="O6" s="7"/>
      <c r="P6" s="7"/>
      <c r="Q6" s="34"/>
    </row>
    <row r="7" spans="1:17" ht="13.5" customHeight="1" x14ac:dyDescent="0.35">
      <c r="A7" s="3">
        <v>45961</v>
      </c>
      <c r="B7" s="4" t="s">
        <v>23</v>
      </c>
      <c r="C7" s="13"/>
      <c r="D7" s="6">
        <v>2</v>
      </c>
      <c r="E7" s="6"/>
      <c r="F7" s="6"/>
      <c r="G7" s="6">
        <v>1</v>
      </c>
      <c r="H7" s="6"/>
      <c r="I7" s="6"/>
      <c r="J7" s="6"/>
      <c r="K7" s="6"/>
      <c r="L7" s="6"/>
      <c r="M7" s="6"/>
      <c r="N7" s="7"/>
      <c r="O7" s="7"/>
      <c r="P7" s="7"/>
      <c r="Q7" s="34"/>
    </row>
    <row r="8" spans="1:17" ht="13.5" customHeight="1" x14ac:dyDescent="0.35">
      <c r="A8" s="308" t="s">
        <v>26</v>
      </c>
      <c r="B8" s="301"/>
      <c r="C8" s="5"/>
      <c r="D8" s="14">
        <f t="shared" ref="D8:O8" si="0">SUM(D3:D7)</f>
        <v>5</v>
      </c>
      <c r="E8" s="14">
        <f t="shared" si="0"/>
        <v>1</v>
      </c>
      <c r="F8" s="14">
        <f t="shared" si="0"/>
        <v>2</v>
      </c>
      <c r="G8" s="14">
        <f t="shared" si="0"/>
        <v>3</v>
      </c>
      <c r="H8" s="14">
        <f t="shared" si="0"/>
        <v>0</v>
      </c>
      <c r="I8" s="14">
        <f t="shared" si="0"/>
        <v>2</v>
      </c>
      <c r="J8" s="14">
        <f t="shared" si="0"/>
        <v>1</v>
      </c>
      <c r="K8" s="14">
        <f t="shared" si="0"/>
        <v>0</v>
      </c>
      <c r="L8" s="14">
        <f t="shared" si="0"/>
        <v>0</v>
      </c>
      <c r="M8" s="14">
        <f t="shared" si="0"/>
        <v>0</v>
      </c>
      <c r="N8" s="14">
        <f t="shared" si="0"/>
        <v>0</v>
      </c>
      <c r="O8" s="14">
        <f t="shared" si="0"/>
        <v>0</v>
      </c>
      <c r="P8" s="36">
        <f t="shared" ref="P8:P9" si="1">SUM(D8:O8)</f>
        <v>14</v>
      </c>
      <c r="Q8" s="312"/>
    </row>
    <row r="9" spans="1:17" ht="13.5" customHeight="1" x14ac:dyDescent="0.35">
      <c r="A9" s="309" t="s">
        <v>27</v>
      </c>
      <c r="B9" s="301"/>
      <c r="C9" s="13"/>
      <c r="D9" s="14">
        <v>6</v>
      </c>
      <c r="E9" s="14">
        <v>2</v>
      </c>
      <c r="F9" s="14">
        <v>2</v>
      </c>
      <c r="G9" s="14">
        <v>14</v>
      </c>
      <c r="H9" s="14">
        <v>4</v>
      </c>
      <c r="I9" s="14">
        <f>SUM(I4:I8)</f>
        <v>3</v>
      </c>
      <c r="J9" s="14">
        <v>1</v>
      </c>
      <c r="K9" s="14">
        <f t="shared" ref="K9:O9" si="2">SUM(K4:K8)</f>
        <v>0</v>
      </c>
      <c r="L9" s="14">
        <f t="shared" si="2"/>
        <v>0</v>
      </c>
      <c r="M9" s="14">
        <f t="shared" si="2"/>
        <v>0</v>
      </c>
      <c r="N9" s="14">
        <f t="shared" si="2"/>
        <v>0</v>
      </c>
      <c r="O9" s="14">
        <f t="shared" si="2"/>
        <v>0</v>
      </c>
      <c r="P9" s="36">
        <f t="shared" si="1"/>
        <v>32</v>
      </c>
      <c r="Q9" s="313"/>
    </row>
    <row r="10" spans="1:17" ht="13.5" customHeight="1" x14ac:dyDescent="0.35">
      <c r="A10" s="306"/>
      <c r="B10" s="301"/>
      <c r="C10" s="5"/>
      <c r="D10" s="16"/>
      <c r="E10" s="16"/>
      <c r="F10" s="16"/>
      <c r="G10" s="16"/>
      <c r="H10" s="16"/>
      <c r="I10" s="16"/>
      <c r="J10" s="16"/>
      <c r="K10" s="16"/>
      <c r="L10" s="17"/>
      <c r="M10" s="7"/>
      <c r="N10" s="7"/>
      <c r="O10" s="7"/>
      <c r="P10" s="18"/>
      <c r="Q10" s="35"/>
    </row>
    <row r="11" spans="1:17" ht="13.5" customHeight="1" x14ac:dyDescent="0.35">
      <c r="A11" s="311" t="s">
        <v>36</v>
      </c>
      <c r="B11" s="301"/>
      <c r="C11" s="25">
        <v>173936</v>
      </c>
      <c r="D11" s="26">
        <v>26</v>
      </c>
      <c r="E11" s="26">
        <v>14</v>
      </c>
      <c r="F11" s="26">
        <v>13</v>
      </c>
      <c r="G11" s="26">
        <v>63</v>
      </c>
      <c r="H11" s="26">
        <v>2</v>
      </c>
      <c r="I11" s="26">
        <v>37</v>
      </c>
      <c r="J11" s="26"/>
      <c r="K11" s="26"/>
      <c r="L11" s="26">
        <v>2</v>
      </c>
      <c r="M11" s="26"/>
      <c r="N11" s="26"/>
      <c r="O11" s="26"/>
      <c r="P11" s="26">
        <f t="shared" ref="P11:P14" si="3">SUM(D11:M11)</f>
        <v>157</v>
      </c>
      <c r="Q11" s="35"/>
    </row>
    <row r="12" spans="1:17" ht="13.5" customHeight="1" x14ac:dyDescent="0.35">
      <c r="A12" s="311" t="s">
        <v>37</v>
      </c>
      <c r="B12" s="301"/>
      <c r="C12" s="25">
        <v>140464</v>
      </c>
      <c r="D12" s="26">
        <v>31</v>
      </c>
      <c r="E12" s="26">
        <v>9</v>
      </c>
      <c r="F12" s="26">
        <v>4</v>
      </c>
      <c r="G12" s="26">
        <v>75</v>
      </c>
      <c r="H12" s="26"/>
      <c r="I12" s="26">
        <v>27</v>
      </c>
      <c r="J12" s="26"/>
      <c r="K12" s="27"/>
      <c r="L12" s="26">
        <v>2</v>
      </c>
      <c r="M12" s="26">
        <v>1</v>
      </c>
      <c r="N12" s="26"/>
      <c r="O12" s="26"/>
      <c r="P12" s="26">
        <f t="shared" si="3"/>
        <v>149</v>
      </c>
      <c r="Q12" s="34"/>
    </row>
    <row r="13" spans="1:17" ht="13.5" customHeight="1" x14ac:dyDescent="0.35">
      <c r="A13" s="311" t="s">
        <v>38</v>
      </c>
      <c r="B13" s="301"/>
      <c r="C13" s="25">
        <v>162364</v>
      </c>
      <c r="D13" s="26">
        <v>38</v>
      </c>
      <c r="E13" s="26">
        <v>17</v>
      </c>
      <c r="F13" s="26">
        <v>38</v>
      </c>
      <c r="G13" s="26">
        <v>56</v>
      </c>
      <c r="H13" s="26">
        <v>5</v>
      </c>
      <c r="I13" s="26">
        <v>46</v>
      </c>
      <c r="J13" s="26"/>
      <c r="K13" s="26"/>
      <c r="L13" s="26">
        <v>3</v>
      </c>
      <c r="M13" s="28"/>
      <c r="N13" s="28"/>
      <c r="O13" s="28"/>
      <c r="P13" s="26">
        <f t="shared" si="3"/>
        <v>203</v>
      </c>
      <c r="Q13" s="34"/>
    </row>
    <row r="14" spans="1:17" ht="13.5" customHeight="1" x14ac:dyDescent="0.35">
      <c r="A14" s="311" t="s">
        <v>39</v>
      </c>
      <c r="B14" s="301"/>
      <c r="C14" s="25">
        <v>163220</v>
      </c>
      <c r="D14" s="26">
        <v>32</v>
      </c>
      <c r="E14" s="26">
        <v>13</v>
      </c>
      <c r="F14" s="26">
        <v>4</v>
      </c>
      <c r="G14" s="26">
        <v>61</v>
      </c>
      <c r="H14" s="26"/>
      <c r="I14" s="26">
        <v>37</v>
      </c>
      <c r="J14" s="26"/>
      <c r="K14" s="26"/>
      <c r="L14" s="26">
        <v>9</v>
      </c>
      <c r="M14" s="28"/>
      <c r="N14" s="28"/>
      <c r="O14" s="28"/>
      <c r="P14" s="26">
        <f t="shared" si="3"/>
        <v>156</v>
      </c>
      <c r="Q14" s="34"/>
    </row>
    <row r="15" spans="1:17" ht="13.5" customHeight="1" x14ac:dyDescent="0.35">
      <c r="A15" s="311" t="s">
        <v>40</v>
      </c>
      <c r="B15" s="301"/>
      <c r="C15" s="25">
        <v>154387</v>
      </c>
      <c r="D15" s="26">
        <v>6</v>
      </c>
      <c r="E15" s="26">
        <v>12</v>
      </c>
      <c r="F15" s="26">
        <v>8</v>
      </c>
      <c r="G15" s="26">
        <v>51</v>
      </c>
      <c r="H15" s="26">
        <v>6</v>
      </c>
      <c r="I15" s="26">
        <v>24</v>
      </c>
      <c r="J15" s="26"/>
      <c r="K15" s="26"/>
      <c r="L15" s="26">
        <v>10</v>
      </c>
      <c r="M15" s="28"/>
      <c r="N15" s="28">
        <v>1</v>
      </c>
      <c r="O15" s="28"/>
      <c r="P15" s="26">
        <v>118</v>
      </c>
      <c r="Q15" s="34"/>
    </row>
    <row r="16" spans="1:17" ht="13.5" customHeight="1" x14ac:dyDescent="0.35">
      <c r="A16" s="311" t="s">
        <v>41</v>
      </c>
      <c r="B16" s="301"/>
      <c r="C16" s="25">
        <v>114218</v>
      </c>
      <c r="D16" s="26">
        <v>20</v>
      </c>
      <c r="E16" s="26">
        <v>14</v>
      </c>
      <c r="F16" s="26">
        <v>6</v>
      </c>
      <c r="G16" s="26">
        <v>33</v>
      </c>
      <c r="H16" s="26">
        <v>4</v>
      </c>
      <c r="I16" s="26">
        <v>14</v>
      </c>
      <c r="J16" s="26"/>
      <c r="K16" s="26">
        <v>1</v>
      </c>
      <c r="L16" s="26">
        <v>4</v>
      </c>
      <c r="M16" s="28"/>
      <c r="N16" s="28"/>
      <c r="O16" s="28"/>
      <c r="P16" s="26">
        <f t="shared" ref="P16:P21" si="4">SUM(D16:M16)</f>
        <v>96</v>
      </c>
      <c r="Q16" s="34"/>
    </row>
    <row r="17" spans="1:17" ht="13.5" customHeight="1" x14ac:dyDescent="0.35">
      <c r="A17" s="311" t="s">
        <v>42</v>
      </c>
      <c r="B17" s="301"/>
      <c r="C17" s="25">
        <v>142351</v>
      </c>
      <c r="D17" s="26">
        <v>21</v>
      </c>
      <c r="E17" s="26">
        <v>6</v>
      </c>
      <c r="F17" s="26">
        <v>6</v>
      </c>
      <c r="G17" s="26">
        <v>51</v>
      </c>
      <c r="H17" s="26">
        <v>12</v>
      </c>
      <c r="I17" s="26">
        <v>23</v>
      </c>
      <c r="J17" s="26"/>
      <c r="K17" s="26"/>
      <c r="L17" s="26">
        <v>3</v>
      </c>
      <c r="M17" s="26">
        <v>1</v>
      </c>
      <c r="N17" s="26"/>
      <c r="O17" s="26"/>
      <c r="P17" s="26">
        <f t="shared" si="4"/>
        <v>123</v>
      </c>
      <c r="Q17" s="34"/>
    </row>
    <row r="18" spans="1:17" ht="13.5" customHeight="1" x14ac:dyDescent="0.35">
      <c r="A18" s="311" t="s">
        <v>43</v>
      </c>
      <c r="B18" s="301"/>
      <c r="C18" s="29">
        <v>191575</v>
      </c>
      <c r="D18" s="27">
        <v>7</v>
      </c>
      <c r="E18" s="27">
        <v>11</v>
      </c>
      <c r="F18" s="27">
        <v>11</v>
      </c>
      <c r="G18" s="27">
        <v>65</v>
      </c>
      <c r="H18" s="27">
        <v>5</v>
      </c>
      <c r="I18" s="27">
        <v>49</v>
      </c>
      <c r="J18" s="27"/>
      <c r="K18" s="27"/>
      <c r="L18" s="30"/>
      <c r="M18" s="30"/>
      <c r="N18" s="30"/>
      <c r="O18" s="30"/>
      <c r="P18" s="26">
        <f t="shared" si="4"/>
        <v>148</v>
      </c>
      <c r="Q18" s="34"/>
    </row>
    <row r="19" spans="1:17" ht="13.5" customHeight="1" x14ac:dyDescent="0.35">
      <c r="A19" s="311" t="s">
        <v>44</v>
      </c>
      <c r="B19" s="301"/>
      <c r="C19" s="29">
        <v>136883</v>
      </c>
      <c r="D19" s="27">
        <v>12</v>
      </c>
      <c r="E19" s="27">
        <v>24</v>
      </c>
      <c r="F19" s="27">
        <v>10</v>
      </c>
      <c r="G19" s="27">
        <v>43</v>
      </c>
      <c r="H19" s="27">
        <v>9</v>
      </c>
      <c r="I19" s="27">
        <v>35</v>
      </c>
      <c r="J19" s="27"/>
      <c r="K19" s="27"/>
      <c r="L19" s="26">
        <v>3</v>
      </c>
      <c r="M19" s="26"/>
      <c r="N19" s="26"/>
      <c r="O19" s="26"/>
      <c r="P19" s="26">
        <f t="shared" si="4"/>
        <v>136</v>
      </c>
      <c r="Q19" s="34"/>
    </row>
    <row r="20" spans="1:17" ht="13.5" customHeight="1" x14ac:dyDescent="0.35">
      <c r="A20" s="311" t="s">
        <v>45</v>
      </c>
      <c r="B20" s="301"/>
      <c r="C20" s="29">
        <v>137657</v>
      </c>
      <c r="D20" s="27">
        <v>9</v>
      </c>
      <c r="E20" s="27">
        <v>32</v>
      </c>
      <c r="F20" s="27">
        <v>7</v>
      </c>
      <c r="G20" s="27">
        <v>41</v>
      </c>
      <c r="H20" s="27">
        <v>7</v>
      </c>
      <c r="I20" s="27">
        <v>34</v>
      </c>
      <c r="J20" s="27"/>
      <c r="K20" s="27"/>
      <c r="L20" s="26">
        <v>7</v>
      </c>
      <c r="M20" s="26"/>
      <c r="N20" s="26"/>
      <c r="O20" s="26"/>
      <c r="P20" s="26">
        <f t="shared" si="4"/>
        <v>137</v>
      </c>
      <c r="Q20" s="34"/>
    </row>
    <row r="21" spans="1:17" ht="13.5" customHeight="1" x14ac:dyDescent="0.35">
      <c r="A21" s="310" t="s">
        <v>46</v>
      </c>
      <c r="B21" s="301"/>
      <c r="C21" s="31" t="s">
        <v>47</v>
      </c>
      <c r="D21" s="32">
        <v>17</v>
      </c>
      <c r="E21" s="32">
        <v>29</v>
      </c>
      <c r="F21" s="32">
        <v>20</v>
      </c>
      <c r="G21" s="32">
        <v>58</v>
      </c>
      <c r="H21" s="32">
        <v>13</v>
      </c>
      <c r="I21" s="32">
        <v>34</v>
      </c>
      <c r="J21" s="32">
        <v>1</v>
      </c>
      <c r="K21" s="32"/>
      <c r="L21" s="2">
        <v>7</v>
      </c>
      <c r="M21" s="2">
        <v>1</v>
      </c>
      <c r="N21" s="2"/>
      <c r="O21" s="2"/>
      <c r="P21" s="2">
        <f t="shared" si="4"/>
        <v>180</v>
      </c>
      <c r="Q21" s="34"/>
    </row>
    <row r="22" spans="1:17" ht="13.5" customHeight="1" x14ac:dyDescent="0.35">
      <c r="A22" s="310" t="s">
        <v>48</v>
      </c>
      <c r="B22" s="301"/>
      <c r="C22" s="31">
        <v>129800</v>
      </c>
      <c r="D22" s="32">
        <v>23</v>
      </c>
      <c r="E22" s="32">
        <v>23</v>
      </c>
      <c r="F22" s="32">
        <v>5</v>
      </c>
      <c r="G22" s="32">
        <v>46</v>
      </c>
      <c r="H22" s="32">
        <v>8</v>
      </c>
      <c r="I22" s="32">
        <v>27</v>
      </c>
      <c r="J22" s="32">
        <v>2</v>
      </c>
      <c r="K22" s="32">
        <v>2</v>
      </c>
      <c r="L22" s="2">
        <v>1</v>
      </c>
      <c r="M22" s="2">
        <v>2</v>
      </c>
      <c r="N22" s="2">
        <v>0</v>
      </c>
      <c r="O22" s="2">
        <v>0</v>
      </c>
      <c r="P22" s="2">
        <v>139</v>
      </c>
      <c r="Q22" s="34"/>
    </row>
    <row r="23" spans="1:17" ht="13.5" customHeight="1" x14ac:dyDescent="0.35">
      <c r="A23" s="310" t="s">
        <v>49</v>
      </c>
      <c r="B23" s="301"/>
      <c r="C23" s="31"/>
      <c r="D23" s="32">
        <v>24</v>
      </c>
      <c r="E23" s="32">
        <v>12</v>
      </c>
      <c r="F23" s="32">
        <v>7</v>
      </c>
      <c r="G23" s="32">
        <v>46</v>
      </c>
      <c r="H23" s="32">
        <v>15</v>
      </c>
      <c r="I23" s="32">
        <v>20</v>
      </c>
      <c r="J23" s="32">
        <v>2</v>
      </c>
      <c r="K23" s="32"/>
      <c r="L23" s="2"/>
      <c r="M23" s="2"/>
      <c r="N23" s="2">
        <v>1</v>
      </c>
      <c r="O23" s="2"/>
      <c r="P23" s="2">
        <f>SUM(D23:O23)</f>
        <v>127</v>
      </c>
      <c r="Q23" s="34"/>
    </row>
    <row r="24" spans="1:17" ht="13.5" customHeight="1" x14ac:dyDescent="0.35"/>
    <row r="25" spans="1:17" ht="13.5" customHeight="1" x14ac:dyDescent="0.35"/>
    <row r="26" spans="1:17" ht="13.5" customHeight="1" x14ac:dyDescent="0.35"/>
    <row r="27" spans="1:17" ht="13.5" customHeight="1" x14ac:dyDescent="0.35"/>
    <row r="28" spans="1:17" ht="13.5" customHeight="1" x14ac:dyDescent="0.35"/>
    <row r="29" spans="1:17" ht="13.5" customHeight="1" x14ac:dyDescent="0.35"/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A1:P1"/>
    <mergeCell ref="A8:B8"/>
    <mergeCell ref="Q8:Q9"/>
    <mergeCell ref="A9:B9"/>
    <mergeCell ref="A10:B10"/>
    <mergeCell ref="A11:B11"/>
    <mergeCell ref="A12:B12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000"/>
  <sheetViews>
    <sheetView workbookViewId="0"/>
  </sheetViews>
  <sheetFormatPr defaultColWidth="12.625" defaultRowHeight="15" customHeight="1" x14ac:dyDescent="0.35"/>
  <cols>
    <col min="1" max="17" width="6.625" customWidth="1"/>
  </cols>
  <sheetData>
    <row r="1" spans="1:17" ht="13.5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</row>
    <row r="2" spans="1:17" ht="13.5" customHeight="1" x14ac:dyDescent="0.3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33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35</v>
      </c>
      <c r="P2" s="14" t="s">
        <v>18</v>
      </c>
      <c r="Q2" s="34"/>
    </row>
    <row r="3" spans="1:17" ht="13.5" customHeight="1" x14ac:dyDescent="0.35">
      <c r="A3" s="3">
        <v>45950</v>
      </c>
      <c r="B3" s="4" t="s">
        <v>54</v>
      </c>
      <c r="C3" s="5"/>
      <c r="D3" s="16">
        <v>1</v>
      </c>
      <c r="E3" s="16"/>
      <c r="F3" s="16"/>
      <c r="G3" s="16">
        <v>2</v>
      </c>
      <c r="H3" s="16">
        <v>1</v>
      </c>
      <c r="I3" s="37"/>
      <c r="J3" s="37">
        <v>1</v>
      </c>
      <c r="K3" s="7"/>
      <c r="L3" s="7"/>
      <c r="M3" s="16"/>
      <c r="N3" s="16"/>
      <c r="O3" s="16"/>
      <c r="P3" s="17">
        <v>5</v>
      </c>
      <c r="Q3" s="34"/>
    </row>
    <row r="4" spans="1:17" ht="13.5" customHeight="1" x14ac:dyDescent="0.35">
      <c r="A4" s="3">
        <v>45951</v>
      </c>
      <c r="B4" s="4" t="s">
        <v>20</v>
      </c>
      <c r="C4" s="13"/>
      <c r="D4" s="37"/>
      <c r="E4" s="37"/>
      <c r="F4" s="37"/>
      <c r="G4" s="37">
        <v>1</v>
      </c>
      <c r="H4" s="37">
        <v>2</v>
      </c>
      <c r="I4" s="37"/>
      <c r="J4" s="37"/>
      <c r="K4" s="6"/>
      <c r="L4" s="37"/>
      <c r="M4" s="16"/>
      <c r="N4" s="16"/>
      <c r="O4" s="16"/>
      <c r="P4" s="17">
        <f t="shared" ref="P4:P9" si="0">SUM(D4:O4)</f>
        <v>3</v>
      </c>
      <c r="Q4" s="34"/>
    </row>
    <row r="5" spans="1:17" ht="13.5" customHeight="1" x14ac:dyDescent="0.35">
      <c r="A5" s="3">
        <v>45952</v>
      </c>
      <c r="B5" s="4" t="s">
        <v>21</v>
      </c>
      <c r="C5" s="5"/>
      <c r="D5" s="37"/>
      <c r="E5" s="37">
        <v>1</v>
      </c>
      <c r="F5" s="37"/>
      <c r="G5" s="6">
        <v>2</v>
      </c>
      <c r="H5" s="6"/>
      <c r="I5" s="6"/>
      <c r="J5" s="6"/>
      <c r="K5" s="37"/>
      <c r="L5" s="6"/>
      <c r="M5" s="37"/>
      <c r="N5" s="16"/>
      <c r="O5" s="16"/>
      <c r="P5" s="17">
        <f t="shared" si="0"/>
        <v>3</v>
      </c>
      <c r="Q5" s="34"/>
    </row>
    <row r="6" spans="1:17" ht="13.5" customHeight="1" x14ac:dyDescent="0.35">
      <c r="A6" s="3">
        <v>45953</v>
      </c>
      <c r="B6" s="4" t="s">
        <v>22</v>
      </c>
      <c r="C6" s="5"/>
      <c r="D6" s="37">
        <v>1</v>
      </c>
      <c r="E6" s="37"/>
      <c r="F6" s="37">
        <v>1</v>
      </c>
      <c r="G6" s="6">
        <v>1</v>
      </c>
      <c r="H6" s="6"/>
      <c r="I6" s="37">
        <v>1</v>
      </c>
      <c r="J6" s="37"/>
      <c r="K6" s="6"/>
      <c r="L6" s="6"/>
      <c r="M6" s="37"/>
      <c r="N6" s="16"/>
      <c r="O6" s="16"/>
      <c r="P6" s="17">
        <f t="shared" si="0"/>
        <v>4</v>
      </c>
      <c r="Q6" s="34"/>
    </row>
    <row r="7" spans="1:17" ht="13.5" customHeight="1" x14ac:dyDescent="0.35">
      <c r="A7" s="3">
        <v>45954</v>
      </c>
      <c r="B7" s="4" t="s">
        <v>23</v>
      </c>
      <c r="C7" s="13"/>
      <c r="D7" s="37">
        <v>1</v>
      </c>
      <c r="E7" s="37"/>
      <c r="F7" s="37">
        <v>1</v>
      </c>
      <c r="G7" s="37">
        <v>3</v>
      </c>
      <c r="H7" s="37"/>
      <c r="I7" s="37"/>
      <c r="J7" s="37"/>
      <c r="K7" s="6"/>
      <c r="L7" s="6"/>
      <c r="M7" s="37"/>
      <c r="N7" s="16"/>
      <c r="O7" s="16"/>
      <c r="P7" s="17">
        <f t="shared" si="0"/>
        <v>5</v>
      </c>
      <c r="Q7" s="34"/>
    </row>
    <row r="8" spans="1:17" ht="13.5" customHeight="1" x14ac:dyDescent="0.35">
      <c r="A8" s="3">
        <v>45955</v>
      </c>
      <c r="B8" s="38" t="s">
        <v>24</v>
      </c>
      <c r="C8" s="13"/>
      <c r="D8" s="37">
        <v>1</v>
      </c>
      <c r="E8" s="37"/>
      <c r="F8" s="37"/>
      <c r="G8" s="37">
        <v>4</v>
      </c>
      <c r="H8" s="37"/>
      <c r="I8" s="37">
        <v>1</v>
      </c>
      <c r="J8" s="37"/>
      <c r="K8" s="6"/>
      <c r="L8" s="6"/>
      <c r="M8" s="37"/>
      <c r="N8" s="16"/>
      <c r="O8" s="16"/>
      <c r="P8" s="17">
        <f t="shared" si="0"/>
        <v>6</v>
      </c>
      <c r="Q8" s="34"/>
    </row>
    <row r="9" spans="1:17" ht="13.5" customHeight="1" x14ac:dyDescent="0.35">
      <c r="A9" s="3">
        <v>45956</v>
      </c>
      <c r="B9" s="38" t="s">
        <v>25</v>
      </c>
      <c r="C9" s="13"/>
      <c r="D9" s="37">
        <v>2</v>
      </c>
      <c r="E9" s="37">
        <v>1</v>
      </c>
      <c r="F9" s="37"/>
      <c r="G9" s="37">
        <v>1</v>
      </c>
      <c r="H9" s="37">
        <v>1</v>
      </c>
      <c r="I9" s="37">
        <v>1</v>
      </c>
      <c r="J9" s="37"/>
      <c r="K9" s="6"/>
      <c r="L9" s="6"/>
      <c r="M9" s="37"/>
      <c r="N9" s="16"/>
      <c r="O9" s="16"/>
      <c r="P9" s="17">
        <f t="shared" si="0"/>
        <v>6</v>
      </c>
      <c r="Q9" s="34"/>
    </row>
    <row r="10" spans="1:17" ht="13.5" customHeight="1" x14ac:dyDescent="0.35">
      <c r="A10" s="308" t="s">
        <v>26</v>
      </c>
      <c r="B10" s="301"/>
      <c r="C10" s="5"/>
      <c r="D10" s="14">
        <f>SUM(D3:D9)</f>
        <v>6</v>
      </c>
      <c r="E10" s="14">
        <v>2</v>
      </c>
      <c r="F10" s="14">
        <v>2</v>
      </c>
      <c r="G10" s="14">
        <f t="shared" ref="G10:P10" si="1">SUM(G3:G9)</f>
        <v>14</v>
      </c>
      <c r="H10" s="14">
        <f t="shared" si="1"/>
        <v>4</v>
      </c>
      <c r="I10" s="14">
        <f t="shared" si="1"/>
        <v>3</v>
      </c>
      <c r="J10" s="14">
        <f t="shared" si="1"/>
        <v>1</v>
      </c>
      <c r="K10" s="14">
        <f t="shared" si="1"/>
        <v>0</v>
      </c>
      <c r="L10" s="14">
        <f t="shared" si="1"/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  <c r="P10" s="36">
        <f t="shared" si="1"/>
        <v>32</v>
      </c>
      <c r="Q10" s="312"/>
    </row>
    <row r="11" spans="1:17" ht="13.5" customHeight="1" x14ac:dyDescent="0.35">
      <c r="A11" s="309" t="s">
        <v>27</v>
      </c>
      <c r="B11" s="301"/>
      <c r="C11" s="13"/>
      <c r="D11" s="39">
        <v>5</v>
      </c>
      <c r="E11" s="39"/>
      <c r="F11" s="39"/>
      <c r="G11" s="39">
        <v>12</v>
      </c>
      <c r="H11" s="39">
        <v>3</v>
      </c>
      <c r="I11" s="39">
        <v>9</v>
      </c>
      <c r="J11" s="39">
        <v>0</v>
      </c>
      <c r="K11" s="39">
        <v>0</v>
      </c>
      <c r="L11" s="14">
        <v>0</v>
      </c>
      <c r="M11" s="14">
        <v>0</v>
      </c>
      <c r="N11" s="14">
        <v>0</v>
      </c>
      <c r="O11" s="14">
        <v>0</v>
      </c>
      <c r="P11" s="36">
        <f>SUM(D11:O11)</f>
        <v>29</v>
      </c>
      <c r="Q11" s="313"/>
    </row>
    <row r="12" spans="1:17" ht="13.5" customHeight="1" x14ac:dyDescent="0.35">
      <c r="A12" s="306"/>
      <c r="B12" s="301"/>
      <c r="C12" s="5"/>
      <c r="D12" s="16"/>
      <c r="E12" s="16"/>
      <c r="F12" s="16"/>
      <c r="G12" s="16"/>
      <c r="H12" s="16"/>
      <c r="I12" s="16"/>
      <c r="J12" s="16"/>
      <c r="K12" s="16"/>
      <c r="L12" s="17"/>
      <c r="M12" s="7"/>
      <c r="N12" s="7"/>
      <c r="O12" s="7"/>
      <c r="P12" s="18"/>
      <c r="Q12" s="35"/>
    </row>
    <row r="13" spans="1:17" ht="13.5" customHeight="1" x14ac:dyDescent="0.35">
      <c r="A13" s="311" t="s">
        <v>36</v>
      </c>
      <c r="B13" s="301"/>
      <c r="C13" s="25">
        <v>173936</v>
      </c>
      <c r="D13" s="26">
        <v>26</v>
      </c>
      <c r="E13" s="26">
        <v>14</v>
      </c>
      <c r="F13" s="26">
        <v>13</v>
      </c>
      <c r="G13" s="26">
        <v>63</v>
      </c>
      <c r="H13" s="26">
        <v>2</v>
      </c>
      <c r="I13" s="26">
        <v>37</v>
      </c>
      <c r="J13" s="26"/>
      <c r="K13" s="26"/>
      <c r="L13" s="26">
        <v>2</v>
      </c>
      <c r="M13" s="26"/>
      <c r="N13" s="26"/>
      <c r="O13" s="26"/>
      <c r="P13" s="26">
        <f t="shared" ref="P13:P16" si="2">SUM(D13:M13)</f>
        <v>157</v>
      </c>
      <c r="Q13" s="35"/>
    </row>
    <row r="14" spans="1:17" ht="13.5" customHeight="1" x14ac:dyDescent="0.35">
      <c r="A14" s="311" t="s">
        <v>37</v>
      </c>
      <c r="B14" s="301"/>
      <c r="C14" s="25">
        <v>140464</v>
      </c>
      <c r="D14" s="26">
        <v>31</v>
      </c>
      <c r="E14" s="26">
        <v>9</v>
      </c>
      <c r="F14" s="26">
        <v>4</v>
      </c>
      <c r="G14" s="26">
        <v>75</v>
      </c>
      <c r="H14" s="26"/>
      <c r="I14" s="26">
        <v>27</v>
      </c>
      <c r="J14" s="26"/>
      <c r="K14" s="27"/>
      <c r="L14" s="26">
        <v>2</v>
      </c>
      <c r="M14" s="26">
        <v>1</v>
      </c>
      <c r="N14" s="26"/>
      <c r="O14" s="26"/>
      <c r="P14" s="26">
        <f t="shared" si="2"/>
        <v>149</v>
      </c>
      <c r="Q14" s="34"/>
    </row>
    <row r="15" spans="1:17" ht="13.5" customHeight="1" x14ac:dyDescent="0.35">
      <c r="A15" s="311" t="s">
        <v>38</v>
      </c>
      <c r="B15" s="301"/>
      <c r="C15" s="25">
        <v>162364</v>
      </c>
      <c r="D15" s="26">
        <v>38</v>
      </c>
      <c r="E15" s="26">
        <v>17</v>
      </c>
      <c r="F15" s="26">
        <v>38</v>
      </c>
      <c r="G15" s="26">
        <v>56</v>
      </c>
      <c r="H15" s="26">
        <v>5</v>
      </c>
      <c r="I15" s="26">
        <v>46</v>
      </c>
      <c r="J15" s="26"/>
      <c r="K15" s="26"/>
      <c r="L15" s="26">
        <v>3</v>
      </c>
      <c r="M15" s="28"/>
      <c r="N15" s="28"/>
      <c r="O15" s="28"/>
      <c r="P15" s="26">
        <f t="shared" si="2"/>
        <v>203</v>
      </c>
      <c r="Q15" s="34"/>
    </row>
    <row r="16" spans="1:17" ht="13.5" customHeight="1" x14ac:dyDescent="0.35">
      <c r="A16" s="311" t="s">
        <v>39</v>
      </c>
      <c r="B16" s="301"/>
      <c r="C16" s="25">
        <v>163220</v>
      </c>
      <c r="D16" s="26">
        <v>32</v>
      </c>
      <c r="E16" s="26">
        <v>13</v>
      </c>
      <c r="F16" s="26">
        <v>4</v>
      </c>
      <c r="G16" s="26">
        <v>61</v>
      </c>
      <c r="H16" s="26"/>
      <c r="I16" s="26">
        <v>37</v>
      </c>
      <c r="J16" s="26"/>
      <c r="K16" s="26"/>
      <c r="L16" s="26">
        <v>9</v>
      </c>
      <c r="M16" s="28"/>
      <c r="N16" s="28"/>
      <c r="O16" s="28"/>
      <c r="P16" s="26">
        <f t="shared" si="2"/>
        <v>156</v>
      </c>
      <c r="Q16" s="34"/>
    </row>
    <row r="17" spans="1:17" ht="13.5" customHeight="1" x14ac:dyDescent="0.35">
      <c r="A17" s="311" t="s">
        <v>40</v>
      </c>
      <c r="B17" s="301"/>
      <c r="C17" s="25">
        <v>154387</v>
      </c>
      <c r="D17" s="26">
        <v>6</v>
      </c>
      <c r="E17" s="26">
        <v>12</v>
      </c>
      <c r="F17" s="26">
        <v>8</v>
      </c>
      <c r="G17" s="26">
        <v>51</v>
      </c>
      <c r="H17" s="26">
        <v>6</v>
      </c>
      <c r="I17" s="26">
        <v>24</v>
      </c>
      <c r="J17" s="26"/>
      <c r="K17" s="26"/>
      <c r="L17" s="26">
        <v>10</v>
      </c>
      <c r="M17" s="28"/>
      <c r="N17" s="28">
        <v>1</v>
      </c>
      <c r="O17" s="28"/>
      <c r="P17" s="26">
        <v>118</v>
      </c>
      <c r="Q17" s="34"/>
    </row>
    <row r="18" spans="1:17" ht="13.5" customHeight="1" x14ac:dyDescent="0.35">
      <c r="A18" s="311" t="s">
        <v>41</v>
      </c>
      <c r="B18" s="301"/>
      <c r="C18" s="25">
        <v>114218</v>
      </c>
      <c r="D18" s="26">
        <v>20</v>
      </c>
      <c r="E18" s="26">
        <v>14</v>
      </c>
      <c r="F18" s="26">
        <v>6</v>
      </c>
      <c r="G18" s="26">
        <v>33</v>
      </c>
      <c r="H18" s="26">
        <v>4</v>
      </c>
      <c r="I18" s="26">
        <v>14</v>
      </c>
      <c r="J18" s="26"/>
      <c r="K18" s="26">
        <v>1</v>
      </c>
      <c r="L18" s="26">
        <v>4</v>
      </c>
      <c r="M18" s="28"/>
      <c r="N18" s="28"/>
      <c r="O18" s="28"/>
      <c r="P18" s="26">
        <f t="shared" ref="P18:P23" si="3">SUM(D18:M18)</f>
        <v>96</v>
      </c>
      <c r="Q18" s="34"/>
    </row>
    <row r="19" spans="1:17" ht="13.5" customHeight="1" x14ac:dyDescent="0.35">
      <c r="A19" s="311" t="s">
        <v>42</v>
      </c>
      <c r="B19" s="301"/>
      <c r="C19" s="25">
        <v>142351</v>
      </c>
      <c r="D19" s="26">
        <v>21</v>
      </c>
      <c r="E19" s="26">
        <v>6</v>
      </c>
      <c r="F19" s="26">
        <v>6</v>
      </c>
      <c r="G19" s="26">
        <v>51</v>
      </c>
      <c r="H19" s="26">
        <v>12</v>
      </c>
      <c r="I19" s="26">
        <v>23</v>
      </c>
      <c r="J19" s="26"/>
      <c r="K19" s="26"/>
      <c r="L19" s="26">
        <v>3</v>
      </c>
      <c r="M19" s="26">
        <v>1</v>
      </c>
      <c r="N19" s="26"/>
      <c r="O19" s="26"/>
      <c r="P19" s="26">
        <f t="shared" si="3"/>
        <v>123</v>
      </c>
      <c r="Q19" s="34"/>
    </row>
    <row r="20" spans="1:17" ht="13.5" customHeight="1" x14ac:dyDescent="0.35">
      <c r="A20" s="311" t="s">
        <v>43</v>
      </c>
      <c r="B20" s="301"/>
      <c r="C20" s="29">
        <v>191575</v>
      </c>
      <c r="D20" s="27">
        <v>7</v>
      </c>
      <c r="E20" s="27">
        <v>11</v>
      </c>
      <c r="F20" s="27">
        <v>11</v>
      </c>
      <c r="G20" s="27">
        <v>65</v>
      </c>
      <c r="H20" s="27">
        <v>5</v>
      </c>
      <c r="I20" s="27">
        <v>49</v>
      </c>
      <c r="J20" s="27"/>
      <c r="K20" s="27"/>
      <c r="L20" s="30"/>
      <c r="M20" s="30"/>
      <c r="N20" s="30"/>
      <c r="O20" s="30"/>
      <c r="P20" s="26">
        <f t="shared" si="3"/>
        <v>148</v>
      </c>
      <c r="Q20" s="34"/>
    </row>
    <row r="21" spans="1:17" ht="13.5" customHeight="1" x14ac:dyDescent="0.35">
      <c r="A21" s="311" t="s">
        <v>44</v>
      </c>
      <c r="B21" s="301"/>
      <c r="C21" s="29">
        <v>136883</v>
      </c>
      <c r="D21" s="27">
        <v>12</v>
      </c>
      <c r="E21" s="27">
        <v>24</v>
      </c>
      <c r="F21" s="27">
        <v>10</v>
      </c>
      <c r="G21" s="27">
        <v>43</v>
      </c>
      <c r="H21" s="27">
        <v>9</v>
      </c>
      <c r="I21" s="27">
        <v>35</v>
      </c>
      <c r="J21" s="27"/>
      <c r="K21" s="27"/>
      <c r="L21" s="26">
        <v>3</v>
      </c>
      <c r="M21" s="26"/>
      <c r="N21" s="26"/>
      <c r="O21" s="26"/>
      <c r="P21" s="26">
        <f t="shared" si="3"/>
        <v>136</v>
      </c>
      <c r="Q21" s="34"/>
    </row>
    <row r="22" spans="1:17" ht="13.5" customHeight="1" x14ac:dyDescent="0.35">
      <c r="A22" s="311" t="s">
        <v>45</v>
      </c>
      <c r="B22" s="301"/>
      <c r="C22" s="29">
        <v>137657</v>
      </c>
      <c r="D22" s="27">
        <v>9</v>
      </c>
      <c r="E22" s="27">
        <v>32</v>
      </c>
      <c r="F22" s="27">
        <v>7</v>
      </c>
      <c r="G22" s="27">
        <v>41</v>
      </c>
      <c r="H22" s="27">
        <v>7</v>
      </c>
      <c r="I22" s="27">
        <v>34</v>
      </c>
      <c r="J22" s="27"/>
      <c r="K22" s="27"/>
      <c r="L22" s="26">
        <v>7</v>
      </c>
      <c r="M22" s="26"/>
      <c r="N22" s="26"/>
      <c r="O22" s="26"/>
      <c r="P22" s="26">
        <f t="shared" si="3"/>
        <v>137</v>
      </c>
      <c r="Q22" s="34"/>
    </row>
    <row r="23" spans="1:17" ht="13.5" customHeight="1" x14ac:dyDescent="0.35">
      <c r="A23" s="310" t="s">
        <v>46</v>
      </c>
      <c r="B23" s="301"/>
      <c r="C23" s="31" t="s">
        <v>47</v>
      </c>
      <c r="D23" s="32">
        <v>17</v>
      </c>
      <c r="E23" s="32">
        <v>29</v>
      </c>
      <c r="F23" s="32">
        <v>20</v>
      </c>
      <c r="G23" s="32">
        <v>58</v>
      </c>
      <c r="H23" s="32">
        <v>13</v>
      </c>
      <c r="I23" s="32">
        <v>34</v>
      </c>
      <c r="J23" s="32">
        <v>1</v>
      </c>
      <c r="K23" s="32"/>
      <c r="L23" s="2">
        <v>7</v>
      </c>
      <c r="M23" s="2">
        <v>1</v>
      </c>
      <c r="N23" s="2"/>
      <c r="O23" s="2"/>
      <c r="P23" s="2">
        <f t="shared" si="3"/>
        <v>180</v>
      </c>
      <c r="Q23" s="34"/>
    </row>
    <row r="24" spans="1:17" ht="13.5" customHeight="1" x14ac:dyDescent="0.35">
      <c r="A24" s="310" t="s">
        <v>48</v>
      </c>
      <c r="B24" s="301"/>
      <c r="C24" s="31">
        <v>129800</v>
      </c>
      <c r="D24" s="32">
        <v>23</v>
      </c>
      <c r="E24" s="32">
        <v>23</v>
      </c>
      <c r="F24" s="32">
        <v>5</v>
      </c>
      <c r="G24" s="32">
        <v>46</v>
      </c>
      <c r="H24" s="32">
        <v>8</v>
      </c>
      <c r="I24" s="32">
        <v>27</v>
      </c>
      <c r="J24" s="32">
        <v>2</v>
      </c>
      <c r="K24" s="32">
        <v>2</v>
      </c>
      <c r="L24" s="2">
        <v>1</v>
      </c>
      <c r="M24" s="2">
        <v>2</v>
      </c>
      <c r="N24" s="2">
        <v>0</v>
      </c>
      <c r="O24" s="2">
        <v>0</v>
      </c>
      <c r="P24" s="2">
        <v>139</v>
      </c>
      <c r="Q24" s="34"/>
    </row>
    <row r="25" spans="1:17" ht="13.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1:17" ht="13.5" customHeight="1" x14ac:dyDescent="0.35"/>
    <row r="27" spans="1:17" ht="13.5" customHeight="1" x14ac:dyDescent="0.35"/>
    <row r="28" spans="1:17" ht="13.5" customHeight="1" x14ac:dyDescent="0.35"/>
    <row r="29" spans="1:17" ht="13.5" customHeight="1" x14ac:dyDescent="0.35"/>
    <row r="30" spans="1:17" ht="13.5" customHeight="1" x14ac:dyDescent="0.35"/>
    <row r="31" spans="1:17" ht="13.5" customHeight="1" x14ac:dyDescent="0.35"/>
    <row r="32" spans="1:17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P1"/>
    <mergeCell ref="A10:B10"/>
    <mergeCell ref="Q10:Q11"/>
    <mergeCell ref="A11:B11"/>
    <mergeCell ref="A12:B12"/>
    <mergeCell ref="A13:B13"/>
    <mergeCell ref="A14:B14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defaultColWidth="12.625" defaultRowHeight="15" customHeight="1" x14ac:dyDescent="0.35"/>
  <cols>
    <col min="1" max="1" width="10.625" customWidth="1"/>
    <col min="2" max="2" width="15" customWidth="1"/>
    <col min="3" max="3" width="11.1875" customWidth="1"/>
    <col min="4" max="4" width="6" customWidth="1"/>
    <col min="5" max="5" width="11.6875" customWidth="1"/>
    <col min="6" max="6" width="14.625" customWidth="1"/>
    <col min="7" max="7" width="17.1875" customWidth="1"/>
    <col min="8" max="8" width="8.5" customWidth="1"/>
    <col min="9" max="9" width="10.5" customWidth="1"/>
    <col min="10" max="10" width="9.1875" customWidth="1"/>
    <col min="11" max="11" width="13.5" customWidth="1"/>
    <col min="12" max="12" width="12.875" customWidth="1"/>
    <col min="13" max="13" width="15" customWidth="1"/>
    <col min="14" max="15" width="12.1875" customWidth="1"/>
    <col min="16" max="16" width="11.1875" customWidth="1"/>
    <col min="17" max="17" width="9.6875" customWidth="1"/>
    <col min="18" max="26" width="5.875" customWidth="1"/>
  </cols>
  <sheetData>
    <row r="1" spans="1:26" ht="27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33</v>
      </c>
      <c r="K2" s="40" t="s">
        <v>11</v>
      </c>
      <c r="L2" s="40" t="s">
        <v>12</v>
      </c>
      <c r="M2" s="40" t="s">
        <v>13</v>
      </c>
      <c r="N2" s="40" t="s">
        <v>14</v>
      </c>
      <c r="O2" s="40" t="s">
        <v>35</v>
      </c>
      <c r="P2" s="40" t="s">
        <v>18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41">
        <v>45943</v>
      </c>
      <c r="B3" s="42" t="s">
        <v>54</v>
      </c>
      <c r="C3" s="43"/>
      <c r="D3" s="44">
        <v>1</v>
      </c>
      <c r="E3" s="44"/>
      <c r="F3" s="44"/>
      <c r="G3" s="44">
        <v>1</v>
      </c>
      <c r="H3" s="44"/>
      <c r="I3" s="45"/>
      <c r="J3" s="45"/>
      <c r="K3" s="46"/>
      <c r="L3" s="46"/>
      <c r="M3" s="44"/>
      <c r="N3" s="44"/>
      <c r="O3" s="44"/>
      <c r="P3" s="47">
        <f t="shared" ref="P3:P9" si="0">SUM(D3:O3)</f>
        <v>2</v>
      </c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41">
        <v>45944</v>
      </c>
      <c r="B4" s="42" t="s">
        <v>20</v>
      </c>
      <c r="C4" s="48"/>
      <c r="D4" s="45"/>
      <c r="E4" s="45"/>
      <c r="F4" s="45"/>
      <c r="G4" s="45">
        <v>2</v>
      </c>
      <c r="H4" s="45">
        <v>1</v>
      </c>
      <c r="I4" s="45">
        <v>1</v>
      </c>
      <c r="J4" s="45"/>
      <c r="K4" s="49"/>
      <c r="L4" s="45"/>
      <c r="M4" s="44"/>
      <c r="N4" s="44"/>
      <c r="O4" s="44"/>
      <c r="P4" s="47">
        <f t="shared" si="0"/>
        <v>4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41">
        <v>45945</v>
      </c>
      <c r="B5" s="42" t="s">
        <v>21</v>
      </c>
      <c r="C5" s="43"/>
      <c r="D5" s="45"/>
      <c r="E5" s="45"/>
      <c r="F5" s="45"/>
      <c r="G5" s="49"/>
      <c r="H5" s="49">
        <v>1</v>
      </c>
      <c r="I5" s="49"/>
      <c r="J5" s="49"/>
      <c r="K5" s="45"/>
      <c r="L5" s="49"/>
      <c r="M5" s="45"/>
      <c r="N5" s="44"/>
      <c r="O5" s="44"/>
      <c r="P5" s="47">
        <f t="shared" si="0"/>
        <v>1</v>
      </c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41">
        <v>45946</v>
      </c>
      <c r="B6" s="42" t="s">
        <v>22</v>
      </c>
      <c r="C6" s="43"/>
      <c r="D6" s="45"/>
      <c r="E6" s="45"/>
      <c r="F6" s="45"/>
      <c r="G6" s="49">
        <v>1</v>
      </c>
      <c r="H6" s="49"/>
      <c r="I6" s="45">
        <v>2</v>
      </c>
      <c r="J6" s="45"/>
      <c r="K6" s="49"/>
      <c r="L6" s="49"/>
      <c r="M6" s="45"/>
      <c r="N6" s="44"/>
      <c r="O6" s="44"/>
      <c r="P6" s="47">
        <f t="shared" si="0"/>
        <v>3</v>
      </c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41">
        <v>45947</v>
      </c>
      <c r="B7" s="42" t="s">
        <v>23</v>
      </c>
      <c r="C7" s="48"/>
      <c r="D7" s="45">
        <v>2</v>
      </c>
      <c r="E7" s="45"/>
      <c r="F7" s="45"/>
      <c r="G7" s="45">
        <v>3</v>
      </c>
      <c r="H7" s="45"/>
      <c r="I7" s="45">
        <v>2</v>
      </c>
      <c r="J7" s="45"/>
      <c r="K7" s="49"/>
      <c r="L7" s="49"/>
      <c r="M7" s="45"/>
      <c r="N7" s="44"/>
      <c r="O7" s="44"/>
      <c r="P7" s="47">
        <f t="shared" si="0"/>
        <v>7</v>
      </c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41">
        <v>45948</v>
      </c>
      <c r="B8" s="50" t="s">
        <v>24</v>
      </c>
      <c r="C8" s="48"/>
      <c r="D8" s="45">
        <v>1</v>
      </c>
      <c r="E8" s="45"/>
      <c r="F8" s="45"/>
      <c r="G8" s="45">
        <v>2</v>
      </c>
      <c r="H8" s="45">
        <v>1</v>
      </c>
      <c r="I8" s="45">
        <v>3</v>
      </c>
      <c r="J8" s="45"/>
      <c r="K8" s="49"/>
      <c r="L8" s="49"/>
      <c r="M8" s="45"/>
      <c r="N8" s="44"/>
      <c r="O8" s="44"/>
      <c r="P8" s="47">
        <f t="shared" si="0"/>
        <v>7</v>
      </c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1" customHeight="1" x14ac:dyDescent="0.65">
      <c r="A9" s="41">
        <v>45949</v>
      </c>
      <c r="B9" s="50" t="s">
        <v>25</v>
      </c>
      <c r="C9" s="48"/>
      <c r="D9" s="45">
        <v>1</v>
      </c>
      <c r="E9" s="45"/>
      <c r="F9" s="45"/>
      <c r="G9" s="45">
        <v>3</v>
      </c>
      <c r="H9" s="45"/>
      <c r="I9" s="45">
        <v>1</v>
      </c>
      <c r="J9" s="45"/>
      <c r="K9" s="49"/>
      <c r="L9" s="49"/>
      <c r="M9" s="45"/>
      <c r="N9" s="44"/>
      <c r="O9" s="44"/>
      <c r="P9" s="47">
        <f t="shared" si="0"/>
        <v>5</v>
      </c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16" t="s">
        <v>26</v>
      </c>
      <c r="B10" s="301"/>
      <c r="C10" s="43"/>
      <c r="D10" s="40">
        <f>SUM(D3:D9)</f>
        <v>5</v>
      </c>
      <c r="E10" s="40"/>
      <c r="F10" s="40"/>
      <c r="G10" s="40">
        <f t="shared" ref="G10:P10" si="1">SUM(G3:G9)</f>
        <v>12</v>
      </c>
      <c r="H10" s="40">
        <f t="shared" si="1"/>
        <v>3</v>
      </c>
      <c r="I10" s="40">
        <f t="shared" si="1"/>
        <v>9</v>
      </c>
      <c r="J10" s="40">
        <f t="shared" si="1"/>
        <v>0</v>
      </c>
      <c r="K10" s="40">
        <f t="shared" si="1"/>
        <v>0</v>
      </c>
      <c r="L10" s="40">
        <f t="shared" si="1"/>
        <v>0</v>
      </c>
      <c r="M10" s="40">
        <f t="shared" si="1"/>
        <v>0</v>
      </c>
      <c r="N10" s="40">
        <f t="shared" si="1"/>
        <v>0</v>
      </c>
      <c r="O10" s="40">
        <f t="shared" si="1"/>
        <v>0</v>
      </c>
      <c r="P10" s="51">
        <f t="shared" si="1"/>
        <v>29</v>
      </c>
      <c r="Q10" s="317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18" t="s">
        <v>27</v>
      </c>
      <c r="B11" s="301"/>
      <c r="C11" s="48"/>
      <c r="D11" s="53">
        <v>6</v>
      </c>
      <c r="E11" s="53">
        <v>5</v>
      </c>
      <c r="F11" s="53">
        <v>2</v>
      </c>
      <c r="G11" s="53">
        <v>6</v>
      </c>
      <c r="H11" s="53">
        <v>4</v>
      </c>
      <c r="I11" s="53">
        <v>4</v>
      </c>
      <c r="J11" s="53">
        <v>0</v>
      </c>
      <c r="K11" s="53">
        <v>0</v>
      </c>
      <c r="L11" s="40">
        <v>0</v>
      </c>
      <c r="M11" s="40">
        <v>0</v>
      </c>
      <c r="N11" s="40">
        <v>1</v>
      </c>
      <c r="O11" s="40">
        <v>0</v>
      </c>
      <c r="P11" s="51">
        <f>SUM(D11:O11)</f>
        <v>28</v>
      </c>
      <c r="Q11" s="31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19"/>
      <c r="B12" s="301"/>
      <c r="C12" s="43"/>
      <c r="D12" s="44"/>
      <c r="E12" s="44"/>
      <c r="F12" s="44"/>
      <c r="G12" s="44"/>
      <c r="H12" s="44"/>
      <c r="I12" s="44"/>
      <c r="J12" s="44"/>
      <c r="K12" s="44"/>
      <c r="L12" s="47"/>
      <c r="M12" s="46"/>
      <c r="N12" s="46"/>
      <c r="O12" s="46"/>
      <c r="P12" s="54"/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14" t="s">
        <v>36</v>
      </c>
      <c r="B13" s="301"/>
      <c r="C13" s="56">
        <v>173936</v>
      </c>
      <c r="D13" s="57">
        <v>26</v>
      </c>
      <c r="E13" s="57">
        <v>14</v>
      </c>
      <c r="F13" s="57">
        <v>13</v>
      </c>
      <c r="G13" s="57">
        <v>63</v>
      </c>
      <c r="H13" s="57">
        <v>2</v>
      </c>
      <c r="I13" s="57">
        <v>37</v>
      </c>
      <c r="J13" s="57"/>
      <c r="K13" s="57"/>
      <c r="L13" s="57">
        <v>2</v>
      </c>
      <c r="M13" s="57"/>
      <c r="N13" s="57"/>
      <c r="O13" s="57"/>
      <c r="P13" s="57">
        <f t="shared" ref="P13:P16" si="2">SUM(D13:M13)</f>
        <v>157</v>
      </c>
      <c r="Q13" s="55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14" t="s">
        <v>37</v>
      </c>
      <c r="B14" s="301"/>
      <c r="C14" s="56">
        <v>140464</v>
      </c>
      <c r="D14" s="57">
        <v>31</v>
      </c>
      <c r="E14" s="57">
        <v>9</v>
      </c>
      <c r="F14" s="57">
        <v>4</v>
      </c>
      <c r="G14" s="57">
        <v>75</v>
      </c>
      <c r="H14" s="57"/>
      <c r="I14" s="57">
        <v>27</v>
      </c>
      <c r="J14" s="57"/>
      <c r="K14" s="58"/>
      <c r="L14" s="57">
        <v>2</v>
      </c>
      <c r="M14" s="57">
        <v>1</v>
      </c>
      <c r="N14" s="57"/>
      <c r="O14" s="57"/>
      <c r="P14" s="57">
        <f t="shared" si="2"/>
        <v>149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14" t="s">
        <v>38</v>
      </c>
      <c r="B15" s="301"/>
      <c r="C15" s="56">
        <v>162364</v>
      </c>
      <c r="D15" s="57">
        <v>38</v>
      </c>
      <c r="E15" s="57">
        <v>17</v>
      </c>
      <c r="F15" s="57">
        <v>38</v>
      </c>
      <c r="G15" s="57">
        <v>56</v>
      </c>
      <c r="H15" s="57">
        <v>5</v>
      </c>
      <c r="I15" s="57">
        <v>46</v>
      </c>
      <c r="J15" s="57"/>
      <c r="K15" s="57"/>
      <c r="L15" s="57">
        <v>3</v>
      </c>
      <c r="M15" s="59"/>
      <c r="N15" s="59"/>
      <c r="O15" s="59"/>
      <c r="P15" s="57">
        <f t="shared" si="2"/>
        <v>203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14" t="s">
        <v>39</v>
      </c>
      <c r="B16" s="301"/>
      <c r="C16" s="56">
        <v>163220</v>
      </c>
      <c r="D16" s="57">
        <v>32</v>
      </c>
      <c r="E16" s="57">
        <v>13</v>
      </c>
      <c r="F16" s="57">
        <v>4</v>
      </c>
      <c r="G16" s="57">
        <v>61</v>
      </c>
      <c r="H16" s="57"/>
      <c r="I16" s="57">
        <v>37</v>
      </c>
      <c r="J16" s="57"/>
      <c r="K16" s="57"/>
      <c r="L16" s="57">
        <v>9</v>
      </c>
      <c r="M16" s="59"/>
      <c r="N16" s="59"/>
      <c r="O16" s="59"/>
      <c r="P16" s="57">
        <f t="shared" si="2"/>
        <v>156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14" t="s">
        <v>40</v>
      </c>
      <c r="B17" s="301"/>
      <c r="C17" s="56">
        <v>154387</v>
      </c>
      <c r="D17" s="57">
        <v>6</v>
      </c>
      <c r="E17" s="57">
        <v>12</v>
      </c>
      <c r="F17" s="57">
        <v>8</v>
      </c>
      <c r="G17" s="57">
        <v>51</v>
      </c>
      <c r="H17" s="57">
        <v>6</v>
      </c>
      <c r="I17" s="57">
        <v>24</v>
      </c>
      <c r="J17" s="57"/>
      <c r="K17" s="57"/>
      <c r="L17" s="57">
        <v>10</v>
      </c>
      <c r="M17" s="59"/>
      <c r="N17" s="59">
        <v>1</v>
      </c>
      <c r="O17" s="59"/>
      <c r="P17" s="57">
        <v>118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" customHeight="1" x14ac:dyDescent="0.65">
      <c r="A18" s="314" t="s">
        <v>41</v>
      </c>
      <c r="B18" s="301"/>
      <c r="C18" s="56">
        <v>114218</v>
      </c>
      <c r="D18" s="57">
        <v>20</v>
      </c>
      <c r="E18" s="57">
        <v>14</v>
      </c>
      <c r="F18" s="57">
        <v>6</v>
      </c>
      <c r="G18" s="57">
        <v>33</v>
      </c>
      <c r="H18" s="57">
        <v>4</v>
      </c>
      <c r="I18" s="57">
        <v>14</v>
      </c>
      <c r="J18" s="57"/>
      <c r="K18" s="57">
        <v>1</v>
      </c>
      <c r="L18" s="57">
        <v>4</v>
      </c>
      <c r="M18" s="59"/>
      <c r="N18" s="59"/>
      <c r="O18" s="59"/>
      <c r="P18" s="57">
        <f t="shared" ref="P18:P23" si="3">SUM(D18:M18)</f>
        <v>96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14" t="s">
        <v>42</v>
      </c>
      <c r="B19" s="301"/>
      <c r="C19" s="56">
        <v>142351</v>
      </c>
      <c r="D19" s="57">
        <v>21</v>
      </c>
      <c r="E19" s="57">
        <v>6</v>
      </c>
      <c r="F19" s="57">
        <v>6</v>
      </c>
      <c r="G19" s="57">
        <v>51</v>
      </c>
      <c r="H19" s="57">
        <v>12</v>
      </c>
      <c r="I19" s="57">
        <v>23</v>
      </c>
      <c r="J19" s="57"/>
      <c r="K19" s="57"/>
      <c r="L19" s="57">
        <v>3</v>
      </c>
      <c r="M19" s="57">
        <v>1</v>
      </c>
      <c r="N19" s="57"/>
      <c r="O19" s="57"/>
      <c r="P19" s="57">
        <f t="shared" si="3"/>
        <v>123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4.75" customHeight="1" x14ac:dyDescent="0.65">
      <c r="A20" s="314" t="s">
        <v>43</v>
      </c>
      <c r="B20" s="301"/>
      <c r="C20" s="60">
        <v>191575</v>
      </c>
      <c r="D20" s="58">
        <v>7</v>
      </c>
      <c r="E20" s="58">
        <v>11</v>
      </c>
      <c r="F20" s="58">
        <v>11</v>
      </c>
      <c r="G20" s="58">
        <v>65</v>
      </c>
      <c r="H20" s="58">
        <v>5</v>
      </c>
      <c r="I20" s="58">
        <v>49</v>
      </c>
      <c r="J20" s="58"/>
      <c r="K20" s="58"/>
      <c r="L20" s="61"/>
      <c r="M20" s="61"/>
      <c r="N20" s="61"/>
      <c r="O20" s="61"/>
      <c r="P20" s="57">
        <f t="shared" si="3"/>
        <v>148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14" t="s">
        <v>44</v>
      </c>
      <c r="B21" s="301"/>
      <c r="C21" s="60">
        <v>136883</v>
      </c>
      <c r="D21" s="58">
        <v>12</v>
      </c>
      <c r="E21" s="58">
        <v>24</v>
      </c>
      <c r="F21" s="58">
        <v>10</v>
      </c>
      <c r="G21" s="58">
        <v>43</v>
      </c>
      <c r="H21" s="58">
        <v>9</v>
      </c>
      <c r="I21" s="58">
        <v>35</v>
      </c>
      <c r="J21" s="58"/>
      <c r="K21" s="58"/>
      <c r="L21" s="57">
        <v>3</v>
      </c>
      <c r="M21" s="57"/>
      <c r="N21" s="57"/>
      <c r="O21" s="57"/>
      <c r="P21" s="57">
        <f t="shared" si="3"/>
        <v>136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314" t="s">
        <v>45</v>
      </c>
      <c r="B22" s="301"/>
      <c r="C22" s="60">
        <v>137657</v>
      </c>
      <c r="D22" s="58">
        <v>9</v>
      </c>
      <c r="E22" s="58">
        <v>32</v>
      </c>
      <c r="F22" s="58">
        <v>7</v>
      </c>
      <c r="G22" s="58">
        <v>41</v>
      </c>
      <c r="H22" s="58">
        <v>7</v>
      </c>
      <c r="I22" s="58">
        <v>34</v>
      </c>
      <c r="J22" s="58"/>
      <c r="K22" s="58"/>
      <c r="L22" s="57">
        <v>7</v>
      </c>
      <c r="M22" s="57"/>
      <c r="N22" s="57"/>
      <c r="O22" s="57"/>
      <c r="P22" s="57">
        <f t="shared" si="3"/>
        <v>137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315" t="s">
        <v>46</v>
      </c>
      <c r="B23" s="301"/>
      <c r="C23" s="62" t="s">
        <v>47</v>
      </c>
      <c r="D23" s="63">
        <v>17</v>
      </c>
      <c r="E23" s="63">
        <v>29</v>
      </c>
      <c r="F23" s="63">
        <v>20</v>
      </c>
      <c r="G23" s="63">
        <v>58</v>
      </c>
      <c r="H23" s="63">
        <v>13</v>
      </c>
      <c r="I23" s="63">
        <v>34</v>
      </c>
      <c r="J23" s="63">
        <v>1</v>
      </c>
      <c r="K23" s="63"/>
      <c r="L23" s="64">
        <v>7</v>
      </c>
      <c r="M23" s="64">
        <v>1</v>
      </c>
      <c r="N23" s="64"/>
      <c r="O23" s="64"/>
      <c r="P23" s="64">
        <f t="shared" si="3"/>
        <v>180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315" t="s">
        <v>48</v>
      </c>
      <c r="B24" s="301"/>
      <c r="C24" s="62">
        <v>129800</v>
      </c>
      <c r="D24" s="63">
        <v>23</v>
      </c>
      <c r="E24" s="63">
        <v>23</v>
      </c>
      <c r="F24" s="63">
        <v>5</v>
      </c>
      <c r="G24" s="63">
        <v>46</v>
      </c>
      <c r="H24" s="63">
        <v>8</v>
      </c>
      <c r="I24" s="63">
        <v>27</v>
      </c>
      <c r="J24" s="63">
        <v>2</v>
      </c>
      <c r="K24" s="63">
        <v>2</v>
      </c>
      <c r="L24" s="64">
        <v>1</v>
      </c>
      <c r="M24" s="64">
        <v>2</v>
      </c>
      <c r="N24" s="64">
        <v>0</v>
      </c>
      <c r="O24" s="64">
        <v>0</v>
      </c>
      <c r="P24" s="64">
        <v>139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 x14ac:dyDescent="0.65">
      <c r="A222" s="65"/>
      <c r="B222" s="66"/>
      <c r="C222" s="67"/>
      <c r="D222" s="67"/>
      <c r="E222" s="67"/>
      <c r="F222" s="67"/>
      <c r="G222" s="67"/>
      <c r="H222" s="67"/>
      <c r="I222" s="67"/>
      <c r="J222" s="67"/>
      <c r="K222" s="67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1" customHeight="1" x14ac:dyDescent="0.65">
      <c r="A223" s="65"/>
      <c r="B223" s="66"/>
      <c r="C223" s="67"/>
      <c r="D223" s="67"/>
      <c r="E223" s="67"/>
      <c r="F223" s="67"/>
      <c r="G223" s="67"/>
      <c r="H223" s="67"/>
      <c r="I223" s="67"/>
      <c r="J223" s="67"/>
      <c r="K223" s="67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P1"/>
    <mergeCell ref="A10:B10"/>
    <mergeCell ref="Q10:Q11"/>
    <mergeCell ref="A11:B11"/>
    <mergeCell ref="A12:B12"/>
    <mergeCell ref="A13:B13"/>
    <mergeCell ref="A14:B14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/>
  </sheetViews>
  <sheetFormatPr defaultColWidth="12.625" defaultRowHeight="15" customHeight="1" x14ac:dyDescent="0.35"/>
  <cols>
    <col min="1" max="1" width="10.625" customWidth="1"/>
    <col min="2" max="2" width="15" customWidth="1"/>
    <col min="3" max="3" width="11.1875" customWidth="1"/>
    <col min="4" max="4" width="6" customWidth="1"/>
    <col min="5" max="5" width="11.6875" customWidth="1"/>
    <col min="6" max="6" width="14.625" customWidth="1"/>
    <col min="7" max="7" width="17.1875" customWidth="1"/>
    <col min="8" max="8" width="8.5" customWidth="1"/>
    <col min="9" max="9" width="10.5" customWidth="1"/>
    <col min="10" max="10" width="9.1875" customWidth="1"/>
    <col min="11" max="11" width="13.5" customWidth="1"/>
    <col min="12" max="12" width="12.875" customWidth="1"/>
    <col min="13" max="13" width="15" customWidth="1"/>
    <col min="14" max="15" width="12.1875" customWidth="1"/>
    <col min="16" max="16" width="11.1875" customWidth="1"/>
    <col min="17" max="17" width="9.6875" customWidth="1"/>
    <col min="18" max="26" width="5.875" customWidth="1"/>
  </cols>
  <sheetData>
    <row r="1" spans="1:26" ht="27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33</v>
      </c>
      <c r="K2" s="40" t="s">
        <v>11</v>
      </c>
      <c r="L2" s="40" t="s">
        <v>12</v>
      </c>
      <c r="M2" s="40" t="s">
        <v>13</v>
      </c>
      <c r="N2" s="40" t="s">
        <v>14</v>
      </c>
      <c r="O2" s="40" t="s">
        <v>35</v>
      </c>
      <c r="P2" s="40" t="s">
        <v>18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41">
        <v>45936</v>
      </c>
      <c r="B3" s="42" t="s">
        <v>54</v>
      </c>
      <c r="C3" s="43"/>
      <c r="D3" s="44"/>
      <c r="E3" s="44"/>
      <c r="F3" s="44"/>
      <c r="G3" s="44">
        <v>1</v>
      </c>
      <c r="H3" s="44"/>
      <c r="I3" s="45"/>
      <c r="J3" s="45"/>
      <c r="K3" s="46"/>
      <c r="L3" s="46"/>
      <c r="M3" s="44"/>
      <c r="N3" s="44">
        <v>1</v>
      </c>
      <c r="O3" s="44"/>
      <c r="P3" s="47">
        <f t="shared" ref="P3:P9" si="0">SUM(D3:O3)</f>
        <v>2</v>
      </c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41">
        <v>45937</v>
      </c>
      <c r="B4" s="42" t="s">
        <v>20</v>
      </c>
      <c r="C4" s="48"/>
      <c r="D4" s="45"/>
      <c r="E4" s="45">
        <v>1</v>
      </c>
      <c r="F4" s="45"/>
      <c r="G4" s="45"/>
      <c r="H4" s="45">
        <v>1</v>
      </c>
      <c r="I4" s="45">
        <v>1</v>
      </c>
      <c r="J4" s="45"/>
      <c r="K4" s="49"/>
      <c r="L4" s="45"/>
      <c r="M4" s="44"/>
      <c r="N4" s="44"/>
      <c r="O4" s="44"/>
      <c r="P4" s="47">
        <f t="shared" si="0"/>
        <v>3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41">
        <v>45938</v>
      </c>
      <c r="B5" s="42" t="s">
        <v>21</v>
      </c>
      <c r="C5" s="43"/>
      <c r="D5" s="45">
        <v>1</v>
      </c>
      <c r="E5" s="45"/>
      <c r="F5" s="45"/>
      <c r="G5" s="49">
        <v>1</v>
      </c>
      <c r="H5" s="49"/>
      <c r="I5" s="49"/>
      <c r="J5" s="49"/>
      <c r="K5" s="45"/>
      <c r="L5" s="49"/>
      <c r="M5" s="45"/>
      <c r="N5" s="44"/>
      <c r="O5" s="44"/>
      <c r="P5" s="47">
        <f t="shared" si="0"/>
        <v>2</v>
      </c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41">
        <v>45939</v>
      </c>
      <c r="B6" s="42" t="s">
        <v>22</v>
      </c>
      <c r="C6" s="43"/>
      <c r="D6" s="45">
        <v>1</v>
      </c>
      <c r="E6" s="45"/>
      <c r="F6" s="45">
        <v>2</v>
      </c>
      <c r="G6" s="49"/>
      <c r="H6" s="49"/>
      <c r="I6" s="45"/>
      <c r="J6" s="45"/>
      <c r="K6" s="49"/>
      <c r="L6" s="49"/>
      <c r="M6" s="45"/>
      <c r="N6" s="44"/>
      <c r="O6" s="44"/>
      <c r="P6" s="47">
        <f t="shared" si="0"/>
        <v>3</v>
      </c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41">
        <v>45940</v>
      </c>
      <c r="B7" s="42" t="s">
        <v>23</v>
      </c>
      <c r="C7" s="48"/>
      <c r="D7" s="45">
        <v>1</v>
      </c>
      <c r="E7" s="45"/>
      <c r="F7" s="45"/>
      <c r="G7" s="45">
        <v>2</v>
      </c>
      <c r="H7" s="45"/>
      <c r="I7" s="45">
        <v>1</v>
      </c>
      <c r="J7" s="45"/>
      <c r="K7" s="49"/>
      <c r="L7" s="49"/>
      <c r="M7" s="45"/>
      <c r="N7" s="44"/>
      <c r="O7" s="44"/>
      <c r="P7" s="47">
        <f t="shared" si="0"/>
        <v>4</v>
      </c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41">
        <v>45941</v>
      </c>
      <c r="B8" s="50" t="s">
        <v>24</v>
      </c>
      <c r="C8" s="48"/>
      <c r="D8" s="45">
        <v>1</v>
      </c>
      <c r="E8" s="45">
        <v>2</v>
      </c>
      <c r="F8" s="45"/>
      <c r="G8" s="45">
        <v>1</v>
      </c>
      <c r="H8" s="45">
        <v>3</v>
      </c>
      <c r="I8" s="45">
        <v>1</v>
      </c>
      <c r="J8" s="45"/>
      <c r="K8" s="49"/>
      <c r="L8" s="49"/>
      <c r="M8" s="45"/>
      <c r="N8" s="44"/>
      <c r="O8" s="44"/>
      <c r="P8" s="47">
        <f t="shared" si="0"/>
        <v>8</v>
      </c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1" customHeight="1" x14ac:dyDescent="0.65">
      <c r="A9" s="41">
        <v>45942</v>
      </c>
      <c r="B9" s="50" t="s">
        <v>25</v>
      </c>
      <c r="C9" s="48"/>
      <c r="D9" s="45">
        <v>2</v>
      </c>
      <c r="E9" s="45">
        <v>2</v>
      </c>
      <c r="F9" s="45"/>
      <c r="G9" s="45">
        <v>1</v>
      </c>
      <c r="H9" s="45"/>
      <c r="I9" s="45">
        <v>1</v>
      </c>
      <c r="J9" s="45"/>
      <c r="K9" s="49"/>
      <c r="L9" s="49"/>
      <c r="M9" s="45"/>
      <c r="N9" s="44"/>
      <c r="O9" s="44"/>
      <c r="P9" s="47">
        <f t="shared" si="0"/>
        <v>6</v>
      </c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16" t="s">
        <v>26</v>
      </c>
      <c r="B10" s="301"/>
      <c r="C10" s="43"/>
      <c r="D10" s="40">
        <f t="shared" ref="D10:I10" si="1">SUM(D3:D9)</f>
        <v>6</v>
      </c>
      <c r="E10" s="40">
        <f t="shared" si="1"/>
        <v>5</v>
      </c>
      <c r="F10" s="40">
        <f t="shared" si="1"/>
        <v>2</v>
      </c>
      <c r="G10" s="40">
        <f t="shared" si="1"/>
        <v>6</v>
      </c>
      <c r="H10" s="40">
        <f t="shared" si="1"/>
        <v>4</v>
      </c>
      <c r="I10" s="40">
        <f t="shared" si="1"/>
        <v>4</v>
      </c>
      <c r="J10" s="40"/>
      <c r="K10" s="40">
        <f t="shared" ref="K10:P10" si="2">SUM(K3:K9)</f>
        <v>0</v>
      </c>
      <c r="L10" s="40">
        <f t="shared" si="2"/>
        <v>0</v>
      </c>
      <c r="M10" s="40">
        <f t="shared" si="2"/>
        <v>0</v>
      </c>
      <c r="N10" s="40">
        <f t="shared" si="2"/>
        <v>1</v>
      </c>
      <c r="O10" s="40">
        <f t="shared" si="2"/>
        <v>0</v>
      </c>
      <c r="P10" s="51">
        <f t="shared" si="2"/>
        <v>28</v>
      </c>
      <c r="Q10" s="320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18" t="s">
        <v>27</v>
      </c>
      <c r="B11" s="301"/>
      <c r="C11" s="48"/>
      <c r="D11" s="53">
        <v>2</v>
      </c>
      <c r="E11" s="53">
        <v>4</v>
      </c>
      <c r="F11" s="53">
        <v>1</v>
      </c>
      <c r="G11" s="53">
        <v>11</v>
      </c>
      <c r="H11" s="53">
        <v>2</v>
      </c>
      <c r="I11" s="53">
        <v>2</v>
      </c>
      <c r="J11" s="53"/>
      <c r="K11" s="53">
        <v>2</v>
      </c>
      <c r="L11" s="40">
        <v>0</v>
      </c>
      <c r="M11" s="40">
        <v>0</v>
      </c>
      <c r="N11" s="40">
        <v>0</v>
      </c>
      <c r="O11" s="40">
        <v>0</v>
      </c>
      <c r="P11" s="51">
        <f>SUM(D11:O11)</f>
        <v>24</v>
      </c>
      <c r="Q11" s="32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19"/>
      <c r="B12" s="301"/>
      <c r="C12" s="43"/>
      <c r="D12" s="44"/>
      <c r="E12" s="44"/>
      <c r="F12" s="44"/>
      <c r="G12" s="44"/>
      <c r="H12" s="44"/>
      <c r="I12" s="44"/>
      <c r="J12" s="44"/>
      <c r="K12" s="44"/>
      <c r="L12" s="47"/>
      <c r="M12" s="46"/>
      <c r="N12" s="46"/>
      <c r="O12" s="46"/>
      <c r="P12" s="54"/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14" t="s">
        <v>36</v>
      </c>
      <c r="B13" s="301"/>
      <c r="C13" s="56">
        <v>173936</v>
      </c>
      <c r="D13" s="57">
        <v>26</v>
      </c>
      <c r="E13" s="57">
        <v>14</v>
      </c>
      <c r="F13" s="57">
        <v>13</v>
      </c>
      <c r="G13" s="57">
        <v>63</v>
      </c>
      <c r="H13" s="57">
        <v>2</v>
      </c>
      <c r="I13" s="57">
        <v>37</v>
      </c>
      <c r="J13" s="57"/>
      <c r="K13" s="57"/>
      <c r="L13" s="57">
        <v>2</v>
      </c>
      <c r="M13" s="57"/>
      <c r="N13" s="57"/>
      <c r="O13" s="57"/>
      <c r="P13" s="57">
        <f t="shared" ref="P13:P16" si="3">SUM(D13:M13)</f>
        <v>157</v>
      </c>
      <c r="Q13" s="55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14" t="s">
        <v>37</v>
      </c>
      <c r="B14" s="301"/>
      <c r="C14" s="56">
        <v>140464</v>
      </c>
      <c r="D14" s="57">
        <v>31</v>
      </c>
      <c r="E14" s="57">
        <v>9</v>
      </c>
      <c r="F14" s="57">
        <v>4</v>
      </c>
      <c r="G14" s="57">
        <v>75</v>
      </c>
      <c r="H14" s="57"/>
      <c r="I14" s="57">
        <v>27</v>
      </c>
      <c r="J14" s="57"/>
      <c r="K14" s="58"/>
      <c r="L14" s="57">
        <v>2</v>
      </c>
      <c r="M14" s="57">
        <v>1</v>
      </c>
      <c r="N14" s="57"/>
      <c r="O14" s="57"/>
      <c r="P14" s="57">
        <f t="shared" si="3"/>
        <v>149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14" t="s">
        <v>38</v>
      </c>
      <c r="B15" s="301"/>
      <c r="C15" s="56">
        <v>162364</v>
      </c>
      <c r="D15" s="57">
        <v>38</v>
      </c>
      <c r="E15" s="57">
        <v>17</v>
      </c>
      <c r="F15" s="57">
        <v>38</v>
      </c>
      <c r="G15" s="57">
        <v>56</v>
      </c>
      <c r="H15" s="57">
        <v>5</v>
      </c>
      <c r="I15" s="57">
        <v>46</v>
      </c>
      <c r="J15" s="57"/>
      <c r="K15" s="57"/>
      <c r="L15" s="57">
        <v>3</v>
      </c>
      <c r="M15" s="59"/>
      <c r="N15" s="59"/>
      <c r="O15" s="59"/>
      <c r="P15" s="57">
        <f t="shared" si="3"/>
        <v>203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14" t="s">
        <v>39</v>
      </c>
      <c r="B16" s="301"/>
      <c r="C16" s="56">
        <v>163220</v>
      </c>
      <c r="D16" s="57">
        <v>32</v>
      </c>
      <c r="E16" s="57">
        <v>13</v>
      </c>
      <c r="F16" s="57">
        <v>4</v>
      </c>
      <c r="G16" s="57">
        <v>61</v>
      </c>
      <c r="H16" s="57"/>
      <c r="I16" s="57">
        <v>37</v>
      </c>
      <c r="J16" s="57"/>
      <c r="K16" s="57"/>
      <c r="L16" s="57">
        <v>9</v>
      </c>
      <c r="M16" s="59"/>
      <c r="N16" s="59"/>
      <c r="O16" s="59"/>
      <c r="P16" s="57">
        <f t="shared" si="3"/>
        <v>156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14" t="s">
        <v>40</v>
      </c>
      <c r="B17" s="301"/>
      <c r="C17" s="56">
        <v>154387</v>
      </c>
      <c r="D17" s="57">
        <v>6</v>
      </c>
      <c r="E17" s="57">
        <v>12</v>
      </c>
      <c r="F17" s="57">
        <v>8</v>
      </c>
      <c r="G17" s="57">
        <v>51</v>
      </c>
      <c r="H17" s="57">
        <v>6</v>
      </c>
      <c r="I17" s="57">
        <v>24</v>
      </c>
      <c r="J17" s="57"/>
      <c r="K17" s="57"/>
      <c r="L17" s="57">
        <v>10</v>
      </c>
      <c r="M17" s="59"/>
      <c r="N17" s="59">
        <v>1</v>
      </c>
      <c r="O17" s="59"/>
      <c r="P17" s="57">
        <v>118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" customHeight="1" x14ac:dyDescent="0.65">
      <c r="A18" s="314" t="s">
        <v>41</v>
      </c>
      <c r="B18" s="301"/>
      <c r="C18" s="56">
        <v>114218</v>
      </c>
      <c r="D18" s="57">
        <v>20</v>
      </c>
      <c r="E18" s="57">
        <v>14</v>
      </c>
      <c r="F18" s="57">
        <v>6</v>
      </c>
      <c r="G18" s="57">
        <v>33</v>
      </c>
      <c r="H18" s="57">
        <v>4</v>
      </c>
      <c r="I18" s="57">
        <v>14</v>
      </c>
      <c r="J18" s="57"/>
      <c r="K18" s="57">
        <v>1</v>
      </c>
      <c r="L18" s="57">
        <v>4</v>
      </c>
      <c r="M18" s="59"/>
      <c r="N18" s="59"/>
      <c r="O18" s="59"/>
      <c r="P18" s="57">
        <f t="shared" ref="P18:P23" si="4">SUM(D18:M18)</f>
        <v>96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14" t="s">
        <v>42</v>
      </c>
      <c r="B19" s="301"/>
      <c r="C19" s="56">
        <v>142351</v>
      </c>
      <c r="D19" s="57">
        <v>21</v>
      </c>
      <c r="E19" s="57">
        <v>6</v>
      </c>
      <c r="F19" s="57">
        <v>6</v>
      </c>
      <c r="G19" s="57">
        <v>51</v>
      </c>
      <c r="H19" s="57">
        <v>12</v>
      </c>
      <c r="I19" s="57">
        <v>23</v>
      </c>
      <c r="J19" s="57"/>
      <c r="K19" s="57"/>
      <c r="L19" s="57">
        <v>3</v>
      </c>
      <c r="M19" s="57">
        <v>1</v>
      </c>
      <c r="N19" s="57"/>
      <c r="O19" s="57"/>
      <c r="P19" s="57">
        <f t="shared" si="4"/>
        <v>123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4.75" customHeight="1" x14ac:dyDescent="0.65">
      <c r="A20" s="314" t="s">
        <v>43</v>
      </c>
      <c r="B20" s="301"/>
      <c r="C20" s="60">
        <v>191575</v>
      </c>
      <c r="D20" s="58">
        <v>7</v>
      </c>
      <c r="E20" s="58">
        <v>11</v>
      </c>
      <c r="F20" s="58">
        <v>11</v>
      </c>
      <c r="G20" s="58">
        <v>65</v>
      </c>
      <c r="H20" s="58">
        <v>5</v>
      </c>
      <c r="I20" s="58">
        <v>49</v>
      </c>
      <c r="J20" s="58"/>
      <c r="K20" s="58"/>
      <c r="L20" s="61"/>
      <c r="M20" s="61"/>
      <c r="N20" s="61"/>
      <c r="O20" s="61"/>
      <c r="P20" s="57">
        <f t="shared" si="4"/>
        <v>148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14" t="s">
        <v>44</v>
      </c>
      <c r="B21" s="301"/>
      <c r="C21" s="60">
        <v>136883</v>
      </c>
      <c r="D21" s="58">
        <v>12</v>
      </c>
      <c r="E21" s="58">
        <v>24</v>
      </c>
      <c r="F21" s="58">
        <v>10</v>
      </c>
      <c r="G21" s="58">
        <v>43</v>
      </c>
      <c r="H21" s="58">
        <v>9</v>
      </c>
      <c r="I21" s="58">
        <v>35</v>
      </c>
      <c r="J21" s="58"/>
      <c r="K21" s="58"/>
      <c r="L21" s="57">
        <v>3</v>
      </c>
      <c r="M21" s="57"/>
      <c r="N21" s="57"/>
      <c r="O21" s="57"/>
      <c r="P21" s="57">
        <f t="shared" si="4"/>
        <v>136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314" t="s">
        <v>45</v>
      </c>
      <c r="B22" s="301"/>
      <c r="C22" s="60">
        <v>137657</v>
      </c>
      <c r="D22" s="58">
        <v>9</v>
      </c>
      <c r="E22" s="58">
        <v>32</v>
      </c>
      <c r="F22" s="58">
        <v>7</v>
      </c>
      <c r="G22" s="58">
        <v>41</v>
      </c>
      <c r="H22" s="58">
        <v>7</v>
      </c>
      <c r="I22" s="58">
        <v>34</v>
      </c>
      <c r="J22" s="58"/>
      <c r="K22" s="58"/>
      <c r="L22" s="57">
        <v>7</v>
      </c>
      <c r="M22" s="57"/>
      <c r="N22" s="57"/>
      <c r="O22" s="57"/>
      <c r="P22" s="57">
        <f t="shared" si="4"/>
        <v>137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315" t="s">
        <v>46</v>
      </c>
      <c r="B23" s="301"/>
      <c r="C23" s="62" t="s">
        <v>47</v>
      </c>
      <c r="D23" s="63">
        <v>17</v>
      </c>
      <c r="E23" s="63">
        <v>29</v>
      </c>
      <c r="F23" s="63">
        <v>20</v>
      </c>
      <c r="G23" s="63">
        <v>58</v>
      </c>
      <c r="H23" s="63">
        <v>13</v>
      </c>
      <c r="I23" s="63">
        <v>34</v>
      </c>
      <c r="J23" s="63">
        <v>1</v>
      </c>
      <c r="K23" s="63"/>
      <c r="L23" s="64">
        <v>7</v>
      </c>
      <c r="M23" s="64">
        <v>1</v>
      </c>
      <c r="N23" s="64"/>
      <c r="O23" s="64"/>
      <c r="P23" s="64">
        <f t="shared" si="4"/>
        <v>180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315" t="s">
        <v>48</v>
      </c>
      <c r="B24" s="301"/>
      <c r="C24" s="62">
        <v>129800</v>
      </c>
      <c r="D24" s="63">
        <v>23</v>
      </c>
      <c r="E24" s="63">
        <v>23</v>
      </c>
      <c r="F24" s="63">
        <v>5</v>
      </c>
      <c r="G24" s="63">
        <v>46</v>
      </c>
      <c r="H24" s="63">
        <v>8</v>
      </c>
      <c r="I24" s="63">
        <v>27</v>
      </c>
      <c r="J24" s="63">
        <v>2</v>
      </c>
      <c r="K24" s="63">
        <v>2</v>
      </c>
      <c r="L24" s="64">
        <v>1</v>
      </c>
      <c r="M24" s="64">
        <v>2</v>
      </c>
      <c r="N24" s="64">
        <v>0</v>
      </c>
      <c r="O24" s="64">
        <v>0</v>
      </c>
      <c r="P24" s="64">
        <v>139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 x14ac:dyDescent="0.65">
      <c r="A222" s="65"/>
      <c r="B222" s="66"/>
      <c r="C222" s="67"/>
      <c r="D222" s="67"/>
      <c r="E222" s="67"/>
      <c r="F222" s="67"/>
      <c r="G222" s="67"/>
      <c r="H222" s="67"/>
      <c r="I222" s="67"/>
      <c r="J222" s="67"/>
      <c r="K222" s="67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1" customHeight="1" x14ac:dyDescent="0.65">
      <c r="A223" s="65"/>
      <c r="B223" s="66"/>
      <c r="C223" s="67"/>
      <c r="D223" s="67"/>
      <c r="E223" s="67"/>
      <c r="F223" s="67"/>
      <c r="G223" s="67"/>
      <c r="H223" s="67"/>
      <c r="I223" s="67"/>
      <c r="J223" s="67"/>
      <c r="K223" s="67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P1"/>
    <mergeCell ref="A10:B10"/>
    <mergeCell ref="Q10:Q11"/>
    <mergeCell ref="A11:B11"/>
    <mergeCell ref="A12:B12"/>
    <mergeCell ref="A13:B13"/>
    <mergeCell ref="A14:B14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21:B21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defaultColWidth="12.625" defaultRowHeight="15" customHeight="1" x14ac:dyDescent="0.35"/>
  <cols>
    <col min="1" max="1" width="10.625" customWidth="1"/>
    <col min="2" max="2" width="15" customWidth="1"/>
    <col min="3" max="3" width="11.1875" customWidth="1"/>
    <col min="4" max="4" width="6" customWidth="1"/>
    <col min="5" max="5" width="11.6875" customWidth="1"/>
    <col min="6" max="6" width="14.625" customWidth="1"/>
    <col min="7" max="7" width="17.1875" customWidth="1"/>
    <col min="8" max="8" width="7.6875" customWidth="1"/>
    <col min="9" max="9" width="10.5" customWidth="1"/>
    <col min="10" max="10" width="9.1875" customWidth="1"/>
    <col min="11" max="11" width="10.875" customWidth="1"/>
    <col min="12" max="12" width="12.875" customWidth="1"/>
    <col min="13" max="13" width="13.125" customWidth="1"/>
    <col min="14" max="15" width="12.1875" customWidth="1"/>
    <col min="16" max="16" width="11.1875" customWidth="1"/>
    <col min="17" max="17" width="9.6875" customWidth="1"/>
    <col min="18" max="26" width="5.875" customWidth="1"/>
  </cols>
  <sheetData>
    <row r="1" spans="1:26" ht="27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33</v>
      </c>
      <c r="K2" s="40" t="s">
        <v>11</v>
      </c>
      <c r="L2" s="40" t="s">
        <v>12</v>
      </c>
      <c r="M2" s="40" t="s">
        <v>13</v>
      </c>
      <c r="N2" s="40" t="s">
        <v>14</v>
      </c>
      <c r="O2" s="40" t="s">
        <v>35</v>
      </c>
      <c r="P2" s="40" t="s">
        <v>18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41">
        <v>45931</v>
      </c>
      <c r="B3" s="42" t="s">
        <v>21</v>
      </c>
      <c r="C3" s="43"/>
      <c r="D3" s="44"/>
      <c r="E3" s="44"/>
      <c r="F3" s="44"/>
      <c r="G3" s="44"/>
      <c r="H3" s="44">
        <v>1</v>
      </c>
      <c r="I3" s="45"/>
      <c r="J3" s="45"/>
      <c r="K3" s="46"/>
      <c r="L3" s="46"/>
      <c r="M3" s="44"/>
      <c r="N3" s="44"/>
      <c r="O3" s="44"/>
      <c r="P3" s="47">
        <v>1</v>
      </c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41">
        <v>45932</v>
      </c>
      <c r="B4" s="42" t="s">
        <v>22</v>
      </c>
      <c r="C4" s="48"/>
      <c r="D4" s="45"/>
      <c r="E4" s="45"/>
      <c r="F4" s="45"/>
      <c r="G4" s="45">
        <v>3</v>
      </c>
      <c r="H4" s="45"/>
      <c r="I4" s="45">
        <v>1</v>
      </c>
      <c r="J4" s="45"/>
      <c r="K4" s="49"/>
      <c r="L4" s="45"/>
      <c r="M4" s="44"/>
      <c r="N4" s="44"/>
      <c r="O4" s="44"/>
      <c r="P4" s="47">
        <v>4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41">
        <v>45933</v>
      </c>
      <c r="B5" s="42" t="s">
        <v>23</v>
      </c>
      <c r="C5" s="43"/>
      <c r="D5" s="45"/>
      <c r="E5" s="45">
        <v>2</v>
      </c>
      <c r="F5" s="45"/>
      <c r="G5" s="49">
        <v>4</v>
      </c>
      <c r="H5" s="49"/>
      <c r="I5" s="49"/>
      <c r="J5" s="49"/>
      <c r="K5" s="45"/>
      <c r="L5" s="49"/>
      <c r="M5" s="45"/>
      <c r="N5" s="44"/>
      <c r="O5" s="44"/>
      <c r="P5" s="47">
        <v>6</v>
      </c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41">
        <v>45934</v>
      </c>
      <c r="B6" s="42" t="s">
        <v>24</v>
      </c>
      <c r="C6" s="43"/>
      <c r="D6" s="45">
        <v>1</v>
      </c>
      <c r="E6" s="45">
        <v>1</v>
      </c>
      <c r="F6" s="45">
        <v>1</v>
      </c>
      <c r="G6" s="49">
        <v>3</v>
      </c>
      <c r="H6" s="49">
        <v>1</v>
      </c>
      <c r="I6" s="45">
        <v>1</v>
      </c>
      <c r="J6" s="45"/>
      <c r="K6" s="49"/>
      <c r="L6" s="49"/>
      <c r="M6" s="45"/>
      <c r="N6" s="44"/>
      <c r="O6" s="44"/>
      <c r="P6" s="47">
        <v>8</v>
      </c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41">
        <v>45935</v>
      </c>
      <c r="B7" s="42" t="s">
        <v>25</v>
      </c>
      <c r="C7" s="48"/>
      <c r="D7" s="45">
        <v>1</v>
      </c>
      <c r="E7" s="45">
        <v>1</v>
      </c>
      <c r="F7" s="45"/>
      <c r="G7" s="45">
        <v>1</v>
      </c>
      <c r="H7" s="45"/>
      <c r="I7" s="45"/>
      <c r="J7" s="45"/>
      <c r="K7" s="49"/>
      <c r="L7" s="49"/>
      <c r="M7" s="45"/>
      <c r="N7" s="44"/>
      <c r="O7" s="44"/>
      <c r="P7" s="47">
        <v>3</v>
      </c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35">
      <c r="A8" s="316" t="s">
        <v>26</v>
      </c>
      <c r="B8" s="301"/>
      <c r="C8" s="43"/>
      <c r="D8" s="40">
        <v>2</v>
      </c>
      <c r="E8" s="40">
        <v>4</v>
      </c>
      <c r="F8" s="40">
        <v>1</v>
      </c>
      <c r="G8" s="40">
        <v>11</v>
      </c>
      <c r="H8" s="40">
        <v>2</v>
      </c>
      <c r="I8" s="40">
        <v>2</v>
      </c>
      <c r="J8" s="40"/>
      <c r="K8" s="40"/>
      <c r="L8" s="40"/>
      <c r="M8" s="40"/>
      <c r="N8" s="40"/>
      <c r="O8" s="40"/>
      <c r="P8" s="51">
        <v>22</v>
      </c>
      <c r="Q8" s="320"/>
      <c r="R8" s="52"/>
      <c r="S8" s="52"/>
      <c r="T8" s="52"/>
      <c r="U8" s="52"/>
      <c r="V8" s="52"/>
      <c r="W8" s="52"/>
      <c r="X8" s="52"/>
      <c r="Y8" s="52"/>
      <c r="Z8" s="52"/>
    </row>
    <row r="9" spans="1:26" ht="21" customHeight="1" x14ac:dyDescent="0.65">
      <c r="A9" s="318" t="s">
        <v>27</v>
      </c>
      <c r="B9" s="301"/>
      <c r="C9" s="48"/>
      <c r="D9" s="53">
        <v>7</v>
      </c>
      <c r="E9" s="53">
        <v>4</v>
      </c>
      <c r="F9" s="53">
        <v>3</v>
      </c>
      <c r="G9" s="53">
        <v>18</v>
      </c>
      <c r="H9" s="53">
        <v>1</v>
      </c>
      <c r="I9" s="53">
        <v>7</v>
      </c>
      <c r="J9" s="53">
        <v>1</v>
      </c>
      <c r="K9" s="53">
        <v>2</v>
      </c>
      <c r="L9" s="40">
        <v>0</v>
      </c>
      <c r="M9" s="40">
        <v>0</v>
      </c>
      <c r="N9" s="40">
        <v>0</v>
      </c>
      <c r="O9" s="40">
        <v>0</v>
      </c>
      <c r="P9" s="51">
        <v>37</v>
      </c>
      <c r="Q9" s="321"/>
      <c r="R9" s="33"/>
      <c r="S9" s="33"/>
      <c r="T9" s="33"/>
      <c r="U9" s="33"/>
      <c r="V9" s="33"/>
      <c r="W9" s="33"/>
      <c r="X9" s="33"/>
      <c r="Y9" s="33"/>
      <c r="Z9" s="33"/>
    </row>
    <row r="10" spans="1:26" ht="30" customHeight="1" x14ac:dyDescent="0.65">
      <c r="A10" s="319"/>
      <c r="B10" s="301"/>
      <c r="C10" s="43"/>
      <c r="D10" s="44"/>
      <c r="E10" s="44"/>
      <c r="F10" s="44"/>
      <c r="G10" s="44"/>
      <c r="H10" s="44"/>
      <c r="I10" s="44"/>
      <c r="J10" s="44"/>
      <c r="K10" s="44"/>
      <c r="L10" s="47"/>
      <c r="M10" s="46"/>
      <c r="N10" s="46"/>
      <c r="O10" s="46"/>
      <c r="P10" s="54"/>
      <c r="Q10" s="55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4.75" customHeight="1" x14ac:dyDescent="0.65">
      <c r="A11" s="314" t="s">
        <v>36</v>
      </c>
      <c r="B11" s="301"/>
      <c r="C11" s="56">
        <v>173936</v>
      </c>
      <c r="D11" s="57">
        <v>26</v>
      </c>
      <c r="E11" s="57">
        <v>14</v>
      </c>
      <c r="F11" s="57">
        <v>13</v>
      </c>
      <c r="G11" s="57">
        <v>63</v>
      </c>
      <c r="H11" s="57">
        <v>2</v>
      </c>
      <c r="I11" s="57">
        <v>37</v>
      </c>
      <c r="J11" s="57"/>
      <c r="K11" s="57"/>
      <c r="L11" s="57">
        <v>2</v>
      </c>
      <c r="M11" s="57"/>
      <c r="N11" s="57"/>
      <c r="O11" s="57"/>
      <c r="P11" s="57">
        <f t="shared" ref="P11:P14" si="0">SUM(D11:M11)</f>
        <v>157</v>
      </c>
      <c r="Q11" s="55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4.75" customHeight="1" x14ac:dyDescent="0.65">
      <c r="A12" s="314" t="s">
        <v>37</v>
      </c>
      <c r="B12" s="301"/>
      <c r="C12" s="56">
        <v>140464</v>
      </c>
      <c r="D12" s="57">
        <v>31</v>
      </c>
      <c r="E12" s="57">
        <v>9</v>
      </c>
      <c r="F12" s="57">
        <v>4</v>
      </c>
      <c r="G12" s="57">
        <v>75</v>
      </c>
      <c r="H12" s="57"/>
      <c r="I12" s="57">
        <v>27</v>
      </c>
      <c r="J12" s="57"/>
      <c r="K12" s="58"/>
      <c r="L12" s="57">
        <v>2</v>
      </c>
      <c r="M12" s="57">
        <v>1</v>
      </c>
      <c r="N12" s="57"/>
      <c r="O12" s="57"/>
      <c r="P12" s="57">
        <f t="shared" si="0"/>
        <v>149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14" t="s">
        <v>38</v>
      </c>
      <c r="B13" s="301"/>
      <c r="C13" s="56">
        <v>162364</v>
      </c>
      <c r="D13" s="57">
        <v>38</v>
      </c>
      <c r="E13" s="57">
        <v>17</v>
      </c>
      <c r="F13" s="57">
        <v>38</v>
      </c>
      <c r="G13" s="57">
        <v>56</v>
      </c>
      <c r="H13" s="57">
        <v>5</v>
      </c>
      <c r="I13" s="57">
        <v>46</v>
      </c>
      <c r="J13" s="57"/>
      <c r="K13" s="57"/>
      <c r="L13" s="57">
        <v>3</v>
      </c>
      <c r="M13" s="59"/>
      <c r="N13" s="59"/>
      <c r="O13" s="59"/>
      <c r="P13" s="57">
        <f t="shared" si="0"/>
        <v>203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14" t="s">
        <v>39</v>
      </c>
      <c r="B14" s="301"/>
      <c r="C14" s="56">
        <v>163220</v>
      </c>
      <c r="D14" s="57">
        <v>32</v>
      </c>
      <c r="E14" s="57">
        <v>13</v>
      </c>
      <c r="F14" s="57">
        <v>4</v>
      </c>
      <c r="G14" s="57">
        <v>61</v>
      </c>
      <c r="H14" s="57"/>
      <c r="I14" s="57">
        <v>37</v>
      </c>
      <c r="J14" s="57"/>
      <c r="K14" s="57"/>
      <c r="L14" s="57">
        <v>9</v>
      </c>
      <c r="M14" s="59"/>
      <c r="N14" s="59"/>
      <c r="O14" s="59"/>
      <c r="P14" s="57">
        <f t="shared" si="0"/>
        <v>156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14" t="s">
        <v>40</v>
      </c>
      <c r="B15" s="301"/>
      <c r="C15" s="56">
        <v>154387</v>
      </c>
      <c r="D15" s="57">
        <v>6</v>
      </c>
      <c r="E15" s="57">
        <v>12</v>
      </c>
      <c r="F15" s="57">
        <v>8</v>
      </c>
      <c r="G15" s="57">
        <v>51</v>
      </c>
      <c r="H15" s="57">
        <v>6</v>
      </c>
      <c r="I15" s="57">
        <v>24</v>
      </c>
      <c r="J15" s="57"/>
      <c r="K15" s="57"/>
      <c r="L15" s="57">
        <v>10</v>
      </c>
      <c r="M15" s="59"/>
      <c r="N15" s="59">
        <v>1</v>
      </c>
      <c r="O15" s="59"/>
      <c r="P15" s="57">
        <v>118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" customHeight="1" x14ac:dyDescent="0.65">
      <c r="A16" s="314" t="s">
        <v>41</v>
      </c>
      <c r="B16" s="301"/>
      <c r="C16" s="56">
        <v>114218</v>
      </c>
      <c r="D16" s="57">
        <v>20</v>
      </c>
      <c r="E16" s="57">
        <v>14</v>
      </c>
      <c r="F16" s="57">
        <v>6</v>
      </c>
      <c r="G16" s="57">
        <v>33</v>
      </c>
      <c r="H16" s="57">
        <v>4</v>
      </c>
      <c r="I16" s="57">
        <v>14</v>
      </c>
      <c r="J16" s="57"/>
      <c r="K16" s="57">
        <v>1</v>
      </c>
      <c r="L16" s="57">
        <v>4</v>
      </c>
      <c r="M16" s="59"/>
      <c r="N16" s="59"/>
      <c r="O16" s="59"/>
      <c r="P16" s="57">
        <f t="shared" ref="P16:P21" si="1">SUM(D16:M16)</f>
        <v>96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14" t="s">
        <v>42</v>
      </c>
      <c r="B17" s="301"/>
      <c r="C17" s="56">
        <v>142351</v>
      </c>
      <c r="D17" s="57">
        <v>21</v>
      </c>
      <c r="E17" s="57">
        <v>6</v>
      </c>
      <c r="F17" s="57">
        <v>6</v>
      </c>
      <c r="G17" s="57">
        <v>51</v>
      </c>
      <c r="H17" s="57">
        <v>12</v>
      </c>
      <c r="I17" s="57">
        <v>23</v>
      </c>
      <c r="J17" s="57"/>
      <c r="K17" s="57"/>
      <c r="L17" s="57">
        <v>3</v>
      </c>
      <c r="M17" s="57">
        <v>1</v>
      </c>
      <c r="N17" s="57"/>
      <c r="O17" s="57"/>
      <c r="P17" s="57">
        <f t="shared" si="1"/>
        <v>123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14" t="s">
        <v>43</v>
      </c>
      <c r="B18" s="301"/>
      <c r="C18" s="60">
        <v>191575</v>
      </c>
      <c r="D18" s="58">
        <v>7</v>
      </c>
      <c r="E18" s="58">
        <v>11</v>
      </c>
      <c r="F18" s="58">
        <v>11</v>
      </c>
      <c r="G18" s="58">
        <v>65</v>
      </c>
      <c r="H18" s="58">
        <v>5</v>
      </c>
      <c r="I18" s="58">
        <v>49</v>
      </c>
      <c r="J18" s="58"/>
      <c r="K18" s="58"/>
      <c r="L18" s="61"/>
      <c r="M18" s="61"/>
      <c r="N18" s="61"/>
      <c r="O18" s="61"/>
      <c r="P18" s="57">
        <f t="shared" si="1"/>
        <v>148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314" t="s">
        <v>44</v>
      </c>
      <c r="B19" s="301"/>
      <c r="C19" s="60">
        <v>136883</v>
      </c>
      <c r="D19" s="58">
        <v>12</v>
      </c>
      <c r="E19" s="58">
        <v>24</v>
      </c>
      <c r="F19" s="58">
        <v>10</v>
      </c>
      <c r="G19" s="58">
        <v>43</v>
      </c>
      <c r="H19" s="58">
        <v>9</v>
      </c>
      <c r="I19" s="58">
        <v>35</v>
      </c>
      <c r="J19" s="58"/>
      <c r="K19" s="58"/>
      <c r="L19" s="57">
        <v>3</v>
      </c>
      <c r="M19" s="57"/>
      <c r="N19" s="57"/>
      <c r="O19" s="57"/>
      <c r="P19" s="57">
        <f t="shared" si="1"/>
        <v>136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14" t="s">
        <v>45</v>
      </c>
      <c r="B20" s="301"/>
      <c r="C20" s="60">
        <v>137657</v>
      </c>
      <c r="D20" s="58">
        <v>9</v>
      </c>
      <c r="E20" s="58">
        <v>32</v>
      </c>
      <c r="F20" s="58">
        <v>7</v>
      </c>
      <c r="G20" s="58">
        <v>41</v>
      </c>
      <c r="H20" s="58">
        <v>7</v>
      </c>
      <c r="I20" s="58">
        <v>34</v>
      </c>
      <c r="J20" s="58"/>
      <c r="K20" s="58"/>
      <c r="L20" s="57">
        <v>7</v>
      </c>
      <c r="M20" s="57"/>
      <c r="N20" s="57"/>
      <c r="O20" s="57"/>
      <c r="P20" s="57">
        <f t="shared" si="1"/>
        <v>137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15" t="s">
        <v>46</v>
      </c>
      <c r="B21" s="301"/>
      <c r="C21" s="62" t="s">
        <v>47</v>
      </c>
      <c r="D21" s="63">
        <v>17</v>
      </c>
      <c r="E21" s="63">
        <v>29</v>
      </c>
      <c r="F21" s="63">
        <v>20</v>
      </c>
      <c r="G21" s="63">
        <v>58</v>
      </c>
      <c r="H21" s="63">
        <v>13</v>
      </c>
      <c r="I21" s="63">
        <v>34</v>
      </c>
      <c r="J21" s="63">
        <v>1</v>
      </c>
      <c r="K21" s="63"/>
      <c r="L21" s="64">
        <v>7</v>
      </c>
      <c r="M21" s="64">
        <v>1</v>
      </c>
      <c r="N21" s="64"/>
      <c r="O21" s="64"/>
      <c r="P21" s="64">
        <f t="shared" si="1"/>
        <v>180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315" t="s">
        <v>48</v>
      </c>
      <c r="B22" s="301"/>
      <c r="C22" s="62">
        <v>129800</v>
      </c>
      <c r="D22" s="63">
        <v>23</v>
      </c>
      <c r="E22" s="63">
        <v>23</v>
      </c>
      <c r="F22" s="63">
        <v>5</v>
      </c>
      <c r="G22" s="63">
        <v>46</v>
      </c>
      <c r="H22" s="63">
        <v>8</v>
      </c>
      <c r="I22" s="63">
        <v>27</v>
      </c>
      <c r="J22" s="63">
        <v>2</v>
      </c>
      <c r="K22" s="63">
        <v>2</v>
      </c>
      <c r="L22" s="64">
        <v>1</v>
      </c>
      <c r="M22" s="64">
        <v>2</v>
      </c>
      <c r="N22" s="64">
        <v>0</v>
      </c>
      <c r="O22" s="64">
        <v>0</v>
      </c>
      <c r="P22" s="64">
        <v>139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P1"/>
    <mergeCell ref="A8:B8"/>
    <mergeCell ref="Q8:Q9"/>
    <mergeCell ref="A9:B9"/>
    <mergeCell ref="A10:B10"/>
    <mergeCell ref="A11:B11"/>
    <mergeCell ref="A12:B12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defaultColWidth="12.625" defaultRowHeight="15" customHeight="1" x14ac:dyDescent="0.35"/>
  <cols>
    <col min="1" max="1" width="10.625" customWidth="1"/>
    <col min="2" max="2" width="15" customWidth="1"/>
    <col min="3" max="3" width="11.1875" customWidth="1"/>
    <col min="4" max="4" width="6" customWidth="1"/>
    <col min="5" max="5" width="11.6875" customWidth="1"/>
    <col min="6" max="6" width="14.625" customWidth="1"/>
    <col min="7" max="7" width="17.1875" customWidth="1"/>
    <col min="8" max="8" width="7.6875" customWidth="1"/>
    <col min="9" max="9" width="10.5" customWidth="1"/>
    <col min="10" max="10" width="9.1875" customWidth="1"/>
    <col min="11" max="11" width="10.875" customWidth="1"/>
    <col min="12" max="12" width="12.875" customWidth="1"/>
    <col min="13" max="13" width="13.125" customWidth="1"/>
    <col min="14" max="15" width="12.1875" customWidth="1"/>
    <col min="16" max="16" width="11.1875" customWidth="1"/>
    <col min="17" max="17" width="9.6875" customWidth="1"/>
    <col min="18" max="26" width="5.875" customWidth="1"/>
  </cols>
  <sheetData>
    <row r="1" spans="1:26" ht="27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33</v>
      </c>
      <c r="K2" s="40" t="s">
        <v>11</v>
      </c>
      <c r="L2" s="40" t="s">
        <v>12</v>
      </c>
      <c r="M2" s="40" t="s">
        <v>13</v>
      </c>
      <c r="N2" s="40" t="s">
        <v>14</v>
      </c>
      <c r="O2" s="40" t="s">
        <v>35</v>
      </c>
      <c r="P2" s="40" t="s">
        <v>18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41">
        <v>45922</v>
      </c>
      <c r="B3" s="42" t="s">
        <v>19</v>
      </c>
      <c r="C3" s="43"/>
      <c r="D3" s="44">
        <v>1</v>
      </c>
      <c r="E3" s="44"/>
      <c r="F3" s="44"/>
      <c r="G3" s="44">
        <v>3</v>
      </c>
      <c r="H3" s="44"/>
      <c r="I3" s="45">
        <v>1</v>
      </c>
      <c r="J3" s="45"/>
      <c r="K3" s="46"/>
      <c r="L3" s="46"/>
      <c r="M3" s="44"/>
      <c r="N3" s="44"/>
      <c r="O3" s="44"/>
      <c r="P3" s="47">
        <v>5</v>
      </c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41">
        <v>45923</v>
      </c>
      <c r="B4" s="42" t="s">
        <v>20</v>
      </c>
      <c r="C4" s="48"/>
      <c r="D4" s="45"/>
      <c r="E4" s="45"/>
      <c r="F4" s="45"/>
      <c r="G4" s="45">
        <v>1</v>
      </c>
      <c r="H4" s="45"/>
      <c r="I4" s="45"/>
      <c r="J4" s="45">
        <v>1</v>
      </c>
      <c r="K4" s="49"/>
      <c r="L4" s="45"/>
      <c r="M4" s="44"/>
      <c r="N4" s="44"/>
      <c r="O4" s="44"/>
      <c r="P4" s="47">
        <v>2</v>
      </c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41">
        <v>45924</v>
      </c>
      <c r="B5" s="42" t="s">
        <v>21</v>
      </c>
      <c r="C5" s="43"/>
      <c r="D5" s="45"/>
      <c r="E5" s="45">
        <v>1</v>
      </c>
      <c r="F5" s="45"/>
      <c r="G5" s="49">
        <v>2</v>
      </c>
      <c r="H5" s="49"/>
      <c r="I5" s="49"/>
      <c r="J5" s="49"/>
      <c r="K5" s="45">
        <v>1</v>
      </c>
      <c r="L5" s="49"/>
      <c r="M5" s="45"/>
      <c r="N5" s="44"/>
      <c r="O5" s="44"/>
      <c r="P5" s="47">
        <v>4</v>
      </c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41">
        <v>45925</v>
      </c>
      <c r="B6" s="42" t="s">
        <v>22</v>
      </c>
      <c r="C6" s="43"/>
      <c r="D6" s="45">
        <v>1</v>
      </c>
      <c r="E6" s="45"/>
      <c r="F6" s="45"/>
      <c r="G6" s="49">
        <v>2</v>
      </c>
      <c r="H6" s="49"/>
      <c r="I6" s="45"/>
      <c r="J6" s="45"/>
      <c r="K6" s="49"/>
      <c r="L6" s="49"/>
      <c r="M6" s="45"/>
      <c r="N6" s="44"/>
      <c r="O6" s="44"/>
      <c r="P6" s="47">
        <v>3</v>
      </c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41">
        <v>45926</v>
      </c>
      <c r="B7" s="42" t="s">
        <v>23</v>
      </c>
      <c r="C7" s="48"/>
      <c r="D7" s="45">
        <v>1</v>
      </c>
      <c r="E7" s="45">
        <v>1</v>
      </c>
      <c r="F7" s="45">
        <v>1</v>
      </c>
      <c r="G7" s="45">
        <v>3</v>
      </c>
      <c r="H7" s="45"/>
      <c r="I7" s="45">
        <v>1</v>
      </c>
      <c r="J7" s="45"/>
      <c r="K7" s="49"/>
      <c r="L7" s="49"/>
      <c r="M7" s="45"/>
      <c r="N7" s="44"/>
      <c r="O7" s="44"/>
      <c r="P7" s="47">
        <v>7</v>
      </c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41">
        <v>45927</v>
      </c>
      <c r="B8" s="42" t="s">
        <v>24</v>
      </c>
      <c r="C8" s="48"/>
      <c r="D8" s="45">
        <v>2</v>
      </c>
      <c r="E8" s="45">
        <v>2</v>
      </c>
      <c r="F8" s="45">
        <v>1</v>
      </c>
      <c r="G8" s="45">
        <v>1</v>
      </c>
      <c r="H8" s="45">
        <v>1</v>
      </c>
      <c r="I8" s="45"/>
      <c r="J8" s="45"/>
      <c r="K8" s="45"/>
      <c r="L8" s="49"/>
      <c r="M8" s="49"/>
      <c r="N8" s="49"/>
      <c r="O8" s="49"/>
      <c r="P8" s="47">
        <v>7</v>
      </c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41">
        <v>45928</v>
      </c>
      <c r="B9" s="42" t="s">
        <v>25</v>
      </c>
      <c r="C9" s="43"/>
      <c r="D9" s="49"/>
      <c r="E9" s="49"/>
      <c r="F9" s="49">
        <v>1</v>
      </c>
      <c r="G9" s="49">
        <v>1</v>
      </c>
      <c r="H9" s="49"/>
      <c r="I9" s="49">
        <v>4</v>
      </c>
      <c r="J9" s="49"/>
      <c r="K9" s="49"/>
      <c r="L9" s="49"/>
      <c r="M9" s="49"/>
      <c r="N9" s="46"/>
      <c r="O9" s="46"/>
      <c r="P9" s="47">
        <v>6</v>
      </c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65">
      <c r="A10" s="41">
        <v>45929</v>
      </c>
      <c r="B10" s="42" t="s">
        <v>19</v>
      </c>
      <c r="C10" s="43"/>
      <c r="D10" s="44">
        <v>1</v>
      </c>
      <c r="E10" s="44"/>
      <c r="F10" s="44"/>
      <c r="G10" s="44">
        <v>3</v>
      </c>
      <c r="H10" s="44"/>
      <c r="I10" s="45">
        <v>1</v>
      </c>
      <c r="J10" s="45"/>
      <c r="K10" s="46"/>
      <c r="L10" s="46"/>
      <c r="M10" s="44"/>
      <c r="N10" s="44"/>
      <c r="O10" s="44"/>
      <c r="P10" s="47">
        <v>5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2.5" customHeight="1" x14ac:dyDescent="0.65">
      <c r="A11" s="41">
        <v>45930</v>
      </c>
      <c r="B11" s="42" t="s">
        <v>20</v>
      </c>
      <c r="C11" s="48"/>
      <c r="D11" s="45">
        <v>1</v>
      </c>
      <c r="E11" s="45"/>
      <c r="F11" s="45"/>
      <c r="G11" s="45">
        <v>2</v>
      </c>
      <c r="H11" s="45"/>
      <c r="I11" s="45"/>
      <c r="J11" s="45"/>
      <c r="K11" s="49">
        <v>1</v>
      </c>
      <c r="L11" s="45"/>
      <c r="M11" s="44"/>
      <c r="N11" s="44"/>
      <c r="O11" s="44"/>
      <c r="P11" s="47">
        <v>4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35">
      <c r="A12" s="316" t="s">
        <v>26</v>
      </c>
      <c r="B12" s="301"/>
      <c r="C12" s="43"/>
      <c r="D12" s="40">
        <v>7</v>
      </c>
      <c r="E12" s="40">
        <v>4</v>
      </c>
      <c r="F12" s="40">
        <v>3</v>
      </c>
      <c r="G12" s="40">
        <v>18</v>
      </c>
      <c r="H12" s="40">
        <v>1</v>
      </c>
      <c r="I12" s="40">
        <v>7</v>
      </c>
      <c r="J12" s="40">
        <v>1</v>
      </c>
      <c r="K12" s="40">
        <v>2</v>
      </c>
      <c r="L12" s="40">
        <v>0</v>
      </c>
      <c r="M12" s="40">
        <v>0</v>
      </c>
      <c r="N12" s="40">
        <v>0</v>
      </c>
      <c r="O12" s="40">
        <v>0</v>
      </c>
      <c r="P12" s="51">
        <v>43</v>
      </c>
      <c r="Q12" s="320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21" customHeight="1" x14ac:dyDescent="0.65">
      <c r="A13" s="318" t="s">
        <v>27</v>
      </c>
      <c r="B13" s="301"/>
      <c r="C13" s="48"/>
      <c r="D13" s="53">
        <v>7</v>
      </c>
      <c r="E13" s="53">
        <v>8</v>
      </c>
      <c r="F13" s="53">
        <v>1</v>
      </c>
      <c r="G13" s="53">
        <v>10</v>
      </c>
      <c r="H13" s="53">
        <v>4</v>
      </c>
      <c r="I13" s="53">
        <v>5</v>
      </c>
      <c r="J13" s="53">
        <v>0</v>
      </c>
      <c r="K13" s="53">
        <v>0</v>
      </c>
      <c r="L13" s="40">
        <v>1</v>
      </c>
      <c r="M13" s="40">
        <v>1</v>
      </c>
      <c r="N13" s="40">
        <v>0</v>
      </c>
      <c r="O13" s="40">
        <v>0</v>
      </c>
      <c r="P13" s="51">
        <v>37</v>
      </c>
      <c r="Q13" s="321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0" customHeight="1" x14ac:dyDescent="0.65">
      <c r="A14" s="319"/>
      <c r="B14" s="301"/>
      <c r="C14" s="43"/>
      <c r="D14" s="44"/>
      <c r="E14" s="44"/>
      <c r="F14" s="44"/>
      <c r="G14" s="44"/>
      <c r="H14" s="44"/>
      <c r="I14" s="44"/>
      <c r="J14" s="44"/>
      <c r="K14" s="44"/>
      <c r="L14" s="47"/>
      <c r="M14" s="46"/>
      <c r="N14" s="46"/>
      <c r="O14" s="46"/>
      <c r="P14" s="54"/>
      <c r="Q14" s="55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14" t="s">
        <v>36</v>
      </c>
      <c r="B15" s="301"/>
      <c r="C15" s="56">
        <v>173936</v>
      </c>
      <c r="D15" s="57">
        <v>26</v>
      </c>
      <c r="E15" s="57">
        <v>14</v>
      </c>
      <c r="F15" s="57">
        <v>13</v>
      </c>
      <c r="G15" s="57">
        <v>63</v>
      </c>
      <c r="H15" s="57">
        <v>2</v>
      </c>
      <c r="I15" s="57">
        <v>37</v>
      </c>
      <c r="J15" s="57"/>
      <c r="K15" s="57"/>
      <c r="L15" s="57">
        <v>2</v>
      </c>
      <c r="M15" s="57"/>
      <c r="N15" s="57"/>
      <c r="O15" s="57"/>
      <c r="P15" s="57">
        <f t="shared" ref="P15:P18" si="0">SUM(D15:M15)</f>
        <v>157</v>
      </c>
      <c r="Q15" s="55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14" t="s">
        <v>37</v>
      </c>
      <c r="B16" s="301"/>
      <c r="C16" s="56">
        <v>140464</v>
      </c>
      <c r="D16" s="57">
        <v>31</v>
      </c>
      <c r="E16" s="57">
        <v>9</v>
      </c>
      <c r="F16" s="57">
        <v>4</v>
      </c>
      <c r="G16" s="57">
        <v>75</v>
      </c>
      <c r="H16" s="57"/>
      <c r="I16" s="57">
        <v>27</v>
      </c>
      <c r="J16" s="57"/>
      <c r="K16" s="58"/>
      <c r="L16" s="57">
        <v>2</v>
      </c>
      <c r="M16" s="57">
        <v>1</v>
      </c>
      <c r="N16" s="57"/>
      <c r="O16" s="57"/>
      <c r="P16" s="57">
        <f t="shared" si="0"/>
        <v>149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14" t="s">
        <v>38</v>
      </c>
      <c r="B17" s="301"/>
      <c r="C17" s="56">
        <v>162364</v>
      </c>
      <c r="D17" s="57">
        <v>38</v>
      </c>
      <c r="E17" s="57">
        <v>17</v>
      </c>
      <c r="F17" s="57">
        <v>38</v>
      </c>
      <c r="G17" s="57">
        <v>56</v>
      </c>
      <c r="H17" s="57">
        <v>5</v>
      </c>
      <c r="I17" s="57">
        <v>46</v>
      </c>
      <c r="J17" s="57"/>
      <c r="K17" s="57"/>
      <c r="L17" s="57">
        <v>3</v>
      </c>
      <c r="M17" s="59"/>
      <c r="N17" s="59"/>
      <c r="O17" s="59"/>
      <c r="P17" s="57">
        <f t="shared" si="0"/>
        <v>203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14" t="s">
        <v>39</v>
      </c>
      <c r="B18" s="301"/>
      <c r="C18" s="56">
        <v>163220</v>
      </c>
      <c r="D18" s="57">
        <v>32</v>
      </c>
      <c r="E18" s="57">
        <v>13</v>
      </c>
      <c r="F18" s="57">
        <v>4</v>
      </c>
      <c r="G18" s="57">
        <v>61</v>
      </c>
      <c r="H18" s="57"/>
      <c r="I18" s="57">
        <v>37</v>
      </c>
      <c r="J18" s="57"/>
      <c r="K18" s="57"/>
      <c r="L18" s="57">
        <v>9</v>
      </c>
      <c r="M18" s="59"/>
      <c r="N18" s="59"/>
      <c r="O18" s="59"/>
      <c r="P18" s="57">
        <f t="shared" si="0"/>
        <v>156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14" t="s">
        <v>40</v>
      </c>
      <c r="B19" s="301"/>
      <c r="C19" s="56">
        <v>154387</v>
      </c>
      <c r="D19" s="57">
        <v>6</v>
      </c>
      <c r="E19" s="57">
        <v>12</v>
      </c>
      <c r="F19" s="57">
        <v>8</v>
      </c>
      <c r="G19" s="57">
        <v>51</v>
      </c>
      <c r="H19" s="57">
        <v>6</v>
      </c>
      <c r="I19" s="57">
        <v>24</v>
      </c>
      <c r="J19" s="57"/>
      <c r="K19" s="57"/>
      <c r="L19" s="57">
        <v>10</v>
      </c>
      <c r="M19" s="59"/>
      <c r="N19" s="59">
        <v>1</v>
      </c>
      <c r="O19" s="59"/>
      <c r="P19" s="57">
        <v>118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4" customHeight="1" x14ac:dyDescent="0.65">
      <c r="A20" s="314" t="s">
        <v>41</v>
      </c>
      <c r="B20" s="301"/>
      <c r="C20" s="56">
        <v>114218</v>
      </c>
      <c r="D20" s="57">
        <v>20</v>
      </c>
      <c r="E20" s="57">
        <v>14</v>
      </c>
      <c r="F20" s="57">
        <v>6</v>
      </c>
      <c r="G20" s="57">
        <v>33</v>
      </c>
      <c r="H20" s="57">
        <v>4</v>
      </c>
      <c r="I20" s="57">
        <v>14</v>
      </c>
      <c r="J20" s="57"/>
      <c r="K20" s="57">
        <v>1</v>
      </c>
      <c r="L20" s="57">
        <v>4</v>
      </c>
      <c r="M20" s="59"/>
      <c r="N20" s="59"/>
      <c r="O20" s="59"/>
      <c r="P20" s="57">
        <f t="shared" ref="P20:P25" si="1">SUM(D20:M20)</f>
        <v>96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4.75" customHeight="1" x14ac:dyDescent="0.65">
      <c r="A21" s="314" t="s">
        <v>42</v>
      </c>
      <c r="B21" s="301"/>
      <c r="C21" s="56">
        <v>142351</v>
      </c>
      <c r="D21" s="57">
        <v>21</v>
      </c>
      <c r="E21" s="57">
        <v>6</v>
      </c>
      <c r="F21" s="57">
        <v>6</v>
      </c>
      <c r="G21" s="57">
        <v>51</v>
      </c>
      <c r="H21" s="57">
        <v>12</v>
      </c>
      <c r="I21" s="57">
        <v>23</v>
      </c>
      <c r="J21" s="57"/>
      <c r="K21" s="57"/>
      <c r="L21" s="57">
        <v>3</v>
      </c>
      <c r="M21" s="57">
        <v>1</v>
      </c>
      <c r="N21" s="57"/>
      <c r="O21" s="57"/>
      <c r="P21" s="57">
        <f t="shared" si="1"/>
        <v>123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4.75" customHeight="1" x14ac:dyDescent="0.65">
      <c r="A22" s="314" t="s">
        <v>43</v>
      </c>
      <c r="B22" s="301"/>
      <c r="C22" s="60">
        <v>191575</v>
      </c>
      <c r="D22" s="58">
        <v>7</v>
      </c>
      <c r="E22" s="58">
        <v>11</v>
      </c>
      <c r="F22" s="58">
        <v>11</v>
      </c>
      <c r="G22" s="58">
        <v>65</v>
      </c>
      <c r="H22" s="58">
        <v>5</v>
      </c>
      <c r="I22" s="58">
        <v>49</v>
      </c>
      <c r="J22" s="58"/>
      <c r="K22" s="58"/>
      <c r="L22" s="61"/>
      <c r="M22" s="61"/>
      <c r="N22" s="61"/>
      <c r="O22" s="61"/>
      <c r="P22" s="57">
        <f t="shared" si="1"/>
        <v>148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314" t="s">
        <v>44</v>
      </c>
      <c r="B23" s="301"/>
      <c r="C23" s="60">
        <v>136883</v>
      </c>
      <c r="D23" s="58">
        <v>12</v>
      </c>
      <c r="E23" s="58">
        <v>24</v>
      </c>
      <c r="F23" s="58">
        <v>10</v>
      </c>
      <c r="G23" s="58">
        <v>43</v>
      </c>
      <c r="H23" s="58">
        <v>9</v>
      </c>
      <c r="I23" s="58">
        <v>35</v>
      </c>
      <c r="J23" s="58"/>
      <c r="K23" s="58"/>
      <c r="L23" s="57">
        <v>3</v>
      </c>
      <c r="M23" s="57"/>
      <c r="N23" s="57"/>
      <c r="O23" s="57"/>
      <c r="P23" s="57">
        <f t="shared" si="1"/>
        <v>136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314" t="s">
        <v>45</v>
      </c>
      <c r="B24" s="301"/>
      <c r="C24" s="60">
        <v>137657</v>
      </c>
      <c r="D24" s="58">
        <v>9</v>
      </c>
      <c r="E24" s="58">
        <v>32</v>
      </c>
      <c r="F24" s="58">
        <v>7</v>
      </c>
      <c r="G24" s="58">
        <v>41</v>
      </c>
      <c r="H24" s="58">
        <v>7</v>
      </c>
      <c r="I24" s="58">
        <v>34</v>
      </c>
      <c r="J24" s="58"/>
      <c r="K24" s="58"/>
      <c r="L24" s="57">
        <v>7</v>
      </c>
      <c r="M24" s="57"/>
      <c r="N24" s="57"/>
      <c r="O24" s="57"/>
      <c r="P24" s="57">
        <f t="shared" si="1"/>
        <v>137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315" t="s">
        <v>46</v>
      </c>
      <c r="B25" s="301"/>
      <c r="C25" s="62" t="s">
        <v>47</v>
      </c>
      <c r="D25" s="63">
        <v>17</v>
      </c>
      <c r="E25" s="63">
        <v>29</v>
      </c>
      <c r="F25" s="63">
        <v>20</v>
      </c>
      <c r="G25" s="63">
        <v>58</v>
      </c>
      <c r="H25" s="63">
        <v>13</v>
      </c>
      <c r="I25" s="63">
        <v>34</v>
      </c>
      <c r="J25" s="63">
        <v>1</v>
      </c>
      <c r="K25" s="63"/>
      <c r="L25" s="64">
        <v>7</v>
      </c>
      <c r="M25" s="64">
        <v>1</v>
      </c>
      <c r="N25" s="64"/>
      <c r="O25" s="64"/>
      <c r="P25" s="64">
        <f t="shared" si="1"/>
        <v>180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315" t="s">
        <v>48</v>
      </c>
      <c r="B26" s="301"/>
      <c r="C26" s="62">
        <v>129800</v>
      </c>
      <c r="D26" s="63">
        <v>23</v>
      </c>
      <c r="E26" s="63">
        <v>23</v>
      </c>
      <c r="F26" s="63">
        <v>5</v>
      </c>
      <c r="G26" s="63">
        <v>46</v>
      </c>
      <c r="H26" s="63">
        <v>8</v>
      </c>
      <c r="I26" s="63">
        <v>27</v>
      </c>
      <c r="J26" s="63">
        <v>2</v>
      </c>
      <c r="K26" s="63">
        <v>2</v>
      </c>
      <c r="L26" s="64">
        <v>1</v>
      </c>
      <c r="M26" s="64">
        <v>2</v>
      </c>
      <c r="N26" s="64">
        <v>0</v>
      </c>
      <c r="O26" s="64">
        <v>0</v>
      </c>
      <c r="P26" s="64">
        <v>139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 x14ac:dyDescent="0.65">
      <c r="A222" s="65"/>
      <c r="B222" s="66"/>
      <c r="C222" s="67"/>
      <c r="D222" s="67"/>
      <c r="E222" s="67"/>
      <c r="F222" s="67"/>
      <c r="G222" s="67"/>
      <c r="H222" s="67"/>
      <c r="I222" s="67"/>
      <c r="J222" s="67"/>
      <c r="K222" s="67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1" customHeight="1" x14ac:dyDescent="0.65">
      <c r="A223" s="65"/>
      <c r="B223" s="66"/>
      <c r="C223" s="67"/>
      <c r="D223" s="67"/>
      <c r="E223" s="67"/>
      <c r="F223" s="67"/>
      <c r="G223" s="67"/>
      <c r="H223" s="67"/>
      <c r="I223" s="67"/>
      <c r="J223" s="67"/>
      <c r="K223" s="67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21" customHeight="1" x14ac:dyDescent="0.65">
      <c r="A224" s="65"/>
      <c r="B224" s="66"/>
      <c r="C224" s="67"/>
      <c r="D224" s="67"/>
      <c r="E224" s="67"/>
      <c r="F224" s="67"/>
      <c r="G224" s="67"/>
      <c r="H224" s="67"/>
      <c r="I224" s="67"/>
      <c r="J224" s="67"/>
      <c r="K224" s="67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21" customHeight="1" x14ac:dyDescent="0.65">
      <c r="A225" s="65"/>
      <c r="B225" s="66"/>
      <c r="C225" s="67"/>
      <c r="D225" s="67"/>
      <c r="E225" s="67"/>
      <c r="F225" s="67"/>
      <c r="G225" s="67"/>
      <c r="H225" s="67"/>
      <c r="I225" s="67"/>
      <c r="J225" s="67"/>
      <c r="K225" s="67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 x14ac:dyDescent="0.35"/>
    <row r="227" spans="1:26" ht="15.75" customHeight="1" x14ac:dyDescent="0.35"/>
    <row r="228" spans="1:26" ht="15.75" customHeight="1" x14ac:dyDescent="0.35"/>
    <row r="229" spans="1:26" ht="15.75" customHeight="1" x14ac:dyDescent="0.35"/>
    <row r="230" spans="1:26" ht="15.75" customHeight="1" x14ac:dyDescent="0.35"/>
    <row r="231" spans="1:26" ht="15.75" customHeight="1" x14ac:dyDescent="0.35"/>
    <row r="232" spans="1:26" ht="15.75" customHeight="1" x14ac:dyDescent="0.35"/>
    <row r="233" spans="1:26" ht="15.75" customHeight="1" x14ac:dyDescent="0.35"/>
    <row r="234" spans="1:26" ht="15.75" customHeight="1" x14ac:dyDescent="0.35"/>
    <row r="235" spans="1:26" ht="15.75" customHeight="1" x14ac:dyDescent="0.35"/>
    <row r="236" spans="1:26" ht="15.75" customHeight="1" x14ac:dyDescent="0.35"/>
    <row r="237" spans="1:26" ht="15.75" customHeight="1" x14ac:dyDescent="0.35"/>
    <row r="238" spans="1:26" ht="15.75" customHeight="1" x14ac:dyDescent="0.35"/>
    <row r="239" spans="1:26" ht="15.75" customHeight="1" x14ac:dyDescent="0.35"/>
    <row r="240" spans="1:26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P1"/>
    <mergeCell ref="A12:B12"/>
    <mergeCell ref="Q12:Q13"/>
    <mergeCell ref="A13:B13"/>
    <mergeCell ref="A14:B14"/>
    <mergeCell ref="A15:B15"/>
    <mergeCell ref="A16:B16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23:B23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1.6875" customWidth="1"/>
    <col min="6" max="6" width="14.625" customWidth="1"/>
    <col min="7" max="7" width="17.1875" customWidth="1"/>
    <col min="8" max="8" width="7.6875" customWidth="1"/>
    <col min="9" max="10" width="9.1875" customWidth="1"/>
    <col min="11" max="11" width="8.1875" customWidth="1"/>
    <col min="12" max="12" width="12.875" customWidth="1"/>
    <col min="13" max="13" width="13.125" customWidth="1"/>
    <col min="14" max="15" width="12.1875" customWidth="1"/>
    <col min="16" max="16" width="11.1875" customWidth="1"/>
    <col min="17" max="17" width="9.6875" customWidth="1"/>
    <col min="18" max="26" width="5.875" customWidth="1"/>
  </cols>
  <sheetData>
    <row r="1" spans="1:26" ht="27" customHeight="1" x14ac:dyDescent="0.65">
      <c r="A1" s="302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33</v>
      </c>
      <c r="K2" s="40" t="s">
        <v>55</v>
      </c>
      <c r="L2" s="40" t="s">
        <v>12</v>
      </c>
      <c r="M2" s="40" t="s">
        <v>13</v>
      </c>
      <c r="N2" s="40" t="s">
        <v>14</v>
      </c>
      <c r="O2" s="40" t="s">
        <v>35</v>
      </c>
      <c r="P2" s="40" t="s">
        <v>18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41">
        <v>45915</v>
      </c>
      <c r="B3" s="42" t="s">
        <v>19</v>
      </c>
      <c r="C3" s="43"/>
      <c r="D3" s="44"/>
      <c r="E3" s="44"/>
      <c r="F3" s="44"/>
      <c r="G3" s="44">
        <v>1</v>
      </c>
      <c r="H3" s="44"/>
      <c r="I3" s="45"/>
      <c r="J3" s="45"/>
      <c r="K3" s="46"/>
      <c r="L3" s="46"/>
      <c r="M3" s="44"/>
      <c r="N3" s="44"/>
      <c r="O3" s="44"/>
      <c r="P3" s="47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41">
        <v>45916</v>
      </c>
      <c r="B4" s="42" t="s">
        <v>20</v>
      </c>
      <c r="C4" s="48"/>
      <c r="D4" s="45">
        <v>2</v>
      </c>
      <c r="E4" s="45">
        <v>1</v>
      </c>
      <c r="F4" s="45"/>
      <c r="G4" s="45">
        <v>1</v>
      </c>
      <c r="H4" s="45"/>
      <c r="I4" s="45">
        <v>1</v>
      </c>
      <c r="J4" s="45"/>
      <c r="K4" s="49"/>
      <c r="L4" s="45">
        <v>1</v>
      </c>
      <c r="M4" s="44"/>
      <c r="N4" s="44"/>
      <c r="O4" s="44"/>
      <c r="P4" s="47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41">
        <v>45917</v>
      </c>
      <c r="B5" s="42" t="s">
        <v>21</v>
      </c>
      <c r="C5" s="43"/>
      <c r="D5" s="45">
        <v>1</v>
      </c>
      <c r="E5" s="45"/>
      <c r="F5" s="45"/>
      <c r="G5" s="49">
        <v>1</v>
      </c>
      <c r="H5" s="49">
        <v>1</v>
      </c>
      <c r="I5" s="49">
        <v>1</v>
      </c>
      <c r="J5" s="49"/>
      <c r="K5" s="45"/>
      <c r="L5" s="49"/>
      <c r="M5" s="45"/>
      <c r="N5" s="44"/>
      <c r="O5" s="44"/>
      <c r="P5" s="47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41">
        <v>45918</v>
      </c>
      <c r="B6" s="42" t="s">
        <v>22</v>
      </c>
      <c r="C6" s="43"/>
      <c r="D6" s="45">
        <v>1</v>
      </c>
      <c r="E6" s="45">
        <v>3</v>
      </c>
      <c r="F6" s="45"/>
      <c r="G6" s="49">
        <v>3</v>
      </c>
      <c r="H6" s="49"/>
      <c r="I6" s="45"/>
      <c r="J6" s="45"/>
      <c r="K6" s="49"/>
      <c r="L6" s="49"/>
      <c r="M6" s="45"/>
      <c r="N6" s="44"/>
      <c r="O6" s="44"/>
      <c r="P6" s="47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41">
        <v>45919</v>
      </c>
      <c r="B7" s="42" t="s">
        <v>23</v>
      </c>
      <c r="C7" s="48"/>
      <c r="D7" s="45">
        <v>3</v>
      </c>
      <c r="E7" s="45">
        <v>2</v>
      </c>
      <c r="F7" s="45"/>
      <c r="G7" s="45"/>
      <c r="H7" s="45">
        <v>1</v>
      </c>
      <c r="I7" s="45">
        <v>1</v>
      </c>
      <c r="J7" s="45"/>
      <c r="K7" s="49"/>
      <c r="L7" s="49"/>
      <c r="M7" s="45">
        <v>1</v>
      </c>
      <c r="N7" s="44"/>
      <c r="O7" s="44"/>
      <c r="P7" s="47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41">
        <v>45920</v>
      </c>
      <c r="B8" s="42" t="s">
        <v>24</v>
      </c>
      <c r="C8" s="48"/>
      <c r="D8" s="45"/>
      <c r="E8" s="45">
        <v>1</v>
      </c>
      <c r="F8" s="45"/>
      <c r="G8" s="45">
        <v>3</v>
      </c>
      <c r="H8" s="45"/>
      <c r="I8" s="45">
        <v>1</v>
      </c>
      <c r="J8" s="45"/>
      <c r="K8" s="45"/>
      <c r="L8" s="49"/>
      <c r="M8" s="49"/>
      <c r="N8" s="49"/>
      <c r="O8" s="49"/>
      <c r="P8" s="47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41">
        <v>45921</v>
      </c>
      <c r="B9" s="42" t="s">
        <v>25</v>
      </c>
      <c r="C9" s="43"/>
      <c r="D9" s="49"/>
      <c r="E9" s="49">
        <v>1</v>
      </c>
      <c r="F9" s="49">
        <v>1</v>
      </c>
      <c r="G9" s="49">
        <v>1</v>
      </c>
      <c r="H9" s="49">
        <v>2</v>
      </c>
      <c r="I9" s="49">
        <v>1</v>
      </c>
      <c r="J9" s="49"/>
      <c r="K9" s="49"/>
      <c r="L9" s="49"/>
      <c r="M9" s="49"/>
      <c r="N9" s="46"/>
      <c r="O9" s="46"/>
      <c r="P9" s="47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16" t="s">
        <v>26</v>
      </c>
      <c r="B10" s="301"/>
      <c r="C10" s="43"/>
      <c r="D10" s="40">
        <f t="shared" ref="D10:E10" si="0">SUM(D3:D9)</f>
        <v>7</v>
      </c>
      <c r="E10" s="40">
        <f t="shared" si="0"/>
        <v>8</v>
      </c>
      <c r="F10" s="40">
        <f>SUM(F7:F9)</f>
        <v>1</v>
      </c>
      <c r="G10" s="40">
        <f>SUM(G3:G9)</f>
        <v>10</v>
      </c>
      <c r="H10" s="40">
        <f t="shared" ref="H10:I10" si="1">SUM(H4:H9)</f>
        <v>4</v>
      </c>
      <c r="I10" s="40">
        <f t="shared" si="1"/>
        <v>5</v>
      </c>
      <c r="J10" s="40">
        <v>0</v>
      </c>
      <c r="K10" s="40">
        <v>0</v>
      </c>
      <c r="L10" s="40">
        <v>1</v>
      </c>
      <c r="M10" s="40">
        <v>1</v>
      </c>
      <c r="N10" s="40">
        <v>0</v>
      </c>
      <c r="O10" s="40">
        <v>0</v>
      </c>
      <c r="P10" s="51">
        <f>SUM(D10:M10)</f>
        <v>37</v>
      </c>
      <c r="Q10" s="320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18" t="s">
        <v>27</v>
      </c>
      <c r="B11" s="301"/>
      <c r="C11" s="48"/>
      <c r="D11" s="53">
        <v>5</v>
      </c>
      <c r="E11" s="53">
        <v>7</v>
      </c>
      <c r="F11" s="53">
        <v>1</v>
      </c>
      <c r="G11" s="53">
        <v>9</v>
      </c>
      <c r="H11" s="53">
        <v>0</v>
      </c>
      <c r="I11" s="53">
        <v>4</v>
      </c>
      <c r="J11" s="53">
        <v>1</v>
      </c>
      <c r="K11" s="53">
        <v>0</v>
      </c>
      <c r="L11" s="40">
        <v>0</v>
      </c>
      <c r="M11" s="40">
        <v>0</v>
      </c>
      <c r="N11" s="40">
        <v>0</v>
      </c>
      <c r="O11" s="40">
        <v>0</v>
      </c>
      <c r="P11" s="51">
        <v>27</v>
      </c>
      <c r="Q11" s="32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19"/>
      <c r="B12" s="301"/>
      <c r="C12" s="43"/>
      <c r="D12" s="44"/>
      <c r="E12" s="44"/>
      <c r="F12" s="44"/>
      <c r="G12" s="44"/>
      <c r="H12" s="44"/>
      <c r="I12" s="44"/>
      <c r="J12" s="44"/>
      <c r="K12" s="44"/>
      <c r="L12" s="47"/>
      <c r="M12" s="46"/>
      <c r="N12" s="46"/>
      <c r="O12" s="46"/>
      <c r="P12" s="54"/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14" t="s">
        <v>36</v>
      </c>
      <c r="B13" s="301"/>
      <c r="C13" s="56">
        <v>173936</v>
      </c>
      <c r="D13" s="57">
        <v>26</v>
      </c>
      <c r="E13" s="57">
        <v>14</v>
      </c>
      <c r="F13" s="57">
        <v>13</v>
      </c>
      <c r="G13" s="57">
        <v>63</v>
      </c>
      <c r="H13" s="57">
        <v>2</v>
      </c>
      <c r="I13" s="57">
        <v>37</v>
      </c>
      <c r="J13" s="57"/>
      <c r="K13" s="57"/>
      <c r="L13" s="57">
        <v>2</v>
      </c>
      <c r="M13" s="57"/>
      <c r="N13" s="57"/>
      <c r="O13" s="57"/>
      <c r="P13" s="57">
        <f t="shared" ref="P13:P16" si="2">SUM(D13:M13)</f>
        <v>157</v>
      </c>
      <c r="Q13" s="55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14" t="s">
        <v>37</v>
      </c>
      <c r="B14" s="301"/>
      <c r="C14" s="56">
        <v>140464</v>
      </c>
      <c r="D14" s="57">
        <v>31</v>
      </c>
      <c r="E14" s="57">
        <v>9</v>
      </c>
      <c r="F14" s="57">
        <v>4</v>
      </c>
      <c r="G14" s="57">
        <v>75</v>
      </c>
      <c r="H14" s="57"/>
      <c r="I14" s="57">
        <v>27</v>
      </c>
      <c r="J14" s="57"/>
      <c r="K14" s="58"/>
      <c r="L14" s="57">
        <v>2</v>
      </c>
      <c r="M14" s="57">
        <v>1</v>
      </c>
      <c r="N14" s="57"/>
      <c r="O14" s="57"/>
      <c r="P14" s="57">
        <f t="shared" si="2"/>
        <v>149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14" t="s">
        <v>38</v>
      </c>
      <c r="B15" s="301"/>
      <c r="C15" s="56">
        <v>162364</v>
      </c>
      <c r="D15" s="57">
        <v>38</v>
      </c>
      <c r="E15" s="57">
        <v>17</v>
      </c>
      <c r="F15" s="57">
        <v>38</v>
      </c>
      <c r="G15" s="57">
        <v>56</v>
      </c>
      <c r="H15" s="57">
        <v>5</v>
      </c>
      <c r="I15" s="57">
        <v>46</v>
      </c>
      <c r="J15" s="57"/>
      <c r="K15" s="57"/>
      <c r="L15" s="57">
        <v>3</v>
      </c>
      <c r="M15" s="59"/>
      <c r="N15" s="59"/>
      <c r="O15" s="59"/>
      <c r="P15" s="57">
        <f t="shared" si="2"/>
        <v>203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14" t="s">
        <v>39</v>
      </c>
      <c r="B16" s="301"/>
      <c r="C16" s="56">
        <v>163220</v>
      </c>
      <c r="D16" s="57">
        <v>32</v>
      </c>
      <c r="E16" s="57">
        <v>13</v>
      </c>
      <c r="F16" s="57">
        <v>4</v>
      </c>
      <c r="G16" s="57">
        <v>61</v>
      </c>
      <c r="H16" s="57"/>
      <c r="I16" s="57">
        <v>37</v>
      </c>
      <c r="J16" s="57"/>
      <c r="K16" s="57"/>
      <c r="L16" s="57">
        <v>9</v>
      </c>
      <c r="M16" s="59"/>
      <c r="N16" s="59"/>
      <c r="O16" s="59"/>
      <c r="P16" s="57">
        <f t="shared" si="2"/>
        <v>156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14" t="s">
        <v>40</v>
      </c>
      <c r="B17" s="301"/>
      <c r="C17" s="56">
        <v>154387</v>
      </c>
      <c r="D17" s="57">
        <v>6</v>
      </c>
      <c r="E17" s="57">
        <v>12</v>
      </c>
      <c r="F17" s="57">
        <v>8</v>
      </c>
      <c r="G17" s="57">
        <v>51</v>
      </c>
      <c r="H17" s="57">
        <v>6</v>
      </c>
      <c r="I17" s="57">
        <v>24</v>
      </c>
      <c r="J17" s="57"/>
      <c r="K17" s="57"/>
      <c r="L17" s="57">
        <v>10</v>
      </c>
      <c r="M17" s="59"/>
      <c r="N17" s="59">
        <v>1</v>
      </c>
      <c r="O17" s="59"/>
      <c r="P17" s="57">
        <v>118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" customHeight="1" x14ac:dyDescent="0.65">
      <c r="A18" s="314" t="s">
        <v>41</v>
      </c>
      <c r="B18" s="301"/>
      <c r="C18" s="56">
        <v>114218</v>
      </c>
      <c r="D18" s="57">
        <v>20</v>
      </c>
      <c r="E18" s="57">
        <v>14</v>
      </c>
      <c r="F18" s="57">
        <v>6</v>
      </c>
      <c r="G18" s="57">
        <v>33</v>
      </c>
      <c r="H18" s="57">
        <v>4</v>
      </c>
      <c r="I18" s="57">
        <v>14</v>
      </c>
      <c r="J18" s="57"/>
      <c r="K18" s="57">
        <v>1</v>
      </c>
      <c r="L18" s="57">
        <v>4</v>
      </c>
      <c r="M18" s="59"/>
      <c r="N18" s="59"/>
      <c r="O18" s="59"/>
      <c r="P18" s="57">
        <f t="shared" ref="P18:P23" si="3">SUM(D18:M18)</f>
        <v>96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14" t="s">
        <v>42</v>
      </c>
      <c r="B19" s="301"/>
      <c r="C19" s="56">
        <v>142351</v>
      </c>
      <c r="D19" s="57">
        <v>21</v>
      </c>
      <c r="E19" s="57">
        <v>6</v>
      </c>
      <c r="F19" s="57">
        <v>6</v>
      </c>
      <c r="G19" s="57">
        <v>51</v>
      </c>
      <c r="H19" s="57">
        <v>12</v>
      </c>
      <c r="I19" s="57">
        <v>23</v>
      </c>
      <c r="J19" s="57"/>
      <c r="K19" s="57"/>
      <c r="L19" s="57">
        <v>3</v>
      </c>
      <c r="M19" s="57">
        <v>1</v>
      </c>
      <c r="N19" s="57"/>
      <c r="O19" s="57"/>
      <c r="P19" s="57">
        <f t="shared" si="3"/>
        <v>123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4.75" customHeight="1" x14ac:dyDescent="0.65">
      <c r="A20" s="314" t="s">
        <v>43</v>
      </c>
      <c r="B20" s="301"/>
      <c r="C20" s="60">
        <v>191575</v>
      </c>
      <c r="D20" s="58">
        <v>7</v>
      </c>
      <c r="E20" s="58">
        <v>11</v>
      </c>
      <c r="F20" s="58">
        <v>11</v>
      </c>
      <c r="G20" s="58">
        <v>65</v>
      </c>
      <c r="H20" s="58">
        <v>5</v>
      </c>
      <c r="I20" s="58">
        <v>49</v>
      </c>
      <c r="J20" s="58"/>
      <c r="K20" s="58"/>
      <c r="L20" s="61"/>
      <c r="M20" s="61"/>
      <c r="N20" s="61"/>
      <c r="O20" s="61"/>
      <c r="P20" s="57">
        <f t="shared" si="3"/>
        <v>148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14" t="s">
        <v>44</v>
      </c>
      <c r="B21" s="301"/>
      <c r="C21" s="60">
        <v>136883</v>
      </c>
      <c r="D21" s="58">
        <v>12</v>
      </c>
      <c r="E21" s="58">
        <v>24</v>
      </c>
      <c r="F21" s="58">
        <v>10</v>
      </c>
      <c r="G21" s="58">
        <v>43</v>
      </c>
      <c r="H21" s="58">
        <v>9</v>
      </c>
      <c r="I21" s="58">
        <v>35</v>
      </c>
      <c r="J21" s="58"/>
      <c r="K21" s="58"/>
      <c r="L21" s="57">
        <v>3</v>
      </c>
      <c r="M21" s="57"/>
      <c r="N21" s="57"/>
      <c r="O21" s="57"/>
      <c r="P21" s="57">
        <f t="shared" si="3"/>
        <v>136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314" t="s">
        <v>45</v>
      </c>
      <c r="B22" s="301"/>
      <c r="C22" s="60">
        <v>137657</v>
      </c>
      <c r="D22" s="58">
        <v>9</v>
      </c>
      <c r="E22" s="58">
        <v>32</v>
      </c>
      <c r="F22" s="58">
        <v>7</v>
      </c>
      <c r="G22" s="58">
        <v>41</v>
      </c>
      <c r="H22" s="58">
        <v>7</v>
      </c>
      <c r="I22" s="58">
        <v>34</v>
      </c>
      <c r="J22" s="58"/>
      <c r="K22" s="58"/>
      <c r="L22" s="57">
        <v>7</v>
      </c>
      <c r="M22" s="57"/>
      <c r="N22" s="57"/>
      <c r="O22" s="57"/>
      <c r="P22" s="57">
        <f t="shared" si="3"/>
        <v>137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315" t="s">
        <v>46</v>
      </c>
      <c r="B23" s="301"/>
      <c r="C23" s="62" t="s">
        <v>47</v>
      </c>
      <c r="D23" s="63">
        <v>17</v>
      </c>
      <c r="E23" s="63">
        <v>29</v>
      </c>
      <c r="F23" s="63">
        <v>20</v>
      </c>
      <c r="G23" s="63">
        <v>58</v>
      </c>
      <c r="H23" s="63">
        <v>13</v>
      </c>
      <c r="I23" s="63">
        <v>34</v>
      </c>
      <c r="J23" s="63">
        <v>1</v>
      </c>
      <c r="K23" s="63"/>
      <c r="L23" s="64">
        <v>7</v>
      </c>
      <c r="M23" s="64">
        <v>1</v>
      </c>
      <c r="N23" s="64"/>
      <c r="O23" s="64"/>
      <c r="P23" s="64">
        <f t="shared" si="3"/>
        <v>180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315" t="s">
        <v>48</v>
      </c>
      <c r="B24" s="301"/>
      <c r="C24" s="62"/>
      <c r="D24" s="63"/>
      <c r="E24" s="63"/>
      <c r="F24" s="63"/>
      <c r="G24" s="63"/>
      <c r="H24" s="63"/>
      <c r="I24" s="63"/>
      <c r="J24" s="63"/>
      <c r="K24" s="63"/>
      <c r="L24" s="64"/>
      <c r="M24" s="64"/>
      <c r="N24" s="64"/>
      <c r="O24" s="64"/>
      <c r="P24" s="64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 x14ac:dyDescent="0.65">
      <c r="A222" s="65"/>
      <c r="B222" s="66"/>
      <c r="C222" s="67"/>
      <c r="D222" s="67"/>
      <c r="E222" s="67"/>
      <c r="F222" s="67"/>
      <c r="G222" s="67"/>
      <c r="H222" s="67"/>
      <c r="I222" s="67"/>
      <c r="J222" s="67"/>
      <c r="K222" s="67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1" customHeight="1" x14ac:dyDescent="0.65">
      <c r="A223" s="65"/>
      <c r="B223" s="66"/>
      <c r="C223" s="67"/>
      <c r="D223" s="67"/>
      <c r="E223" s="67"/>
      <c r="F223" s="67"/>
      <c r="G223" s="67"/>
      <c r="H223" s="67"/>
      <c r="I223" s="67"/>
      <c r="J223" s="67"/>
      <c r="K223" s="67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P1"/>
    <mergeCell ref="A10:B10"/>
    <mergeCell ref="Q10:Q11"/>
    <mergeCell ref="A11:B11"/>
    <mergeCell ref="A12:B12"/>
    <mergeCell ref="A13:B13"/>
    <mergeCell ref="A14:B14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21:B21"/>
  </mergeCells>
  <pageMargins left="0.25" right="0.25" top="0.75" bottom="0.75" header="0" footer="0"/>
  <pageSetup paperSize="9" scale="6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0000"/>
  </sheetPr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4.375" customWidth="1"/>
    <col min="3" max="3" width="11.1875" customWidth="1"/>
    <col min="4" max="4" width="6" customWidth="1"/>
    <col min="5" max="5" width="13.125" customWidth="1"/>
    <col min="6" max="6" width="14.125" customWidth="1"/>
    <col min="7" max="7" width="16.375" customWidth="1"/>
    <col min="8" max="8" width="7" customWidth="1"/>
    <col min="9" max="9" width="10.625" customWidth="1"/>
    <col min="10" max="10" width="9.1875" customWidth="1"/>
    <col min="11" max="11" width="9.625" customWidth="1"/>
    <col min="12" max="12" width="12.875" customWidth="1"/>
    <col min="13" max="15" width="12.1875" customWidth="1"/>
    <col min="16" max="16" width="11.1875" customWidth="1"/>
    <col min="17" max="17" width="9.6875" customWidth="1"/>
    <col min="18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68" t="s">
        <v>33</v>
      </c>
      <c r="K2" s="40" t="s">
        <v>55</v>
      </c>
      <c r="L2" s="40" t="s">
        <v>12</v>
      </c>
      <c r="M2" s="40" t="s">
        <v>13</v>
      </c>
      <c r="N2" s="40" t="s">
        <v>14</v>
      </c>
      <c r="O2" s="40" t="s">
        <v>56</v>
      </c>
      <c r="P2" s="68" t="s">
        <v>18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45908</v>
      </c>
      <c r="B3" s="70" t="s">
        <v>19</v>
      </c>
      <c r="C3" s="43"/>
      <c r="D3" s="44">
        <v>1</v>
      </c>
      <c r="E3" s="44">
        <v>1</v>
      </c>
      <c r="F3" s="44">
        <v>1</v>
      </c>
      <c r="G3" s="71"/>
      <c r="H3" s="44"/>
      <c r="I3" s="45"/>
      <c r="J3" s="45">
        <v>1</v>
      </c>
      <c r="K3" s="46"/>
      <c r="L3" s="46"/>
      <c r="M3" s="71"/>
      <c r="N3" s="71"/>
      <c r="O3" s="71"/>
      <c r="P3" s="72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45909</v>
      </c>
      <c r="B4" s="70" t="s">
        <v>20</v>
      </c>
      <c r="C4" s="48"/>
      <c r="D4" s="44">
        <v>1</v>
      </c>
      <c r="E4" s="44">
        <v>1</v>
      </c>
      <c r="F4" s="44"/>
      <c r="G4" s="44"/>
      <c r="H4" s="44"/>
      <c r="I4" s="44"/>
      <c r="J4" s="44"/>
      <c r="K4" s="46"/>
      <c r="L4" s="44"/>
      <c r="M4" s="71"/>
      <c r="N4" s="71"/>
      <c r="O4" s="71"/>
      <c r="P4" s="72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69">
        <v>45910</v>
      </c>
      <c r="B5" s="70" t="s">
        <v>21</v>
      </c>
      <c r="C5" s="43"/>
      <c r="D5" s="44"/>
      <c r="E5" s="44"/>
      <c r="F5" s="44"/>
      <c r="G5" s="46">
        <v>2</v>
      </c>
      <c r="H5" s="46"/>
      <c r="I5" s="46"/>
      <c r="J5" s="46"/>
      <c r="K5" s="44"/>
      <c r="L5" s="46"/>
      <c r="M5" s="44"/>
      <c r="N5" s="44"/>
      <c r="O5" s="44"/>
      <c r="P5" s="72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45911</v>
      </c>
      <c r="B6" s="70" t="s">
        <v>22</v>
      </c>
      <c r="C6" s="43"/>
      <c r="D6" s="44">
        <v>1</v>
      </c>
      <c r="E6" s="44">
        <v>1</v>
      </c>
      <c r="F6" s="44"/>
      <c r="G6" s="46">
        <v>1</v>
      </c>
      <c r="H6" s="46"/>
      <c r="I6" s="44"/>
      <c r="J6" s="44"/>
      <c r="K6" s="46"/>
      <c r="L6" s="46"/>
      <c r="M6" s="71"/>
      <c r="N6" s="71"/>
      <c r="O6" s="71"/>
      <c r="P6" s="72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45912</v>
      </c>
      <c r="B7" s="70" t="s">
        <v>23</v>
      </c>
      <c r="C7" s="48"/>
      <c r="D7" s="44"/>
      <c r="E7" s="44"/>
      <c r="F7" s="44"/>
      <c r="G7" s="44">
        <v>2</v>
      </c>
      <c r="H7" s="44"/>
      <c r="I7" s="44">
        <v>1</v>
      </c>
      <c r="J7" s="44"/>
      <c r="K7" s="46"/>
      <c r="L7" s="46"/>
      <c r="M7" s="71"/>
      <c r="N7" s="71"/>
      <c r="O7" s="71"/>
      <c r="P7" s="72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45913</v>
      </c>
      <c r="B8" s="70" t="s">
        <v>24</v>
      </c>
      <c r="C8" s="48"/>
      <c r="D8" s="44">
        <v>1</v>
      </c>
      <c r="E8" s="44">
        <v>2</v>
      </c>
      <c r="F8" s="44"/>
      <c r="G8" s="44">
        <v>2</v>
      </c>
      <c r="H8" s="44"/>
      <c r="I8" s="44">
        <v>2</v>
      </c>
      <c r="J8" s="44"/>
      <c r="K8" s="44"/>
      <c r="L8" s="46"/>
      <c r="M8" s="73"/>
      <c r="N8" s="73"/>
      <c r="O8" s="73"/>
      <c r="P8" s="72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45914</v>
      </c>
      <c r="B9" s="70" t="s">
        <v>25</v>
      </c>
      <c r="C9" s="43"/>
      <c r="D9" s="46">
        <v>1</v>
      </c>
      <c r="E9" s="46">
        <v>2</v>
      </c>
      <c r="F9" s="46"/>
      <c r="G9" s="46">
        <v>2</v>
      </c>
      <c r="H9" s="46"/>
      <c r="I9" s="46">
        <v>1</v>
      </c>
      <c r="J9" s="46"/>
      <c r="K9" s="46"/>
      <c r="L9" s="46"/>
      <c r="M9" s="46"/>
      <c r="N9" s="46"/>
      <c r="O9" s="46"/>
      <c r="P9" s="72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/>
      <c r="D10" s="46">
        <v>5</v>
      </c>
      <c r="E10" s="46">
        <v>7</v>
      </c>
      <c r="F10" s="46">
        <v>1</v>
      </c>
      <c r="G10" s="46">
        <v>9</v>
      </c>
      <c r="H10" s="46">
        <v>0</v>
      </c>
      <c r="I10" s="46">
        <v>4</v>
      </c>
      <c r="J10" s="46">
        <v>1</v>
      </c>
      <c r="K10" s="46">
        <v>0</v>
      </c>
      <c r="L10" s="46">
        <v>0</v>
      </c>
      <c r="M10" s="74">
        <v>0</v>
      </c>
      <c r="N10" s="74">
        <v>0</v>
      </c>
      <c r="O10" s="74">
        <v>0</v>
      </c>
      <c r="P10" s="75">
        <v>27</v>
      </c>
      <c r="Q10" s="320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4</v>
      </c>
      <c r="E11" s="71">
        <v>4</v>
      </c>
      <c r="F11" s="71">
        <v>0</v>
      </c>
      <c r="G11" s="71">
        <v>9</v>
      </c>
      <c r="H11" s="71">
        <v>3</v>
      </c>
      <c r="I11" s="71">
        <v>11</v>
      </c>
      <c r="J11" s="71">
        <v>0</v>
      </c>
      <c r="K11" s="71">
        <v>0</v>
      </c>
      <c r="L11" s="74">
        <v>0</v>
      </c>
      <c r="M11" s="77">
        <v>0</v>
      </c>
      <c r="N11" s="74">
        <v>0</v>
      </c>
      <c r="O11" s="74">
        <v>0</v>
      </c>
      <c r="P11" s="75">
        <v>31</v>
      </c>
      <c r="Q11" s="32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1"/>
      <c r="L12" s="72"/>
      <c r="M12" s="74"/>
      <c r="N12" s="74"/>
      <c r="O12" s="74"/>
      <c r="P12" s="78"/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/>
      <c r="L13" s="77">
        <v>2</v>
      </c>
      <c r="M13" s="77"/>
      <c r="N13" s="77"/>
      <c r="O13" s="77"/>
      <c r="P13" s="77">
        <f t="shared" ref="P13:P16" si="0">SUM(D13:M13)</f>
        <v>157</v>
      </c>
      <c r="Q13" s="55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77"/>
      <c r="K14" s="80"/>
      <c r="L14" s="77">
        <v>2</v>
      </c>
      <c r="M14" s="77">
        <v>1</v>
      </c>
      <c r="N14" s="77"/>
      <c r="O14" s="77"/>
      <c r="P14" s="77">
        <f t="shared" si="0"/>
        <v>149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/>
      <c r="L15" s="77">
        <v>3</v>
      </c>
      <c r="M15" s="81"/>
      <c r="N15" s="81"/>
      <c r="O15" s="81"/>
      <c r="P15" s="77">
        <f t="shared" si="0"/>
        <v>203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/>
      <c r="L16" s="77">
        <v>9</v>
      </c>
      <c r="M16" s="81"/>
      <c r="N16" s="81"/>
      <c r="O16" s="81"/>
      <c r="P16" s="77">
        <f t="shared" si="0"/>
        <v>156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22" t="s">
        <v>40</v>
      </c>
      <c r="B17" s="301"/>
      <c r="C17" s="79">
        <v>154387</v>
      </c>
      <c r="D17" s="77">
        <v>6</v>
      </c>
      <c r="E17" s="77">
        <v>12</v>
      </c>
      <c r="F17" s="77">
        <v>8</v>
      </c>
      <c r="G17" s="77">
        <v>51</v>
      </c>
      <c r="H17" s="77">
        <v>6</v>
      </c>
      <c r="I17" s="77">
        <v>24</v>
      </c>
      <c r="J17" s="77"/>
      <c r="K17" s="77"/>
      <c r="L17" s="77">
        <v>10</v>
      </c>
      <c r="M17" s="81"/>
      <c r="N17" s="81">
        <v>1</v>
      </c>
      <c r="O17" s="81"/>
      <c r="P17" s="77">
        <v>118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" customHeight="1" x14ac:dyDescent="0.65">
      <c r="A18" s="322" t="s">
        <v>41</v>
      </c>
      <c r="B18" s="301"/>
      <c r="C18" s="79">
        <v>114218</v>
      </c>
      <c r="D18" s="77">
        <v>20</v>
      </c>
      <c r="E18" s="77">
        <v>14</v>
      </c>
      <c r="F18" s="77">
        <v>6</v>
      </c>
      <c r="G18" s="77">
        <v>33</v>
      </c>
      <c r="H18" s="77">
        <v>4</v>
      </c>
      <c r="I18" s="77">
        <v>14</v>
      </c>
      <c r="J18" s="77"/>
      <c r="K18" s="77">
        <v>1</v>
      </c>
      <c r="L18" s="77">
        <v>4</v>
      </c>
      <c r="M18" s="81"/>
      <c r="N18" s="81"/>
      <c r="O18" s="81"/>
      <c r="P18" s="77">
        <f t="shared" ref="P18:P23" si="1">SUM(D18:M18)</f>
        <v>96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42</v>
      </c>
      <c r="B19" s="301"/>
      <c r="C19" s="79">
        <v>142351</v>
      </c>
      <c r="D19" s="77">
        <v>21</v>
      </c>
      <c r="E19" s="77">
        <v>6</v>
      </c>
      <c r="F19" s="77">
        <v>6</v>
      </c>
      <c r="G19" s="77">
        <v>51</v>
      </c>
      <c r="H19" s="77">
        <v>12</v>
      </c>
      <c r="I19" s="77">
        <v>23</v>
      </c>
      <c r="J19" s="77"/>
      <c r="K19" s="77"/>
      <c r="L19" s="77">
        <v>3</v>
      </c>
      <c r="M19" s="77">
        <v>1</v>
      </c>
      <c r="N19" s="77"/>
      <c r="O19" s="77"/>
      <c r="P19" s="77">
        <f t="shared" si="1"/>
        <v>123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4.75" customHeight="1" x14ac:dyDescent="0.65">
      <c r="A20" s="322" t="s">
        <v>43</v>
      </c>
      <c r="B20" s="301"/>
      <c r="C20" s="82">
        <v>191575</v>
      </c>
      <c r="D20" s="80">
        <v>7</v>
      </c>
      <c r="E20" s="80">
        <v>11</v>
      </c>
      <c r="F20" s="80">
        <v>11</v>
      </c>
      <c r="G20" s="80">
        <v>65</v>
      </c>
      <c r="H20" s="80">
        <v>5</v>
      </c>
      <c r="I20" s="80">
        <v>49</v>
      </c>
      <c r="J20" s="80"/>
      <c r="K20" s="80"/>
      <c r="L20" s="83"/>
      <c r="M20" s="83"/>
      <c r="N20" s="83"/>
      <c r="O20" s="83"/>
      <c r="P20" s="77">
        <f t="shared" si="1"/>
        <v>148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22" t="s">
        <v>44</v>
      </c>
      <c r="B21" s="301"/>
      <c r="C21" s="82">
        <v>136883</v>
      </c>
      <c r="D21" s="80">
        <v>12</v>
      </c>
      <c r="E21" s="80">
        <v>24</v>
      </c>
      <c r="F21" s="80">
        <v>10</v>
      </c>
      <c r="G21" s="80">
        <v>43</v>
      </c>
      <c r="H21" s="80">
        <v>9</v>
      </c>
      <c r="I21" s="80">
        <v>35</v>
      </c>
      <c r="J21" s="80"/>
      <c r="K21" s="80"/>
      <c r="L21" s="77">
        <v>3</v>
      </c>
      <c r="M21" s="77"/>
      <c r="N21" s="77"/>
      <c r="O21" s="77"/>
      <c r="P21" s="77">
        <f t="shared" si="1"/>
        <v>136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322" t="s">
        <v>45</v>
      </c>
      <c r="B22" s="301"/>
      <c r="C22" s="82">
        <v>137657</v>
      </c>
      <c r="D22" s="80">
        <v>9</v>
      </c>
      <c r="E22" s="80">
        <v>32</v>
      </c>
      <c r="F22" s="80">
        <v>7</v>
      </c>
      <c r="G22" s="80">
        <v>41</v>
      </c>
      <c r="H22" s="80">
        <v>7</v>
      </c>
      <c r="I22" s="80">
        <v>34</v>
      </c>
      <c r="J22" s="80"/>
      <c r="K22" s="80"/>
      <c r="L22" s="77">
        <v>7</v>
      </c>
      <c r="M22" s="77"/>
      <c r="N22" s="77"/>
      <c r="O22" s="77"/>
      <c r="P22" s="77">
        <f t="shared" si="1"/>
        <v>137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323" t="s">
        <v>57</v>
      </c>
      <c r="B23" s="301"/>
      <c r="C23" s="84" t="s">
        <v>47</v>
      </c>
      <c r="D23" s="85">
        <v>17</v>
      </c>
      <c r="E23" s="85">
        <v>29</v>
      </c>
      <c r="F23" s="85">
        <v>20</v>
      </c>
      <c r="G23" s="85">
        <v>58</v>
      </c>
      <c r="H23" s="85">
        <v>13</v>
      </c>
      <c r="I23" s="85">
        <v>34</v>
      </c>
      <c r="J23" s="85">
        <v>1</v>
      </c>
      <c r="K23" s="85"/>
      <c r="L23" s="86">
        <v>7</v>
      </c>
      <c r="M23" s="86">
        <v>1</v>
      </c>
      <c r="N23" s="86"/>
      <c r="O23" s="86"/>
      <c r="P23" s="86">
        <f t="shared" si="1"/>
        <v>180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323" t="s">
        <v>48</v>
      </c>
      <c r="B24" s="301"/>
      <c r="C24" s="84"/>
      <c r="D24" s="85"/>
      <c r="E24" s="85"/>
      <c r="F24" s="85"/>
      <c r="G24" s="85"/>
      <c r="H24" s="85"/>
      <c r="I24" s="85"/>
      <c r="J24" s="85"/>
      <c r="K24" s="85"/>
      <c r="L24" s="86"/>
      <c r="M24" s="86"/>
      <c r="N24" s="86"/>
      <c r="O24" s="86"/>
      <c r="P24" s="86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 x14ac:dyDescent="0.65">
      <c r="A222" s="65"/>
      <c r="B222" s="66"/>
      <c r="C222" s="67"/>
      <c r="D222" s="67"/>
      <c r="E222" s="67"/>
      <c r="F222" s="67"/>
      <c r="G222" s="67"/>
      <c r="H222" s="67"/>
      <c r="I222" s="67"/>
      <c r="J222" s="67"/>
      <c r="K222" s="67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1" customHeight="1" x14ac:dyDescent="0.65">
      <c r="A223" s="65"/>
      <c r="B223" s="66"/>
      <c r="C223" s="67"/>
      <c r="D223" s="67"/>
      <c r="E223" s="67"/>
      <c r="F223" s="67"/>
      <c r="G223" s="67"/>
      <c r="H223" s="67"/>
      <c r="I223" s="67"/>
      <c r="J223" s="67"/>
      <c r="K223" s="67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21" customHeight="1" x14ac:dyDescent="0.65">
      <c r="A224" s="65"/>
      <c r="B224" s="66"/>
      <c r="C224" s="67"/>
      <c r="D224" s="67"/>
      <c r="E224" s="67"/>
      <c r="F224" s="67"/>
      <c r="G224" s="67"/>
      <c r="H224" s="67"/>
      <c r="I224" s="67"/>
      <c r="J224" s="67"/>
      <c r="K224" s="67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P1"/>
    <mergeCell ref="A10:B10"/>
    <mergeCell ref="Q10:Q11"/>
    <mergeCell ref="A11:B11"/>
    <mergeCell ref="A12:B12"/>
    <mergeCell ref="A13:B13"/>
    <mergeCell ref="A14:B14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21:B21"/>
  </mergeCells>
  <pageMargins left="0.25" right="0.25" top="0.75" bottom="0.75" header="0" footer="0"/>
  <pageSetup paperSize="9" scale="6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1.875" customWidth="1"/>
    <col min="6" max="6" width="15.1875" customWidth="1"/>
    <col min="7" max="7" width="16.375" customWidth="1"/>
    <col min="8" max="8" width="7" customWidth="1"/>
    <col min="9" max="9" width="10.375" customWidth="1"/>
    <col min="10" max="10" width="9.1875" customWidth="1"/>
    <col min="11" max="11" width="10.5" customWidth="1"/>
    <col min="12" max="12" width="12.875" customWidth="1"/>
    <col min="13" max="13" width="14.625" customWidth="1"/>
    <col min="14" max="15" width="12.1875" customWidth="1"/>
    <col min="16" max="16" width="11.1875" customWidth="1"/>
    <col min="17" max="17" width="9.6875" customWidth="1"/>
    <col min="18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1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68" t="s">
        <v>33</v>
      </c>
      <c r="K2" s="40" t="s">
        <v>55</v>
      </c>
      <c r="L2" s="40" t="s">
        <v>58</v>
      </c>
      <c r="M2" s="64" t="s">
        <v>13</v>
      </c>
      <c r="N2" s="40" t="s">
        <v>14</v>
      </c>
      <c r="O2" s="40" t="s">
        <v>56</v>
      </c>
      <c r="P2" s="68" t="s">
        <v>18</v>
      </c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45901</v>
      </c>
      <c r="B3" s="70" t="s">
        <v>19</v>
      </c>
      <c r="C3" s="43"/>
      <c r="D3" s="44">
        <v>1</v>
      </c>
      <c r="E3" s="44">
        <v>1</v>
      </c>
      <c r="F3" s="44"/>
      <c r="G3" s="71">
        <v>1</v>
      </c>
      <c r="H3" s="44"/>
      <c r="I3" s="45">
        <v>4</v>
      </c>
      <c r="J3" s="45"/>
      <c r="K3" s="46"/>
      <c r="L3" s="46"/>
      <c r="M3" s="80">
        <v>1</v>
      </c>
      <c r="N3" s="71"/>
      <c r="O3" s="71"/>
      <c r="P3" s="72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45902</v>
      </c>
      <c r="B4" s="70" t="s">
        <v>20</v>
      </c>
      <c r="C4" s="48"/>
      <c r="D4" s="44"/>
      <c r="E4" s="44"/>
      <c r="F4" s="44"/>
      <c r="G4" s="44">
        <v>2</v>
      </c>
      <c r="H4" s="44"/>
      <c r="I4" s="44">
        <v>1</v>
      </c>
      <c r="J4" s="44"/>
      <c r="K4" s="46"/>
      <c r="L4" s="44"/>
      <c r="M4" s="80"/>
      <c r="N4" s="71"/>
      <c r="O4" s="71"/>
      <c r="P4" s="72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69">
        <v>45903</v>
      </c>
      <c r="B5" s="70" t="s">
        <v>21</v>
      </c>
      <c r="C5" s="43"/>
      <c r="D5" s="44">
        <v>2</v>
      </c>
      <c r="E5" s="44"/>
      <c r="F5" s="44"/>
      <c r="G5" s="46">
        <v>2</v>
      </c>
      <c r="H5" s="46"/>
      <c r="I5" s="46"/>
      <c r="J5" s="46"/>
      <c r="K5" s="44"/>
      <c r="L5" s="46"/>
      <c r="M5" s="58"/>
      <c r="N5" s="44"/>
      <c r="O5" s="44"/>
      <c r="P5" s="72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45904</v>
      </c>
      <c r="B6" s="70" t="s">
        <v>22</v>
      </c>
      <c r="C6" s="43"/>
      <c r="D6" s="44"/>
      <c r="E6" s="44"/>
      <c r="F6" s="44"/>
      <c r="G6" s="46">
        <v>1</v>
      </c>
      <c r="H6" s="46">
        <v>1</v>
      </c>
      <c r="I6" s="44">
        <v>2</v>
      </c>
      <c r="J6" s="44"/>
      <c r="K6" s="46"/>
      <c r="L6" s="46"/>
      <c r="M6" s="80"/>
      <c r="N6" s="71"/>
      <c r="O6" s="71"/>
      <c r="P6" s="72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45905</v>
      </c>
      <c r="B7" s="70" t="s">
        <v>23</v>
      </c>
      <c r="C7" s="48"/>
      <c r="D7" s="44"/>
      <c r="E7" s="44"/>
      <c r="F7" s="44"/>
      <c r="G7" s="44">
        <v>1</v>
      </c>
      <c r="H7" s="44"/>
      <c r="I7" s="44">
        <v>1</v>
      </c>
      <c r="J7" s="44"/>
      <c r="K7" s="46"/>
      <c r="L7" s="46"/>
      <c r="M7" s="80"/>
      <c r="N7" s="71"/>
      <c r="O7" s="71"/>
      <c r="P7" s="72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45906</v>
      </c>
      <c r="B8" s="70" t="s">
        <v>24</v>
      </c>
      <c r="C8" s="48"/>
      <c r="D8" s="44">
        <v>1</v>
      </c>
      <c r="E8" s="44">
        <v>2</v>
      </c>
      <c r="F8" s="44"/>
      <c r="G8" s="44"/>
      <c r="H8" s="44">
        <v>1</v>
      </c>
      <c r="I8" s="44">
        <v>2</v>
      </c>
      <c r="J8" s="44"/>
      <c r="K8" s="44"/>
      <c r="L8" s="46"/>
      <c r="M8" s="77"/>
      <c r="N8" s="73"/>
      <c r="O8" s="73"/>
      <c r="P8" s="72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45907</v>
      </c>
      <c r="B9" s="70" t="s">
        <v>25</v>
      </c>
      <c r="C9" s="43"/>
      <c r="D9" s="46"/>
      <c r="E9" s="46">
        <v>1</v>
      </c>
      <c r="F9" s="46"/>
      <c r="G9" s="46">
        <v>2</v>
      </c>
      <c r="H9" s="46">
        <v>1</v>
      </c>
      <c r="I9" s="46">
        <v>1</v>
      </c>
      <c r="J9" s="46"/>
      <c r="K9" s="46"/>
      <c r="L9" s="46"/>
      <c r="M9" s="57"/>
      <c r="N9" s="46"/>
      <c r="O9" s="46"/>
      <c r="P9" s="72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/>
      <c r="D10" s="46">
        <v>4</v>
      </c>
      <c r="E10" s="46">
        <v>4</v>
      </c>
      <c r="F10" s="46"/>
      <c r="G10" s="46">
        <v>9</v>
      </c>
      <c r="H10" s="46">
        <v>3</v>
      </c>
      <c r="I10" s="46">
        <v>11</v>
      </c>
      <c r="J10" s="46">
        <v>0</v>
      </c>
      <c r="K10" s="46"/>
      <c r="L10" s="46"/>
      <c r="M10" s="77"/>
      <c r="N10" s="74"/>
      <c r="O10" s="74"/>
      <c r="P10" s="75">
        <f>SUM(D10:M10)</f>
        <v>31</v>
      </c>
      <c r="Q10" s="320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3</v>
      </c>
      <c r="E11" s="71">
        <v>6</v>
      </c>
      <c r="F11" s="71">
        <v>2</v>
      </c>
      <c r="G11" s="71">
        <v>11</v>
      </c>
      <c r="H11" s="71">
        <v>2</v>
      </c>
      <c r="I11" s="71">
        <v>6</v>
      </c>
      <c r="J11" s="71">
        <v>1</v>
      </c>
      <c r="K11" s="71"/>
      <c r="L11" s="74">
        <v>0</v>
      </c>
      <c r="M11" s="74"/>
      <c r="N11" s="74"/>
      <c r="O11" s="74"/>
      <c r="P11" s="75">
        <v>31</v>
      </c>
      <c r="Q11" s="32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1"/>
      <c r="L12" s="72"/>
      <c r="M12" s="74"/>
      <c r="N12" s="74"/>
      <c r="O12" s="74"/>
      <c r="P12" s="78"/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/>
      <c r="L13" s="77">
        <v>2</v>
      </c>
      <c r="M13" s="77"/>
      <c r="N13" s="77"/>
      <c r="O13" s="77"/>
      <c r="P13" s="77">
        <f t="shared" ref="P13:P16" si="0">SUM(D13:M13)</f>
        <v>157</v>
      </c>
      <c r="Q13" s="55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77"/>
      <c r="K14" s="80"/>
      <c r="L14" s="77">
        <v>2</v>
      </c>
      <c r="M14" s="77">
        <v>1</v>
      </c>
      <c r="N14" s="77"/>
      <c r="O14" s="77"/>
      <c r="P14" s="77">
        <f t="shared" si="0"/>
        <v>149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/>
      <c r="L15" s="77">
        <v>3</v>
      </c>
      <c r="M15" s="81"/>
      <c r="N15" s="81"/>
      <c r="O15" s="81"/>
      <c r="P15" s="77">
        <f t="shared" si="0"/>
        <v>203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/>
      <c r="L16" s="77">
        <v>9</v>
      </c>
      <c r="M16" s="81"/>
      <c r="N16" s="81"/>
      <c r="O16" s="81"/>
      <c r="P16" s="77">
        <f t="shared" si="0"/>
        <v>156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22" t="s">
        <v>40</v>
      </c>
      <c r="B17" s="301"/>
      <c r="C17" s="79">
        <v>154387</v>
      </c>
      <c r="D17" s="77">
        <v>6</v>
      </c>
      <c r="E17" s="77">
        <v>12</v>
      </c>
      <c r="F17" s="77">
        <v>8</v>
      </c>
      <c r="G17" s="77">
        <v>51</v>
      </c>
      <c r="H17" s="77">
        <v>6</v>
      </c>
      <c r="I17" s="77">
        <v>24</v>
      </c>
      <c r="J17" s="77"/>
      <c r="K17" s="77"/>
      <c r="L17" s="77">
        <v>10</v>
      </c>
      <c r="M17" s="81"/>
      <c r="N17" s="81">
        <v>1</v>
      </c>
      <c r="O17" s="81"/>
      <c r="P17" s="77">
        <v>118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" customHeight="1" x14ac:dyDescent="0.65">
      <c r="A18" s="322" t="s">
        <v>41</v>
      </c>
      <c r="B18" s="301"/>
      <c r="C18" s="79">
        <v>114218</v>
      </c>
      <c r="D18" s="77">
        <v>20</v>
      </c>
      <c r="E18" s="77">
        <v>14</v>
      </c>
      <c r="F18" s="77">
        <v>6</v>
      </c>
      <c r="G18" s="77">
        <v>33</v>
      </c>
      <c r="H18" s="77">
        <v>4</v>
      </c>
      <c r="I18" s="77">
        <v>14</v>
      </c>
      <c r="J18" s="77"/>
      <c r="K18" s="77">
        <v>1</v>
      </c>
      <c r="L18" s="77">
        <v>4</v>
      </c>
      <c r="M18" s="81"/>
      <c r="N18" s="81"/>
      <c r="O18" s="81"/>
      <c r="P18" s="77">
        <f t="shared" ref="P18:P23" si="1">SUM(D18:M18)</f>
        <v>96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42</v>
      </c>
      <c r="B19" s="301"/>
      <c r="C19" s="79">
        <v>142351</v>
      </c>
      <c r="D19" s="77">
        <v>21</v>
      </c>
      <c r="E19" s="77">
        <v>6</v>
      </c>
      <c r="F19" s="77">
        <v>6</v>
      </c>
      <c r="G19" s="77">
        <v>51</v>
      </c>
      <c r="H19" s="77">
        <v>12</v>
      </c>
      <c r="I19" s="77">
        <v>23</v>
      </c>
      <c r="J19" s="77"/>
      <c r="K19" s="77"/>
      <c r="L19" s="77">
        <v>3</v>
      </c>
      <c r="M19" s="77">
        <v>1</v>
      </c>
      <c r="N19" s="77"/>
      <c r="O19" s="77"/>
      <c r="P19" s="77">
        <f t="shared" si="1"/>
        <v>123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4.75" customHeight="1" x14ac:dyDescent="0.65">
      <c r="A20" s="322" t="s">
        <v>43</v>
      </c>
      <c r="B20" s="301"/>
      <c r="C20" s="82">
        <v>191575</v>
      </c>
      <c r="D20" s="80">
        <v>7</v>
      </c>
      <c r="E20" s="80">
        <v>11</v>
      </c>
      <c r="F20" s="80">
        <v>11</v>
      </c>
      <c r="G20" s="80">
        <v>65</v>
      </c>
      <c r="H20" s="80">
        <v>5</v>
      </c>
      <c r="I20" s="80">
        <v>49</v>
      </c>
      <c r="J20" s="80"/>
      <c r="K20" s="80"/>
      <c r="L20" s="83"/>
      <c r="M20" s="83"/>
      <c r="N20" s="83"/>
      <c r="O20" s="83"/>
      <c r="P20" s="77">
        <f t="shared" si="1"/>
        <v>148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22" t="s">
        <v>44</v>
      </c>
      <c r="B21" s="301"/>
      <c r="C21" s="82">
        <v>136883</v>
      </c>
      <c r="D21" s="80">
        <v>12</v>
      </c>
      <c r="E21" s="80">
        <v>24</v>
      </c>
      <c r="F21" s="80">
        <v>10</v>
      </c>
      <c r="G21" s="80">
        <v>43</v>
      </c>
      <c r="H21" s="80">
        <v>9</v>
      </c>
      <c r="I21" s="80">
        <v>35</v>
      </c>
      <c r="J21" s="80"/>
      <c r="K21" s="80"/>
      <c r="L21" s="77">
        <v>3</v>
      </c>
      <c r="M21" s="77"/>
      <c r="N21" s="77"/>
      <c r="O21" s="77"/>
      <c r="P21" s="77">
        <f t="shared" si="1"/>
        <v>136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322" t="s">
        <v>45</v>
      </c>
      <c r="B22" s="301"/>
      <c r="C22" s="82">
        <v>137657</v>
      </c>
      <c r="D22" s="80">
        <v>9</v>
      </c>
      <c r="E22" s="80">
        <v>32</v>
      </c>
      <c r="F22" s="80">
        <v>7</v>
      </c>
      <c r="G22" s="80">
        <v>41</v>
      </c>
      <c r="H22" s="80">
        <v>7</v>
      </c>
      <c r="I22" s="80">
        <v>34</v>
      </c>
      <c r="J22" s="80"/>
      <c r="K22" s="80"/>
      <c r="L22" s="77">
        <v>7</v>
      </c>
      <c r="M22" s="77"/>
      <c r="N22" s="77"/>
      <c r="O22" s="77"/>
      <c r="P22" s="77">
        <f t="shared" si="1"/>
        <v>137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323" t="s">
        <v>46</v>
      </c>
      <c r="B23" s="301"/>
      <c r="C23" s="84" t="s">
        <v>47</v>
      </c>
      <c r="D23" s="85">
        <v>17</v>
      </c>
      <c r="E23" s="85">
        <v>29</v>
      </c>
      <c r="F23" s="85">
        <v>20</v>
      </c>
      <c r="G23" s="85">
        <v>58</v>
      </c>
      <c r="H23" s="85">
        <v>13</v>
      </c>
      <c r="I23" s="85">
        <v>34</v>
      </c>
      <c r="J23" s="85">
        <v>1</v>
      </c>
      <c r="K23" s="85"/>
      <c r="L23" s="86">
        <v>7</v>
      </c>
      <c r="M23" s="86">
        <v>1</v>
      </c>
      <c r="N23" s="86"/>
      <c r="O23" s="86"/>
      <c r="P23" s="86">
        <f t="shared" si="1"/>
        <v>180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 x14ac:dyDescent="0.65">
      <c r="A222" s="65"/>
      <c r="B222" s="66"/>
      <c r="C222" s="67"/>
      <c r="D222" s="67"/>
      <c r="E222" s="67"/>
      <c r="F222" s="67"/>
      <c r="G222" s="67"/>
      <c r="H222" s="67"/>
      <c r="I222" s="67"/>
      <c r="J222" s="67"/>
      <c r="K222" s="67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21" customHeight="1" x14ac:dyDescent="0.65">
      <c r="A223" s="65"/>
      <c r="B223" s="66"/>
      <c r="C223" s="67"/>
      <c r="D223" s="67"/>
      <c r="E223" s="67"/>
      <c r="F223" s="67"/>
      <c r="G223" s="67"/>
      <c r="H223" s="67"/>
      <c r="I223" s="67"/>
      <c r="J223" s="67"/>
      <c r="K223" s="67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6">
    <mergeCell ref="A1:P1"/>
    <mergeCell ref="A10:B10"/>
    <mergeCell ref="Q10:Q11"/>
    <mergeCell ref="A11:B11"/>
    <mergeCell ref="A12:B12"/>
    <mergeCell ref="A13:B13"/>
    <mergeCell ref="A14:B14"/>
    <mergeCell ref="A22:B22"/>
    <mergeCell ref="A23:B23"/>
    <mergeCell ref="A15:B15"/>
    <mergeCell ref="A16:B16"/>
    <mergeCell ref="A17:B17"/>
    <mergeCell ref="A18:B18"/>
    <mergeCell ref="A19:B19"/>
    <mergeCell ref="A20:B20"/>
    <mergeCell ref="A21:B21"/>
  </mergeCells>
  <pageMargins left="0.25" right="0.25" top="0.75" bottom="0.75" header="0" footer="0"/>
  <pageSetup paperSize="9" scale="6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10" width="9.1875" customWidth="1"/>
    <col min="11" max="11" width="8.1875" customWidth="1"/>
    <col min="12" max="12" width="12.875" customWidth="1"/>
    <col min="13" max="13" width="12.1875" customWidth="1"/>
    <col min="14" max="14" width="11.1875" customWidth="1"/>
    <col min="15" max="15" width="9.6875" customWidth="1"/>
    <col min="16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1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68" t="s">
        <v>33</v>
      </c>
      <c r="K2" s="40" t="s">
        <v>55</v>
      </c>
      <c r="L2" s="40" t="s">
        <v>58</v>
      </c>
      <c r="M2" s="40" t="s">
        <v>13</v>
      </c>
      <c r="N2" s="68" t="s">
        <v>18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45894</v>
      </c>
      <c r="B3" s="70" t="s">
        <v>19</v>
      </c>
      <c r="C3" s="43"/>
      <c r="D3" s="44"/>
      <c r="E3" s="44">
        <v>2</v>
      </c>
      <c r="F3" s="44"/>
      <c r="G3" s="71"/>
      <c r="H3" s="44"/>
      <c r="I3" s="45"/>
      <c r="J3" s="45"/>
      <c r="K3" s="46"/>
      <c r="L3" s="46"/>
      <c r="M3" s="71">
        <v>1</v>
      </c>
      <c r="N3" s="72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45895</v>
      </c>
      <c r="B4" s="70" t="s">
        <v>20</v>
      </c>
      <c r="C4" s="48"/>
      <c r="D4" s="44"/>
      <c r="E4" s="44"/>
      <c r="F4" s="44"/>
      <c r="G4" s="44"/>
      <c r="H4" s="44"/>
      <c r="I4" s="44">
        <v>2</v>
      </c>
      <c r="J4" s="44"/>
      <c r="K4" s="46"/>
      <c r="L4" s="44"/>
      <c r="M4" s="71"/>
      <c r="N4" s="72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69">
        <v>45896</v>
      </c>
      <c r="B5" s="70" t="s">
        <v>21</v>
      </c>
      <c r="C5" s="43"/>
      <c r="D5" s="44"/>
      <c r="E5" s="44">
        <v>1</v>
      </c>
      <c r="F5" s="44">
        <v>1</v>
      </c>
      <c r="G5" s="46">
        <v>1</v>
      </c>
      <c r="H5" s="46">
        <v>2</v>
      </c>
      <c r="I5" s="46">
        <v>1</v>
      </c>
      <c r="J5" s="46"/>
      <c r="K5" s="44"/>
      <c r="L5" s="46"/>
      <c r="M5" s="44"/>
      <c r="N5" s="72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45897</v>
      </c>
      <c r="B6" s="70" t="s">
        <v>22</v>
      </c>
      <c r="C6" s="43"/>
      <c r="D6" s="44"/>
      <c r="E6" s="44">
        <v>1</v>
      </c>
      <c r="F6" s="44"/>
      <c r="G6" s="46">
        <v>2</v>
      </c>
      <c r="H6" s="46"/>
      <c r="I6" s="44"/>
      <c r="J6" s="44"/>
      <c r="K6" s="46"/>
      <c r="L6" s="46"/>
      <c r="M6" s="71"/>
      <c r="N6" s="72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45898</v>
      </c>
      <c r="B7" s="70" t="s">
        <v>23</v>
      </c>
      <c r="C7" s="48"/>
      <c r="D7" s="44"/>
      <c r="E7" s="44"/>
      <c r="F7" s="44"/>
      <c r="G7" s="44">
        <v>1</v>
      </c>
      <c r="H7" s="44"/>
      <c r="I7" s="44">
        <v>2</v>
      </c>
      <c r="J7" s="44">
        <v>1</v>
      </c>
      <c r="K7" s="46"/>
      <c r="L7" s="46"/>
      <c r="M7" s="71"/>
      <c r="N7" s="72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45899</v>
      </c>
      <c r="B8" s="70" t="s">
        <v>24</v>
      </c>
      <c r="C8" s="48"/>
      <c r="D8" s="44">
        <v>2</v>
      </c>
      <c r="E8" s="44"/>
      <c r="F8" s="44"/>
      <c r="G8" s="44">
        <v>4</v>
      </c>
      <c r="H8" s="44"/>
      <c r="I8" s="44">
        <v>1</v>
      </c>
      <c r="J8" s="44"/>
      <c r="K8" s="44"/>
      <c r="L8" s="46"/>
      <c r="M8" s="73"/>
      <c r="N8" s="72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45900</v>
      </c>
      <c r="B9" s="70" t="s">
        <v>25</v>
      </c>
      <c r="C9" s="43"/>
      <c r="D9" s="46">
        <v>1</v>
      </c>
      <c r="E9" s="46">
        <v>2</v>
      </c>
      <c r="F9" s="46">
        <v>1</v>
      </c>
      <c r="G9" s="46">
        <v>3</v>
      </c>
      <c r="H9" s="46"/>
      <c r="I9" s="46"/>
      <c r="J9" s="46"/>
      <c r="K9" s="46"/>
      <c r="L9" s="46"/>
      <c r="M9" s="46"/>
      <c r="N9" s="7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 t="s">
        <v>59</v>
      </c>
      <c r="D10" s="46">
        <v>3</v>
      </c>
      <c r="E10" s="46">
        <v>6</v>
      </c>
      <c r="F10" s="46">
        <v>2</v>
      </c>
      <c r="G10" s="46">
        <v>11</v>
      </c>
      <c r="H10" s="46">
        <v>2</v>
      </c>
      <c r="I10" s="46">
        <v>6</v>
      </c>
      <c r="J10" s="46">
        <v>1</v>
      </c>
      <c r="K10" s="46"/>
      <c r="L10" s="46"/>
      <c r="M10" s="74"/>
      <c r="N10" s="75">
        <f>SUM(D10:M10)</f>
        <v>31</v>
      </c>
      <c r="O10" s="320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2</v>
      </c>
      <c r="E11" s="71">
        <v>8</v>
      </c>
      <c r="F11" s="71">
        <v>0</v>
      </c>
      <c r="G11" s="71">
        <v>8</v>
      </c>
      <c r="H11" s="71">
        <v>1</v>
      </c>
      <c r="I11" s="71">
        <v>12</v>
      </c>
      <c r="J11" s="71">
        <v>0</v>
      </c>
      <c r="K11" s="71"/>
      <c r="L11" s="74">
        <v>0</v>
      </c>
      <c r="M11" s="74"/>
      <c r="N11" s="75">
        <v>31</v>
      </c>
      <c r="O11" s="321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1"/>
      <c r="L12" s="72"/>
      <c r="M12" s="74"/>
      <c r="N12" s="78"/>
      <c r="O12" s="55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/>
      <c r="L13" s="77">
        <v>2</v>
      </c>
      <c r="M13" s="77"/>
      <c r="N13" s="77">
        <f t="shared" ref="N13:N22" si="0">SUM(D13:M13)</f>
        <v>157</v>
      </c>
      <c r="O13" s="55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77"/>
      <c r="K14" s="80"/>
      <c r="L14" s="77">
        <v>2</v>
      </c>
      <c r="M14" s="77">
        <v>1</v>
      </c>
      <c r="N14" s="77">
        <f t="shared" si="0"/>
        <v>149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/>
      <c r="L15" s="77">
        <v>3</v>
      </c>
      <c r="M15" s="81"/>
      <c r="N15" s="77">
        <f t="shared" si="0"/>
        <v>203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/>
      <c r="L16" s="77">
        <v>9</v>
      </c>
      <c r="M16" s="81"/>
      <c r="N16" s="77">
        <f t="shared" si="0"/>
        <v>156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/>
      <c r="K17" s="77">
        <v>1</v>
      </c>
      <c r="L17" s="77">
        <v>4</v>
      </c>
      <c r="M17" s="81"/>
      <c r="N17" s="77">
        <f t="shared" si="0"/>
        <v>96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/>
      <c r="L18" s="77">
        <v>3</v>
      </c>
      <c r="M18" s="77">
        <v>1</v>
      </c>
      <c r="N18" s="77">
        <f t="shared" si="0"/>
        <v>123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0"/>
      <c r="L19" s="83"/>
      <c r="M19" s="83"/>
      <c r="N19" s="77">
        <f t="shared" si="0"/>
        <v>148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2">
        <v>136883</v>
      </c>
      <c r="D20" s="80">
        <v>12</v>
      </c>
      <c r="E20" s="80">
        <v>24</v>
      </c>
      <c r="F20" s="80">
        <v>10</v>
      </c>
      <c r="G20" s="80">
        <v>43</v>
      </c>
      <c r="H20" s="80">
        <v>9</v>
      </c>
      <c r="I20" s="80">
        <v>35</v>
      </c>
      <c r="J20" s="80"/>
      <c r="K20" s="80"/>
      <c r="L20" s="77">
        <v>3</v>
      </c>
      <c r="M20" s="77"/>
      <c r="N20" s="77">
        <f t="shared" si="0"/>
        <v>136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22" t="s">
        <v>45</v>
      </c>
      <c r="B21" s="301"/>
      <c r="C21" s="82">
        <v>137657</v>
      </c>
      <c r="D21" s="80">
        <v>9</v>
      </c>
      <c r="E21" s="80">
        <v>32</v>
      </c>
      <c r="F21" s="80">
        <v>7</v>
      </c>
      <c r="G21" s="80">
        <v>41</v>
      </c>
      <c r="H21" s="80">
        <v>7</v>
      </c>
      <c r="I21" s="80">
        <v>34</v>
      </c>
      <c r="J21" s="80"/>
      <c r="K21" s="80"/>
      <c r="L21" s="77">
        <v>7</v>
      </c>
      <c r="M21" s="77"/>
      <c r="N21" s="77">
        <f t="shared" si="0"/>
        <v>137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323" t="s">
        <v>46</v>
      </c>
      <c r="B22" s="301"/>
      <c r="C22" s="84" t="s">
        <v>47</v>
      </c>
      <c r="D22" s="85">
        <v>17</v>
      </c>
      <c r="E22" s="85">
        <v>29</v>
      </c>
      <c r="F22" s="85">
        <v>20</v>
      </c>
      <c r="G22" s="85">
        <v>58</v>
      </c>
      <c r="H22" s="85">
        <v>13</v>
      </c>
      <c r="I22" s="85">
        <v>34</v>
      </c>
      <c r="J22" s="85">
        <v>1</v>
      </c>
      <c r="K22" s="85"/>
      <c r="L22" s="86">
        <v>7</v>
      </c>
      <c r="M22" s="86">
        <v>1</v>
      </c>
      <c r="N22" s="86">
        <f t="shared" si="0"/>
        <v>180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67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21" customHeight="1" x14ac:dyDescent="0.65">
      <c r="A222" s="65"/>
      <c r="B222" s="66"/>
      <c r="C222" s="67"/>
      <c r="D222" s="67"/>
      <c r="E222" s="67"/>
      <c r="F222" s="67"/>
      <c r="G222" s="67"/>
      <c r="H222" s="67"/>
      <c r="I222" s="67"/>
      <c r="J222" s="67"/>
      <c r="K222" s="67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5">
    <mergeCell ref="A20:B20"/>
    <mergeCell ref="A21:B21"/>
    <mergeCell ref="A22:B22"/>
    <mergeCell ref="A1:N1"/>
    <mergeCell ref="A10:B10"/>
    <mergeCell ref="A15:B15"/>
    <mergeCell ref="A16:B16"/>
    <mergeCell ref="A17:B17"/>
    <mergeCell ref="A18:B18"/>
    <mergeCell ref="A19:B19"/>
    <mergeCell ref="O10:O11"/>
    <mergeCell ref="A11:B11"/>
    <mergeCell ref="A12:B12"/>
    <mergeCell ref="A13:B13"/>
    <mergeCell ref="A14:B14"/>
  </mergeCells>
  <pageMargins left="0.23622047244094491" right="0.23622047244094491" top="0.74803149606299213" bottom="0.74803149606299213" header="0" footer="0"/>
  <pageSetup paperSize="9" scale="6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45887</v>
      </c>
      <c r="B3" s="70" t="s">
        <v>19</v>
      </c>
      <c r="C3" s="43"/>
      <c r="D3" s="44"/>
      <c r="E3" s="44"/>
      <c r="F3" s="44"/>
      <c r="G3" s="71"/>
      <c r="H3" s="44"/>
      <c r="I3" s="45">
        <v>3</v>
      </c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45888</v>
      </c>
      <c r="B4" s="70" t="s">
        <v>20</v>
      </c>
      <c r="C4" s="48"/>
      <c r="D4" s="44">
        <v>1</v>
      </c>
      <c r="E4" s="44"/>
      <c r="F4" s="44"/>
      <c r="G4" s="44">
        <v>1</v>
      </c>
      <c r="H4" s="44"/>
      <c r="I4" s="44">
        <v>2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69">
        <v>45889</v>
      </c>
      <c r="B5" s="70" t="s">
        <v>21</v>
      </c>
      <c r="C5" s="43"/>
      <c r="D5" s="44">
        <v>1</v>
      </c>
      <c r="E5" s="44">
        <v>1</v>
      </c>
      <c r="F5" s="44"/>
      <c r="G5" s="46">
        <v>1</v>
      </c>
      <c r="H5" s="46"/>
      <c r="I5" s="46">
        <v>2</v>
      </c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45890</v>
      </c>
      <c r="B6" s="70" t="s">
        <v>22</v>
      </c>
      <c r="C6" s="43"/>
      <c r="D6" s="44"/>
      <c r="E6" s="44">
        <v>2</v>
      </c>
      <c r="F6" s="44"/>
      <c r="G6" s="46">
        <v>2</v>
      </c>
      <c r="H6" s="46"/>
      <c r="I6" s="44">
        <v>1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45891</v>
      </c>
      <c r="B7" s="70" t="s">
        <v>23</v>
      </c>
      <c r="C7" s="48"/>
      <c r="D7" s="44"/>
      <c r="E7" s="44">
        <v>1</v>
      </c>
      <c r="F7" s="44"/>
      <c r="G7" s="44">
        <v>1</v>
      </c>
      <c r="H7" s="44"/>
      <c r="I7" s="44">
        <v>1</v>
      </c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45892</v>
      </c>
      <c r="B8" s="70" t="s">
        <v>24</v>
      </c>
      <c r="C8" s="48"/>
      <c r="D8" s="44"/>
      <c r="E8" s="44">
        <v>2</v>
      </c>
      <c r="F8" s="44"/>
      <c r="G8" s="44">
        <v>2</v>
      </c>
      <c r="H8" s="44">
        <v>1</v>
      </c>
      <c r="I8" s="44">
        <v>2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45893</v>
      </c>
      <c r="B9" s="70" t="s">
        <v>25</v>
      </c>
      <c r="C9" s="43"/>
      <c r="D9" s="46"/>
      <c r="E9" s="46">
        <v>2</v>
      </c>
      <c r="F9" s="46"/>
      <c r="G9" s="46">
        <v>1</v>
      </c>
      <c r="H9" s="46"/>
      <c r="I9" s="46">
        <v>1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 t="s">
        <v>60</v>
      </c>
      <c r="D10" s="46">
        <v>2</v>
      </c>
      <c r="E10" s="46">
        <v>8</v>
      </c>
      <c r="F10" s="46">
        <v>0</v>
      </c>
      <c r="G10" s="46">
        <v>8</v>
      </c>
      <c r="H10" s="46">
        <v>1</v>
      </c>
      <c r="I10" s="46">
        <v>12</v>
      </c>
      <c r="J10" s="46"/>
      <c r="K10" s="46"/>
      <c r="L10" s="74"/>
      <c r="M10" s="75">
        <f>SUM(D10:L10)</f>
        <v>31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2</v>
      </c>
      <c r="E11" s="71">
        <v>7</v>
      </c>
      <c r="F11" s="71">
        <v>0</v>
      </c>
      <c r="G11" s="71">
        <v>16</v>
      </c>
      <c r="H11" s="71">
        <v>2</v>
      </c>
      <c r="I11" s="71">
        <v>12</v>
      </c>
      <c r="J11" s="71"/>
      <c r="K11" s="74">
        <v>0</v>
      </c>
      <c r="L11" s="74"/>
      <c r="M11" s="75">
        <v>39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8"/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1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0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0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0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0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0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2">
        <v>136883</v>
      </c>
      <c r="D20" s="85">
        <v>12</v>
      </c>
      <c r="E20" s="85">
        <v>24</v>
      </c>
      <c r="F20" s="80">
        <v>10</v>
      </c>
      <c r="G20" s="80">
        <v>43</v>
      </c>
      <c r="H20" s="80">
        <v>9</v>
      </c>
      <c r="I20" s="80">
        <v>35</v>
      </c>
      <c r="J20" s="80"/>
      <c r="K20" s="77">
        <v>3</v>
      </c>
      <c r="L20" s="77"/>
      <c r="M20" s="77">
        <f t="shared" si="0"/>
        <v>136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22" t="s">
        <v>45</v>
      </c>
      <c r="B21" s="301"/>
      <c r="C21" s="82">
        <v>137657</v>
      </c>
      <c r="D21" s="85">
        <v>9</v>
      </c>
      <c r="E21" s="85">
        <v>32</v>
      </c>
      <c r="F21" s="80">
        <v>7</v>
      </c>
      <c r="G21" s="80">
        <v>41</v>
      </c>
      <c r="H21" s="80">
        <v>7</v>
      </c>
      <c r="I21" s="80">
        <v>34</v>
      </c>
      <c r="J21" s="80"/>
      <c r="K21" s="77">
        <v>7</v>
      </c>
      <c r="L21" s="77"/>
      <c r="M21" s="77">
        <f t="shared" si="0"/>
        <v>137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20:B20"/>
    <mergeCell ref="A21:B21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25" right="0.25" top="0.75" bottom="0.75" header="0" footer="0"/>
  <pageSetup paperSize="9" scale="6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45880</v>
      </c>
      <c r="B3" s="70" t="s">
        <v>19</v>
      </c>
      <c r="C3" s="43"/>
      <c r="D3" s="44"/>
      <c r="E3" s="44"/>
      <c r="F3" s="44"/>
      <c r="G3" s="71">
        <v>1</v>
      </c>
      <c r="H3" s="44"/>
      <c r="I3" s="45">
        <v>2</v>
      </c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45881</v>
      </c>
      <c r="B4" s="70" t="s">
        <v>20</v>
      </c>
      <c r="C4" s="48"/>
      <c r="D4" s="44"/>
      <c r="E4" s="44">
        <v>2</v>
      </c>
      <c r="F4" s="44"/>
      <c r="G4" s="44">
        <v>1</v>
      </c>
      <c r="H4" s="44"/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45882</v>
      </c>
      <c r="B5" s="70" t="s">
        <v>21</v>
      </c>
      <c r="C5" s="43"/>
      <c r="D5" s="44"/>
      <c r="E5" s="44">
        <v>1</v>
      </c>
      <c r="F5" s="44"/>
      <c r="G5" s="46">
        <v>4</v>
      </c>
      <c r="H5" s="46"/>
      <c r="I5" s="46">
        <v>1</v>
      </c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45883</v>
      </c>
      <c r="B6" s="70" t="s">
        <v>22</v>
      </c>
      <c r="C6" s="43"/>
      <c r="D6" s="44"/>
      <c r="E6" s="44">
        <v>1</v>
      </c>
      <c r="F6" s="44"/>
      <c r="G6" s="46">
        <v>2</v>
      </c>
      <c r="H6" s="46">
        <v>1</v>
      </c>
      <c r="I6" s="44">
        <v>1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45884</v>
      </c>
      <c r="B7" s="70" t="s">
        <v>23</v>
      </c>
      <c r="C7" s="48"/>
      <c r="D7" s="44">
        <v>1</v>
      </c>
      <c r="E7" s="44">
        <v>1</v>
      </c>
      <c r="F7" s="44"/>
      <c r="G7" s="44">
        <v>5</v>
      </c>
      <c r="H7" s="44">
        <v>1</v>
      </c>
      <c r="I7" s="44">
        <v>1</v>
      </c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87">
        <v>45885</v>
      </c>
      <c r="B8" s="70" t="s">
        <v>24</v>
      </c>
      <c r="C8" s="48"/>
      <c r="D8" s="44">
        <v>1</v>
      </c>
      <c r="E8" s="44"/>
      <c r="F8" s="44"/>
      <c r="G8" s="44">
        <v>1</v>
      </c>
      <c r="H8" s="44"/>
      <c r="I8" s="44">
        <v>4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45886</v>
      </c>
      <c r="B9" s="70" t="s">
        <v>25</v>
      </c>
      <c r="C9" s="43"/>
      <c r="D9" s="46"/>
      <c r="E9" s="46">
        <v>2</v>
      </c>
      <c r="F9" s="46"/>
      <c r="G9" s="46">
        <v>2</v>
      </c>
      <c r="H9" s="46"/>
      <c r="I9" s="46">
        <v>2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 t="s">
        <v>61</v>
      </c>
      <c r="D10" s="46">
        <v>2</v>
      </c>
      <c r="E10" s="46">
        <v>7</v>
      </c>
      <c r="F10" s="46"/>
      <c r="G10" s="46">
        <v>16</v>
      </c>
      <c r="H10" s="46">
        <v>2</v>
      </c>
      <c r="I10" s="46">
        <v>12</v>
      </c>
      <c r="J10" s="46"/>
      <c r="K10" s="46"/>
      <c r="L10" s="74"/>
      <c r="M10" s="75">
        <f>SUM(D10:L10)</f>
        <v>39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6</v>
      </c>
      <c r="E11" s="71">
        <v>6</v>
      </c>
      <c r="F11" s="71">
        <v>1</v>
      </c>
      <c r="G11" s="71">
        <v>18</v>
      </c>
      <c r="H11" s="71">
        <v>3</v>
      </c>
      <c r="I11" s="71">
        <v>1</v>
      </c>
      <c r="J11" s="71"/>
      <c r="K11" s="74">
        <v>0</v>
      </c>
      <c r="L11" s="74"/>
      <c r="M11" s="75">
        <v>35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8"/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1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0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0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0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0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0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2">
        <v>136883</v>
      </c>
      <c r="D20" s="85">
        <v>12</v>
      </c>
      <c r="E20" s="85">
        <v>24</v>
      </c>
      <c r="F20" s="80">
        <v>10</v>
      </c>
      <c r="G20" s="80">
        <v>43</v>
      </c>
      <c r="H20" s="80">
        <v>9</v>
      </c>
      <c r="I20" s="80">
        <v>35</v>
      </c>
      <c r="J20" s="80"/>
      <c r="K20" s="77">
        <v>3</v>
      </c>
      <c r="L20" s="77"/>
      <c r="M20" s="77">
        <f t="shared" si="0"/>
        <v>136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22" t="s">
        <v>45</v>
      </c>
      <c r="B21" s="301"/>
      <c r="C21" s="82">
        <v>137657</v>
      </c>
      <c r="D21" s="85">
        <v>9</v>
      </c>
      <c r="E21" s="85">
        <v>32</v>
      </c>
      <c r="F21" s="80">
        <v>7</v>
      </c>
      <c r="G21" s="80">
        <v>41</v>
      </c>
      <c r="H21" s="80">
        <v>7</v>
      </c>
      <c r="I21" s="80">
        <v>34</v>
      </c>
      <c r="J21" s="80"/>
      <c r="K21" s="77">
        <v>7</v>
      </c>
      <c r="L21" s="77"/>
      <c r="M21" s="77">
        <f t="shared" si="0"/>
        <v>137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20:B20"/>
    <mergeCell ref="A21:B21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45873</v>
      </c>
      <c r="B3" s="70" t="s">
        <v>19</v>
      </c>
      <c r="C3" s="43"/>
      <c r="D3" s="44"/>
      <c r="E3" s="44">
        <v>1</v>
      </c>
      <c r="F3" s="44"/>
      <c r="G3" s="71">
        <v>1</v>
      </c>
      <c r="H3" s="44"/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45874</v>
      </c>
      <c r="B4" s="70" t="s">
        <v>20</v>
      </c>
      <c r="C4" s="48"/>
      <c r="D4" s="44">
        <v>1</v>
      </c>
      <c r="E4" s="44">
        <v>1</v>
      </c>
      <c r="F4" s="44"/>
      <c r="G4" s="44">
        <v>2</v>
      </c>
      <c r="H4" s="44"/>
      <c r="I4" s="44"/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45875</v>
      </c>
      <c r="B5" s="70" t="s">
        <v>21</v>
      </c>
      <c r="C5" s="43"/>
      <c r="D5" s="44">
        <v>1</v>
      </c>
      <c r="E5" s="44">
        <v>1</v>
      </c>
      <c r="F5" s="44">
        <v>1</v>
      </c>
      <c r="G5" s="46">
        <v>2</v>
      </c>
      <c r="H5" s="46"/>
      <c r="I5" s="46"/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45876</v>
      </c>
      <c r="B6" s="70" t="s">
        <v>22</v>
      </c>
      <c r="C6" s="43"/>
      <c r="D6" s="44">
        <v>1</v>
      </c>
      <c r="E6" s="44">
        <v>1</v>
      </c>
      <c r="F6" s="44"/>
      <c r="G6" s="46">
        <v>2</v>
      </c>
      <c r="H6" s="46"/>
      <c r="I6" s="44"/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45877</v>
      </c>
      <c r="B7" s="70" t="s">
        <v>23</v>
      </c>
      <c r="C7" s="48"/>
      <c r="D7" s="44">
        <v>1</v>
      </c>
      <c r="E7" s="44"/>
      <c r="F7" s="44"/>
      <c r="G7" s="44">
        <v>2</v>
      </c>
      <c r="H7" s="44">
        <v>2</v>
      </c>
      <c r="I7" s="44"/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45878</v>
      </c>
      <c r="B8" s="70" t="s">
        <v>24</v>
      </c>
      <c r="C8" s="48"/>
      <c r="D8" s="44">
        <v>2</v>
      </c>
      <c r="E8" s="44">
        <v>1</v>
      </c>
      <c r="F8" s="44"/>
      <c r="G8" s="44">
        <v>5</v>
      </c>
      <c r="H8" s="44">
        <v>1</v>
      </c>
      <c r="I8" s="44">
        <v>1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45879</v>
      </c>
      <c r="B9" s="70" t="s">
        <v>25</v>
      </c>
      <c r="C9" s="43"/>
      <c r="D9" s="46"/>
      <c r="E9" s="46">
        <v>1</v>
      </c>
      <c r="F9" s="46"/>
      <c r="G9" s="46">
        <v>4</v>
      </c>
      <c r="H9" s="46"/>
      <c r="I9" s="46"/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 t="s">
        <v>62</v>
      </c>
      <c r="D10" s="46">
        <f t="shared" ref="D10:G10" si="0">SUM(D3:D9)</f>
        <v>6</v>
      </c>
      <c r="E10" s="46">
        <f t="shared" si="0"/>
        <v>6</v>
      </c>
      <c r="F10" s="46">
        <f t="shared" si="0"/>
        <v>1</v>
      </c>
      <c r="G10" s="46">
        <f t="shared" si="0"/>
        <v>18</v>
      </c>
      <c r="H10" s="46">
        <v>3</v>
      </c>
      <c r="I10" s="46">
        <f>SUM(I3:I9)</f>
        <v>1</v>
      </c>
      <c r="J10" s="46"/>
      <c r="K10" s="46">
        <f>SUM(K3:K9)</f>
        <v>0</v>
      </c>
      <c r="L10" s="74"/>
      <c r="M10" s="75">
        <f>SUM(D10:L10)</f>
        <v>35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7</v>
      </c>
      <c r="E11" s="71">
        <v>6</v>
      </c>
      <c r="F11" s="71">
        <v>1</v>
      </c>
      <c r="G11" s="71">
        <v>8</v>
      </c>
      <c r="H11" s="71">
        <v>6</v>
      </c>
      <c r="I11" s="71">
        <v>5</v>
      </c>
      <c r="J11" s="71"/>
      <c r="K11" s="74">
        <v>0</v>
      </c>
      <c r="L11" s="74"/>
      <c r="M11" s="75">
        <v>33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8"/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1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1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1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1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1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2">
        <v>136883</v>
      </c>
      <c r="D20" s="85">
        <v>12</v>
      </c>
      <c r="E20" s="85">
        <v>24</v>
      </c>
      <c r="F20" s="80">
        <v>10</v>
      </c>
      <c r="G20" s="80">
        <v>43</v>
      </c>
      <c r="H20" s="80">
        <v>9</v>
      </c>
      <c r="I20" s="80">
        <v>35</v>
      </c>
      <c r="J20" s="80"/>
      <c r="K20" s="77">
        <v>3</v>
      </c>
      <c r="L20" s="77"/>
      <c r="M20" s="77">
        <f t="shared" si="1"/>
        <v>136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22" t="s">
        <v>45</v>
      </c>
      <c r="B21" s="301"/>
      <c r="C21" s="82">
        <v>137657</v>
      </c>
      <c r="D21" s="85">
        <v>9</v>
      </c>
      <c r="E21" s="85">
        <v>32</v>
      </c>
      <c r="F21" s="80">
        <v>7</v>
      </c>
      <c r="G21" s="80">
        <v>41</v>
      </c>
      <c r="H21" s="80">
        <v>7</v>
      </c>
      <c r="I21" s="80">
        <v>34</v>
      </c>
      <c r="J21" s="80"/>
      <c r="K21" s="77">
        <v>7</v>
      </c>
      <c r="L21" s="77"/>
      <c r="M21" s="77">
        <f t="shared" si="1"/>
        <v>137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20:B20"/>
    <mergeCell ref="A21:B21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25" right="0.25" top="0.75" bottom="0.75" header="0" footer="0"/>
  <pageSetup paperSize="9" scale="6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45866</v>
      </c>
      <c r="B3" s="70" t="s">
        <v>19</v>
      </c>
      <c r="C3" s="43"/>
      <c r="D3" s="44">
        <v>2</v>
      </c>
      <c r="E3" s="44">
        <v>1</v>
      </c>
      <c r="F3" s="44"/>
      <c r="G3" s="71">
        <v>1</v>
      </c>
      <c r="H3" s="44"/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45867</v>
      </c>
      <c r="B4" s="70" t="s">
        <v>20</v>
      </c>
      <c r="C4" s="48"/>
      <c r="D4" s="44">
        <v>1</v>
      </c>
      <c r="E4" s="44"/>
      <c r="F4" s="44"/>
      <c r="G4" s="44">
        <v>2</v>
      </c>
      <c r="H4" s="44">
        <v>1</v>
      </c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45868</v>
      </c>
      <c r="B5" s="70" t="s">
        <v>21</v>
      </c>
      <c r="C5" s="43"/>
      <c r="D5" s="44"/>
      <c r="E5" s="44">
        <v>2</v>
      </c>
      <c r="F5" s="44"/>
      <c r="G5" s="46"/>
      <c r="H5" s="46"/>
      <c r="I5" s="46">
        <v>1</v>
      </c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45869</v>
      </c>
      <c r="B6" s="70" t="s">
        <v>22</v>
      </c>
      <c r="C6" s="43"/>
      <c r="D6" s="44"/>
      <c r="E6" s="44">
        <v>1</v>
      </c>
      <c r="F6" s="44"/>
      <c r="G6" s="46"/>
      <c r="H6" s="46"/>
      <c r="I6" s="44"/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45870</v>
      </c>
      <c r="B7" s="70" t="s">
        <v>23</v>
      </c>
      <c r="C7" s="48"/>
      <c r="D7" s="44">
        <v>2</v>
      </c>
      <c r="E7" s="44"/>
      <c r="F7" s="44"/>
      <c r="G7" s="44">
        <v>1</v>
      </c>
      <c r="H7" s="44">
        <v>3</v>
      </c>
      <c r="I7" s="44">
        <v>1</v>
      </c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45871</v>
      </c>
      <c r="B8" s="70" t="s">
        <v>24</v>
      </c>
      <c r="C8" s="48"/>
      <c r="D8" s="44">
        <v>1</v>
      </c>
      <c r="E8" s="44"/>
      <c r="F8" s="44">
        <v>1</v>
      </c>
      <c r="G8" s="44">
        <v>2</v>
      </c>
      <c r="H8" s="44">
        <v>1</v>
      </c>
      <c r="I8" s="44">
        <v>2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45872</v>
      </c>
      <c r="B9" s="70" t="s">
        <v>25</v>
      </c>
      <c r="C9" s="43"/>
      <c r="D9" s="46">
        <v>1</v>
      </c>
      <c r="E9" s="46">
        <v>2</v>
      </c>
      <c r="F9" s="46"/>
      <c r="G9" s="46">
        <v>2</v>
      </c>
      <c r="H9" s="46">
        <v>1</v>
      </c>
      <c r="I9" s="46"/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131271</v>
      </c>
      <c r="D10" s="46">
        <f t="shared" ref="D10:G10" si="0">SUM(D3:D9)</f>
        <v>7</v>
      </c>
      <c r="E10" s="46">
        <f t="shared" si="0"/>
        <v>6</v>
      </c>
      <c r="F10" s="46">
        <f t="shared" si="0"/>
        <v>1</v>
      </c>
      <c r="G10" s="46">
        <f t="shared" si="0"/>
        <v>8</v>
      </c>
      <c r="H10" s="46">
        <v>6</v>
      </c>
      <c r="I10" s="46">
        <f>SUM(I3:I9)</f>
        <v>5</v>
      </c>
      <c r="J10" s="46"/>
      <c r="K10" s="46">
        <f>SUM(K3:K9)</f>
        <v>0</v>
      </c>
      <c r="L10" s="74"/>
      <c r="M10" s="75">
        <f>SUM(D10:L10)</f>
        <v>33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1</v>
      </c>
      <c r="E11" s="71">
        <v>5</v>
      </c>
      <c r="F11" s="71">
        <v>1</v>
      </c>
      <c r="G11" s="71">
        <v>7</v>
      </c>
      <c r="H11" s="71">
        <v>5</v>
      </c>
      <c r="I11" s="71">
        <v>14</v>
      </c>
      <c r="J11" s="71"/>
      <c r="K11" s="74">
        <v>0</v>
      </c>
      <c r="L11" s="74"/>
      <c r="M11" s="75">
        <v>33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8"/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1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1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1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1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1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2">
        <v>136883</v>
      </c>
      <c r="D20" s="85">
        <v>12</v>
      </c>
      <c r="E20" s="85">
        <v>24</v>
      </c>
      <c r="F20" s="80">
        <v>10</v>
      </c>
      <c r="G20" s="80">
        <v>43</v>
      </c>
      <c r="H20" s="80">
        <v>9</v>
      </c>
      <c r="I20" s="80">
        <v>35</v>
      </c>
      <c r="J20" s="80"/>
      <c r="K20" s="77">
        <v>3</v>
      </c>
      <c r="L20" s="77"/>
      <c r="M20" s="77">
        <f t="shared" si="1"/>
        <v>136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322" t="s">
        <v>45</v>
      </c>
      <c r="B21" s="301"/>
      <c r="C21" s="82">
        <v>137657</v>
      </c>
      <c r="D21" s="85">
        <v>9</v>
      </c>
      <c r="E21" s="85">
        <v>32</v>
      </c>
      <c r="F21" s="80">
        <v>7</v>
      </c>
      <c r="G21" s="80">
        <v>41</v>
      </c>
      <c r="H21" s="80">
        <v>7</v>
      </c>
      <c r="I21" s="80">
        <v>34</v>
      </c>
      <c r="J21" s="80"/>
      <c r="K21" s="77">
        <v>7</v>
      </c>
      <c r="L21" s="77"/>
      <c r="M21" s="77">
        <f t="shared" si="1"/>
        <v>137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21" customHeight="1" x14ac:dyDescent="0.65">
      <c r="A221" s="65"/>
      <c r="B221" s="66"/>
      <c r="C221" s="67"/>
      <c r="D221" s="67"/>
      <c r="E221" s="67"/>
      <c r="F221" s="67"/>
      <c r="G221" s="67"/>
      <c r="H221" s="67"/>
      <c r="I221" s="67"/>
      <c r="J221" s="67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20:B20"/>
    <mergeCell ref="A21:B21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25" right="0.25" top="0.75" bottom="0.75" header="0" footer="0"/>
  <pageSetup paperSize="9" scale="60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0"/>
  <sheetViews>
    <sheetView workbookViewId="0"/>
  </sheetViews>
  <sheetFormatPr defaultColWidth="12.625" defaultRowHeight="15" customHeight="1" x14ac:dyDescent="0.35"/>
  <cols>
    <col min="1" max="1" width="6.125" customWidth="1"/>
    <col min="2" max="2" width="12.6875" customWidth="1"/>
    <col min="3" max="3" width="6.1875" customWidth="1"/>
    <col min="4" max="4" width="6.625" customWidth="1"/>
    <col min="5" max="5" width="4.875" customWidth="1"/>
    <col min="6" max="6" width="6.125" customWidth="1"/>
    <col min="7" max="7" width="6.1875" customWidth="1"/>
    <col min="8" max="8" width="8.1875" customWidth="1"/>
    <col min="9" max="9" width="6.1875" customWidth="1"/>
    <col min="10" max="10" width="5.125" customWidth="1"/>
    <col min="11" max="11" width="8.6875" customWidth="1"/>
    <col min="12" max="12" width="21.5" customWidth="1"/>
    <col min="13" max="26" width="5.875" customWidth="1"/>
  </cols>
  <sheetData>
    <row r="1" spans="1:26" ht="14.25" customHeight="1" x14ac:dyDescent="0.45"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26" ht="48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66</v>
      </c>
      <c r="K2" s="90" t="s">
        <v>13</v>
      </c>
      <c r="L2" s="90" t="s">
        <v>67</v>
      </c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14.25" customHeight="1" x14ac:dyDescent="0.45">
      <c r="A3" s="92">
        <v>45285</v>
      </c>
      <c r="B3" s="93" t="s">
        <v>19</v>
      </c>
      <c r="C3" s="94">
        <v>20</v>
      </c>
      <c r="D3" s="94">
        <v>3</v>
      </c>
      <c r="E3" s="94">
        <v>2</v>
      </c>
      <c r="F3" s="94">
        <v>3</v>
      </c>
      <c r="G3" s="94">
        <v>1</v>
      </c>
      <c r="H3" s="94">
        <v>1</v>
      </c>
      <c r="I3" s="94"/>
      <c r="J3" s="94">
        <v>1</v>
      </c>
      <c r="K3" s="94"/>
      <c r="L3" s="94" t="s">
        <v>68</v>
      </c>
      <c r="M3" s="95" t="s">
        <v>69</v>
      </c>
    </row>
    <row r="4" spans="1:26" ht="14.25" customHeight="1" x14ac:dyDescent="0.45">
      <c r="A4" s="92">
        <v>45286</v>
      </c>
      <c r="B4" s="93" t="s">
        <v>20</v>
      </c>
      <c r="C4" s="94">
        <v>10</v>
      </c>
      <c r="D4" s="94">
        <v>5</v>
      </c>
      <c r="E4" s="94"/>
      <c r="F4" s="94">
        <v>2</v>
      </c>
      <c r="G4" s="94"/>
      <c r="H4" s="94">
        <v>2</v>
      </c>
      <c r="I4" s="94">
        <v>1</v>
      </c>
      <c r="J4" s="94">
        <v>1</v>
      </c>
      <c r="K4" s="94">
        <v>1</v>
      </c>
      <c r="L4" s="94" t="s">
        <v>70</v>
      </c>
      <c r="M4" s="95" t="s">
        <v>69</v>
      </c>
    </row>
    <row r="5" spans="1:26" ht="14.25" customHeight="1" x14ac:dyDescent="0.45">
      <c r="A5" s="92">
        <v>45287</v>
      </c>
      <c r="B5" s="93" t="s">
        <v>21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5"/>
    </row>
    <row r="6" spans="1:26" ht="14.25" customHeight="1" x14ac:dyDescent="0.45">
      <c r="A6" s="92">
        <v>45288</v>
      </c>
      <c r="B6" s="93" t="s">
        <v>22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26" ht="14.25" customHeight="1" x14ac:dyDescent="0.45">
      <c r="A7" s="92">
        <v>45289</v>
      </c>
      <c r="B7" s="93" t="s">
        <v>23</v>
      </c>
      <c r="C7" s="94"/>
      <c r="D7" s="94"/>
      <c r="E7" s="94"/>
      <c r="F7" s="94"/>
      <c r="G7" s="94"/>
      <c r="H7" s="94"/>
      <c r="I7" s="94"/>
      <c r="J7" s="94"/>
      <c r="K7" s="94"/>
      <c r="L7" s="94"/>
    </row>
    <row r="8" spans="1:26" ht="14.25" customHeight="1" x14ac:dyDescent="0.45">
      <c r="A8" s="92">
        <v>45290</v>
      </c>
      <c r="B8" s="93" t="s">
        <v>24</v>
      </c>
      <c r="C8" s="94"/>
      <c r="D8" s="94"/>
      <c r="E8" s="94"/>
      <c r="F8" s="94"/>
      <c r="G8" s="94"/>
      <c r="H8" s="94"/>
      <c r="I8" s="94"/>
      <c r="J8" s="94"/>
      <c r="K8" s="94"/>
      <c r="L8" s="94"/>
    </row>
    <row r="9" spans="1:26" ht="14.25" customHeight="1" x14ac:dyDescent="0.45">
      <c r="A9" s="92">
        <v>45291</v>
      </c>
      <c r="B9" s="93" t="s">
        <v>71</v>
      </c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26" ht="14.25" customHeight="1" x14ac:dyDescent="0.45">
      <c r="A10" s="328"/>
      <c r="B10" s="301"/>
      <c r="C10" s="96"/>
      <c r="D10" s="96"/>
      <c r="E10" s="97"/>
      <c r="F10" s="97"/>
      <c r="G10" s="97"/>
      <c r="H10" s="97"/>
      <c r="I10" s="97"/>
      <c r="J10" s="97"/>
      <c r="K10" s="97"/>
      <c r="L10" s="97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97" t="e">
        <f t="shared" ca="1" si="0"/>
        <v>#NAME?</v>
      </c>
      <c r="F11" s="97" t="e">
        <f t="shared" ca="1" si="0"/>
        <v>#NAME?</v>
      </c>
      <c r="G11" s="97" t="e">
        <f t="shared" ca="1" si="0"/>
        <v>#NAME?</v>
      </c>
      <c r="H11" s="97" t="e">
        <f t="shared" ca="1" si="0"/>
        <v>#NAME?</v>
      </c>
      <c r="I11" s="97" t="e">
        <f t="shared" ca="1" si="0"/>
        <v>#NAME?</v>
      </c>
      <c r="J11" s="97" t="e">
        <f t="shared" ca="1" si="0"/>
        <v>#NAME?</v>
      </c>
      <c r="K11" s="97"/>
      <c r="L11" s="97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4.25" customHeight="1" x14ac:dyDescent="0.45">
      <c r="C12" s="88"/>
      <c r="D12" s="88"/>
      <c r="E12" s="88"/>
      <c r="F12" s="88"/>
      <c r="G12" s="88"/>
      <c r="H12" s="88"/>
      <c r="I12" s="88"/>
      <c r="J12" s="88"/>
      <c r="K12" s="88"/>
      <c r="L12" s="88"/>
    </row>
    <row r="13" spans="1:26" ht="14.25" customHeight="1" x14ac:dyDescent="0.45">
      <c r="B13" s="330"/>
      <c r="C13" s="321"/>
      <c r="D13" s="321"/>
      <c r="E13" s="321"/>
      <c r="F13" s="88"/>
      <c r="G13" s="88"/>
      <c r="H13" s="88"/>
      <c r="I13" s="88"/>
      <c r="J13" s="88"/>
      <c r="K13" s="88"/>
      <c r="L13" s="88"/>
    </row>
    <row r="14" spans="1:26" ht="14.25" customHeight="1" x14ac:dyDescent="0.45">
      <c r="C14" s="88"/>
      <c r="D14" s="88"/>
      <c r="E14" s="88"/>
      <c r="F14" s="88"/>
      <c r="G14" s="88"/>
      <c r="H14" s="88"/>
      <c r="I14" s="88"/>
      <c r="J14" s="88"/>
      <c r="K14" s="88"/>
      <c r="L14" s="88"/>
    </row>
    <row r="15" spans="1:26" ht="14.25" customHeight="1" x14ac:dyDescent="0.45">
      <c r="C15" s="88"/>
      <c r="D15" s="88"/>
      <c r="E15" s="88"/>
      <c r="F15" s="88"/>
      <c r="G15" s="88"/>
      <c r="H15" s="88"/>
      <c r="I15" s="88"/>
      <c r="J15" s="88"/>
      <c r="K15" s="88"/>
      <c r="L15" s="88"/>
    </row>
    <row r="16" spans="1:26" ht="14.25" customHeight="1" x14ac:dyDescent="0.45">
      <c r="C16" s="88"/>
      <c r="D16" s="88"/>
      <c r="E16" s="88"/>
      <c r="F16" s="88"/>
      <c r="G16" s="88"/>
      <c r="H16" s="88"/>
      <c r="I16" s="88"/>
      <c r="J16" s="88"/>
      <c r="K16" s="88"/>
      <c r="L16" s="88"/>
    </row>
    <row r="17" spans="3:12" ht="14.25" customHeight="1" x14ac:dyDescent="0.45">
      <c r="C17" s="88"/>
      <c r="D17" s="88"/>
      <c r="E17" s="88"/>
      <c r="F17" s="88"/>
      <c r="G17" s="88"/>
      <c r="H17" s="88"/>
      <c r="I17" s="88"/>
      <c r="J17" s="88"/>
      <c r="K17" s="88"/>
      <c r="L17" s="88"/>
    </row>
    <row r="18" spans="3:12" ht="14.25" customHeight="1" x14ac:dyDescent="0.45">
      <c r="C18" s="88"/>
      <c r="D18" s="88"/>
      <c r="E18" s="88"/>
      <c r="F18" s="88"/>
      <c r="G18" s="88"/>
      <c r="H18" s="88"/>
      <c r="I18" s="88"/>
      <c r="J18" s="88"/>
      <c r="K18" s="88"/>
      <c r="L18" s="88"/>
    </row>
    <row r="19" spans="3:12" ht="14.25" customHeight="1" x14ac:dyDescent="0.45">
      <c r="C19" s="88"/>
      <c r="D19" s="88"/>
      <c r="E19" s="88"/>
      <c r="F19" s="88"/>
      <c r="G19" s="88"/>
      <c r="H19" s="88"/>
      <c r="I19" s="88"/>
      <c r="J19" s="88"/>
      <c r="K19" s="88"/>
      <c r="L19" s="88"/>
    </row>
    <row r="20" spans="3:12" ht="14.25" customHeight="1" x14ac:dyDescent="0.45">
      <c r="C20" s="88"/>
      <c r="D20" s="88"/>
      <c r="E20" s="88"/>
      <c r="F20" s="88"/>
      <c r="G20" s="88"/>
      <c r="H20" s="88"/>
      <c r="I20" s="88"/>
      <c r="J20" s="88"/>
      <c r="K20" s="88"/>
      <c r="L20" s="88"/>
    </row>
    <row r="21" spans="3:12" ht="14.25" customHeight="1" x14ac:dyDescent="0.45">
      <c r="C21" s="88"/>
      <c r="D21" s="88"/>
      <c r="E21" s="88"/>
      <c r="F21" s="88"/>
      <c r="G21" s="88"/>
      <c r="H21" s="88"/>
      <c r="I21" s="88"/>
      <c r="J21" s="88"/>
      <c r="K21" s="88"/>
      <c r="L21" s="88"/>
    </row>
    <row r="22" spans="3:12" ht="14.25" customHeight="1" x14ac:dyDescent="0.45">
      <c r="C22" s="88"/>
      <c r="D22" s="88"/>
      <c r="E22" s="88"/>
      <c r="F22" s="88"/>
      <c r="G22" s="88"/>
      <c r="H22" s="88"/>
      <c r="I22" s="88"/>
      <c r="J22" s="88"/>
      <c r="K22" s="88"/>
      <c r="L22" s="88"/>
    </row>
    <row r="23" spans="3:12" ht="14.25" customHeight="1" x14ac:dyDescent="0.45">
      <c r="C23" s="88"/>
      <c r="D23" s="88"/>
      <c r="E23" s="88"/>
      <c r="F23" s="88"/>
      <c r="G23" s="88"/>
      <c r="H23" s="88"/>
      <c r="I23" s="88"/>
      <c r="J23" s="88"/>
      <c r="K23" s="88"/>
      <c r="L23" s="88"/>
    </row>
    <row r="24" spans="3:12" ht="14.25" customHeight="1" x14ac:dyDescent="0.45">
      <c r="C24" s="88"/>
      <c r="D24" s="88"/>
      <c r="E24" s="88"/>
      <c r="F24" s="88"/>
      <c r="G24" s="88"/>
      <c r="H24" s="88"/>
      <c r="I24" s="88"/>
      <c r="J24" s="88"/>
      <c r="K24" s="88"/>
      <c r="L24" s="88"/>
    </row>
    <row r="25" spans="3:12" ht="14.25" customHeight="1" x14ac:dyDescent="0.45">
      <c r="C25" s="88"/>
      <c r="D25" s="88"/>
      <c r="E25" s="88"/>
      <c r="F25" s="88"/>
      <c r="G25" s="88"/>
      <c r="H25" s="88"/>
      <c r="I25" s="88"/>
      <c r="J25" s="88"/>
      <c r="K25" s="88"/>
      <c r="L25" s="88"/>
    </row>
    <row r="26" spans="3:12" ht="14.25" customHeight="1" x14ac:dyDescent="0.45">
      <c r="C26" s="88"/>
      <c r="D26" s="88"/>
      <c r="E26" s="88"/>
      <c r="F26" s="88"/>
      <c r="G26" s="88"/>
      <c r="H26" s="88"/>
      <c r="I26" s="88"/>
      <c r="J26" s="88"/>
      <c r="K26" s="88"/>
      <c r="L26" s="88"/>
    </row>
    <row r="27" spans="3:12" ht="14.25" customHeight="1" x14ac:dyDescent="0.45">
      <c r="C27" s="88"/>
      <c r="D27" s="88"/>
      <c r="E27" s="88"/>
      <c r="F27" s="88"/>
      <c r="G27" s="88"/>
      <c r="H27" s="88"/>
      <c r="I27" s="88"/>
      <c r="J27" s="88"/>
      <c r="K27" s="88"/>
      <c r="L27" s="88"/>
    </row>
    <row r="28" spans="3:12" ht="14.25" customHeight="1" x14ac:dyDescent="0.45">
      <c r="C28" s="88"/>
      <c r="D28" s="88"/>
      <c r="E28" s="88"/>
      <c r="F28" s="88"/>
      <c r="G28" s="88"/>
      <c r="H28" s="88"/>
      <c r="I28" s="88"/>
      <c r="J28" s="88"/>
      <c r="K28" s="88"/>
      <c r="L28" s="88"/>
    </row>
    <row r="29" spans="3:12" ht="14.25" customHeight="1" x14ac:dyDescent="0.45">
      <c r="C29" s="88"/>
      <c r="D29" s="88"/>
      <c r="E29" s="88"/>
      <c r="F29" s="88"/>
      <c r="G29" s="88"/>
      <c r="H29" s="88"/>
      <c r="I29" s="88"/>
      <c r="J29" s="88"/>
      <c r="K29" s="88"/>
      <c r="L29" s="88"/>
    </row>
    <row r="30" spans="3:12" ht="14.25" customHeight="1" x14ac:dyDescent="0.45">
      <c r="C30" s="88"/>
      <c r="D30" s="88"/>
      <c r="E30" s="88"/>
      <c r="F30" s="88"/>
      <c r="G30" s="88"/>
      <c r="H30" s="88"/>
      <c r="I30" s="88"/>
      <c r="J30" s="88"/>
      <c r="K30" s="88"/>
      <c r="L30" s="88"/>
    </row>
    <row r="31" spans="3:12" ht="14.25" customHeight="1" x14ac:dyDescent="0.45">
      <c r="C31" s="88"/>
      <c r="D31" s="88"/>
      <c r="E31" s="88"/>
      <c r="F31" s="88"/>
      <c r="G31" s="88"/>
      <c r="H31" s="88"/>
      <c r="I31" s="88"/>
      <c r="J31" s="88"/>
      <c r="K31" s="88"/>
      <c r="L31" s="88"/>
    </row>
    <row r="32" spans="3:12" ht="14.25" customHeight="1" x14ac:dyDescent="0.45">
      <c r="C32" s="88"/>
      <c r="D32" s="88"/>
      <c r="E32" s="88"/>
      <c r="F32" s="88"/>
      <c r="G32" s="88"/>
      <c r="H32" s="88"/>
      <c r="I32" s="88"/>
      <c r="J32" s="88"/>
      <c r="K32" s="88"/>
      <c r="L32" s="88"/>
    </row>
    <row r="33" spans="3:12" ht="14.25" customHeight="1" x14ac:dyDescent="0.45">
      <c r="C33" s="88"/>
      <c r="D33" s="88"/>
      <c r="E33" s="88"/>
      <c r="F33" s="88"/>
      <c r="G33" s="88"/>
      <c r="H33" s="88"/>
      <c r="I33" s="88"/>
      <c r="J33" s="88"/>
      <c r="K33" s="88"/>
      <c r="L33" s="88"/>
    </row>
    <row r="34" spans="3:12" ht="14.25" customHeight="1" x14ac:dyDescent="0.45">
      <c r="C34" s="88"/>
      <c r="D34" s="88"/>
      <c r="E34" s="88"/>
      <c r="F34" s="88"/>
      <c r="G34" s="88"/>
      <c r="H34" s="88"/>
      <c r="I34" s="88"/>
      <c r="J34" s="88"/>
      <c r="K34" s="88"/>
      <c r="L34" s="88"/>
    </row>
    <row r="35" spans="3:12" ht="14.25" customHeight="1" x14ac:dyDescent="0.45">
      <c r="C35" s="88"/>
      <c r="D35" s="88"/>
      <c r="E35" s="88"/>
      <c r="F35" s="88"/>
      <c r="G35" s="88"/>
      <c r="H35" s="88"/>
      <c r="I35" s="88"/>
      <c r="J35" s="88"/>
      <c r="K35" s="88"/>
      <c r="L35" s="88"/>
    </row>
    <row r="36" spans="3:12" ht="14.25" customHeight="1" x14ac:dyDescent="0.45">
      <c r="C36" s="88"/>
      <c r="D36" s="88"/>
      <c r="E36" s="88"/>
      <c r="F36" s="88"/>
      <c r="G36" s="88"/>
      <c r="H36" s="88"/>
      <c r="I36" s="88"/>
      <c r="J36" s="88"/>
      <c r="K36" s="88"/>
      <c r="L36" s="88"/>
    </row>
    <row r="37" spans="3:12" ht="14.25" customHeight="1" x14ac:dyDescent="0.45">
      <c r="C37" s="88"/>
      <c r="D37" s="88"/>
      <c r="E37" s="88"/>
      <c r="F37" s="88"/>
      <c r="G37" s="88"/>
      <c r="H37" s="88"/>
      <c r="I37" s="88"/>
      <c r="J37" s="88"/>
      <c r="K37" s="88"/>
      <c r="L37" s="88"/>
    </row>
    <row r="38" spans="3:12" ht="14.25" customHeight="1" x14ac:dyDescent="0.45">
      <c r="C38" s="88"/>
      <c r="D38" s="88"/>
      <c r="E38" s="88"/>
      <c r="F38" s="88"/>
      <c r="G38" s="88"/>
      <c r="H38" s="88"/>
      <c r="I38" s="88"/>
      <c r="J38" s="88"/>
      <c r="K38" s="88"/>
      <c r="L38" s="88"/>
    </row>
    <row r="39" spans="3:12" ht="14.25" customHeight="1" x14ac:dyDescent="0.45">
      <c r="C39" s="88"/>
      <c r="D39" s="88"/>
      <c r="E39" s="88"/>
      <c r="F39" s="88"/>
      <c r="G39" s="88"/>
      <c r="H39" s="88"/>
      <c r="I39" s="88"/>
      <c r="J39" s="88"/>
      <c r="K39" s="88"/>
      <c r="L39" s="88"/>
    </row>
    <row r="40" spans="3:12" ht="14.25" customHeight="1" x14ac:dyDescent="0.45">
      <c r="C40" s="88"/>
      <c r="D40" s="88"/>
      <c r="E40" s="88"/>
      <c r="F40" s="88"/>
      <c r="G40" s="88"/>
      <c r="H40" s="88"/>
      <c r="I40" s="88"/>
      <c r="J40" s="88"/>
      <c r="K40" s="88"/>
      <c r="L40" s="88"/>
    </row>
    <row r="41" spans="3:12" ht="14.25" customHeight="1" x14ac:dyDescent="0.45">
      <c r="C41" s="88"/>
      <c r="D41" s="88"/>
      <c r="E41" s="88"/>
      <c r="F41" s="88"/>
      <c r="G41" s="88"/>
      <c r="H41" s="88"/>
      <c r="I41" s="88"/>
      <c r="J41" s="88"/>
      <c r="K41" s="88"/>
      <c r="L41" s="88"/>
    </row>
    <row r="42" spans="3:12" ht="14.25" customHeight="1" x14ac:dyDescent="0.45">
      <c r="C42" s="88"/>
      <c r="D42" s="88"/>
      <c r="E42" s="88"/>
      <c r="F42" s="88"/>
      <c r="G42" s="88"/>
      <c r="H42" s="88"/>
      <c r="I42" s="88"/>
      <c r="J42" s="88"/>
      <c r="K42" s="88"/>
      <c r="L42" s="88"/>
    </row>
    <row r="43" spans="3:12" ht="14.25" customHeight="1" x14ac:dyDescent="0.45">
      <c r="C43" s="88"/>
      <c r="D43" s="88"/>
      <c r="E43" s="88"/>
      <c r="F43" s="88"/>
      <c r="G43" s="88"/>
      <c r="H43" s="88"/>
      <c r="I43" s="88"/>
      <c r="J43" s="88"/>
      <c r="K43" s="88"/>
      <c r="L43" s="88"/>
    </row>
    <row r="44" spans="3:12" ht="14.25" customHeight="1" x14ac:dyDescent="0.45">
      <c r="C44" s="88"/>
      <c r="D44" s="88"/>
      <c r="E44" s="88"/>
      <c r="F44" s="88"/>
      <c r="G44" s="88"/>
      <c r="H44" s="88"/>
      <c r="I44" s="88"/>
      <c r="J44" s="88"/>
      <c r="K44" s="88"/>
      <c r="L44" s="88"/>
    </row>
    <row r="45" spans="3:12" ht="14.25" customHeight="1" x14ac:dyDescent="0.45">
      <c r="C45" s="88"/>
      <c r="D45" s="88"/>
      <c r="E45" s="88"/>
      <c r="F45" s="88"/>
      <c r="G45" s="88"/>
      <c r="H45" s="88"/>
      <c r="I45" s="88"/>
      <c r="J45" s="88"/>
      <c r="K45" s="88"/>
      <c r="L45" s="88"/>
    </row>
    <row r="46" spans="3:12" ht="14.25" customHeight="1" x14ac:dyDescent="0.45">
      <c r="C46" s="88"/>
      <c r="D46" s="88"/>
      <c r="E46" s="88"/>
      <c r="F46" s="88"/>
      <c r="G46" s="88"/>
      <c r="H46" s="88"/>
      <c r="I46" s="88"/>
      <c r="J46" s="88"/>
      <c r="K46" s="88"/>
      <c r="L46" s="88"/>
    </row>
    <row r="47" spans="3:12" ht="14.25" customHeight="1" x14ac:dyDescent="0.45">
      <c r="C47" s="88"/>
      <c r="D47" s="88"/>
      <c r="E47" s="88"/>
      <c r="F47" s="88"/>
      <c r="G47" s="88"/>
      <c r="H47" s="88"/>
      <c r="I47" s="88"/>
      <c r="J47" s="88"/>
      <c r="K47" s="88"/>
      <c r="L47" s="88"/>
    </row>
    <row r="48" spans="3:12" ht="14.25" customHeight="1" x14ac:dyDescent="0.45">
      <c r="C48" s="88"/>
      <c r="D48" s="88"/>
      <c r="E48" s="88"/>
      <c r="F48" s="88"/>
      <c r="G48" s="88"/>
      <c r="H48" s="88"/>
      <c r="I48" s="88"/>
      <c r="J48" s="88"/>
      <c r="K48" s="88"/>
      <c r="L48" s="88"/>
    </row>
    <row r="49" spans="3:12" ht="14.25" customHeight="1" x14ac:dyDescent="0.45">
      <c r="C49" s="88"/>
      <c r="D49" s="88"/>
      <c r="E49" s="88"/>
      <c r="F49" s="88"/>
      <c r="G49" s="88"/>
      <c r="H49" s="88"/>
      <c r="I49" s="88"/>
      <c r="J49" s="88"/>
      <c r="K49" s="88"/>
      <c r="L49" s="88"/>
    </row>
    <row r="50" spans="3:12" ht="14.25" customHeight="1" x14ac:dyDescent="0.45">
      <c r="C50" s="88"/>
      <c r="D50" s="88"/>
      <c r="E50" s="88"/>
      <c r="F50" s="88"/>
      <c r="G50" s="88"/>
      <c r="H50" s="88"/>
      <c r="I50" s="88"/>
      <c r="J50" s="88"/>
      <c r="K50" s="88"/>
      <c r="L50" s="88"/>
    </row>
    <row r="51" spans="3:12" ht="14.25" customHeight="1" x14ac:dyDescent="0.45">
      <c r="C51" s="88"/>
      <c r="D51" s="88"/>
      <c r="E51" s="88"/>
      <c r="F51" s="88"/>
      <c r="G51" s="88"/>
      <c r="H51" s="88"/>
      <c r="I51" s="88"/>
      <c r="J51" s="88"/>
      <c r="K51" s="88"/>
      <c r="L51" s="88"/>
    </row>
    <row r="52" spans="3:12" ht="14.25" customHeight="1" x14ac:dyDescent="0.45">
      <c r="C52" s="88"/>
      <c r="D52" s="88"/>
      <c r="E52" s="88"/>
      <c r="F52" s="88"/>
      <c r="G52" s="88"/>
      <c r="H52" s="88"/>
      <c r="I52" s="88"/>
      <c r="J52" s="88"/>
      <c r="K52" s="88"/>
      <c r="L52" s="88"/>
    </row>
    <row r="53" spans="3:12" ht="14.25" customHeight="1" x14ac:dyDescent="0.45">
      <c r="C53" s="88"/>
      <c r="D53" s="88"/>
      <c r="E53" s="88"/>
      <c r="F53" s="88"/>
      <c r="G53" s="88"/>
      <c r="H53" s="88"/>
      <c r="I53" s="88"/>
      <c r="J53" s="88"/>
      <c r="K53" s="88"/>
      <c r="L53" s="88"/>
    </row>
    <row r="54" spans="3:12" ht="14.25" customHeight="1" x14ac:dyDescent="0.45">
      <c r="C54" s="88"/>
      <c r="D54" s="88"/>
      <c r="E54" s="88"/>
      <c r="F54" s="88"/>
      <c r="G54" s="88"/>
      <c r="H54" s="88"/>
      <c r="I54" s="88"/>
      <c r="J54" s="88"/>
      <c r="K54" s="88"/>
      <c r="L54" s="88"/>
    </row>
    <row r="55" spans="3:12" ht="14.25" customHeight="1" x14ac:dyDescent="0.45">
      <c r="C55" s="88"/>
      <c r="D55" s="88"/>
      <c r="E55" s="88"/>
      <c r="F55" s="88"/>
      <c r="G55" s="88"/>
      <c r="H55" s="88"/>
      <c r="I55" s="88"/>
      <c r="J55" s="88"/>
      <c r="K55" s="88"/>
      <c r="L55" s="88"/>
    </row>
    <row r="56" spans="3:12" ht="14.25" customHeight="1" x14ac:dyDescent="0.45">
      <c r="C56" s="88"/>
      <c r="D56" s="88"/>
      <c r="E56" s="88"/>
      <c r="F56" s="88"/>
      <c r="G56" s="88"/>
      <c r="H56" s="88"/>
      <c r="I56" s="88"/>
      <c r="J56" s="88"/>
      <c r="K56" s="88"/>
      <c r="L56" s="88"/>
    </row>
    <row r="57" spans="3:12" ht="14.25" customHeight="1" x14ac:dyDescent="0.45">
      <c r="C57" s="88"/>
      <c r="D57" s="88"/>
      <c r="E57" s="88"/>
      <c r="F57" s="88"/>
      <c r="G57" s="88"/>
      <c r="H57" s="88"/>
      <c r="I57" s="88"/>
      <c r="J57" s="88"/>
      <c r="K57" s="88"/>
      <c r="L57" s="88"/>
    </row>
    <row r="58" spans="3:12" ht="14.25" customHeight="1" x14ac:dyDescent="0.45">
      <c r="C58" s="88"/>
      <c r="D58" s="88"/>
      <c r="E58" s="88"/>
      <c r="F58" s="88"/>
      <c r="G58" s="88"/>
      <c r="H58" s="88"/>
      <c r="I58" s="88"/>
      <c r="J58" s="88"/>
      <c r="K58" s="88"/>
      <c r="L58" s="88"/>
    </row>
    <row r="59" spans="3:12" ht="14.25" customHeight="1" x14ac:dyDescent="0.45">
      <c r="C59" s="88"/>
      <c r="D59" s="88"/>
      <c r="E59" s="88"/>
      <c r="F59" s="88"/>
      <c r="G59" s="88"/>
      <c r="H59" s="88"/>
      <c r="I59" s="88"/>
      <c r="J59" s="88"/>
      <c r="K59" s="88"/>
      <c r="L59" s="88"/>
    </row>
    <row r="60" spans="3:12" ht="14.25" customHeight="1" x14ac:dyDescent="0.45">
      <c r="C60" s="88"/>
      <c r="D60" s="88"/>
      <c r="E60" s="88"/>
      <c r="F60" s="88"/>
      <c r="G60" s="88"/>
      <c r="H60" s="88"/>
      <c r="I60" s="88"/>
      <c r="J60" s="88"/>
      <c r="K60" s="88"/>
      <c r="L60" s="88"/>
    </row>
    <row r="61" spans="3:12" ht="14.25" customHeight="1" x14ac:dyDescent="0.45">
      <c r="C61" s="88"/>
      <c r="D61" s="88"/>
      <c r="E61" s="88"/>
      <c r="F61" s="88"/>
      <c r="G61" s="88"/>
      <c r="H61" s="88"/>
      <c r="I61" s="88"/>
      <c r="J61" s="88"/>
      <c r="K61" s="88"/>
      <c r="L61" s="88"/>
    </row>
    <row r="62" spans="3:12" ht="14.25" customHeight="1" x14ac:dyDescent="0.45">
      <c r="C62" s="88"/>
      <c r="D62" s="88"/>
      <c r="E62" s="88"/>
      <c r="F62" s="88"/>
      <c r="G62" s="88"/>
      <c r="H62" s="88"/>
      <c r="I62" s="88"/>
      <c r="J62" s="88"/>
      <c r="K62" s="88"/>
      <c r="L62" s="88"/>
    </row>
    <row r="63" spans="3:12" ht="14.25" customHeight="1" x14ac:dyDescent="0.45">
      <c r="C63" s="88"/>
      <c r="D63" s="88"/>
      <c r="E63" s="88"/>
      <c r="F63" s="88"/>
      <c r="G63" s="88"/>
      <c r="H63" s="88"/>
      <c r="I63" s="88"/>
      <c r="J63" s="88"/>
      <c r="K63" s="88"/>
      <c r="L63" s="88"/>
    </row>
    <row r="64" spans="3:12" ht="14.25" customHeight="1" x14ac:dyDescent="0.45">
      <c r="C64" s="88"/>
      <c r="D64" s="88"/>
      <c r="E64" s="88"/>
      <c r="F64" s="88"/>
      <c r="G64" s="88"/>
      <c r="H64" s="88"/>
      <c r="I64" s="88"/>
      <c r="J64" s="88"/>
      <c r="K64" s="88"/>
      <c r="L64" s="88"/>
    </row>
    <row r="65" spans="3:12" ht="14.25" customHeight="1" x14ac:dyDescent="0.45">
      <c r="C65" s="88"/>
      <c r="D65" s="88"/>
      <c r="E65" s="88"/>
      <c r="F65" s="88"/>
      <c r="G65" s="88"/>
      <c r="H65" s="88"/>
      <c r="I65" s="88"/>
      <c r="J65" s="88"/>
      <c r="K65" s="88"/>
      <c r="L65" s="88"/>
    </row>
    <row r="66" spans="3:12" ht="14.25" customHeight="1" x14ac:dyDescent="0.45">
      <c r="C66" s="88"/>
      <c r="D66" s="88"/>
      <c r="E66" s="88"/>
      <c r="F66" s="88"/>
      <c r="G66" s="88"/>
      <c r="H66" s="88"/>
      <c r="I66" s="88"/>
      <c r="J66" s="88"/>
      <c r="K66" s="88"/>
      <c r="L66" s="88"/>
    </row>
    <row r="67" spans="3:12" ht="14.25" customHeight="1" x14ac:dyDescent="0.45">
      <c r="C67" s="88"/>
      <c r="D67" s="88"/>
      <c r="E67" s="88"/>
      <c r="F67" s="88"/>
      <c r="G67" s="88"/>
      <c r="H67" s="88"/>
      <c r="I67" s="88"/>
      <c r="J67" s="88"/>
      <c r="K67" s="88"/>
      <c r="L67" s="88"/>
    </row>
    <row r="68" spans="3:12" ht="14.25" customHeight="1" x14ac:dyDescent="0.45">
      <c r="C68" s="88"/>
      <c r="D68" s="88"/>
      <c r="E68" s="88"/>
      <c r="F68" s="88"/>
      <c r="G68" s="88"/>
      <c r="H68" s="88"/>
      <c r="I68" s="88"/>
      <c r="J68" s="88"/>
      <c r="K68" s="88"/>
      <c r="L68" s="88"/>
    </row>
    <row r="69" spans="3:12" ht="14.25" customHeight="1" x14ac:dyDescent="0.45">
      <c r="C69" s="88"/>
      <c r="D69" s="88"/>
      <c r="E69" s="88"/>
      <c r="F69" s="88"/>
      <c r="G69" s="88"/>
      <c r="H69" s="88"/>
      <c r="I69" s="88"/>
      <c r="J69" s="88"/>
      <c r="K69" s="88"/>
      <c r="L69" s="88"/>
    </row>
    <row r="70" spans="3:12" ht="14.25" customHeight="1" x14ac:dyDescent="0.45">
      <c r="C70" s="88"/>
      <c r="D70" s="88"/>
      <c r="E70" s="88"/>
      <c r="F70" s="88"/>
      <c r="G70" s="88"/>
      <c r="H70" s="88"/>
      <c r="I70" s="88"/>
      <c r="J70" s="88"/>
      <c r="K70" s="88"/>
      <c r="L70" s="88"/>
    </row>
    <row r="71" spans="3:12" ht="14.25" customHeight="1" x14ac:dyDescent="0.45">
      <c r="C71" s="88"/>
      <c r="D71" s="88"/>
      <c r="E71" s="88"/>
      <c r="F71" s="88"/>
      <c r="G71" s="88"/>
      <c r="H71" s="88"/>
      <c r="I71" s="88"/>
      <c r="J71" s="88"/>
      <c r="K71" s="88"/>
      <c r="L71" s="88"/>
    </row>
    <row r="72" spans="3:12" ht="14.25" customHeight="1" x14ac:dyDescent="0.45">
      <c r="C72" s="88"/>
      <c r="D72" s="88"/>
      <c r="E72" s="88"/>
      <c r="F72" s="88"/>
      <c r="G72" s="88"/>
      <c r="H72" s="88"/>
      <c r="I72" s="88"/>
      <c r="J72" s="88"/>
      <c r="K72" s="88"/>
      <c r="L72" s="88"/>
    </row>
    <row r="73" spans="3:12" ht="14.25" customHeight="1" x14ac:dyDescent="0.45">
      <c r="C73" s="88"/>
      <c r="D73" s="88"/>
      <c r="E73" s="88"/>
      <c r="F73" s="88"/>
      <c r="G73" s="88"/>
      <c r="H73" s="88"/>
      <c r="I73" s="88"/>
      <c r="J73" s="88"/>
      <c r="K73" s="88"/>
      <c r="L73" s="88"/>
    </row>
    <row r="74" spans="3:12" ht="14.25" customHeight="1" x14ac:dyDescent="0.45">
      <c r="C74" s="88"/>
      <c r="D74" s="88"/>
      <c r="E74" s="88"/>
      <c r="F74" s="88"/>
      <c r="G74" s="88"/>
      <c r="H74" s="88"/>
      <c r="I74" s="88"/>
      <c r="J74" s="88"/>
      <c r="K74" s="88"/>
      <c r="L74" s="88"/>
    </row>
    <row r="75" spans="3:12" ht="14.25" customHeight="1" x14ac:dyDescent="0.45">
      <c r="C75" s="88"/>
      <c r="D75" s="88"/>
      <c r="E75" s="88"/>
      <c r="F75" s="88"/>
      <c r="G75" s="88"/>
      <c r="H75" s="88"/>
      <c r="I75" s="88"/>
      <c r="J75" s="88"/>
      <c r="K75" s="88"/>
      <c r="L75" s="88"/>
    </row>
    <row r="76" spans="3:12" ht="14.25" customHeight="1" x14ac:dyDescent="0.45"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spans="3:12" ht="14.25" customHeight="1" x14ac:dyDescent="0.45">
      <c r="C77" s="88"/>
      <c r="D77" s="88"/>
      <c r="E77" s="88"/>
      <c r="F77" s="88"/>
      <c r="G77" s="88"/>
      <c r="H77" s="88"/>
      <c r="I77" s="88"/>
      <c r="J77" s="88"/>
      <c r="K77" s="88"/>
      <c r="L77" s="88"/>
    </row>
    <row r="78" spans="3:12" ht="14.25" customHeight="1" x14ac:dyDescent="0.45">
      <c r="C78" s="88"/>
      <c r="D78" s="88"/>
      <c r="E78" s="88"/>
      <c r="F78" s="88"/>
      <c r="G78" s="88"/>
      <c r="H78" s="88"/>
      <c r="I78" s="88"/>
      <c r="J78" s="88"/>
      <c r="K78" s="88"/>
      <c r="L78" s="88"/>
    </row>
    <row r="79" spans="3:12" ht="14.25" customHeight="1" x14ac:dyDescent="0.45">
      <c r="C79" s="88"/>
      <c r="D79" s="88"/>
      <c r="E79" s="88"/>
      <c r="F79" s="88"/>
      <c r="G79" s="88"/>
      <c r="H79" s="88"/>
      <c r="I79" s="88"/>
      <c r="J79" s="88"/>
      <c r="K79" s="88"/>
      <c r="L79" s="88"/>
    </row>
    <row r="80" spans="3:12" ht="14.25" customHeight="1" x14ac:dyDescent="0.45">
      <c r="C80" s="88"/>
      <c r="D80" s="88"/>
      <c r="E80" s="88"/>
      <c r="F80" s="88"/>
      <c r="G80" s="88"/>
      <c r="H80" s="88"/>
      <c r="I80" s="88"/>
      <c r="J80" s="88"/>
      <c r="K80" s="88"/>
      <c r="L80" s="88"/>
    </row>
    <row r="81" spans="3:12" ht="14.25" customHeight="1" x14ac:dyDescent="0.45">
      <c r="C81" s="88"/>
      <c r="D81" s="88"/>
      <c r="E81" s="88"/>
      <c r="F81" s="88"/>
      <c r="G81" s="88"/>
      <c r="H81" s="88"/>
      <c r="I81" s="88"/>
      <c r="J81" s="88"/>
      <c r="K81" s="88"/>
      <c r="L81" s="88"/>
    </row>
    <row r="82" spans="3:12" ht="14.25" customHeight="1" x14ac:dyDescent="0.45">
      <c r="C82" s="88"/>
      <c r="D82" s="88"/>
      <c r="E82" s="88"/>
      <c r="F82" s="88"/>
      <c r="G82" s="88"/>
      <c r="H82" s="88"/>
      <c r="I82" s="88"/>
      <c r="J82" s="88"/>
      <c r="K82" s="88"/>
      <c r="L82" s="88"/>
    </row>
    <row r="83" spans="3:12" ht="14.25" customHeight="1" x14ac:dyDescent="0.45">
      <c r="C83" s="88"/>
      <c r="D83" s="88"/>
      <c r="E83" s="88"/>
      <c r="F83" s="88"/>
      <c r="G83" s="88"/>
      <c r="H83" s="88"/>
      <c r="I83" s="88"/>
      <c r="J83" s="88"/>
      <c r="K83" s="88"/>
      <c r="L83" s="88"/>
    </row>
    <row r="84" spans="3:12" ht="14.25" customHeight="1" x14ac:dyDescent="0.45">
      <c r="C84" s="88"/>
      <c r="D84" s="88"/>
      <c r="E84" s="88"/>
      <c r="F84" s="88"/>
      <c r="G84" s="88"/>
      <c r="H84" s="88"/>
      <c r="I84" s="88"/>
      <c r="J84" s="88"/>
      <c r="K84" s="88"/>
      <c r="L84" s="88"/>
    </row>
    <row r="85" spans="3:12" ht="14.25" customHeight="1" x14ac:dyDescent="0.45">
      <c r="C85" s="88"/>
      <c r="D85" s="88"/>
      <c r="E85" s="88"/>
      <c r="F85" s="88"/>
      <c r="G85" s="88"/>
      <c r="H85" s="88"/>
      <c r="I85" s="88"/>
      <c r="J85" s="88"/>
      <c r="K85" s="88"/>
      <c r="L85" s="88"/>
    </row>
    <row r="86" spans="3:12" ht="14.25" customHeight="1" x14ac:dyDescent="0.45">
      <c r="C86" s="88"/>
      <c r="D86" s="88"/>
      <c r="E86" s="88"/>
      <c r="F86" s="88"/>
      <c r="G86" s="88"/>
      <c r="H86" s="88"/>
      <c r="I86" s="88"/>
      <c r="J86" s="88"/>
      <c r="K86" s="88"/>
      <c r="L86" s="88"/>
    </row>
    <row r="87" spans="3:12" ht="14.25" customHeight="1" x14ac:dyDescent="0.45">
      <c r="C87" s="88"/>
      <c r="D87" s="88"/>
      <c r="E87" s="88"/>
      <c r="F87" s="88"/>
      <c r="G87" s="88"/>
      <c r="H87" s="88"/>
      <c r="I87" s="88"/>
      <c r="J87" s="88"/>
      <c r="K87" s="88"/>
      <c r="L87" s="88"/>
    </row>
    <row r="88" spans="3:12" ht="14.25" customHeight="1" x14ac:dyDescent="0.45">
      <c r="C88" s="88"/>
      <c r="D88" s="88"/>
      <c r="E88" s="88"/>
      <c r="F88" s="88"/>
      <c r="G88" s="88"/>
      <c r="H88" s="88"/>
      <c r="I88" s="88"/>
      <c r="J88" s="88"/>
      <c r="K88" s="88"/>
      <c r="L88" s="88"/>
    </row>
    <row r="89" spans="3:12" ht="14.25" customHeight="1" x14ac:dyDescent="0.45">
      <c r="C89" s="88"/>
      <c r="D89" s="88"/>
      <c r="E89" s="88"/>
      <c r="F89" s="88"/>
      <c r="G89" s="88"/>
      <c r="H89" s="88"/>
      <c r="I89" s="88"/>
      <c r="J89" s="88"/>
      <c r="K89" s="88"/>
      <c r="L89" s="88"/>
    </row>
    <row r="90" spans="3:12" ht="14.25" customHeight="1" x14ac:dyDescent="0.45">
      <c r="C90" s="88"/>
      <c r="D90" s="88"/>
      <c r="E90" s="88"/>
      <c r="F90" s="88"/>
      <c r="G90" s="88"/>
      <c r="H90" s="88"/>
      <c r="I90" s="88"/>
      <c r="J90" s="88"/>
      <c r="K90" s="88"/>
      <c r="L90" s="88"/>
    </row>
    <row r="91" spans="3:12" ht="14.25" customHeight="1" x14ac:dyDescent="0.45">
      <c r="C91" s="88"/>
      <c r="D91" s="88"/>
      <c r="E91" s="88"/>
      <c r="F91" s="88"/>
      <c r="G91" s="88"/>
      <c r="H91" s="88"/>
      <c r="I91" s="88"/>
      <c r="J91" s="88"/>
      <c r="K91" s="88"/>
      <c r="L91" s="88"/>
    </row>
    <row r="92" spans="3:12" ht="14.25" customHeight="1" x14ac:dyDescent="0.45">
      <c r="C92" s="88"/>
      <c r="D92" s="88"/>
      <c r="E92" s="88"/>
      <c r="F92" s="88"/>
      <c r="G92" s="88"/>
      <c r="H92" s="88"/>
      <c r="I92" s="88"/>
      <c r="J92" s="88"/>
      <c r="K92" s="88"/>
      <c r="L92" s="88"/>
    </row>
    <row r="93" spans="3:12" ht="14.25" customHeight="1" x14ac:dyDescent="0.45">
      <c r="C93" s="88"/>
      <c r="D93" s="88"/>
      <c r="E93" s="88"/>
      <c r="F93" s="88"/>
      <c r="G93" s="88"/>
      <c r="H93" s="88"/>
      <c r="I93" s="88"/>
      <c r="J93" s="88"/>
      <c r="K93" s="88"/>
      <c r="L93" s="88"/>
    </row>
    <row r="94" spans="3:12" ht="14.25" customHeight="1" x14ac:dyDescent="0.45">
      <c r="C94" s="88"/>
      <c r="D94" s="88"/>
      <c r="E94" s="88"/>
      <c r="F94" s="88"/>
      <c r="G94" s="88"/>
      <c r="H94" s="88"/>
      <c r="I94" s="88"/>
      <c r="J94" s="88"/>
      <c r="K94" s="88"/>
      <c r="L94" s="88"/>
    </row>
    <row r="95" spans="3:12" ht="14.25" customHeight="1" x14ac:dyDescent="0.45">
      <c r="C95" s="88"/>
      <c r="D95" s="88"/>
      <c r="E95" s="88"/>
      <c r="F95" s="88"/>
      <c r="G95" s="88"/>
      <c r="H95" s="88"/>
      <c r="I95" s="88"/>
      <c r="J95" s="88"/>
      <c r="K95" s="88"/>
      <c r="L95" s="88"/>
    </row>
    <row r="96" spans="3:12" ht="14.25" customHeight="1" x14ac:dyDescent="0.45">
      <c r="C96" s="88"/>
      <c r="D96" s="88"/>
      <c r="E96" s="88"/>
      <c r="F96" s="88"/>
      <c r="G96" s="88"/>
      <c r="H96" s="88"/>
      <c r="I96" s="88"/>
      <c r="J96" s="88"/>
      <c r="K96" s="88"/>
      <c r="L96" s="88"/>
    </row>
    <row r="97" spans="3:12" ht="14.25" customHeight="1" x14ac:dyDescent="0.45">
      <c r="C97" s="88"/>
      <c r="D97" s="88"/>
      <c r="E97" s="88"/>
      <c r="F97" s="88"/>
      <c r="G97" s="88"/>
      <c r="H97" s="88"/>
      <c r="I97" s="88"/>
      <c r="J97" s="88"/>
      <c r="K97" s="88"/>
      <c r="L97" s="88"/>
    </row>
    <row r="98" spans="3:12" ht="14.25" customHeight="1" x14ac:dyDescent="0.45">
      <c r="C98" s="88"/>
      <c r="D98" s="88"/>
      <c r="E98" s="88"/>
      <c r="F98" s="88"/>
      <c r="G98" s="88"/>
      <c r="H98" s="88"/>
      <c r="I98" s="88"/>
      <c r="J98" s="88"/>
      <c r="K98" s="88"/>
      <c r="L98" s="88"/>
    </row>
    <row r="99" spans="3:12" ht="14.25" customHeight="1" x14ac:dyDescent="0.45">
      <c r="C99" s="88"/>
      <c r="D99" s="88"/>
      <c r="E99" s="88"/>
      <c r="F99" s="88"/>
      <c r="G99" s="88"/>
      <c r="H99" s="88"/>
      <c r="I99" s="88"/>
      <c r="J99" s="88"/>
      <c r="K99" s="88"/>
      <c r="L99" s="88"/>
    </row>
    <row r="100" spans="3:12" ht="14.25" customHeight="1" x14ac:dyDescent="0.45">
      <c r="C100" s="88"/>
      <c r="D100" s="88"/>
      <c r="E100" s="88"/>
      <c r="F100" s="88"/>
      <c r="G100" s="88"/>
      <c r="H100" s="88"/>
      <c r="I100" s="88"/>
      <c r="J100" s="88"/>
      <c r="K100" s="88"/>
      <c r="L100" s="88"/>
    </row>
    <row r="101" spans="3:12" ht="14.25" customHeight="1" x14ac:dyDescent="0.45">
      <c r="C101" s="88"/>
      <c r="D101" s="88"/>
      <c r="E101" s="88"/>
      <c r="F101" s="88"/>
      <c r="G101" s="88"/>
      <c r="H101" s="88"/>
      <c r="I101" s="88"/>
      <c r="J101" s="88"/>
      <c r="K101" s="88"/>
      <c r="L101" s="88"/>
    </row>
    <row r="102" spans="3:12" ht="14.25" customHeight="1" x14ac:dyDescent="0.45">
      <c r="C102" s="88"/>
      <c r="D102" s="88"/>
      <c r="E102" s="88"/>
      <c r="F102" s="88"/>
      <c r="G102" s="88"/>
      <c r="H102" s="88"/>
      <c r="I102" s="88"/>
      <c r="J102" s="88"/>
      <c r="K102" s="88"/>
      <c r="L102" s="88"/>
    </row>
    <row r="103" spans="3:12" ht="14.25" customHeight="1" x14ac:dyDescent="0.45">
      <c r="C103" s="88"/>
      <c r="D103" s="88"/>
      <c r="E103" s="88"/>
      <c r="F103" s="88"/>
      <c r="G103" s="88"/>
      <c r="H103" s="88"/>
      <c r="I103" s="88"/>
      <c r="J103" s="88"/>
      <c r="K103" s="88"/>
      <c r="L103" s="88"/>
    </row>
    <row r="104" spans="3:12" ht="14.25" customHeight="1" x14ac:dyDescent="0.45">
      <c r="C104" s="88"/>
      <c r="D104" s="88"/>
      <c r="E104" s="88"/>
      <c r="F104" s="88"/>
      <c r="G104" s="88"/>
      <c r="H104" s="88"/>
      <c r="I104" s="88"/>
      <c r="J104" s="88"/>
      <c r="K104" s="88"/>
      <c r="L104" s="88"/>
    </row>
    <row r="105" spans="3:12" ht="14.25" customHeight="1" x14ac:dyDescent="0.45">
      <c r="C105" s="88"/>
      <c r="D105" s="88"/>
      <c r="E105" s="88"/>
      <c r="F105" s="88"/>
      <c r="G105" s="88"/>
      <c r="H105" s="88"/>
      <c r="I105" s="88"/>
      <c r="J105" s="88"/>
      <c r="K105" s="88"/>
      <c r="L105" s="88"/>
    </row>
    <row r="106" spans="3:12" ht="14.25" customHeight="1" x14ac:dyDescent="0.45">
      <c r="C106" s="88"/>
      <c r="D106" s="88"/>
      <c r="E106" s="88"/>
      <c r="F106" s="88"/>
      <c r="G106" s="88"/>
      <c r="H106" s="88"/>
      <c r="I106" s="88"/>
      <c r="J106" s="88"/>
      <c r="K106" s="88"/>
      <c r="L106" s="88"/>
    </row>
    <row r="107" spans="3:12" ht="14.25" customHeight="1" x14ac:dyDescent="0.45">
      <c r="C107" s="88"/>
      <c r="D107" s="88"/>
      <c r="E107" s="88"/>
      <c r="F107" s="88"/>
      <c r="G107" s="88"/>
      <c r="H107" s="88"/>
      <c r="I107" s="88"/>
      <c r="J107" s="88"/>
      <c r="K107" s="88"/>
      <c r="L107" s="88"/>
    </row>
    <row r="108" spans="3:12" ht="14.25" customHeight="1" x14ac:dyDescent="0.45">
      <c r="C108" s="88"/>
      <c r="D108" s="88"/>
      <c r="E108" s="88"/>
      <c r="F108" s="88"/>
      <c r="G108" s="88"/>
      <c r="H108" s="88"/>
      <c r="I108" s="88"/>
      <c r="J108" s="88"/>
      <c r="K108" s="88"/>
      <c r="L108" s="88"/>
    </row>
    <row r="109" spans="3:12" ht="14.25" customHeight="1" x14ac:dyDescent="0.45">
      <c r="C109" s="88"/>
      <c r="D109" s="88"/>
      <c r="E109" s="88"/>
      <c r="F109" s="88"/>
      <c r="G109" s="88"/>
      <c r="H109" s="88"/>
      <c r="I109" s="88"/>
      <c r="J109" s="88"/>
      <c r="K109" s="88"/>
      <c r="L109" s="88"/>
    </row>
    <row r="110" spans="3:12" ht="14.25" customHeight="1" x14ac:dyDescent="0.45">
      <c r="C110" s="88"/>
      <c r="D110" s="88"/>
      <c r="E110" s="88"/>
      <c r="F110" s="88"/>
      <c r="G110" s="88"/>
      <c r="H110" s="88"/>
      <c r="I110" s="88"/>
      <c r="J110" s="88"/>
      <c r="K110" s="88"/>
      <c r="L110" s="88"/>
    </row>
    <row r="111" spans="3:12" ht="14.25" customHeight="1" x14ac:dyDescent="0.45">
      <c r="C111" s="88"/>
      <c r="D111" s="88"/>
      <c r="E111" s="88"/>
      <c r="F111" s="88"/>
      <c r="G111" s="88"/>
      <c r="H111" s="88"/>
      <c r="I111" s="88"/>
      <c r="J111" s="88"/>
      <c r="K111" s="88"/>
      <c r="L111" s="88"/>
    </row>
    <row r="112" spans="3:12" ht="14.25" customHeight="1" x14ac:dyDescent="0.45">
      <c r="C112" s="88"/>
      <c r="D112" s="88"/>
      <c r="E112" s="88"/>
      <c r="F112" s="88"/>
      <c r="G112" s="88"/>
      <c r="H112" s="88"/>
      <c r="I112" s="88"/>
      <c r="J112" s="88"/>
      <c r="K112" s="88"/>
      <c r="L112" s="88"/>
    </row>
    <row r="113" spans="3:12" ht="14.25" customHeight="1" x14ac:dyDescent="0.45">
      <c r="C113" s="88"/>
      <c r="D113" s="88"/>
      <c r="E113" s="88"/>
      <c r="F113" s="88"/>
      <c r="G113" s="88"/>
      <c r="H113" s="88"/>
      <c r="I113" s="88"/>
      <c r="J113" s="88"/>
      <c r="K113" s="88"/>
      <c r="L113" s="88"/>
    </row>
    <row r="114" spans="3:12" ht="14.25" customHeight="1" x14ac:dyDescent="0.45">
      <c r="C114" s="88"/>
      <c r="D114" s="88"/>
      <c r="E114" s="88"/>
      <c r="F114" s="88"/>
      <c r="G114" s="88"/>
      <c r="H114" s="88"/>
      <c r="I114" s="88"/>
      <c r="J114" s="88"/>
      <c r="K114" s="88"/>
      <c r="L114" s="88"/>
    </row>
    <row r="115" spans="3:12" ht="14.25" customHeight="1" x14ac:dyDescent="0.45">
      <c r="C115" s="88"/>
      <c r="D115" s="88"/>
      <c r="E115" s="88"/>
      <c r="F115" s="88"/>
      <c r="G115" s="88"/>
      <c r="H115" s="88"/>
      <c r="I115" s="88"/>
      <c r="J115" s="88"/>
      <c r="K115" s="88"/>
      <c r="L115" s="88"/>
    </row>
    <row r="116" spans="3:12" ht="14.25" customHeight="1" x14ac:dyDescent="0.45">
      <c r="C116" s="88"/>
      <c r="D116" s="88"/>
      <c r="E116" s="88"/>
      <c r="F116" s="88"/>
      <c r="G116" s="88"/>
      <c r="H116" s="88"/>
      <c r="I116" s="88"/>
      <c r="J116" s="88"/>
      <c r="K116" s="88"/>
      <c r="L116" s="88"/>
    </row>
    <row r="117" spans="3:12" ht="14.25" customHeight="1" x14ac:dyDescent="0.45">
      <c r="C117" s="88"/>
      <c r="D117" s="88"/>
      <c r="E117" s="88"/>
      <c r="F117" s="88"/>
      <c r="G117" s="88"/>
      <c r="H117" s="88"/>
      <c r="I117" s="88"/>
      <c r="J117" s="88"/>
      <c r="K117" s="88"/>
      <c r="L117" s="88"/>
    </row>
    <row r="118" spans="3:12" ht="14.25" customHeight="1" x14ac:dyDescent="0.45">
      <c r="C118" s="88"/>
      <c r="D118" s="88"/>
      <c r="E118" s="88"/>
      <c r="F118" s="88"/>
      <c r="G118" s="88"/>
      <c r="H118" s="88"/>
      <c r="I118" s="88"/>
      <c r="J118" s="88"/>
      <c r="K118" s="88"/>
      <c r="L118" s="88"/>
    </row>
    <row r="119" spans="3:12" ht="14.25" customHeight="1" x14ac:dyDescent="0.45">
      <c r="C119" s="88"/>
      <c r="D119" s="88"/>
      <c r="E119" s="88"/>
      <c r="F119" s="88"/>
      <c r="G119" s="88"/>
      <c r="H119" s="88"/>
      <c r="I119" s="88"/>
      <c r="J119" s="88"/>
      <c r="K119" s="88"/>
      <c r="L119" s="88"/>
    </row>
    <row r="120" spans="3:12" ht="14.25" customHeight="1" x14ac:dyDescent="0.45">
      <c r="C120" s="88"/>
      <c r="D120" s="88"/>
      <c r="E120" s="88"/>
      <c r="F120" s="88"/>
      <c r="G120" s="88"/>
      <c r="H120" s="88"/>
      <c r="I120" s="88"/>
      <c r="J120" s="88"/>
      <c r="K120" s="88"/>
      <c r="L120" s="88"/>
    </row>
    <row r="121" spans="3:12" ht="14.25" customHeight="1" x14ac:dyDescent="0.45">
      <c r="C121" s="88"/>
      <c r="D121" s="88"/>
      <c r="E121" s="88"/>
      <c r="F121" s="88"/>
      <c r="G121" s="88"/>
      <c r="H121" s="88"/>
      <c r="I121" s="88"/>
      <c r="J121" s="88"/>
      <c r="K121" s="88"/>
      <c r="L121" s="88"/>
    </row>
    <row r="122" spans="3:12" ht="14.25" customHeight="1" x14ac:dyDescent="0.45">
      <c r="C122" s="88"/>
      <c r="D122" s="88"/>
      <c r="E122" s="88"/>
      <c r="F122" s="88"/>
      <c r="G122" s="88"/>
      <c r="H122" s="88"/>
      <c r="I122" s="88"/>
      <c r="J122" s="88"/>
      <c r="K122" s="88"/>
      <c r="L122" s="88"/>
    </row>
    <row r="123" spans="3:12" ht="14.25" customHeight="1" x14ac:dyDescent="0.45">
      <c r="C123" s="88"/>
      <c r="D123" s="88"/>
      <c r="E123" s="88"/>
      <c r="F123" s="88"/>
      <c r="G123" s="88"/>
      <c r="H123" s="88"/>
      <c r="I123" s="88"/>
      <c r="J123" s="88"/>
      <c r="K123" s="88"/>
      <c r="L123" s="88"/>
    </row>
    <row r="124" spans="3:12" ht="14.25" customHeight="1" x14ac:dyDescent="0.45">
      <c r="C124" s="88"/>
      <c r="D124" s="88"/>
      <c r="E124" s="88"/>
      <c r="F124" s="88"/>
      <c r="G124" s="88"/>
      <c r="H124" s="88"/>
      <c r="I124" s="88"/>
      <c r="J124" s="88"/>
      <c r="K124" s="88"/>
      <c r="L124" s="88"/>
    </row>
    <row r="125" spans="3:12" ht="14.25" customHeight="1" x14ac:dyDescent="0.45">
      <c r="C125" s="88"/>
      <c r="D125" s="88"/>
      <c r="E125" s="88"/>
      <c r="F125" s="88"/>
      <c r="G125" s="88"/>
      <c r="H125" s="88"/>
      <c r="I125" s="88"/>
      <c r="J125" s="88"/>
      <c r="K125" s="88"/>
      <c r="L125" s="88"/>
    </row>
    <row r="126" spans="3:12" ht="14.25" customHeight="1" x14ac:dyDescent="0.45">
      <c r="C126" s="88"/>
      <c r="D126" s="88"/>
      <c r="E126" s="88"/>
      <c r="F126" s="88"/>
      <c r="G126" s="88"/>
      <c r="H126" s="88"/>
      <c r="I126" s="88"/>
      <c r="J126" s="88"/>
      <c r="K126" s="88"/>
      <c r="L126" s="88"/>
    </row>
    <row r="127" spans="3:12" ht="14.25" customHeight="1" x14ac:dyDescent="0.45">
      <c r="C127" s="88"/>
      <c r="D127" s="88"/>
      <c r="E127" s="88"/>
      <c r="F127" s="88"/>
      <c r="G127" s="88"/>
      <c r="H127" s="88"/>
      <c r="I127" s="88"/>
      <c r="J127" s="88"/>
      <c r="K127" s="88"/>
      <c r="L127" s="88"/>
    </row>
    <row r="128" spans="3:12" ht="14.25" customHeight="1" x14ac:dyDescent="0.45">
      <c r="C128" s="88"/>
      <c r="D128" s="88"/>
      <c r="E128" s="88"/>
      <c r="F128" s="88"/>
      <c r="G128" s="88"/>
      <c r="H128" s="88"/>
      <c r="I128" s="88"/>
      <c r="J128" s="88"/>
      <c r="K128" s="88"/>
      <c r="L128" s="88"/>
    </row>
    <row r="129" spans="3:12" ht="14.25" customHeight="1" x14ac:dyDescent="0.45">
      <c r="C129" s="88"/>
      <c r="D129" s="88"/>
      <c r="E129" s="88"/>
      <c r="F129" s="88"/>
      <c r="G129" s="88"/>
      <c r="H129" s="88"/>
      <c r="I129" s="88"/>
      <c r="J129" s="88"/>
      <c r="K129" s="88"/>
      <c r="L129" s="88"/>
    </row>
    <row r="130" spans="3:12" ht="14.25" customHeight="1" x14ac:dyDescent="0.45">
      <c r="C130" s="88"/>
      <c r="D130" s="88"/>
      <c r="E130" s="88"/>
      <c r="F130" s="88"/>
      <c r="G130" s="88"/>
      <c r="H130" s="88"/>
      <c r="I130" s="88"/>
      <c r="J130" s="88"/>
      <c r="K130" s="88"/>
      <c r="L130" s="88"/>
    </row>
    <row r="131" spans="3:12" ht="14.25" customHeight="1" x14ac:dyDescent="0.45">
      <c r="C131" s="88"/>
      <c r="D131" s="88"/>
      <c r="E131" s="88"/>
      <c r="F131" s="88"/>
      <c r="G131" s="88"/>
      <c r="H131" s="88"/>
      <c r="I131" s="88"/>
      <c r="J131" s="88"/>
      <c r="K131" s="88"/>
      <c r="L131" s="88"/>
    </row>
    <row r="132" spans="3:12" ht="14.25" customHeight="1" x14ac:dyDescent="0.45">
      <c r="C132" s="88"/>
      <c r="D132" s="88"/>
      <c r="E132" s="88"/>
      <c r="F132" s="88"/>
      <c r="G132" s="88"/>
      <c r="H132" s="88"/>
      <c r="I132" s="88"/>
      <c r="J132" s="88"/>
      <c r="K132" s="88"/>
      <c r="L132" s="88"/>
    </row>
    <row r="133" spans="3:12" ht="14.25" customHeight="1" x14ac:dyDescent="0.45">
      <c r="C133" s="88"/>
      <c r="D133" s="88"/>
      <c r="E133" s="88"/>
      <c r="F133" s="88"/>
      <c r="G133" s="88"/>
      <c r="H133" s="88"/>
      <c r="I133" s="88"/>
      <c r="J133" s="88"/>
      <c r="K133" s="88"/>
      <c r="L133" s="88"/>
    </row>
    <row r="134" spans="3:12" ht="14.25" customHeight="1" x14ac:dyDescent="0.45">
      <c r="C134" s="88"/>
      <c r="D134" s="88"/>
      <c r="E134" s="88"/>
      <c r="F134" s="88"/>
      <c r="G134" s="88"/>
      <c r="H134" s="88"/>
      <c r="I134" s="88"/>
      <c r="J134" s="88"/>
      <c r="K134" s="88"/>
      <c r="L134" s="88"/>
    </row>
    <row r="135" spans="3:12" ht="14.25" customHeight="1" x14ac:dyDescent="0.45">
      <c r="C135" s="88"/>
      <c r="D135" s="88"/>
      <c r="E135" s="88"/>
      <c r="F135" s="88"/>
      <c r="G135" s="88"/>
      <c r="H135" s="88"/>
      <c r="I135" s="88"/>
      <c r="J135" s="88"/>
      <c r="K135" s="88"/>
      <c r="L135" s="88"/>
    </row>
    <row r="136" spans="3:12" ht="14.25" customHeight="1" x14ac:dyDescent="0.45">
      <c r="C136" s="88"/>
      <c r="D136" s="88"/>
      <c r="E136" s="88"/>
      <c r="F136" s="88"/>
      <c r="G136" s="88"/>
      <c r="H136" s="88"/>
      <c r="I136" s="88"/>
      <c r="J136" s="88"/>
      <c r="K136" s="88"/>
      <c r="L136" s="88"/>
    </row>
    <row r="137" spans="3:12" ht="14.25" customHeight="1" x14ac:dyDescent="0.45">
      <c r="C137" s="88"/>
      <c r="D137" s="88"/>
      <c r="E137" s="88"/>
      <c r="F137" s="88"/>
      <c r="G137" s="88"/>
      <c r="H137" s="88"/>
      <c r="I137" s="88"/>
      <c r="J137" s="88"/>
      <c r="K137" s="88"/>
      <c r="L137" s="88"/>
    </row>
    <row r="138" spans="3:12" ht="14.25" customHeight="1" x14ac:dyDescent="0.45">
      <c r="C138" s="88"/>
      <c r="D138" s="88"/>
      <c r="E138" s="88"/>
      <c r="F138" s="88"/>
      <c r="G138" s="88"/>
      <c r="H138" s="88"/>
      <c r="I138" s="88"/>
      <c r="J138" s="88"/>
      <c r="K138" s="88"/>
      <c r="L138" s="88"/>
    </row>
    <row r="139" spans="3:12" ht="14.25" customHeight="1" x14ac:dyDescent="0.45">
      <c r="C139" s="88"/>
      <c r="D139" s="88"/>
      <c r="E139" s="88"/>
      <c r="F139" s="88"/>
      <c r="G139" s="88"/>
      <c r="H139" s="88"/>
      <c r="I139" s="88"/>
      <c r="J139" s="88"/>
      <c r="K139" s="88"/>
      <c r="L139" s="88"/>
    </row>
    <row r="140" spans="3:12" ht="14.25" customHeight="1" x14ac:dyDescent="0.45">
      <c r="C140" s="88"/>
      <c r="D140" s="88"/>
      <c r="E140" s="88"/>
      <c r="F140" s="88"/>
      <c r="G140" s="88"/>
      <c r="H140" s="88"/>
      <c r="I140" s="88"/>
      <c r="J140" s="88"/>
      <c r="K140" s="88"/>
      <c r="L140" s="88"/>
    </row>
    <row r="141" spans="3:12" ht="14.25" customHeight="1" x14ac:dyDescent="0.45">
      <c r="C141" s="88"/>
      <c r="D141" s="88"/>
      <c r="E141" s="88"/>
      <c r="F141" s="88"/>
      <c r="G141" s="88"/>
      <c r="H141" s="88"/>
      <c r="I141" s="88"/>
      <c r="J141" s="88"/>
      <c r="K141" s="88"/>
      <c r="L141" s="88"/>
    </row>
    <row r="142" spans="3:12" ht="14.25" customHeight="1" x14ac:dyDescent="0.45">
      <c r="C142" s="88"/>
      <c r="D142" s="88"/>
      <c r="E142" s="88"/>
      <c r="F142" s="88"/>
      <c r="G142" s="88"/>
      <c r="H142" s="88"/>
      <c r="I142" s="88"/>
      <c r="J142" s="88"/>
      <c r="K142" s="88"/>
      <c r="L142" s="88"/>
    </row>
    <row r="143" spans="3:12" ht="14.25" customHeight="1" x14ac:dyDescent="0.45">
      <c r="C143" s="88"/>
      <c r="D143" s="88"/>
      <c r="E143" s="88"/>
      <c r="F143" s="88"/>
      <c r="G143" s="88"/>
      <c r="H143" s="88"/>
      <c r="I143" s="88"/>
      <c r="J143" s="88"/>
      <c r="K143" s="88"/>
      <c r="L143" s="88"/>
    </row>
    <row r="144" spans="3:12" ht="14.25" customHeight="1" x14ac:dyDescent="0.45">
      <c r="C144" s="88"/>
      <c r="D144" s="88"/>
      <c r="E144" s="88"/>
      <c r="F144" s="88"/>
      <c r="G144" s="88"/>
      <c r="H144" s="88"/>
      <c r="I144" s="88"/>
      <c r="J144" s="88"/>
      <c r="K144" s="88"/>
      <c r="L144" s="88"/>
    </row>
    <row r="145" spans="3:12" ht="14.25" customHeight="1" x14ac:dyDescent="0.45">
      <c r="C145" s="88"/>
      <c r="D145" s="88"/>
      <c r="E145" s="88"/>
      <c r="F145" s="88"/>
      <c r="G145" s="88"/>
      <c r="H145" s="88"/>
      <c r="I145" s="88"/>
      <c r="J145" s="88"/>
      <c r="K145" s="88"/>
      <c r="L145" s="88"/>
    </row>
    <row r="146" spans="3:12" ht="14.25" customHeight="1" x14ac:dyDescent="0.45">
      <c r="C146" s="88"/>
      <c r="D146" s="88"/>
      <c r="E146" s="88"/>
      <c r="F146" s="88"/>
      <c r="G146" s="88"/>
      <c r="H146" s="88"/>
      <c r="I146" s="88"/>
      <c r="J146" s="88"/>
      <c r="K146" s="88"/>
      <c r="L146" s="88"/>
    </row>
    <row r="147" spans="3:12" ht="14.25" customHeight="1" x14ac:dyDescent="0.45">
      <c r="C147" s="88"/>
      <c r="D147" s="88"/>
      <c r="E147" s="88"/>
      <c r="F147" s="88"/>
      <c r="G147" s="88"/>
      <c r="H147" s="88"/>
      <c r="I147" s="88"/>
      <c r="J147" s="88"/>
      <c r="K147" s="88"/>
      <c r="L147" s="88"/>
    </row>
    <row r="148" spans="3:12" ht="14.25" customHeight="1" x14ac:dyDescent="0.45">
      <c r="C148" s="88"/>
      <c r="D148" s="88"/>
      <c r="E148" s="88"/>
      <c r="F148" s="88"/>
      <c r="G148" s="88"/>
      <c r="H148" s="88"/>
      <c r="I148" s="88"/>
      <c r="J148" s="88"/>
      <c r="K148" s="88"/>
      <c r="L148" s="88"/>
    </row>
    <row r="149" spans="3:12" ht="14.25" customHeight="1" x14ac:dyDescent="0.45">
      <c r="C149" s="88"/>
      <c r="D149" s="88"/>
      <c r="E149" s="88"/>
      <c r="F149" s="88"/>
      <c r="G149" s="88"/>
      <c r="H149" s="88"/>
      <c r="I149" s="88"/>
      <c r="J149" s="88"/>
      <c r="K149" s="88"/>
      <c r="L149" s="88"/>
    </row>
    <row r="150" spans="3:12" ht="14.25" customHeight="1" x14ac:dyDescent="0.45">
      <c r="C150" s="88"/>
      <c r="D150" s="88"/>
      <c r="E150" s="88"/>
      <c r="F150" s="88"/>
      <c r="G150" s="88"/>
      <c r="H150" s="88"/>
      <c r="I150" s="88"/>
      <c r="J150" s="88"/>
      <c r="K150" s="88"/>
      <c r="L150" s="88"/>
    </row>
    <row r="151" spans="3:12" ht="14.25" customHeight="1" x14ac:dyDescent="0.45">
      <c r="C151" s="88"/>
      <c r="D151" s="88"/>
      <c r="E151" s="88"/>
      <c r="F151" s="88"/>
      <c r="G151" s="88"/>
      <c r="H151" s="88"/>
      <c r="I151" s="88"/>
      <c r="J151" s="88"/>
      <c r="K151" s="88"/>
      <c r="L151" s="88"/>
    </row>
    <row r="152" spans="3:12" ht="14.25" customHeight="1" x14ac:dyDescent="0.45">
      <c r="C152" s="88"/>
      <c r="D152" s="88"/>
      <c r="E152" s="88"/>
      <c r="F152" s="88"/>
      <c r="G152" s="88"/>
      <c r="H152" s="88"/>
      <c r="I152" s="88"/>
      <c r="J152" s="88"/>
      <c r="K152" s="88"/>
      <c r="L152" s="88"/>
    </row>
    <row r="153" spans="3:12" ht="14.25" customHeight="1" x14ac:dyDescent="0.45">
      <c r="C153" s="88"/>
      <c r="D153" s="88"/>
      <c r="E153" s="88"/>
      <c r="F153" s="88"/>
      <c r="G153" s="88"/>
      <c r="H153" s="88"/>
      <c r="I153" s="88"/>
      <c r="J153" s="88"/>
      <c r="K153" s="88"/>
      <c r="L153" s="88"/>
    </row>
    <row r="154" spans="3:12" ht="14.25" customHeight="1" x14ac:dyDescent="0.45">
      <c r="C154" s="88"/>
      <c r="D154" s="88"/>
      <c r="E154" s="88"/>
      <c r="F154" s="88"/>
      <c r="G154" s="88"/>
      <c r="H154" s="88"/>
      <c r="I154" s="88"/>
      <c r="J154" s="88"/>
      <c r="K154" s="88"/>
      <c r="L154" s="88"/>
    </row>
    <row r="155" spans="3:12" ht="14.25" customHeight="1" x14ac:dyDescent="0.45">
      <c r="C155" s="88"/>
      <c r="D155" s="88"/>
      <c r="E155" s="88"/>
      <c r="F155" s="88"/>
      <c r="G155" s="88"/>
      <c r="H155" s="88"/>
      <c r="I155" s="88"/>
      <c r="J155" s="88"/>
      <c r="K155" s="88"/>
      <c r="L155" s="88"/>
    </row>
    <row r="156" spans="3:12" ht="14.25" customHeight="1" x14ac:dyDescent="0.45">
      <c r="C156" s="88"/>
      <c r="D156" s="88"/>
      <c r="E156" s="88"/>
      <c r="F156" s="88"/>
      <c r="G156" s="88"/>
      <c r="H156" s="88"/>
      <c r="I156" s="88"/>
      <c r="J156" s="88"/>
      <c r="K156" s="88"/>
      <c r="L156" s="88"/>
    </row>
    <row r="157" spans="3:12" ht="14.25" customHeight="1" x14ac:dyDescent="0.45">
      <c r="C157" s="88"/>
      <c r="D157" s="88"/>
      <c r="E157" s="88"/>
      <c r="F157" s="88"/>
      <c r="G157" s="88"/>
      <c r="H157" s="88"/>
      <c r="I157" s="88"/>
      <c r="J157" s="88"/>
      <c r="K157" s="88"/>
      <c r="L157" s="88"/>
    </row>
    <row r="158" spans="3:12" ht="14.25" customHeight="1" x14ac:dyDescent="0.45">
      <c r="C158" s="88"/>
      <c r="D158" s="88"/>
      <c r="E158" s="88"/>
      <c r="F158" s="88"/>
      <c r="G158" s="88"/>
      <c r="H158" s="88"/>
      <c r="I158" s="88"/>
      <c r="J158" s="88"/>
      <c r="K158" s="88"/>
      <c r="L158" s="88"/>
    </row>
    <row r="159" spans="3:12" ht="14.25" customHeight="1" x14ac:dyDescent="0.45">
      <c r="C159" s="88"/>
      <c r="D159" s="88"/>
      <c r="E159" s="88"/>
      <c r="F159" s="88"/>
      <c r="G159" s="88"/>
      <c r="H159" s="88"/>
      <c r="I159" s="88"/>
      <c r="J159" s="88"/>
      <c r="K159" s="88"/>
      <c r="L159" s="88"/>
    </row>
    <row r="160" spans="3:12" ht="14.25" customHeight="1" x14ac:dyDescent="0.45">
      <c r="C160" s="88"/>
      <c r="D160" s="88"/>
      <c r="E160" s="88"/>
      <c r="F160" s="88"/>
      <c r="G160" s="88"/>
      <c r="H160" s="88"/>
      <c r="I160" s="88"/>
      <c r="J160" s="88"/>
      <c r="K160" s="88"/>
      <c r="L160" s="88"/>
    </row>
    <row r="161" spans="3:12" ht="14.25" customHeight="1" x14ac:dyDescent="0.45">
      <c r="C161" s="88"/>
      <c r="D161" s="88"/>
      <c r="E161" s="88"/>
      <c r="F161" s="88"/>
      <c r="G161" s="88"/>
      <c r="H161" s="88"/>
      <c r="I161" s="88"/>
      <c r="J161" s="88"/>
      <c r="K161" s="88"/>
      <c r="L161" s="88"/>
    </row>
    <row r="162" spans="3:12" ht="14.25" customHeight="1" x14ac:dyDescent="0.45">
      <c r="C162" s="88"/>
      <c r="D162" s="88"/>
      <c r="E162" s="88"/>
      <c r="F162" s="88"/>
      <c r="G162" s="88"/>
      <c r="H162" s="88"/>
      <c r="I162" s="88"/>
      <c r="J162" s="88"/>
      <c r="K162" s="88"/>
      <c r="L162" s="88"/>
    </row>
    <row r="163" spans="3:12" ht="14.25" customHeight="1" x14ac:dyDescent="0.45">
      <c r="C163" s="88"/>
      <c r="D163" s="88"/>
      <c r="E163" s="88"/>
      <c r="F163" s="88"/>
      <c r="G163" s="88"/>
      <c r="H163" s="88"/>
      <c r="I163" s="88"/>
      <c r="J163" s="88"/>
      <c r="K163" s="88"/>
      <c r="L163" s="88"/>
    </row>
    <row r="164" spans="3:12" ht="14.25" customHeight="1" x14ac:dyDescent="0.45">
      <c r="C164" s="88"/>
      <c r="D164" s="88"/>
      <c r="E164" s="88"/>
      <c r="F164" s="88"/>
      <c r="G164" s="88"/>
      <c r="H164" s="88"/>
      <c r="I164" s="88"/>
      <c r="J164" s="88"/>
      <c r="K164" s="88"/>
      <c r="L164" s="88"/>
    </row>
    <row r="165" spans="3:12" ht="14.25" customHeight="1" x14ac:dyDescent="0.45">
      <c r="C165" s="88"/>
      <c r="D165" s="88"/>
      <c r="E165" s="88"/>
      <c r="F165" s="88"/>
      <c r="G165" s="88"/>
      <c r="H165" s="88"/>
      <c r="I165" s="88"/>
      <c r="J165" s="88"/>
      <c r="K165" s="88"/>
      <c r="L165" s="88"/>
    </row>
    <row r="166" spans="3:12" ht="14.25" customHeight="1" x14ac:dyDescent="0.45">
      <c r="C166" s="88"/>
      <c r="D166" s="88"/>
      <c r="E166" s="88"/>
      <c r="F166" s="88"/>
      <c r="G166" s="88"/>
      <c r="H166" s="88"/>
      <c r="I166" s="88"/>
      <c r="J166" s="88"/>
      <c r="K166" s="88"/>
      <c r="L166" s="88"/>
    </row>
    <row r="167" spans="3:12" ht="14.25" customHeight="1" x14ac:dyDescent="0.45">
      <c r="C167" s="88"/>
      <c r="D167" s="88"/>
      <c r="E167" s="88"/>
      <c r="F167" s="88"/>
      <c r="G167" s="88"/>
      <c r="H167" s="88"/>
      <c r="I167" s="88"/>
      <c r="J167" s="88"/>
      <c r="K167" s="88"/>
      <c r="L167" s="88"/>
    </row>
    <row r="168" spans="3:12" ht="14.25" customHeight="1" x14ac:dyDescent="0.45">
      <c r="C168" s="88"/>
      <c r="D168" s="88"/>
      <c r="E168" s="88"/>
      <c r="F168" s="88"/>
      <c r="G168" s="88"/>
      <c r="H168" s="88"/>
      <c r="I168" s="88"/>
      <c r="J168" s="88"/>
      <c r="K168" s="88"/>
      <c r="L168" s="88"/>
    </row>
    <row r="169" spans="3:12" ht="14.25" customHeight="1" x14ac:dyDescent="0.45">
      <c r="C169" s="88"/>
      <c r="D169" s="88"/>
      <c r="E169" s="88"/>
      <c r="F169" s="88"/>
      <c r="G169" s="88"/>
      <c r="H169" s="88"/>
      <c r="I169" s="88"/>
      <c r="J169" s="88"/>
      <c r="K169" s="88"/>
      <c r="L169" s="88"/>
    </row>
    <row r="170" spans="3:12" ht="14.25" customHeight="1" x14ac:dyDescent="0.45">
      <c r="C170" s="88"/>
      <c r="D170" s="88"/>
      <c r="E170" s="88"/>
      <c r="F170" s="88"/>
      <c r="G170" s="88"/>
      <c r="H170" s="88"/>
      <c r="I170" s="88"/>
      <c r="J170" s="88"/>
      <c r="K170" s="88"/>
      <c r="L170" s="88"/>
    </row>
    <row r="171" spans="3:12" ht="14.25" customHeight="1" x14ac:dyDescent="0.45">
      <c r="C171" s="88"/>
      <c r="D171" s="88"/>
      <c r="E171" s="88"/>
      <c r="F171" s="88"/>
      <c r="G171" s="88"/>
      <c r="H171" s="88"/>
      <c r="I171" s="88"/>
      <c r="J171" s="88"/>
      <c r="K171" s="88"/>
      <c r="L171" s="88"/>
    </row>
    <row r="172" spans="3:12" ht="14.25" customHeight="1" x14ac:dyDescent="0.45">
      <c r="C172" s="88"/>
      <c r="D172" s="88"/>
      <c r="E172" s="88"/>
      <c r="F172" s="88"/>
      <c r="G172" s="88"/>
      <c r="H172" s="88"/>
      <c r="I172" s="88"/>
      <c r="J172" s="88"/>
      <c r="K172" s="88"/>
      <c r="L172" s="88"/>
    </row>
    <row r="173" spans="3:12" ht="14.25" customHeight="1" x14ac:dyDescent="0.45">
      <c r="C173" s="88"/>
      <c r="D173" s="88"/>
      <c r="E173" s="88"/>
      <c r="F173" s="88"/>
      <c r="G173" s="88"/>
      <c r="H173" s="88"/>
      <c r="I173" s="88"/>
      <c r="J173" s="88"/>
      <c r="K173" s="88"/>
      <c r="L173" s="88"/>
    </row>
    <row r="174" spans="3:12" ht="14.25" customHeight="1" x14ac:dyDescent="0.45">
      <c r="C174" s="88"/>
      <c r="D174" s="88"/>
      <c r="E174" s="88"/>
      <c r="F174" s="88"/>
      <c r="G174" s="88"/>
      <c r="H174" s="88"/>
      <c r="I174" s="88"/>
      <c r="J174" s="88"/>
      <c r="K174" s="88"/>
      <c r="L174" s="88"/>
    </row>
    <row r="175" spans="3:12" ht="14.25" customHeight="1" x14ac:dyDescent="0.45">
      <c r="C175" s="88"/>
      <c r="D175" s="88"/>
      <c r="E175" s="88"/>
      <c r="F175" s="88"/>
      <c r="G175" s="88"/>
      <c r="H175" s="88"/>
      <c r="I175" s="88"/>
      <c r="J175" s="88"/>
      <c r="K175" s="88"/>
      <c r="L175" s="88"/>
    </row>
    <row r="176" spans="3:12" ht="14.25" customHeight="1" x14ac:dyDescent="0.45">
      <c r="C176" s="88"/>
      <c r="D176" s="88"/>
      <c r="E176" s="88"/>
      <c r="F176" s="88"/>
      <c r="G176" s="88"/>
      <c r="H176" s="88"/>
      <c r="I176" s="88"/>
      <c r="J176" s="88"/>
      <c r="K176" s="88"/>
      <c r="L176" s="88"/>
    </row>
    <row r="177" spans="3:12" ht="14.25" customHeight="1" x14ac:dyDescent="0.45">
      <c r="C177" s="88"/>
      <c r="D177" s="88"/>
      <c r="E177" s="88"/>
      <c r="F177" s="88"/>
      <c r="G177" s="88"/>
      <c r="H177" s="88"/>
      <c r="I177" s="88"/>
      <c r="J177" s="88"/>
      <c r="K177" s="88"/>
      <c r="L177" s="88"/>
    </row>
    <row r="178" spans="3:12" ht="14.25" customHeight="1" x14ac:dyDescent="0.45">
      <c r="C178" s="88"/>
      <c r="D178" s="88"/>
      <c r="E178" s="88"/>
      <c r="F178" s="88"/>
      <c r="G178" s="88"/>
      <c r="H178" s="88"/>
      <c r="I178" s="88"/>
      <c r="J178" s="88"/>
      <c r="K178" s="88"/>
      <c r="L178" s="88"/>
    </row>
    <row r="179" spans="3:12" ht="14.25" customHeight="1" x14ac:dyDescent="0.45">
      <c r="C179" s="88"/>
      <c r="D179" s="88"/>
      <c r="E179" s="88"/>
      <c r="F179" s="88"/>
      <c r="G179" s="88"/>
      <c r="H179" s="88"/>
      <c r="I179" s="88"/>
      <c r="J179" s="88"/>
      <c r="K179" s="88"/>
      <c r="L179" s="88"/>
    </row>
    <row r="180" spans="3:12" ht="14.25" customHeight="1" x14ac:dyDescent="0.45">
      <c r="C180" s="88"/>
      <c r="D180" s="88"/>
      <c r="E180" s="88"/>
      <c r="F180" s="88"/>
      <c r="G180" s="88"/>
      <c r="H180" s="88"/>
      <c r="I180" s="88"/>
      <c r="J180" s="88"/>
      <c r="K180" s="88"/>
      <c r="L180" s="88"/>
    </row>
    <row r="181" spans="3:12" ht="14.25" customHeight="1" x14ac:dyDescent="0.45">
      <c r="C181" s="88"/>
      <c r="D181" s="88"/>
      <c r="E181" s="88"/>
      <c r="F181" s="88"/>
      <c r="G181" s="88"/>
      <c r="H181" s="88"/>
      <c r="I181" s="88"/>
      <c r="J181" s="88"/>
      <c r="K181" s="88"/>
      <c r="L181" s="88"/>
    </row>
    <row r="182" spans="3:12" ht="14.25" customHeight="1" x14ac:dyDescent="0.45">
      <c r="C182" s="88"/>
      <c r="D182" s="88"/>
      <c r="E182" s="88"/>
      <c r="F182" s="88"/>
      <c r="G182" s="88"/>
      <c r="H182" s="88"/>
      <c r="I182" s="88"/>
      <c r="J182" s="88"/>
      <c r="K182" s="88"/>
      <c r="L182" s="88"/>
    </row>
    <row r="183" spans="3:12" ht="14.25" customHeight="1" x14ac:dyDescent="0.45">
      <c r="C183" s="88"/>
      <c r="D183" s="88"/>
      <c r="E183" s="88"/>
      <c r="F183" s="88"/>
      <c r="G183" s="88"/>
      <c r="H183" s="88"/>
      <c r="I183" s="88"/>
      <c r="J183" s="88"/>
      <c r="K183" s="88"/>
      <c r="L183" s="88"/>
    </row>
    <row r="184" spans="3:12" ht="14.25" customHeight="1" x14ac:dyDescent="0.45">
      <c r="C184" s="88"/>
      <c r="D184" s="88"/>
      <c r="E184" s="88"/>
      <c r="F184" s="88"/>
      <c r="G184" s="88"/>
      <c r="H184" s="88"/>
      <c r="I184" s="88"/>
      <c r="J184" s="88"/>
      <c r="K184" s="88"/>
      <c r="L184" s="88"/>
    </row>
    <row r="185" spans="3:12" ht="14.25" customHeight="1" x14ac:dyDescent="0.45">
      <c r="C185" s="88"/>
      <c r="D185" s="88"/>
      <c r="E185" s="88"/>
      <c r="F185" s="88"/>
      <c r="G185" s="88"/>
      <c r="H185" s="88"/>
      <c r="I185" s="88"/>
      <c r="J185" s="88"/>
      <c r="K185" s="88"/>
      <c r="L185" s="88"/>
    </row>
    <row r="186" spans="3:12" ht="14.25" customHeight="1" x14ac:dyDescent="0.45">
      <c r="C186" s="88"/>
      <c r="D186" s="88"/>
      <c r="E186" s="88"/>
      <c r="F186" s="88"/>
      <c r="G186" s="88"/>
      <c r="H186" s="88"/>
      <c r="I186" s="88"/>
      <c r="J186" s="88"/>
      <c r="K186" s="88"/>
      <c r="L186" s="88"/>
    </row>
    <row r="187" spans="3:12" ht="14.25" customHeight="1" x14ac:dyDescent="0.45">
      <c r="C187" s="88"/>
      <c r="D187" s="88"/>
      <c r="E187" s="88"/>
      <c r="F187" s="88"/>
      <c r="G187" s="88"/>
      <c r="H187" s="88"/>
      <c r="I187" s="88"/>
      <c r="J187" s="88"/>
      <c r="K187" s="88"/>
      <c r="L187" s="88"/>
    </row>
    <row r="188" spans="3:12" ht="14.25" customHeight="1" x14ac:dyDescent="0.45">
      <c r="C188" s="88"/>
      <c r="D188" s="88"/>
      <c r="E188" s="88"/>
      <c r="F188" s="88"/>
      <c r="G188" s="88"/>
      <c r="H188" s="88"/>
      <c r="I188" s="88"/>
      <c r="J188" s="88"/>
      <c r="K188" s="88"/>
      <c r="L188" s="88"/>
    </row>
    <row r="189" spans="3:12" ht="14.25" customHeight="1" x14ac:dyDescent="0.45">
      <c r="C189" s="88"/>
      <c r="D189" s="88"/>
      <c r="E189" s="88"/>
      <c r="F189" s="88"/>
      <c r="G189" s="88"/>
      <c r="H189" s="88"/>
      <c r="I189" s="88"/>
      <c r="J189" s="88"/>
      <c r="K189" s="88"/>
      <c r="L189" s="88"/>
    </row>
    <row r="190" spans="3:12" ht="14.25" customHeight="1" x14ac:dyDescent="0.45">
      <c r="C190" s="88"/>
      <c r="D190" s="88"/>
      <c r="E190" s="88"/>
      <c r="F190" s="88"/>
      <c r="G190" s="88"/>
      <c r="H190" s="88"/>
      <c r="I190" s="88"/>
      <c r="J190" s="88"/>
      <c r="K190" s="88"/>
      <c r="L190" s="88"/>
    </row>
    <row r="191" spans="3:12" ht="14.25" customHeight="1" x14ac:dyDescent="0.45">
      <c r="C191" s="88"/>
      <c r="D191" s="88"/>
      <c r="E191" s="88"/>
      <c r="F191" s="88"/>
      <c r="G191" s="88"/>
      <c r="H191" s="88"/>
      <c r="I191" s="88"/>
      <c r="J191" s="88"/>
      <c r="K191" s="88"/>
      <c r="L191" s="88"/>
    </row>
    <row r="192" spans="3:12" ht="14.25" customHeight="1" x14ac:dyDescent="0.45">
      <c r="C192" s="88"/>
      <c r="D192" s="88"/>
      <c r="E192" s="88"/>
      <c r="F192" s="88"/>
      <c r="G192" s="88"/>
      <c r="H192" s="88"/>
      <c r="I192" s="88"/>
      <c r="J192" s="88"/>
      <c r="K192" s="88"/>
      <c r="L192" s="88"/>
    </row>
    <row r="193" spans="3:12" ht="14.25" customHeight="1" x14ac:dyDescent="0.45">
      <c r="C193" s="88"/>
      <c r="D193" s="88"/>
      <c r="E193" s="88"/>
      <c r="F193" s="88"/>
      <c r="G193" s="88"/>
      <c r="H193" s="88"/>
      <c r="I193" s="88"/>
      <c r="J193" s="88"/>
      <c r="K193" s="88"/>
      <c r="L193" s="88"/>
    </row>
    <row r="194" spans="3:12" ht="14.25" customHeight="1" x14ac:dyDescent="0.45">
      <c r="C194" s="88"/>
      <c r="D194" s="88"/>
      <c r="E194" s="88"/>
      <c r="F194" s="88"/>
      <c r="G194" s="88"/>
      <c r="H194" s="88"/>
      <c r="I194" s="88"/>
      <c r="J194" s="88"/>
      <c r="K194" s="88"/>
      <c r="L194" s="88"/>
    </row>
    <row r="195" spans="3:12" ht="14.25" customHeight="1" x14ac:dyDescent="0.45">
      <c r="C195" s="88"/>
      <c r="D195" s="88"/>
      <c r="E195" s="88"/>
      <c r="F195" s="88"/>
      <c r="G195" s="88"/>
      <c r="H195" s="88"/>
      <c r="I195" s="88"/>
      <c r="J195" s="88"/>
      <c r="K195" s="88"/>
      <c r="L195" s="88"/>
    </row>
    <row r="196" spans="3:12" ht="14.25" customHeight="1" x14ac:dyDescent="0.45">
      <c r="C196" s="88"/>
      <c r="D196" s="88"/>
      <c r="E196" s="88"/>
      <c r="F196" s="88"/>
      <c r="G196" s="88"/>
      <c r="H196" s="88"/>
      <c r="I196" s="88"/>
      <c r="J196" s="88"/>
      <c r="K196" s="88"/>
      <c r="L196" s="88"/>
    </row>
    <row r="197" spans="3:12" ht="14.25" customHeight="1" x14ac:dyDescent="0.45">
      <c r="C197" s="88"/>
      <c r="D197" s="88"/>
      <c r="E197" s="88"/>
      <c r="F197" s="88"/>
      <c r="G197" s="88"/>
      <c r="H197" s="88"/>
      <c r="I197" s="88"/>
      <c r="J197" s="88"/>
      <c r="K197" s="88"/>
      <c r="L197" s="88"/>
    </row>
    <row r="198" spans="3:12" ht="14.25" customHeight="1" x14ac:dyDescent="0.45">
      <c r="C198" s="88"/>
      <c r="D198" s="88"/>
      <c r="E198" s="88"/>
      <c r="F198" s="88"/>
      <c r="G198" s="88"/>
      <c r="H198" s="88"/>
      <c r="I198" s="88"/>
      <c r="J198" s="88"/>
      <c r="K198" s="88"/>
      <c r="L198" s="88"/>
    </row>
    <row r="199" spans="3:12" ht="14.25" customHeight="1" x14ac:dyDescent="0.45">
      <c r="C199" s="88"/>
      <c r="D199" s="88"/>
      <c r="E199" s="88"/>
      <c r="F199" s="88"/>
      <c r="G199" s="88"/>
      <c r="H199" s="88"/>
      <c r="I199" s="88"/>
      <c r="J199" s="88"/>
      <c r="K199" s="88"/>
      <c r="L199" s="88"/>
    </row>
    <row r="200" spans="3:12" ht="14.25" customHeight="1" x14ac:dyDescent="0.45">
      <c r="C200" s="88"/>
      <c r="D200" s="88"/>
      <c r="E200" s="88"/>
      <c r="F200" s="88"/>
      <c r="G200" s="88"/>
      <c r="H200" s="88"/>
      <c r="I200" s="88"/>
      <c r="J200" s="88"/>
      <c r="K200" s="88"/>
      <c r="L200" s="88"/>
    </row>
    <row r="201" spans="3:12" ht="14.25" customHeight="1" x14ac:dyDescent="0.45">
      <c r="C201" s="88"/>
      <c r="D201" s="88"/>
      <c r="E201" s="88"/>
      <c r="F201" s="88"/>
      <c r="G201" s="88"/>
      <c r="H201" s="88"/>
      <c r="I201" s="88"/>
      <c r="J201" s="88"/>
      <c r="K201" s="88"/>
      <c r="L201" s="88"/>
    </row>
    <row r="202" spans="3:12" ht="14.25" customHeight="1" x14ac:dyDescent="0.45">
      <c r="C202" s="88"/>
      <c r="D202" s="88"/>
      <c r="E202" s="88"/>
      <c r="F202" s="88"/>
      <c r="G202" s="88"/>
      <c r="H202" s="88"/>
      <c r="I202" s="88"/>
      <c r="J202" s="88"/>
      <c r="K202" s="88"/>
      <c r="L202" s="88"/>
    </row>
    <row r="203" spans="3:12" ht="14.25" customHeight="1" x14ac:dyDescent="0.45">
      <c r="C203" s="88"/>
      <c r="D203" s="88"/>
      <c r="E203" s="88"/>
      <c r="F203" s="88"/>
      <c r="G203" s="88"/>
      <c r="H203" s="88"/>
      <c r="I203" s="88"/>
      <c r="J203" s="88"/>
      <c r="K203" s="88"/>
      <c r="L203" s="88"/>
    </row>
    <row r="204" spans="3:12" ht="14.25" customHeight="1" x14ac:dyDescent="0.45">
      <c r="C204" s="88"/>
      <c r="D204" s="88"/>
      <c r="E204" s="88"/>
      <c r="F204" s="88"/>
      <c r="G204" s="88"/>
      <c r="H204" s="88"/>
      <c r="I204" s="88"/>
      <c r="J204" s="88"/>
      <c r="K204" s="88"/>
      <c r="L204" s="88"/>
    </row>
    <row r="205" spans="3:12" ht="14.25" customHeight="1" x14ac:dyDescent="0.45">
      <c r="C205" s="88"/>
      <c r="D205" s="88"/>
      <c r="E205" s="88"/>
      <c r="F205" s="88"/>
      <c r="G205" s="88"/>
      <c r="H205" s="88"/>
      <c r="I205" s="88"/>
      <c r="J205" s="88"/>
      <c r="K205" s="88"/>
      <c r="L205" s="88"/>
    </row>
    <row r="206" spans="3:12" ht="14.25" customHeight="1" x14ac:dyDescent="0.45">
      <c r="C206" s="88"/>
      <c r="D206" s="88"/>
      <c r="E206" s="88"/>
      <c r="F206" s="88"/>
      <c r="G206" s="88"/>
      <c r="H206" s="88"/>
      <c r="I206" s="88"/>
      <c r="J206" s="88"/>
      <c r="K206" s="88"/>
      <c r="L206" s="88"/>
    </row>
    <row r="207" spans="3:12" ht="14.25" customHeight="1" x14ac:dyDescent="0.45">
      <c r="C207" s="88"/>
      <c r="D207" s="88"/>
      <c r="E207" s="88"/>
      <c r="F207" s="88"/>
      <c r="G207" s="88"/>
      <c r="H207" s="88"/>
      <c r="I207" s="88"/>
      <c r="J207" s="88"/>
      <c r="K207" s="88"/>
      <c r="L207" s="88"/>
    </row>
    <row r="208" spans="3:12" ht="14.25" customHeight="1" x14ac:dyDescent="0.45">
      <c r="C208" s="88"/>
      <c r="D208" s="88"/>
      <c r="E208" s="88"/>
      <c r="F208" s="88"/>
      <c r="G208" s="88"/>
      <c r="H208" s="88"/>
      <c r="I208" s="88"/>
      <c r="J208" s="88"/>
      <c r="K208" s="88"/>
      <c r="L208" s="88"/>
    </row>
    <row r="209" spans="3:12" ht="14.25" customHeight="1" x14ac:dyDescent="0.45">
      <c r="C209" s="88"/>
      <c r="D209" s="88"/>
      <c r="E209" s="88"/>
      <c r="F209" s="88"/>
      <c r="G209" s="88"/>
      <c r="H209" s="88"/>
      <c r="I209" s="88"/>
      <c r="J209" s="88"/>
      <c r="K209" s="88"/>
      <c r="L209" s="88"/>
    </row>
    <row r="210" spans="3:12" ht="14.25" customHeight="1" x14ac:dyDescent="0.45">
      <c r="C210" s="88"/>
      <c r="D210" s="88"/>
      <c r="E210" s="88"/>
      <c r="F210" s="88"/>
      <c r="G210" s="88"/>
      <c r="H210" s="88"/>
      <c r="I210" s="88"/>
      <c r="J210" s="88"/>
      <c r="K210" s="88"/>
      <c r="L210" s="88"/>
    </row>
    <row r="211" spans="3:12" ht="14.25" customHeight="1" x14ac:dyDescent="0.45">
      <c r="C211" s="88"/>
      <c r="D211" s="88"/>
      <c r="E211" s="88"/>
      <c r="F211" s="88"/>
      <c r="G211" s="88"/>
      <c r="H211" s="88"/>
      <c r="I211" s="88"/>
      <c r="J211" s="88"/>
      <c r="K211" s="88"/>
      <c r="L211" s="88"/>
    </row>
    <row r="212" spans="3:12" ht="14.25" customHeight="1" x14ac:dyDescent="0.45">
      <c r="C212" s="88"/>
      <c r="D212" s="88"/>
      <c r="E212" s="88"/>
      <c r="F212" s="88"/>
      <c r="G212" s="88"/>
      <c r="H212" s="88"/>
      <c r="I212" s="88"/>
      <c r="J212" s="88"/>
      <c r="K212" s="88"/>
      <c r="L212" s="88"/>
    </row>
    <row r="213" spans="3:12" ht="14.25" customHeight="1" x14ac:dyDescent="0.45">
      <c r="C213" s="88"/>
      <c r="D213" s="88"/>
      <c r="E213" s="88"/>
      <c r="F213" s="88"/>
      <c r="G213" s="88"/>
      <c r="H213" s="88"/>
      <c r="I213" s="88"/>
      <c r="J213" s="88"/>
      <c r="K213" s="88"/>
      <c r="L213" s="88"/>
    </row>
    <row r="214" spans="3:12" ht="14.25" customHeight="1" x14ac:dyDescent="0.45">
      <c r="C214" s="88"/>
      <c r="D214" s="88"/>
      <c r="E214" s="88"/>
      <c r="F214" s="88"/>
      <c r="G214" s="88"/>
      <c r="H214" s="88"/>
      <c r="I214" s="88"/>
      <c r="J214" s="88"/>
      <c r="K214" s="88"/>
      <c r="L214" s="88"/>
    </row>
    <row r="215" spans="3:12" ht="14.25" customHeight="1" x14ac:dyDescent="0.45">
      <c r="C215" s="88"/>
      <c r="D215" s="88"/>
      <c r="E215" s="88"/>
      <c r="F215" s="88"/>
      <c r="G215" s="88"/>
      <c r="H215" s="88"/>
      <c r="I215" s="88"/>
      <c r="J215" s="88"/>
      <c r="K215" s="88"/>
      <c r="L215" s="88"/>
    </row>
    <row r="216" spans="3:12" ht="14.25" customHeight="1" x14ac:dyDescent="0.45">
      <c r="C216" s="88"/>
      <c r="D216" s="88"/>
      <c r="E216" s="88"/>
      <c r="F216" s="88"/>
      <c r="G216" s="88"/>
      <c r="H216" s="88"/>
      <c r="I216" s="88"/>
      <c r="J216" s="88"/>
      <c r="K216" s="88"/>
      <c r="L216" s="88"/>
    </row>
    <row r="217" spans="3:12" ht="14.25" customHeight="1" x14ac:dyDescent="0.45">
      <c r="C217" s="88"/>
      <c r="D217" s="88"/>
      <c r="E217" s="88"/>
      <c r="F217" s="88"/>
      <c r="G217" s="88"/>
      <c r="H217" s="88"/>
      <c r="I217" s="88"/>
      <c r="J217" s="88"/>
      <c r="K217" s="88"/>
      <c r="L217" s="88"/>
    </row>
    <row r="218" spans="3:12" ht="14.25" customHeight="1" x14ac:dyDescent="0.45">
      <c r="C218" s="88"/>
      <c r="D218" s="88"/>
      <c r="E218" s="88"/>
      <c r="F218" s="88"/>
      <c r="G218" s="88"/>
      <c r="H218" s="88"/>
      <c r="I218" s="88"/>
      <c r="J218" s="88"/>
      <c r="K218" s="88"/>
      <c r="L218" s="88"/>
    </row>
    <row r="219" spans="3:12" ht="14.25" customHeight="1" x14ac:dyDescent="0.45">
      <c r="C219" s="88"/>
      <c r="D219" s="88"/>
      <c r="E219" s="88"/>
      <c r="F219" s="88"/>
      <c r="G219" s="88"/>
      <c r="H219" s="88"/>
      <c r="I219" s="88"/>
      <c r="J219" s="88"/>
      <c r="K219" s="88"/>
      <c r="L219" s="88"/>
    </row>
    <row r="220" spans="3:12" ht="14.25" customHeight="1" x14ac:dyDescent="0.45">
      <c r="C220" s="88"/>
      <c r="D220" s="88"/>
      <c r="E220" s="88"/>
      <c r="F220" s="88"/>
      <c r="G220" s="88"/>
      <c r="H220" s="88"/>
      <c r="I220" s="88"/>
      <c r="J220" s="88"/>
      <c r="K220" s="88"/>
      <c r="L220" s="88"/>
    </row>
    <row r="221" spans="3:12" ht="15.75" customHeight="1" x14ac:dyDescent="0.35"/>
    <row r="222" spans="3:12" ht="15.75" customHeight="1" x14ac:dyDescent="0.35"/>
    <row r="223" spans="3:12" ht="15.75" customHeight="1" x14ac:dyDescent="0.35"/>
    <row r="224" spans="3:1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0:B10"/>
    <mergeCell ref="A11:B11"/>
    <mergeCell ref="B13:E13"/>
  </mergeCells>
  <pageMargins left="0.7" right="0.7" top="0.75" bottom="0.75" header="0" footer="0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workbookViewId="0"/>
  </sheetViews>
  <sheetFormatPr defaultColWidth="12.625" defaultRowHeight="15" customHeight="1" x14ac:dyDescent="0.35"/>
  <cols>
    <col min="1" max="1" width="6.5" customWidth="1"/>
    <col min="2" max="2" width="12.6875" customWidth="1"/>
    <col min="3" max="3" width="9.6875" customWidth="1"/>
    <col min="4" max="4" width="6.625" customWidth="1"/>
    <col min="5" max="5" width="4.875" customWidth="1"/>
    <col min="6" max="6" width="9.1875" customWidth="1"/>
    <col min="7" max="7" width="10.875" customWidth="1"/>
    <col min="8" max="8" width="10" customWidth="1"/>
    <col min="9" max="9" width="6.1875" customWidth="1"/>
    <col min="10" max="10" width="5.125" customWidth="1"/>
    <col min="11" max="11" width="6.6875" customWidth="1"/>
    <col min="12" max="12" width="9.6875" customWidth="1"/>
    <col min="13" max="13" width="8.6875" customWidth="1"/>
    <col min="14" max="14" width="21.5" customWidth="1"/>
    <col min="15" max="26" width="5.875" customWidth="1"/>
  </cols>
  <sheetData>
    <row r="1" spans="1:26" ht="14.25" customHeight="1" x14ac:dyDescent="0.45"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26" ht="48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14.25" customHeight="1" x14ac:dyDescent="0.45">
      <c r="A3" s="92">
        <v>44927</v>
      </c>
      <c r="B3" s="93" t="s">
        <v>19</v>
      </c>
      <c r="C3" s="101">
        <v>37</v>
      </c>
      <c r="D3" s="94"/>
      <c r="E3" s="101">
        <v>1</v>
      </c>
      <c r="F3" s="94"/>
      <c r="G3" s="94"/>
      <c r="H3" s="101">
        <v>1</v>
      </c>
      <c r="I3" s="94"/>
      <c r="J3" s="101">
        <v>1</v>
      </c>
      <c r="K3" s="94"/>
      <c r="L3" s="94"/>
      <c r="M3" s="94"/>
      <c r="N3" s="94"/>
      <c r="O3" s="95"/>
    </row>
    <row r="4" spans="1:26" ht="14.25" customHeight="1" x14ac:dyDescent="0.45">
      <c r="A4" s="92">
        <v>44928</v>
      </c>
      <c r="B4" s="93" t="s">
        <v>20</v>
      </c>
      <c r="C4" s="101">
        <v>25</v>
      </c>
      <c r="D4" s="94"/>
      <c r="E4" s="94"/>
      <c r="F4" s="101">
        <v>1</v>
      </c>
      <c r="G4" s="94"/>
      <c r="H4" s="101">
        <v>1</v>
      </c>
      <c r="I4" s="101">
        <v>1</v>
      </c>
      <c r="J4" s="94"/>
      <c r="K4" s="101">
        <v>3</v>
      </c>
      <c r="L4" s="101"/>
      <c r="M4" s="94"/>
      <c r="N4" s="94"/>
      <c r="O4" s="95"/>
    </row>
    <row r="5" spans="1:26" ht="14.25" customHeight="1" x14ac:dyDescent="0.45">
      <c r="A5" s="92">
        <v>44929</v>
      </c>
      <c r="B5" s="93" t="s">
        <v>21</v>
      </c>
      <c r="C5" s="101">
        <v>20</v>
      </c>
      <c r="D5" s="94"/>
      <c r="E5" s="101">
        <v>3</v>
      </c>
      <c r="F5" s="94"/>
      <c r="G5" s="94"/>
      <c r="H5" s="101">
        <v>1</v>
      </c>
      <c r="I5" s="94"/>
      <c r="J5" s="94"/>
      <c r="K5" s="94"/>
      <c r="L5" s="94"/>
      <c r="M5" s="94"/>
      <c r="N5" s="94"/>
      <c r="O5" s="95"/>
    </row>
    <row r="6" spans="1:26" ht="14.25" customHeight="1" x14ac:dyDescent="0.45">
      <c r="A6" s="92">
        <v>44930</v>
      </c>
      <c r="B6" s="93" t="s">
        <v>22</v>
      </c>
      <c r="C6" s="101">
        <v>26</v>
      </c>
      <c r="D6" s="94"/>
      <c r="E6" s="101">
        <v>1</v>
      </c>
      <c r="F6" s="94"/>
      <c r="G6" s="94"/>
      <c r="H6" s="101">
        <v>1</v>
      </c>
      <c r="I6" s="94"/>
      <c r="J6" s="94"/>
      <c r="K6" s="101">
        <v>2</v>
      </c>
      <c r="L6" s="101">
        <v>1</v>
      </c>
      <c r="M6" s="94"/>
      <c r="N6" s="94"/>
    </row>
    <row r="7" spans="1:26" ht="14.25" customHeight="1" x14ac:dyDescent="0.45">
      <c r="A7" s="92">
        <v>44931</v>
      </c>
      <c r="B7" s="93" t="s">
        <v>23</v>
      </c>
      <c r="C7" s="101">
        <v>18</v>
      </c>
      <c r="D7" s="94"/>
      <c r="E7" s="94"/>
      <c r="F7" s="94"/>
      <c r="G7" s="94"/>
      <c r="H7" s="101">
        <v>1</v>
      </c>
      <c r="I7" s="94"/>
      <c r="J7" s="94"/>
      <c r="K7" s="101">
        <v>2</v>
      </c>
      <c r="L7" s="94"/>
      <c r="M7" s="94"/>
      <c r="N7" s="94"/>
    </row>
    <row r="8" spans="1:26" ht="14.25" customHeight="1" x14ac:dyDescent="0.45">
      <c r="A8" s="92">
        <v>44932</v>
      </c>
      <c r="B8" s="93" t="s">
        <v>24</v>
      </c>
      <c r="C8" s="101">
        <v>22</v>
      </c>
      <c r="D8" s="94"/>
      <c r="E8" s="94"/>
      <c r="F8" s="101">
        <v>1</v>
      </c>
      <c r="G8" s="101">
        <v>1</v>
      </c>
      <c r="H8" s="101">
        <v>2</v>
      </c>
      <c r="I8" s="94"/>
      <c r="J8" s="94"/>
      <c r="K8" s="101">
        <v>1</v>
      </c>
      <c r="L8" s="94"/>
      <c r="M8" s="94"/>
      <c r="N8" s="94" t="s">
        <v>72</v>
      </c>
    </row>
    <row r="9" spans="1:26" ht="14.25" customHeight="1" x14ac:dyDescent="0.45">
      <c r="A9" s="92">
        <v>44933</v>
      </c>
      <c r="B9" s="93" t="s">
        <v>71</v>
      </c>
      <c r="C9" s="101">
        <v>20</v>
      </c>
      <c r="D9" s="94"/>
      <c r="E9" s="101">
        <v>3</v>
      </c>
      <c r="F9" s="94"/>
      <c r="G9" s="101">
        <v>1</v>
      </c>
      <c r="H9" s="101">
        <v>3</v>
      </c>
      <c r="I9" s="94"/>
      <c r="J9" s="94"/>
      <c r="K9" s="94"/>
      <c r="L9" s="94"/>
      <c r="M9" s="94"/>
      <c r="N9" s="94" t="s">
        <v>73</v>
      </c>
    </row>
    <row r="10" spans="1:26" ht="14.25" customHeight="1" x14ac:dyDescent="0.45">
      <c r="A10" s="328"/>
      <c r="B10" s="301"/>
      <c r="C10" s="96"/>
      <c r="D10" s="96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3</v>
      </c>
      <c r="L11" s="102"/>
      <c r="M11" s="97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4.25" customHeight="1" x14ac:dyDescent="0.45"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</row>
    <row r="13" spans="1:26" ht="14.25" customHeight="1" x14ac:dyDescent="0.45"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</row>
    <row r="14" spans="1:26" ht="14.25" customHeight="1" x14ac:dyDescent="0.45"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</row>
    <row r="15" spans="1:26" ht="14.25" customHeight="1" x14ac:dyDescent="0.45"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</row>
    <row r="16" spans="1:26" ht="14.25" customHeight="1" x14ac:dyDescent="0.45"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</row>
    <row r="17" spans="3:14" ht="14.25" customHeight="1" x14ac:dyDescent="0.45"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</row>
    <row r="18" spans="3:14" ht="14.25" customHeight="1" x14ac:dyDescent="0.45"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</row>
    <row r="19" spans="3:14" ht="14.25" customHeight="1" x14ac:dyDescent="0.45"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</row>
    <row r="20" spans="3:14" ht="14.25" customHeight="1" x14ac:dyDescent="0.45"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</row>
    <row r="21" spans="3:14" ht="14.25" customHeight="1" x14ac:dyDescent="0.45"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</row>
    <row r="22" spans="3:14" ht="14.25" customHeight="1" x14ac:dyDescent="0.45"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</row>
    <row r="23" spans="3:14" ht="14.25" customHeight="1" x14ac:dyDescent="0.45"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</row>
    <row r="24" spans="3:14" ht="14.25" customHeight="1" x14ac:dyDescent="0.45"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</row>
    <row r="25" spans="3:14" ht="14.25" customHeight="1" x14ac:dyDescent="0.45"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</row>
    <row r="26" spans="3:14" ht="14.25" customHeight="1" x14ac:dyDescent="0.45"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3:14" ht="14.25" customHeight="1" x14ac:dyDescent="0.45"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</row>
    <row r="28" spans="3:14" ht="14.25" customHeight="1" x14ac:dyDescent="0.45"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</row>
    <row r="29" spans="3:14" ht="14.25" customHeight="1" x14ac:dyDescent="0.45"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</row>
    <row r="30" spans="3:14" ht="14.25" customHeight="1" x14ac:dyDescent="0.45"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</row>
    <row r="31" spans="3:14" ht="14.25" customHeight="1" x14ac:dyDescent="0.45"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</row>
    <row r="32" spans="3:14" ht="14.25" customHeight="1" x14ac:dyDescent="0.45"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</row>
    <row r="33" spans="3:14" ht="14.25" customHeight="1" x14ac:dyDescent="0.45"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</row>
    <row r="34" spans="3:14" ht="14.25" customHeight="1" x14ac:dyDescent="0.45"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</row>
    <row r="35" spans="3:14" ht="14.25" customHeight="1" x14ac:dyDescent="0.45"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</row>
    <row r="36" spans="3:14" ht="14.25" customHeight="1" x14ac:dyDescent="0.45"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</row>
    <row r="37" spans="3:14" ht="14.25" customHeight="1" x14ac:dyDescent="0.45"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</row>
    <row r="38" spans="3:14" ht="14.25" customHeight="1" x14ac:dyDescent="0.45"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</row>
    <row r="39" spans="3:14" ht="14.25" customHeight="1" x14ac:dyDescent="0.45"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</row>
    <row r="40" spans="3:14" ht="14.25" customHeight="1" x14ac:dyDescent="0.45"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</row>
    <row r="41" spans="3:14" ht="14.25" customHeight="1" x14ac:dyDescent="0.45"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</row>
    <row r="42" spans="3:14" ht="14.25" customHeight="1" x14ac:dyDescent="0.45"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</row>
    <row r="43" spans="3:14" ht="14.25" customHeight="1" x14ac:dyDescent="0.45"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</row>
    <row r="44" spans="3:14" ht="14.25" customHeight="1" x14ac:dyDescent="0.45"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</row>
    <row r="45" spans="3:14" ht="14.25" customHeight="1" x14ac:dyDescent="0.45"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</row>
    <row r="46" spans="3:14" ht="14.25" customHeight="1" x14ac:dyDescent="0.45"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</row>
    <row r="47" spans="3:14" ht="14.25" customHeight="1" x14ac:dyDescent="0.45"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</row>
    <row r="48" spans="3:14" ht="14.25" customHeight="1" x14ac:dyDescent="0.45"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</row>
    <row r="49" spans="3:14" ht="14.25" customHeight="1" x14ac:dyDescent="0.45"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</row>
    <row r="50" spans="3:14" ht="14.25" customHeight="1" x14ac:dyDescent="0.45"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</row>
    <row r="51" spans="3:14" ht="14.25" customHeight="1" x14ac:dyDescent="0.45"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</row>
    <row r="52" spans="3:14" ht="14.25" customHeight="1" x14ac:dyDescent="0.45"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</row>
    <row r="53" spans="3:14" ht="14.25" customHeight="1" x14ac:dyDescent="0.45"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</row>
    <row r="54" spans="3:14" ht="14.25" customHeight="1" x14ac:dyDescent="0.45"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</row>
    <row r="55" spans="3:14" ht="14.25" customHeight="1" x14ac:dyDescent="0.45"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</row>
    <row r="56" spans="3:14" ht="14.25" customHeight="1" x14ac:dyDescent="0.45"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</row>
    <row r="57" spans="3:14" ht="14.25" customHeight="1" x14ac:dyDescent="0.45"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</row>
    <row r="58" spans="3:14" ht="14.25" customHeight="1" x14ac:dyDescent="0.45"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</row>
    <row r="59" spans="3:14" ht="14.25" customHeight="1" x14ac:dyDescent="0.45"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</row>
    <row r="60" spans="3:14" ht="14.25" customHeight="1" x14ac:dyDescent="0.45"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</row>
    <row r="61" spans="3:14" ht="14.25" customHeight="1" x14ac:dyDescent="0.45"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</row>
    <row r="62" spans="3:14" ht="14.25" customHeight="1" x14ac:dyDescent="0.45"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</row>
    <row r="63" spans="3:14" ht="14.25" customHeight="1" x14ac:dyDescent="0.45"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</row>
    <row r="64" spans="3:14" ht="14.25" customHeight="1" x14ac:dyDescent="0.45"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</row>
    <row r="65" spans="3:14" ht="14.25" customHeight="1" x14ac:dyDescent="0.45"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</row>
    <row r="66" spans="3:14" ht="14.25" customHeight="1" x14ac:dyDescent="0.45"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</row>
    <row r="67" spans="3:14" ht="14.25" customHeight="1" x14ac:dyDescent="0.45"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</row>
    <row r="68" spans="3:14" ht="14.25" customHeight="1" x14ac:dyDescent="0.45"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</row>
    <row r="69" spans="3:14" ht="14.25" customHeight="1" x14ac:dyDescent="0.45"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</row>
    <row r="70" spans="3:14" ht="14.25" customHeight="1" x14ac:dyDescent="0.45"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</row>
    <row r="71" spans="3:14" ht="14.25" customHeight="1" x14ac:dyDescent="0.45"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</row>
    <row r="72" spans="3:14" ht="14.25" customHeight="1" x14ac:dyDescent="0.45"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</row>
    <row r="73" spans="3:14" ht="14.25" customHeight="1" x14ac:dyDescent="0.45"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</row>
    <row r="74" spans="3:14" ht="14.25" customHeight="1" x14ac:dyDescent="0.45"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</row>
    <row r="75" spans="3:14" ht="14.25" customHeight="1" x14ac:dyDescent="0.45"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</row>
    <row r="76" spans="3:14" ht="14.25" customHeight="1" x14ac:dyDescent="0.45"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</row>
    <row r="77" spans="3:14" ht="14.25" customHeight="1" x14ac:dyDescent="0.45"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</row>
    <row r="78" spans="3:14" ht="14.25" customHeight="1" x14ac:dyDescent="0.45"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</row>
    <row r="79" spans="3:14" ht="14.25" customHeight="1" x14ac:dyDescent="0.45"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</row>
    <row r="80" spans="3:14" ht="14.25" customHeight="1" x14ac:dyDescent="0.45"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</row>
    <row r="81" spans="3:14" ht="14.25" customHeight="1" x14ac:dyDescent="0.45"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</row>
    <row r="82" spans="3:14" ht="14.25" customHeight="1" x14ac:dyDescent="0.45"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</row>
    <row r="83" spans="3:14" ht="14.25" customHeight="1" x14ac:dyDescent="0.45"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</row>
    <row r="84" spans="3:14" ht="14.25" customHeight="1" x14ac:dyDescent="0.45"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</row>
    <row r="85" spans="3:14" ht="14.25" customHeight="1" x14ac:dyDescent="0.45"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</row>
    <row r="86" spans="3:14" ht="14.25" customHeight="1" x14ac:dyDescent="0.45"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</row>
    <row r="87" spans="3:14" ht="14.25" customHeight="1" x14ac:dyDescent="0.45"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</row>
    <row r="88" spans="3:14" ht="14.25" customHeight="1" x14ac:dyDescent="0.45"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</row>
    <row r="89" spans="3:14" ht="14.25" customHeight="1" x14ac:dyDescent="0.45"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</row>
    <row r="90" spans="3:14" ht="14.25" customHeight="1" x14ac:dyDescent="0.45"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</row>
    <row r="91" spans="3:14" ht="14.25" customHeight="1" x14ac:dyDescent="0.45"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</row>
    <row r="92" spans="3:14" ht="14.25" customHeight="1" x14ac:dyDescent="0.45"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</row>
    <row r="93" spans="3:14" ht="14.25" customHeight="1" x14ac:dyDescent="0.45"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</row>
    <row r="94" spans="3:14" ht="14.25" customHeight="1" x14ac:dyDescent="0.45"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</row>
    <row r="95" spans="3:14" ht="14.25" customHeight="1" x14ac:dyDescent="0.45"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</row>
    <row r="96" spans="3:14" ht="14.25" customHeight="1" x14ac:dyDescent="0.45"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</row>
    <row r="97" spans="3:14" ht="14.25" customHeight="1" x14ac:dyDescent="0.45"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</row>
    <row r="98" spans="3:14" ht="14.25" customHeight="1" x14ac:dyDescent="0.45"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</row>
    <row r="99" spans="3:14" ht="14.25" customHeight="1" x14ac:dyDescent="0.45"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</row>
    <row r="100" spans="3:14" ht="14.25" customHeight="1" x14ac:dyDescent="0.45"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</row>
    <row r="101" spans="3:14" ht="14.25" customHeight="1" x14ac:dyDescent="0.45"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</row>
    <row r="102" spans="3:14" ht="14.25" customHeight="1" x14ac:dyDescent="0.45"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</row>
    <row r="103" spans="3:14" ht="14.25" customHeight="1" x14ac:dyDescent="0.45"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</row>
    <row r="104" spans="3:14" ht="14.25" customHeight="1" x14ac:dyDescent="0.45"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</row>
    <row r="105" spans="3:14" ht="14.25" customHeight="1" x14ac:dyDescent="0.45"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</row>
    <row r="106" spans="3:14" ht="14.25" customHeight="1" x14ac:dyDescent="0.45"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</row>
    <row r="107" spans="3:14" ht="14.25" customHeight="1" x14ac:dyDescent="0.45"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</row>
    <row r="108" spans="3:14" ht="14.25" customHeight="1" x14ac:dyDescent="0.45"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</row>
    <row r="109" spans="3:14" ht="14.25" customHeight="1" x14ac:dyDescent="0.45"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</row>
    <row r="110" spans="3:14" ht="14.25" customHeight="1" x14ac:dyDescent="0.45"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</row>
    <row r="111" spans="3:14" ht="14.25" customHeight="1" x14ac:dyDescent="0.45"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</row>
    <row r="112" spans="3:14" ht="14.25" customHeight="1" x14ac:dyDescent="0.45"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</row>
    <row r="113" spans="3:14" ht="14.25" customHeight="1" x14ac:dyDescent="0.45"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</row>
    <row r="114" spans="3:14" ht="14.25" customHeight="1" x14ac:dyDescent="0.45"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</row>
    <row r="115" spans="3:14" ht="14.25" customHeight="1" x14ac:dyDescent="0.45"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</row>
    <row r="116" spans="3:14" ht="14.25" customHeight="1" x14ac:dyDescent="0.45"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</row>
    <row r="117" spans="3:14" ht="14.25" customHeight="1" x14ac:dyDescent="0.45"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</row>
    <row r="118" spans="3:14" ht="14.25" customHeight="1" x14ac:dyDescent="0.45"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</row>
    <row r="119" spans="3:14" ht="14.25" customHeight="1" x14ac:dyDescent="0.45"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</row>
    <row r="120" spans="3:14" ht="14.25" customHeight="1" x14ac:dyDescent="0.45"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</row>
    <row r="121" spans="3:14" ht="14.25" customHeight="1" x14ac:dyDescent="0.45"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</row>
    <row r="122" spans="3:14" ht="14.25" customHeight="1" x14ac:dyDescent="0.45"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3:14" ht="14.25" customHeight="1" x14ac:dyDescent="0.45"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</row>
    <row r="124" spans="3:14" ht="14.25" customHeight="1" x14ac:dyDescent="0.45"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</row>
    <row r="125" spans="3:14" ht="14.25" customHeight="1" x14ac:dyDescent="0.45"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</row>
    <row r="126" spans="3:14" ht="14.25" customHeight="1" x14ac:dyDescent="0.45"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</row>
    <row r="127" spans="3:14" ht="14.25" customHeight="1" x14ac:dyDescent="0.45"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</row>
    <row r="128" spans="3:14" ht="14.25" customHeight="1" x14ac:dyDescent="0.45"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</row>
    <row r="129" spans="3:14" ht="14.25" customHeight="1" x14ac:dyDescent="0.45"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</row>
    <row r="130" spans="3:14" ht="14.25" customHeight="1" x14ac:dyDescent="0.45"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</row>
    <row r="131" spans="3:14" ht="14.25" customHeight="1" x14ac:dyDescent="0.45"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</row>
    <row r="132" spans="3:14" ht="14.25" customHeight="1" x14ac:dyDescent="0.45"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</row>
    <row r="133" spans="3:14" ht="14.25" customHeight="1" x14ac:dyDescent="0.45"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</row>
    <row r="134" spans="3:14" ht="14.25" customHeight="1" x14ac:dyDescent="0.45"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</row>
    <row r="135" spans="3:14" ht="14.25" customHeight="1" x14ac:dyDescent="0.45"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</row>
    <row r="136" spans="3:14" ht="14.25" customHeight="1" x14ac:dyDescent="0.45"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</row>
    <row r="137" spans="3:14" ht="14.25" customHeight="1" x14ac:dyDescent="0.45"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</row>
    <row r="138" spans="3:14" ht="14.25" customHeight="1" x14ac:dyDescent="0.45"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</row>
    <row r="139" spans="3:14" ht="14.25" customHeight="1" x14ac:dyDescent="0.45"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</row>
    <row r="140" spans="3:14" ht="14.25" customHeight="1" x14ac:dyDescent="0.45"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</row>
    <row r="141" spans="3:14" ht="14.25" customHeight="1" x14ac:dyDescent="0.45"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</row>
    <row r="142" spans="3:14" ht="14.25" customHeight="1" x14ac:dyDescent="0.45"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</row>
    <row r="143" spans="3:14" ht="14.25" customHeight="1" x14ac:dyDescent="0.45"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</row>
    <row r="144" spans="3:14" ht="14.25" customHeight="1" x14ac:dyDescent="0.45"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</row>
    <row r="145" spans="3:14" ht="14.25" customHeight="1" x14ac:dyDescent="0.45"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</row>
    <row r="146" spans="3:14" ht="14.25" customHeight="1" x14ac:dyDescent="0.45"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</row>
    <row r="147" spans="3:14" ht="14.25" customHeight="1" x14ac:dyDescent="0.45"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</row>
    <row r="148" spans="3:14" ht="14.25" customHeight="1" x14ac:dyDescent="0.45"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</row>
    <row r="149" spans="3:14" ht="14.25" customHeight="1" x14ac:dyDescent="0.45"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</row>
    <row r="150" spans="3:14" ht="14.25" customHeight="1" x14ac:dyDescent="0.45"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</row>
    <row r="151" spans="3:14" ht="14.25" customHeight="1" x14ac:dyDescent="0.45"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</row>
    <row r="152" spans="3:14" ht="14.25" customHeight="1" x14ac:dyDescent="0.45"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</row>
    <row r="153" spans="3:14" ht="14.25" customHeight="1" x14ac:dyDescent="0.45"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</row>
    <row r="154" spans="3:14" ht="14.25" customHeight="1" x14ac:dyDescent="0.45"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</row>
    <row r="155" spans="3:14" ht="14.25" customHeight="1" x14ac:dyDescent="0.45"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</row>
    <row r="156" spans="3:14" ht="14.25" customHeight="1" x14ac:dyDescent="0.45"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</row>
    <row r="157" spans="3:14" ht="14.25" customHeight="1" x14ac:dyDescent="0.45"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</row>
    <row r="158" spans="3:14" ht="14.25" customHeight="1" x14ac:dyDescent="0.45"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</row>
    <row r="159" spans="3:14" ht="14.25" customHeight="1" x14ac:dyDescent="0.45"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</row>
    <row r="160" spans="3:14" ht="14.25" customHeight="1" x14ac:dyDescent="0.45"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</row>
    <row r="161" spans="3:14" ht="14.25" customHeight="1" x14ac:dyDescent="0.45"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</row>
    <row r="162" spans="3:14" ht="14.25" customHeight="1" x14ac:dyDescent="0.45"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</row>
    <row r="163" spans="3:14" ht="14.25" customHeight="1" x14ac:dyDescent="0.45"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</row>
    <row r="164" spans="3:14" ht="14.25" customHeight="1" x14ac:dyDescent="0.45"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</row>
    <row r="165" spans="3:14" ht="14.25" customHeight="1" x14ac:dyDescent="0.45"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</row>
    <row r="166" spans="3:14" ht="14.25" customHeight="1" x14ac:dyDescent="0.45"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</row>
    <row r="167" spans="3:14" ht="14.25" customHeight="1" x14ac:dyDescent="0.45"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</row>
    <row r="168" spans="3:14" ht="14.25" customHeight="1" x14ac:dyDescent="0.45"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</row>
    <row r="169" spans="3:14" ht="14.25" customHeight="1" x14ac:dyDescent="0.45"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</row>
    <row r="170" spans="3:14" ht="14.25" customHeight="1" x14ac:dyDescent="0.45"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</row>
    <row r="171" spans="3:14" ht="14.25" customHeight="1" x14ac:dyDescent="0.45"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</row>
    <row r="172" spans="3:14" ht="14.25" customHeight="1" x14ac:dyDescent="0.45"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</row>
    <row r="173" spans="3:14" ht="14.25" customHeight="1" x14ac:dyDescent="0.45"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</row>
    <row r="174" spans="3:14" ht="14.25" customHeight="1" x14ac:dyDescent="0.45"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</row>
    <row r="175" spans="3:14" ht="14.25" customHeight="1" x14ac:dyDescent="0.45"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</row>
    <row r="176" spans="3:14" ht="14.25" customHeight="1" x14ac:dyDescent="0.45"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</row>
    <row r="177" spans="3:14" ht="14.25" customHeight="1" x14ac:dyDescent="0.45"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</row>
    <row r="178" spans="3:14" ht="14.25" customHeight="1" x14ac:dyDescent="0.45"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</row>
    <row r="179" spans="3:14" ht="14.25" customHeight="1" x14ac:dyDescent="0.45"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</row>
    <row r="180" spans="3:14" ht="14.25" customHeight="1" x14ac:dyDescent="0.45"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</row>
    <row r="181" spans="3:14" ht="14.25" customHeight="1" x14ac:dyDescent="0.45"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</row>
    <row r="182" spans="3:14" ht="14.25" customHeight="1" x14ac:dyDescent="0.45"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</row>
    <row r="183" spans="3:14" ht="14.25" customHeight="1" x14ac:dyDescent="0.45"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</row>
    <row r="184" spans="3:14" ht="14.25" customHeight="1" x14ac:dyDescent="0.45"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</row>
    <row r="185" spans="3:14" ht="14.25" customHeight="1" x14ac:dyDescent="0.45"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</row>
    <row r="186" spans="3:14" ht="14.25" customHeight="1" x14ac:dyDescent="0.45"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</row>
    <row r="187" spans="3:14" ht="14.25" customHeight="1" x14ac:dyDescent="0.45"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</row>
    <row r="188" spans="3:14" ht="14.25" customHeight="1" x14ac:dyDescent="0.45"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</row>
    <row r="189" spans="3:14" ht="14.25" customHeight="1" x14ac:dyDescent="0.45"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</row>
    <row r="190" spans="3:14" ht="14.25" customHeight="1" x14ac:dyDescent="0.45"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</row>
    <row r="191" spans="3:14" ht="14.25" customHeight="1" x14ac:dyDescent="0.45"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</row>
    <row r="192" spans="3:14" ht="14.25" customHeight="1" x14ac:dyDescent="0.45"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</row>
    <row r="193" spans="3:14" ht="14.25" customHeight="1" x14ac:dyDescent="0.45"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</row>
    <row r="194" spans="3:14" ht="14.25" customHeight="1" x14ac:dyDescent="0.45"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</row>
    <row r="195" spans="3:14" ht="14.25" customHeight="1" x14ac:dyDescent="0.45"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</row>
    <row r="196" spans="3:14" ht="14.25" customHeight="1" x14ac:dyDescent="0.45"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</row>
    <row r="197" spans="3:14" ht="14.25" customHeight="1" x14ac:dyDescent="0.45"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</row>
    <row r="198" spans="3:14" ht="14.25" customHeight="1" x14ac:dyDescent="0.45"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</row>
    <row r="199" spans="3:14" ht="14.25" customHeight="1" x14ac:dyDescent="0.45"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</row>
    <row r="200" spans="3:14" ht="14.25" customHeight="1" x14ac:dyDescent="0.45"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</row>
    <row r="201" spans="3:14" ht="14.25" customHeight="1" x14ac:dyDescent="0.45"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</row>
    <row r="202" spans="3:14" ht="14.25" customHeight="1" x14ac:dyDescent="0.45"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</row>
    <row r="203" spans="3:14" ht="14.25" customHeight="1" x14ac:dyDescent="0.45"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</row>
    <row r="204" spans="3:14" ht="14.25" customHeight="1" x14ac:dyDescent="0.45"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</row>
    <row r="205" spans="3:14" ht="14.25" customHeight="1" x14ac:dyDescent="0.45"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</row>
    <row r="206" spans="3:14" ht="14.25" customHeight="1" x14ac:dyDescent="0.45"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</row>
    <row r="207" spans="3:14" ht="14.25" customHeight="1" x14ac:dyDescent="0.45"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</row>
    <row r="208" spans="3:14" ht="14.25" customHeight="1" x14ac:dyDescent="0.45"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</row>
    <row r="209" spans="3:14" ht="14.25" customHeight="1" x14ac:dyDescent="0.45"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</row>
    <row r="210" spans="3:14" ht="14.25" customHeight="1" x14ac:dyDescent="0.45"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</row>
    <row r="211" spans="3:14" ht="14.25" customHeight="1" x14ac:dyDescent="0.45"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</row>
    <row r="212" spans="3:14" ht="14.25" customHeight="1" x14ac:dyDescent="0.45"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</row>
    <row r="213" spans="3:14" ht="14.25" customHeight="1" x14ac:dyDescent="0.45"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</row>
    <row r="214" spans="3:14" ht="14.25" customHeight="1" x14ac:dyDescent="0.45"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</row>
    <row r="215" spans="3:14" ht="14.25" customHeight="1" x14ac:dyDescent="0.45"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</row>
    <row r="216" spans="3:14" ht="14.25" customHeight="1" x14ac:dyDescent="0.45"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</row>
    <row r="217" spans="3:14" ht="14.25" customHeight="1" x14ac:dyDescent="0.45"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</row>
    <row r="218" spans="3:14" ht="14.25" customHeight="1" x14ac:dyDescent="0.45"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</row>
    <row r="219" spans="3:14" ht="14.25" customHeight="1" x14ac:dyDescent="0.45"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</row>
    <row r="220" spans="3:14" ht="14.25" customHeight="1" x14ac:dyDescent="0.45"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</row>
    <row r="221" spans="3:14" ht="15.75" customHeight="1" x14ac:dyDescent="0.35"/>
    <row r="222" spans="3:14" ht="15.75" customHeight="1" x14ac:dyDescent="0.35"/>
    <row r="223" spans="3:14" ht="15.75" customHeight="1" x14ac:dyDescent="0.35"/>
    <row r="224" spans="3:1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fitToHeight="0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1000"/>
  <sheetViews>
    <sheetView workbookViewId="0"/>
  </sheetViews>
  <sheetFormatPr defaultColWidth="12.625" defaultRowHeight="15" customHeight="1" x14ac:dyDescent="0.35"/>
  <cols>
    <col min="1" max="1" width="5.875" customWidth="1"/>
    <col min="2" max="3" width="11.1875" customWidth="1"/>
    <col min="4" max="4" width="7.5" customWidth="1"/>
    <col min="5" max="6" width="5.875" customWidth="1"/>
    <col min="7" max="7" width="7" customWidth="1"/>
    <col min="8" max="13" width="5.875" customWidth="1"/>
    <col min="14" max="14" width="27.1875" customWidth="1"/>
    <col min="15" max="26" width="5.875" customWidth="1"/>
  </cols>
  <sheetData>
    <row r="1" spans="1:26" ht="14.25" customHeight="1" x14ac:dyDescent="0.35"/>
    <row r="2" spans="1:26" ht="48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14.25" customHeight="1" x14ac:dyDescent="0.45">
      <c r="A3" s="92">
        <v>44934</v>
      </c>
      <c r="B3" s="93" t="s">
        <v>19</v>
      </c>
      <c r="C3" s="101">
        <v>8</v>
      </c>
      <c r="D3" s="101">
        <v>1</v>
      </c>
      <c r="E3" s="101">
        <v>2</v>
      </c>
      <c r="F3" s="101">
        <v>4</v>
      </c>
      <c r="G3" s="101">
        <v>1</v>
      </c>
      <c r="H3" s="101">
        <v>1</v>
      </c>
      <c r="I3" s="94"/>
      <c r="J3" s="101"/>
      <c r="K3" s="94"/>
      <c r="L3" s="94"/>
      <c r="M3" s="101">
        <v>1</v>
      </c>
      <c r="N3" s="94" t="s">
        <v>74</v>
      </c>
      <c r="O3" s="95"/>
    </row>
    <row r="4" spans="1:26" ht="14.25" customHeight="1" x14ac:dyDescent="0.45">
      <c r="A4" s="92">
        <v>44935</v>
      </c>
      <c r="B4" s="93" t="s">
        <v>20</v>
      </c>
      <c r="C4" s="101">
        <v>11</v>
      </c>
      <c r="D4" s="94"/>
      <c r="E4" s="94"/>
      <c r="F4" s="101"/>
      <c r="G4" s="94"/>
      <c r="H4" s="101">
        <v>4</v>
      </c>
      <c r="I4" s="101"/>
      <c r="J4" s="94"/>
      <c r="K4" s="101">
        <v>1</v>
      </c>
      <c r="L4" s="101"/>
      <c r="M4" s="94"/>
      <c r="N4" s="94"/>
      <c r="O4" s="95"/>
    </row>
    <row r="5" spans="1:26" ht="14.25" customHeight="1" x14ac:dyDescent="0.45">
      <c r="A5" s="92">
        <v>44936</v>
      </c>
      <c r="B5" s="93" t="s">
        <v>21</v>
      </c>
      <c r="C5" s="101">
        <v>19</v>
      </c>
      <c r="D5" s="94"/>
      <c r="E5" s="101"/>
      <c r="F5" s="94"/>
      <c r="G5" s="94"/>
      <c r="H5" s="101">
        <v>3</v>
      </c>
      <c r="I5" s="94"/>
      <c r="J5" s="94"/>
      <c r="K5" s="94"/>
      <c r="L5" s="94"/>
      <c r="M5" s="94"/>
      <c r="N5" s="94"/>
      <c r="O5" s="95"/>
    </row>
    <row r="6" spans="1:26" ht="14.25" customHeight="1" x14ac:dyDescent="0.45">
      <c r="A6" s="92">
        <v>11</v>
      </c>
      <c r="B6" s="93" t="s">
        <v>22</v>
      </c>
      <c r="C6" s="101">
        <v>13</v>
      </c>
      <c r="D6" s="94"/>
      <c r="E6" s="101">
        <v>1</v>
      </c>
      <c r="F6" s="94"/>
      <c r="G6" s="101">
        <v>2</v>
      </c>
      <c r="H6" s="101">
        <v>2</v>
      </c>
      <c r="I6" s="94"/>
      <c r="J6" s="94"/>
      <c r="K6" s="101"/>
      <c r="L6" s="101"/>
      <c r="M6" s="94"/>
      <c r="N6" s="94"/>
    </row>
    <row r="7" spans="1:26" ht="14.25" customHeight="1" x14ac:dyDescent="0.45">
      <c r="A7" s="92">
        <v>12</v>
      </c>
      <c r="B7" s="93" t="s">
        <v>23</v>
      </c>
      <c r="C7" s="101">
        <v>6</v>
      </c>
      <c r="D7" s="94"/>
      <c r="E7" s="101">
        <v>1</v>
      </c>
      <c r="F7" s="94"/>
      <c r="G7" s="101">
        <v>2</v>
      </c>
      <c r="H7" s="101">
        <v>2</v>
      </c>
      <c r="I7" s="94"/>
      <c r="J7" s="94"/>
      <c r="K7" s="101"/>
      <c r="L7" s="94"/>
      <c r="M7" s="94"/>
      <c r="N7" s="94"/>
    </row>
    <row r="8" spans="1:26" ht="14.25" customHeight="1" x14ac:dyDescent="0.45">
      <c r="A8" s="92">
        <v>13</v>
      </c>
      <c r="B8" s="93" t="s">
        <v>24</v>
      </c>
      <c r="C8" s="101">
        <v>23</v>
      </c>
      <c r="D8" s="94"/>
      <c r="E8" s="94"/>
      <c r="F8" s="101">
        <v>1</v>
      </c>
      <c r="G8" s="101">
        <v>1</v>
      </c>
      <c r="H8" s="101">
        <v>5</v>
      </c>
      <c r="I8" s="94"/>
      <c r="J8" s="94"/>
      <c r="K8" s="94"/>
      <c r="L8" s="94"/>
      <c r="M8" s="94"/>
      <c r="N8" s="94"/>
    </row>
    <row r="9" spans="1:26" ht="14.25" customHeight="1" x14ac:dyDescent="0.45">
      <c r="A9" s="92">
        <v>14</v>
      </c>
      <c r="B9" s="93" t="s">
        <v>71</v>
      </c>
      <c r="C9" s="101">
        <v>16</v>
      </c>
      <c r="D9" s="101">
        <v>1</v>
      </c>
      <c r="E9" s="94"/>
      <c r="F9" s="94"/>
      <c r="G9" s="101">
        <v>5</v>
      </c>
      <c r="H9" s="101">
        <v>3</v>
      </c>
      <c r="I9" s="94"/>
      <c r="J9" s="94"/>
      <c r="K9" s="94"/>
      <c r="L9" s="94"/>
      <c r="M9" s="94"/>
      <c r="N9" s="94"/>
    </row>
    <row r="10" spans="1:26" ht="14.25" customHeight="1" x14ac:dyDescent="0.45">
      <c r="A10" s="328"/>
      <c r="B10" s="301"/>
      <c r="C10" s="96"/>
      <c r="D10" s="96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3</v>
      </c>
      <c r="L11" s="102"/>
      <c r="M11" s="97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4.25" customHeight="1" x14ac:dyDescent="0.45"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</row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10" customWidth="1"/>
    <col min="3" max="3" width="8.6875" customWidth="1"/>
    <col min="4" max="4" width="8" customWidth="1"/>
    <col min="5" max="7" width="5.875" customWidth="1"/>
    <col min="8" max="8" width="9.125" customWidth="1"/>
    <col min="9" max="11" width="5.875" customWidth="1"/>
    <col min="12" max="12" width="7.6875" customWidth="1"/>
    <col min="13" max="13" width="8" customWidth="1"/>
    <col min="14" max="14" width="5.875" customWidth="1"/>
  </cols>
  <sheetData>
    <row r="1" spans="1:14" ht="14.25" customHeight="1" x14ac:dyDescent="0.35"/>
    <row r="2" spans="1:14" ht="60.7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7.25" customHeight="1" x14ac:dyDescent="0.45">
      <c r="A3" s="92">
        <v>44941</v>
      </c>
      <c r="B3" s="93" t="s">
        <v>19</v>
      </c>
      <c r="C3" s="331" t="s">
        <v>75</v>
      </c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1"/>
    </row>
    <row r="4" spans="1:14" ht="14.25" customHeight="1" x14ac:dyDescent="0.45">
      <c r="A4" s="92">
        <v>44942</v>
      </c>
      <c r="B4" s="93" t="s">
        <v>20</v>
      </c>
      <c r="C4" s="101">
        <v>12</v>
      </c>
      <c r="D4" s="94"/>
      <c r="E4" s="94"/>
      <c r="F4" s="101"/>
      <c r="G4" s="94"/>
      <c r="H4" s="101">
        <v>1</v>
      </c>
      <c r="I4" s="101"/>
      <c r="J4" s="94"/>
      <c r="K4" s="101"/>
      <c r="L4" s="101"/>
      <c r="M4" s="94"/>
      <c r="N4" s="94"/>
    </row>
    <row r="5" spans="1:14" ht="14.25" customHeight="1" x14ac:dyDescent="0.45">
      <c r="A5" s="92">
        <v>44943</v>
      </c>
      <c r="B5" s="93" t="s">
        <v>21</v>
      </c>
      <c r="C5" s="101">
        <v>12</v>
      </c>
      <c r="D5" s="94"/>
      <c r="E5" s="101">
        <v>1</v>
      </c>
      <c r="F5" s="94"/>
      <c r="G5" s="94"/>
      <c r="H5" s="101">
        <v>1</v>
      </c>
      <c r="I5" s="94"/>
      <c r="J5" s="94"/>
      <c r="K5" s="94"/>
      <c r="L5" s="94"/>
      <c r="M5" s="101">
        <v>1</v>
      </c>
      <c r="N5" s="94"/>
    </row>
    <row r="6" spans="1:14" ht="14.25" customHeight="1" x14ac:dyDescent="0.45">
      <c r="A6" s="92">
        <v>18</v>
      </c>
      <c r="B6" s="93" t="s">
        <v>22</v>
      </c>
      <c r="C6" s="101">
        <v>10</v>
      </c>
      <c r="D6" s="94"/>
      <c r="E6" s="101">
        <v>1</v>
      </c>
      <c r="F6" s="94"/>
      <c r="G6" s="101"/>
      <c r="H6" s="101">
        <v>5</v>
      </c>
      <c r="I6" s="94"/>
      <c r="J6" s="94"/>
      <c r="K6" s="101">
        <v>2</v>
      </c>
      <c r="L6" s="101"/>
      <c r="M6" s="94"/>
      <c r="N6" s="94"/>
    </row>
    <row r="7" spans="1:14" ht="14.25" customHeight="1" x14ac:dyDescent="0.45">
      <c r="A7" s="92">
        <v>19</v>
      </c>
      <c r="B7" s="93" t="s">
        <v>23</v>
      </c>
      <c r="C7" s="101">
        <v>23</v>
      </c>
      <c r="D7" s="94"/>
      <c r="E7" s="101">
        <v>1</v>
      </c>
      <c r="F7" s="94"/>
      <c r="G7" s="101">
        <v>1</v>
      </c>
      <c r="H7" s="101">
        <v>6</v>
      </c>
      <c r="I7" s="94"/>
      <c r="J7" s="94"/>
      <c r="K7" s="101">
        <v>2</v>
      </c>
      <c r="L7" s="94"/>
      <c r="M7" s="94"/>
      <c r="N7" s="94"/>
    </row>
    <row r="8" spans="1:14" ht="14.25" customHeight="1" x14ac:dyDescent="0.45">
      <c r="A8" s="92">
        <v>20</v>
      </c>
      <c r="B8" s="93" t="s">
        <v>24</v>
      </c>
      <c r="C8" s="101">
        <v>25</v>
      </c>
      <c r="D8" s="94"/>
      <c r="E8" s="94"/>
      <c r="F8" s="101">
        <v>2</v>
      </c>
      <c r="G8" s="101">
        <v>1</v>
      </c>
      <c r="H8" s="101">
        <v>2</v>
      </c>
      <c r="I8" s="94"/>
      <c r="J8" s="94"/>
      <c r="K8" s="101">
        <v>3</v>
      </c>
      <c r="L8" s="94"/>
      <c r="M8" s="94"/>
      <c r="N8" s="94"/>
    </row>
    <row r="9" spans="1:14" ht="14.25" customHeight="1" x14ac:dyDescent="0.45">
      <c r="A9" s="92">
        <v>21</v>
      </c>
      <c r="B9" s="93" t="s">
        <v>25</v>
      </c>
      <c r="C9" s="101">
        <v>26</v>
      </c>
      <c r="D9" s="101"/>
      <c r="E9" s="101">
        <v>2</v>
      </c>
      <c r="F9" s="94"/>
      <c r="G9" s="101">
        <v>1</v>
      </c>
      <c r="H9" s="101">
        <v>5</v>
      </c>
      <c r="I9" s="94"/>
      <c r="J9" s="94"/>
      <c r="K9" s="101">
        <v>1</v>
      </c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97"/>
      <c r="G10" s="97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/>
      <c r="L11" s="102"/>
      <c r="M11" s="97"/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spans="10:10" ht="14.25" customHeight="1" x14ac:dyDescent="0.35"/>
    <row r="18" spans="10:10" ht="14.25" customHeight="1" x14ac:dyDescent="0.35"/>
    <row r="19" spans="10:10" ht="14.25" customHeight="1" x14ac:dyDescent="0.35"/>
    <row r="20" spans="10:10" ht="14.25" customHeight="1" x14ac:dyDescent="0.35"/>
    <row r="21" spans="10:10" ht="14.25" customHeight="1" x14ac:dyDescent="0.35"/>
    <row r="22" spans="10:10" ht="14.25" customHeight="1" x14ac:dyDescent="0.35"/>
    <row r="23" spans="10:10" ht="14.25" customHeight="1" x14ac:dyDescent="0.35"/>
    <row r="24" spans="10:10" ht="14.25" customHeight="1" x14ac:dyDescent="0.35"/>
    <row r="25" spans="10:10" ht="14.25" customHeight="1" x14ac:dyDescent="0.35"/>
    <row r="26" spans="10:10" ht="14.25" customHeight="1" x14ac:dyDescent="0.35"/>
    <row r="27" spans="10:10" ht="14.25" customHeight="1" x14ac:dyDescent="0.35"/>
    <row r="28" spans="10:10" ht="14.25" customHeight="1" x14ac:dyDescent="0.35"/>
    <row r="29" spans="10:10" ht="14.25" customHeight="1" x14ac:dyDescent="0.35"/>
    <row r="30" spans="10:10" ht="14.25" customHeight="1" x14ac:dyDescent="0.35"/>
    <row r="31" spans="10:10" ht="14.25" customHeight="1" x14ac:dyDescent="0.35"/>
    <row r="32" spans="10:10" ht="14.25" customHeight="1" x14ac:dyDescent="0.45">
      <c r="J32" s="103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C3:N3"/>
    <mergeCell ref="A10:B10"/>
    <mergeCell ref="A11:B11"/>
  </mergeCells>
  <pageMargins left="1" right="1" top="1" bottom="1" header="0" footer="0"/>
  <pageSetup paperSize="9" fitToHeight="0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9.6875" customWidth="1"/>
    <col min="3" max="12" width="5.875" customWidth="1"/>
    <col min="13" max="13" width="10" customWidth="1"/>
    <col min="14" max="14" width="14.12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44948</v>
      </c>
      <c r="B3" s="93" t="s">
        <v>19</v>
      </c>
      <c r="C3" s="104"/>
      <c r="D3" s="105"/>
      <c r="E3" s="105"/>
      <c r="F3" s="105"/>
      <c r="G3" s="105"/>
      <c r="H3" s="106">
        <v>3</v>
      </c>
      <c r="I3" s="105"/>
      <c r="J3" s="105"/>
      <c r="K3" s="105"/>
      <c r="L3" s="105"/>
      <c r="M3" s="105"/>
      <c r="N3" s="107"/>
    </row>
    <row r="4" spans="1:14" ht="14.25" customHeight="1" x14ac:dyDescent="0.45">
      <c r="A4" s="92">
        <v>44949</v>
      </c>
      <c r="B4" s="93" t="s">
        <v>20</v>
      </c>
      <c r="C4" s="101"/>
      <c r="D4" s="94"/>
      <c r="E4" s="94"/>
      <c r="F4" s="101"/>
      <c r="G4" s="94"/>
      <c r="H4" s="101">
        <v>2</v>
      </c>
      <c r="I4" s="101"/>
      <c r="J4" s="94"/>
      <c r="K4" s="101"/>
      <c r="L4" s="101"/>
      <c r="M4" s="94"/>
      <c r="N4" s="94"/>
    </row>
    <row r="5" spans="1:14" ht="14.25" customHeight="1" x14ac:dyDescent="0.45">
      <c r="A5" s="92">
        <v>44950</v>
      </c>
      <c r="B5" s="93" t="s">
        <v>21</v>
      </c>
      <c r="C5" s="101"/>
      <c r="D5" s="94"/>
      <c r="E5" s="101"/>
      <c r="F5" s="101">
        <v>1</v>
      </c>
      <c r="G5" s="94"/>
      <c r="H5" s="101">
        <v>2</v>
      </c>
      <c r="I5" s="94"/>
      <c r="J5" s="94"/>
      <c r="K5" s="101">
        <v>1</v>
      </c>
      <c r="L5" s="94"/>
      <c r="M5" s="101"/>
      <c r="N5" s="94"/>
    </row>
    <row r="6" spans="1:14" ht="14.25" customHeight="1" x14ac:dyDescent="0.45">
      <c r="A6" s="92">
        <v>25</v>
      </c>
      <c r="B6" s="93" t="s">
        <v>22</v>
      </c>
      <c r="C6" s="101"/>
      <c r="D6" s="94"/>
      <c r="E6" s="101"/>
      <c r="F6" s="94"/>
      <c r="G6" s="101">
        <v>1</v>
      </c>
      <c r="H6" s="101"/>
      <c r="I6" s="94"/>
      <c r="J6" s="94"/>
      <c r="K6" s="101">
        <v>1</v>
      </c>
      <c r="L6" s="101"/>
      <c r="M6" s="94"/>
      <c r="N6" s="94"/>
    </row>
    <row r="7" spans="1:14" ht="14.25" customHeight="1" x14ac:dyDescent="0.45">
      <c r="A7" s="92">
        <v>26</v>
      </c>
      <c r="B7" s="93" t="s">
        <v>23</v>
      </c>
      <c r="C7" s="101"/>
      <c r="D7" s="94"/>
      <c r="E7" s="101">
        <v>1</v>
      </c>
      <c r="F7" s="94"/>
      <c r="G7" s="101">
        <v>2</v>
      </c>
      <c r="H7" s="101">
        <v>4</v>
      </c>
      <c r="I7" s="94"/>
      <c r="J7" s="94"/>
      <c r="K7" s="101"/>
      <c r="L7" s="94"/>
      <c r="M7" s="94"/>
      <c r="N7" s="94"/>
    </row>
    <row r="8" spans="1:14" ht="14.25" customHeight="1" x14ac:dyDescent="0.45">
      <c r="A8" s="92">
        <v>27</v>
      </c>
      <c r="B8" s="93" t="s">
        <v>24</v>
      </c>
      <c r="C8" s="101"/>
      <c r="D8" s="94"/>
      <c r="E8" s="94"/>
      <c r="F8" s="101">
        <v>1</v>
      </c>
      <c r="G8" s="101">
        <v>1</v>
      </c>
      <c r="H8" s="101">
        <v>3</v>
      </c>
      <c r="I8" s="94"/>
      <c r="J8" s="94"/>
      <c r="K8" s="101">
        <v>2</v>
      </c>
      <c r="L8" s="94"/>
      <c r="M8" s="94"/>
      <c r="N8" s="94" t="s">
        <v>76</v>
      </c>
    </row>
    <row r="9" spans="1:14" ht="14.25" customHeight="1" x14ac:dyDescent="0.45">
      <c r="A9" s="92">
        <v>28</v>
      </c>
      <c r="B9" s="93" t="s">
        <v>25</v>
      </c>
      <c r="C9" s="101"/>
      <c r="D9" s="101"/>
      <c r="E9" s="101"/>
      <c r="F9" s="94"/>
      <c r="G9" s="101">
        <v>1</v>
      </c>
      <c r="H9" s="101">
        <v>3</v>
      </c>
      <c r="I9" s="94"/>
      <c r="J9" s="94"/>
      <c r="K9" s="101"/>
      <c r="L9" s="94"/>
      <c r="M9" s="94"/>
      <c r="N9" s="94" t="s">
        <v>77</v>
      </c>
    </row>
    <row r="10" spans="1:14" ht="14.25" customHeight="1" x14ac:dyDescent="0.45">
      <c r="A10" s="328"/>
      <c r="B10" s="301"/>
      <c r="C10" s="96"/>
      <c r="D10" s="96"/>
      <c r="E10" s="97"/>
      <c r="F10" s="101">
        <v>2</v>
      </c>
      <c r="G10" s="101">
        <v>1</v>
      </c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4</v>
      </c>
      <c r="L11" s="102"/>
      <c r="M11" s="97"/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3" width="5.875" customWidth="1"/>
    <col min="14" max="14" width="10.187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44955</v>
      </c>
      <c r="B3" s="93" t="s">
        <v>19</v>
      </c>
      <c r="C3" s="104"/>
      <c r="D3" s="105"/>
      <c r="E3" s="105"/>
      <c r="F3" s="105" t="s">
        <v>78</v>
      </c>
      <c r="G3" s="105"/>
      <c r="H3" s="106"/>
      <c r="I3" s="105"/>
      <c r="J3" s="105"/>
      <c r="K3" s="105"/>
      <c r="L3" s="105"/>
      <c r="M3" s="105"/>
      <c r="N3" s="107"/>
    </row>
    <row r="4" spans="1:14" ht="14.25" customHeight="1" x14ac:dyDescent="0.45">
      <c r="A4" s="92">
        <v>44956</v>
      </c>
      <c r="B4" s="93" t="s">
        <v>20</v>
      </c>
      <c r="C4" s="101"/>
      <c r="D4" s="94"/>
      <c r="E4" s="94"/>
      <c r="F4" s="101"/>
      <c r="G4" s="94"/>
      <c r="H4" s="101"/>
      <c r="I4" s="101"/>
      <c r="J4" s="94"/>
      <c r="K4" s="101">
        <v>2</v>
      </c>
      <c r="L4" s="101"/>
      <c r="M4" s="94"/>
      <c r="N4" s="94"/>
    </row>
    <row r="5" spans="1:14" ht="14.25" customHeight="1" x14ac:dyDescent="0.45">
      <c r="A5" s="92">
        <v>44957</v>
      </c>
      <c r="B5" s="93" t="s">
        <v>21</v>
      </c>
      <c r="C5" s="101"/>
      <c r="D5" s="94"/>
      <c r="E5" s="101">
        <v>1</v>
      </c>
      <c r="F5" s="101"/>
      <c r="G5" s="94"/>
      <c r="H5" s="101">
        <v>4</v>
      </c>
      <c r="I5" s="94"/>
      <c r="J5" s="94"/>
      <c r="K5" s="101">
        <v>1</v>
      </c>
      <c r="L5" s="94"/>
      <c r="M5" s="101"/>
      <c r="N5" s="94"/>
    </row>
    <row r="6" spans="1:14" ht="14.25" customHeight="1" x14ac:dyDescent="0.45">
      <c r="A6" s="92">
        <v>32</v>
      </c>
      <c r="B6" s="93" t="s">
        <v>22</v>
      </c>
      <c r="C6" s="101"/>
      <c r="D6" s="94"/>
      <c r="E6" s="101"/>
      <c r="F6" s="94"/>
      <c r="G6" s="101"/>
      <c r="H6" s="101"/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2</v>
      </c>
      <c r="B7" s="93" t="s">
        <v>23</v>
      </c>
      <c r="C7" s="101"/>
      <c r="D7" s="94"/>
      <c r="E7" s="101">
        <v>1</v>
      </c>
      <c r="F7" s="94"/>
      <c r="G7" s="101">
        <v>2</v>
      </c>
      <c r="H7" s="101">
        <v>5</v>
      </c>
      <c r="I7" s="94"/>
      <c r="J7" s="94"/>
      <c r="K7" s="101">
        <v>1</v>
      </c>
      <c r="L7" s="94"/>
      <c r="M7" s="94"/>
      <c r="N7" s="94" t="s">
        <v>79</v>
      </c>
    </row>
    <row r="8" spans="1:14" ht="14.25" customHeight="1" x14ac:dyDescent="0.45">
      <c r="A8" s="92">
        <v>3</v>
      </c>
      <c r="B8" s="93" t="s">
        <v>24</v>
      </c>
      <c r="C8" s="101"/>
      <c r="D8" s="94"/>
      <c r="E8" s="94"/>
      <c r="F8" s="101">
        <v>1</v>
      </c>
      <c r="G8" s="101">
        <v>1</v>
      </c>
      <c r="H8" s="101">
        <v>5</v>
      </c>
      <c r="I8" s="94"/>
      <c r="J8" s="94"/>
      <c r="K8" s="101">
        <v>2</v>
      </c>
      <c r="L8" s="94"/>
      <c r="M8" s="94"/>
      <c r="N8" s="94" t="s">
        <v>80</v>
      </c>
    </row>
    <row r="9" spans="1:14" ht="14.25" customHeight="1" x14ac:dyDescent="0.45">
      <c r="A9" s="92">
        <v>4</v>
      </c>
      <c r="B9" s="93" t="s">
        <v>25</v>
      </c>
      <c r="C9" s="101"/>
      <c r="D9" s="101"/>
      <c r="E9" s="101">
        <v>1</v>
      </c>
      <c r="F9" s="94">
        <v>1</v>
      </c>
      <c r="G9" s="101">
        <v>1</v>
      </c>
      <c r="H9" s="101">
        <v>3</v>
      </c>
      <c r="I9" s="94"/>
      <c r="J9" s="94"/>
      <c r="K9" s="101"/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3</v>
      </c>
      <c r="L11" s="102"/>
      <c r="M11" s="97"/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10.875" customWidth="1"/>
    <col min="3" max="14" width="5.87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44962</v>
      </c>
      <c r="B3" s="93" t="s">
        <v>19</v>
      </c>
      <c r="C3" s="104"/>
      <c r="D3" s="105"/>
      <c r="E3" s="105"/>
      <c r="F3" s="105"/>
      <c r="G3" s="105">
        <v>1</v>
      </c>
      <c r="H3" s="106">
        <v>1</v>
      </c>
      <c r="I3" s="105"/>
      <c r="J3" s="105"/>
      <c r="K3" s="105"/>
      <c r="L3" s="105"/>
      <c r="M3" s="105"/>
      <c r="N3" s="107"/>
    </row>
    <row r="4" spans="1:14" ht="14.25" customHeight="1" x14ac:dyDescent="0.45">
      <c r="A4" s="92">
        <v>44963</v>
      </c>
      <c r="B4" s="93" t="s">
        <v>20</v>
      </c>
      <c r="C4" s="101"/>
      <c r="D4" s="94"/>
      <c r="E4" s="94"/>
      <c r="F4" s="101"/>
      <c r="G4" s="94">
        <v>1</v>
      </c>
      <c r="H4" s="101">
        <v>2</v>
      </c>
      <c r="I4" s="101"/>
      <c r="J4" s="94"/>
      <c r="K4" s="101"/>
      <c r="L4" s="101"/>
      <c r="M4" s="94"/>
      <c r="N4" s="94"/>
    </row>
    <row r="5" spans="1:14" ht="14.25" customHeight="1" x14ac:dyDescent="0.45">
      <c r="A5" s="92">
        <v>44964</v>
      </c>
      <c r="B5" s="93" t="s">
        <v>21</v>
      </c>
      <c r="C5" s="101"/>
      <c r="D5" s="94"/>
      <c r="E5" s="101">
        <v>1</v>
      </c>
      <c r="F5" s="101">
        <v>2</v>
      </c>
      <c r="G5" s="94">
        <v>1</v>
      </c>
      <c r="H5" s="101">
        <v>1</v>
      </c>
      <c r="I5" s="94"/>
      <c r="J5" s="94"/>
      <c r="K5" s="101">
        <v>2</v>
      </c>
      <c r="L5" s="94"/>
      <c r="M5" s="101"/>
      <c r="N5" s="94"/>
    </row>
    <row r="6" spans="1:14" ht="14.25" customHeight="1" x14ac:dyDescent="0.45">
      <c r="A6" s="92">
        <v>39</v>
      </c>
      <c r="B6" s="93" t="s">
        <v>22</v>
      </c>
      <c r="C6" s="101"/>
      <c r="D6" s="94"/>
      <c r="E6" s="101"/>
      <c r="F6" s="94"/>
      <c r="G6" s="101"/>
      <c r="H6" s="101">
        <v>1</v>
      </c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40</v>
      </c>
      <c r="B7" s="93" t="s">
        <v>23</v>
      </c>
      <c r="C7" s="101"/>
      <c r="D7" s="94"/>
      <c r="E7" s="101"/>
      <c r="F7" s="94">
        <v>1</v>
      </c>
      <c r="G7" s="101">
        <v>1</v>
      </c>
      <c r="H7" s="101">
        <v>5</v>
      </c>
      <c r="I7" s="94"/>
      <c r="J7" s="94"/>
      <c r="K7" s="101"/>
      <c r="L7" s="94"/>
      <c r="M7" s="94"/>
      <c r="N7" s="94"/>
    </row>
    <row r="8" spans="1:14" ht="14.25" customHeight="1" x14ac:dyDescent="0.45">
      <c r="A8" s="92">
        <v>41</v>
      </c>
      <c r="B8" s="93" t="s">
        <v>24</v>
      </c>
      <c r="C8" s="101"/>
      <c r="D8" s="94"/>
      <c r="E8" s="94">
        <v>1</v>
      </c>
      <c r="F8" s="101">
        <v>1</v>
      </c>
      <c r="G8" s="101"/>
      <c r="H8" s="101">
        <v>5</v>
      </c>
      <c r="I8" s="94"/>
      <c r="J8" s="94"/>
      <c r="K8" s="101">
        <v>4</v>
      </c>
      <c r="L8" s="94"/>
      <c r="M8" s="94"/>
      <c r="N8" s="94"/>
    </row>
    <row r="9" spans="1:14" ht="14.25" customHeight="1" x14ac:dyDescent="0.45">
      <c r="A9" s="92">
        <v>42</v>
      </c>
      <c r="B9" s="93" t="s">
        <v>25</v>
      </c>
      <c r="C9" s="101"/>
      <c r="D9" s="101"/>
      <c r="E9" s="101"/>
      <c r="F9" s="94">
        <v>1</v>
      </c>
      <c r="G9" s="101">
        <v>1</v>
      </c>
      <c r="H9" s="101">
        <v>4</v>
      </c>
      <c r="I9" s="94"/>
      <c r="J9" s="94"/>
      <c r="K9" s="101">
        <v>1</v>
      </c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0</v>
      </c>
      <c r="L11" s="102"/>
      <c r="M11" s="97"/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9.1875" customWidth="1"/>
    <col min="3" max="3" width="7.125" customWidth="1"/>
    <col min="4" max="13" width="5.875" customWidth="1"/>
    <col min="14" max="14" width="10.187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44969</v>
      </c>
      <c r="B3" s="93" t="s">
        <v>19</v>
      </c>
      <c r="C3" s="104"/>
      <c r="D3" s="105"/>
      <c r="E3" s="105"/>
      <c r="F3" s="105">
        <v>1</v>
      </c>
      <c r="G3" s="105"/>
      <c r="H3" s="106">
        <v>2</v>
      </c>
      <c r="I3" s="105"/>
      <c r="J3" s="105"/>
      <c r="K3" s="108">
        <v>1</v>
      </c>
      <c r="L3" s="105"/>
      <c r="M3" s="105"/>
      <c r="N3" s="107"/>
    </row>
    <row r="4" spans="1:14" ht="14.25" customHeight="1" x14ac:dyDescent="0.45">
      <c r="A4" s="92">
        <v>44970</v>
      </c>
      <c r="B4" s="93" t="s">
        <v>20</v>
      </c>
      <c r="C4" s="101"/>
      <c r="D4" s="94"/>
      <c r="E4" s="94"/>
      <c r="F4" s="101"/>
      <c r="G4" s="94"/>
      <c r="H4" s="101">
        <v>2</v>
      </c>
      <c r="I4" s="101"/>
      <c r="J4" s="94"/>
      <c r="K4" s="101">
        <v>1</v>
      </c>
      <c r="L4" s="101"/>
      <c r="M4" s="94"/>
      <c r="N4" s="94"/>
    </row>
    <row r="5" spans="1:14" ht="14.25" customHeight="1" x14ac:dyDescent="0.45">
      <c r="A5" s="92">
        <v>44971</v>
      </c>
      <c r="B5" s="93" t="s">
        <v>21</v>
      </c>
      <c r="C5" s="101"/>
      <c r="D5" s="94"/>
      <c r="E5" s="101"/>
      <c r="F5" s="101"/>
      <c r="G5" s="94"/>
      <c r="H5" s="101">
        <v>1</v>
      </c>
      <c r="I5" s="94"/>
      <c r="J5" s="94"/>
      <c r="K5" s="101"/>
      <c r="L5" s="94"/>
      <c r="M5" s="101"/>
      <c r="N5" s="94"/>
    </row>
    <row r="6" spans="1:14" ht="14.25" customHeight="1" x14ac:dyDescent="0.45">
      <c r="A6" s="92">
        <v>46</v>
      </c>
      <c r="B6" s="93" t="s">
        <v>22</v>
      </c>
      <c r="C6" s="101"/>
      <c r="D6" s="94"/>
      <c r="E6" s="101"/>
      <c r="F6" s="94"/>
      <c r="G6" s="101"/>
      <c r="H6" s="101"/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47</v>
      </c>
      <c r="B7" s="93" t="s">
        <v>23</v>
      </c>
      <c r="C7" s="101"/>
      <c r="D7" s="94"/>
      <c r="E7" s="101"/>
      <c r="F7" s="94"/>
      <c r="G7" s="101">
        <v>1</v>
      </c>
      <c r="H7" s="101">
        <v>1</v>
      </c>
      <c r="I7" s="94"/>
      <c r="J7" s="94"/>
      <c r="K7" s="101">
        <v>4</v>
      </c>
      <c r="L7" s="94"/>
      <c r="M7" s="94"/>
      <c r="N7" s="94"/>
    </row>
    <row r="8" spans="1:14" ht="27" customHeight="1" x14ac:dyDescent="0.45">
      <c r="A8" s="92">
        <v>48</v>
      </c>
      <c r="B8" s="93" t="s">
        <v>24</v>
      </c>
      <c r="C8" s="101"/>
      <c r="D8" s="94"/>
      <c r="E8" s="94"/>
      <c r="F8" s="101">
        <v>2</v>
      </c>
      <c r="G8" s="101"/>
      <c r="H8" s="101">
        <v>7</v>
      </c>
      <c r="I8" s="94"/>
      <c r="J8" s="94"/>
      <c r="K8" s="101"/>
      <c r="L8" s="94"/>
      <c r="M8" s="94"/>
      <c r="N8" s="94" t="s">
        <v>81</v>
      </c>
    </row>
    <row r="9" spans="1:14" ht="14.25" customHeight="1" x14ac:dyDescent="0.45">
      <c r="A9" s="92">
        <v>49</v>
      </c>
      <c r="B9" s="93" t="s">
        <v>25</v>
      </c>
      <c r="C9" s="101"/>
      <c r="D9" s="101"/>
      <c r="E9" s="101"/>
      <c r="F9" s="101">
        <v>1</v>
      </c>
      <c r="G9" s="101">
        <v>1</v>
      </c>
      <c r="H9" s="101">
        <v>1</v>
      </c>
      <c r="I9" s="94"/>
      <c r="J9" s="94"/>
      <c r="K9" s="101">
        <v>2</v>
      </c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8</v>
      </c>
      <c r="L11" s="102">
        <v>0</v>
      </c>
      <c r="M11" s="97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4" width="5.87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44976</v>
      </c>
      <c r="B3" s="93" t="s">
        <v>19</v>
      </c>
      <c r="C3" s="104"/>
      <c r="D3" s="105"/>
      <c r="E3" s="105">
        <v>1</v>
      </c>
      <c r="F3" s="105"/>
      <c r="G3" s="105"/>
      <c r="H3" s="106">
        <v>1</v>
      </c>
      <c r="I3" s="105"/>
      <c r="J3" s="105"/>
      <c r="K3" s="108"/>
      <c r="L3" s="105"/>
      <c r="M3" s="105"/>
      <c r="N3" s="107"/>
    </row>
    <row r="4" spans="1:14" ht="14.25" customHeight="1" x14ac:dyDescent="0.45">
      <c r="A4" s="92">
        <v>44977</v>
      </c>
      <c r="B4" s="93" t="s">
        <v>20</v>
      </c>
      <c r="C4" s="101"/>
      <c r="D4" s="94"/>
      <c r="E4" s="94">
        <v>1</v>
      </c>
      <c r="F4" s="101"/>
      <c r="G4" s="94"/>
      <c r="H4" s="101">
        <v>1</v>
      </c>
      <c r="I4" s="101"/>
      <c r="J4" s="94"/>
      <c r="K4" s="101">
        <v>2</v>
      </c>
      <c r="L4" s="101"/>
      <c r="M4" s="94"/>
      <c r="N4" s="94"/>
    </row>
    <row r="5" spans="1:14" ht="14.25" customHeight="1" x14ac:dyDescent="0.45">
      <c r="A5" s="92">
        <v>44978</v>
      </c>
      <c r="B5" s="93" t="s">
        <v>21</v>
      </c>
      <c r="C5" s="101"/>
      <c r="D5" s="94"/>
      <c r="E5" s="101">
        <v>1</v>
      </c>
      <c r="F5" s="101">
        <v>1</v>
      </c>
      <c r="G5" s="94"/>
      <c r="H5" s="101">
        <v>2</v>
      </c>
      <c r="I5" s="94"/>
      <c r="J5" s="94"/>
      <c r="K5" s="101">
        <v>1</v>
      </c>
      <c r="L5" s="94"/>
      <c r="M5" s="101"/>
      <c r="N5" s="94" t="s">
        <v>82</v>
      </c>
    </row>
    <row r="6" spans="1:14" ht="14.25" customHeight="1" x14ac:dyDescent="0.45">
      <c r="A6" s="92">
        <v>53</v>
      </c>
      <c r="B6" s="93" t="s">
        <v>22</v>
      </c>
      <c r="C6" s="101"/>
      <c r="D6" s="94"/>
      <c r="E6" s="101"/>
      <c r="F6" s="94"/>
      <c r="G6" s="101">
        <v>1</v>
      </c>
      <c r="H6" s="101">
        <v>2</v>
      </c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54</v>
      </c>
      <c r="B7" s="93" t="s">
        <v>23</v>
      </c>
      <c r="C7" s="101"/>
      <c r="D7" s="94"/>
      <c r="E7" s="101">
        <v>1</v>
      </c>
      <c r="F7" s="94">
        <v>2</v>
      </c>
      <c r="G7" s="101"/>
      <c r="H7" s="101">
        <v>2</v>
      </c>
      <c r="I7" s="94"/>
      <c r="J7" s="94"/>
      <c r="K7" s="101">
        <v>2</v>
      </c>
      <c r="L7" s="94"/>
      <c r="M7" s="94"/>
      <c r="N7" s="94" t="s">
        <v>83</v>
      </c>
    </row>
    <row r="8" spans="1:14" ht="14.25" customHeight="1" x14ac:dyDescent="0.45">
      <c r="A8" s="92">
        <v>55</v>
      </c>
      <c r="B8" s="93" t="s">
        <v>24</v>
      </c>
      <c r="C8" s="101"/>
      <c r="D8" s="94"/>
      <c r="E8" s="94">
        <v>2</v>
      </c>
      <c r="F8" s="101"/>
      <c r="G8" s="101">
        <v>1</v>
      </c>
      <c r="H8" s="101">
        <v>3</v>
      </c>
      <c r="I8" s="94"/>
      <c r="J8" s="94"/>
      <c r="K8" s="101">
        <v>1</v>
      </c>
      <c r="L8" s="94"/>
      <c r="M8" s="94"/>
      <c r="N8" s="94"/>
    </row>
    <row r="9" spans="1:14" ht="14.25" customHeight="1" x14ac:dyDescent="0.45">
      <c r="A9" s="92">
        <v>56</v>
      </c>
      <c r="B9" s="93" t="s">
        <v>25</v>
      </c>
      <c r="C9" s="101"/>
      <c r="D9" s="101"/>
      <c r="E9" s="101">
        <v>1</v>
      </c>
      <c r="F9" s="101">
        <v>3</v>
      </c>
      <c r="G9" s="101"/>
      <c r="H9" s="101">
        <v>4</v>
      </c>
      <c r="I9" s="94"/>
      <c r="J9" s="94"/>
      <c r="K9" s="101"/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8</v>
      </c>
      <c r="L11" s="102">
        <v>0</v>
      </c>
      <c r="M11" s="97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fitToWidth="0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9.5" customWidth="1"/>
    <col min="3" max="3" width="8" customWidth="1"/>
    <col min="4" max="4" width="7.625" customWidth="1"/>
    <col min="5" max="14" width="5.87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45003</v>
      </c>
      <c r="B3" s="93" t="s">
        <v>19</v>
      </c>
      <c r="C3" s="109"/>
      <c r="D3" s="109"/>
      <c r="E3" s="109"/>
      <c r="F3" s="109"/>
      <c r="G3" s="109"/>
      <c r="H3" s="110"/>
      <c r="I3" s="109"/>
      <c r="J3" s="109"/>
      <c r="K3" s="101"/>
      <c r="L3" s="109"/>
      <c r="M3" s="109"/>
      <c r="N3" s="109"/>
    </row>
    <row r="4" spans="1:14" ht="14.25" customHeight="1" x14ac:dyDescent="0.45">
      <c r="A4" s="92">
        <v>45004</v>
      </c>
      <c r="B4" s="93" t="s">
        <v>20</v>
      </c>
      <c r="C4" s="101"/>
      <c r="D4" s="94"/>
      <c r="E4" s="94">
        <v>1</v>
      </c>
      <c r="F4" s="101"/>
      <c r="G4" s="94">
        <v>1</v>
      </c>
      <c r="H4" s="101">
        <v>1</v>
      </c>
      <c r="I4" s="101"/>
      <c r="J4" s="94"/>
      <c r="K4" s="101"/>
      <c r="L4" s="101"/>
      <c r="M4" s="94"/>
      <c r="N4" s="94"/>
    </row>
    <row r="5" spans="1:14" ht="14.25" customHeight="1" x14ac:dyDescent="0.45">
      <c r="A5" s="92">
        <v>45005</v>
      </c>
      <c r="B5" s="93" t="s">
        <v>21</v>
      </c>
      <c r="C5" s="101"/>
      <c r="D5" s="94"/>
      <c r="E5" s="101"/>
      <c r="F5" s="101"/>
      <c r="G5" s="94"/>
      <c r="H5" s="101">
        <v>3</v>
      </c>
      <c r="I5" s="94"/>
      <c r="J5" s="94"/>
      <c r="K5" s="101"/>
      <c r="L5" s="94"/>
      <c r="M5" s="101"/>
      <c r="N5" s="94"/>
    </row>
    <row r="6" spans="1:14" ht="14.25" customHeight="1" x14ac:dyDescent="0.45">
      <c r="A6" s="92">
        <v>81</v>
      </c>
      <c r="B6" s="93" t="s">
        <v>22</v>
      </c>
      <c r="C6" s="101"/>
      <c r="D6" s="94"/>
      <c r="E6" s="101">
        <v>1</v>
      </c>
      <c r="F6" s="101">
        <v>1</v>
      </c>
      <c r="G6" s="101"/>
      <c r="H6" s="101">
        <v>1</v>
      </c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82</v>
      </c>
      <c r="B7" s="93" t="s">
        <v>23</v>
      </c>
      <c r="C7" s="101"/>
      <c r="D7" s="94"/>
      <c r="E7" s="101">
        <v>1</v>
      </c>
      <c r="F7" s="101">
        <v>1</v>
      </c>
      <c r="G7" s="101">
        <v>2</v>
      </c>
      <c r="H7" s="101">
        <v>2</v>
      </c>
      <c r="I7" s="94"/>
      <c r="J7" s="94"/>
      <c r="K7" s="101">
        <v>2</v>
      </c>
      <c r="L7" s="94"/>
      <c r="M7" s="94"/>
      <c r="N7" s="94"/>
    </row>
    <row r="8" spans="1:14" ht="14.25" customHeight="1" x14ac:dyDescent="0.45">
      <c r="A8" s="92">
        <v>83</v>
      </c>
      <c r="B8" s="93" t="s">
        <v>24</v>
      </c>
      <c r="C8" s="101"/>
      <c r="D8" s="94"/>
      <c r="E8" s="94">
        <v>1</v>
      </c>
      <c r="F8" s="101">
        <v>1</v>
      </c>
      <c r="G8" s="101"/>
      <c r="H8" s="101"/>
      <c r="I8" s="94"/>
      <c r="J8" s="94"/>
      <c r="K8" s="101"/>
      <c r="L8" s="94"/>
      <c r="M8" s="94"/>
      <c r="N8" s="94"/>
    </row>
    <row r="9" spans="1:14" ht="14.25" customHeight="1" x14ac:dyDescent="0.45">
      <c r="A9" s="92">
        <v>84</v>
      </c>
      <c r="B9" s="93" t="s">
        <v>25</v>
      </c>
      <c r="C9" s="101"/>
      <c r="D9" s="101"/>
      <c r="E9" s="101">
        <v>1</v>
      </c>
      <c r="F9" s="101"/>
      <c r="G9" s="101"/>
      <c r="H9" s="101">
        <v>2</v>
      </c>
      <c r="I9" s="94"/>
      <c r="J9" s="94"/>
      <c r="K9" s="101"/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2</v>
      </c>
      <c r="L11" s="102">
        <v>0</v>
      </c>
      <c r="M11" s="97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10.1875" customWidth="1"/>
    <col min="3" max="14" width="5.87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45010</v>
      </c>
      <c r="B3" s="93" t="s">
        <v>19</v>
      </c>
      <c r="C3" s="109"/>
      <c r="D3" s="109"/>
      <c r="E3" s="109">
        <v>1</v>
      </c>
      <c r="F3" s="109">
        <v>1</v>
      </c>
      <c r="G3" s="109">
        <v>1</v>
      </c>
      <c r="H3" s="110"/>
      <c r="I3" s="109"/>
      <c r="J3" s="109"/>
      <c r="K3" s="101">
        <v>3</v>
      </c>
      <c r="L3" s="109"/>
      <c r="M3" s="109">
        <v>1</v>
      </c>
      <c r="N3" s="109"/>
    </row>
    <row r="4" spans="1:14" ht="14.25" customHeight="1" x14ac:dyDescent="0.45">
      <c r="A4" s="92">
        <v>45011</v>
      </c>
      <c r="B4" s="93" t="s">
        <v>20</v>
      </c>
      <c r="C4" s="101"/>
      <c r="D4" s="94"/>
      <c r="E4" s="94"/>
      <c r="F4" s="101">
        <v>1</v>
      </c>
      <c r="G4" s="94"/>
      <c r="H4" s="101"/>
      <c r="I4" s="101"/>
      <c r="J4" s="94"/>
      <c r="K4" s="101"/>
      <c r="L4" s="101">
        <v>1</v>
      </c>
      <c r="M4" s="94"/>
      <c r="N4" s="94"/>
    </row>
    <row r="5" spans="1:14" ht="14.25" customHeight="1" x14ac:dyDescent="0.45">
      <c r="A5" s="92">
        <v>45012</v>
      </c>
      <c r="B5" s="93" t="s">
        <v>21</v>
      </c>
      <c r="C5" s="101"/>
      <c r="D5" s="94"/>
      <c r="E5" s="101"/>
      <c r="F5" s="101"/>
      <c r="G5" s="94"/>
      <c r="H5" s="101">
        <v>2</v>
      </c>
      <c r="I5" s="94"/>
      <c r="J5" s="94"/>
      <c r="K5" s="101"/>
      <c r="L5" s="94"/>
      <c r="M5" s="101"/>
      <c r="N5" s="94"/>
    </row>
    <row r="6" spans="1:14" ht="14.25" customHeight="1" x14ac:dyDescent="0.45">
      <c r="A6" s="92">
        <v>88</v>
      </c>
      <c r="B6" s="93" t="s">
        <v>22</v>
      </c>
      <c r="C6" s="101"/>
      <c r="D6" s="94"/>
      <c r="E6" s="101"/>
      <c r="F6" s="101"/>
      <c r="G6" s="101">
        <v>1</v>
      </c>
      <c r="H6" s="101">
        <v>2</v>
      </c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89</v>
      </c>
      <c r="B7" s="93" t="s">
        <v>23</v>
      </c>
      <c r="C7" s="101"/>
      <c r="D7" s="94"/>
      <c r="E7" s="101">
        <v>1</v>
      </c>
      <c r="F7" s="101">
        <v>3</v>
      </c>
      <c r="G7" s="101">
        <v>1</v>
      </c>
      <c r="H7" s="101">
        <v>2</v>
      </c>
      <c r="I7" s="94"/>
      <c r="J7" s="94"/>
      <c r="K7" s="101"/>
      <c r="L7" s="94"/>
      <c r="M7" s="94"/>
      <c r="N7" s="94"/>
    </row>
    <row r="8" spans="1:14" ht="14.25" customHeight="1" x14ac:dyDescent="0.45">
      <c r="A8" s="92">
        <v>90</v>
      </c>
      <c r="B8" s="93" t="s">
        <v>24</v>
      </c>
      <c r="C8" s="101"/>
      <c r="D8" s="94"/>
      <c r="E8" s="94"/>
      <c r="F8" s="101">
        <v>1</v>
      </c>
      <c r="G8" s="101"/>
      <c r="H8" s="101">
        <v>1</v>
      </c>
      <c r="I8" s="94"/>
      <c r="J8" s="94"/>
      <c r="K8" s="101"/>
      <c r="L8" s="94"/>
      <c r="M8" s="94"/>
      <c r="N8" s="94"/>
    </row>
    <row r="9" spans="1:14" ht="14.25" customHeight="1" x14ac:dyDescent="0.45">
      <c r="A9" s="92">
        <v>91</v>
      </c>
      <c r="B9" s="93" t="s">
        <v>25</v>
      </c>
      <c r="C9" s="101"/>
      <c r="D9" s="101"/>
      <c r="E9" s="101"/>
      <c r="F9" s="101"/>
      <c r="G9" s="101"/>
      <c r="H9" s="101"/>
      <c r="I9" s="94"/>
      <c r="J9" s="94"/>
      <c r="K9" s="101">
        <v>1</v>
      </c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3</v>
      </c>
      <c r="L11" s="102">
        <v>1</v>
      </c>
      <c r="M11" s="97">
        <v>1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10.625" customWidth="1"/>
    <col min="3" max="4" width="7" customWidth="1"/>
    <col min="5" max="12" width="5.875" customWidth="1"/>
    <col min="13" max="13" width="7.6875" customWidth="1"/>
    <col min="14" max="14" width="5.875" customWidth="1"/>
  </cols>
  <sheetData>
    <row r="1" spans="1:14" ht="14.25" customHeight="1" x14ac:dyDescent="0.35">
      <c r="A1" s="1" t="s">
        <v>84</v>
      </c>
    </row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45017</v>
      </c>
      <c r="B3" s="93" t="s">
        <v>19</v>
      </c>
      <c r="C3" s="109"/>
      <c r="D3" s="109"/>
      <c r="E3" s="109"/>
      <c r="F3" s="109"/>
      <c r="G3" s="109"/>
      <c r="H3" s="110"/>
      <c r="I3" s="109"/>
      <c r="J3" s="109"/>
      <c r="K3" s="101"/>
      <c r="L3" s="109"/>
      <c r="M3" s="109"/>
      <c r="N3" s="109"/>
    </row>
    <row r="4" spans="1:14" ht="14.25" customHeight="1" x14ac:dyDescent="0.45">
      <c r="A4" s="92">
        <v>45018</v>
      </c>
      <c r="B4" s="93" t="s">
        <v>20</v>
      </c>
      <c r="C4" s="101"/>
      <c r="D4" s="94"/>
      <c r="E4" s="94">
        <v>1</v>
      </c>
      <c r="F4" s="101"/>
      <c r="G4" s="94">
        <v>1</v>
      </c>
      <c r="H4" s="101">
        <v>1</v>
      </c>
      <c r="I4" s="101"/>
      <c r="J4" s="94"/>
      <c r="K4" s="101"/>
      <c r="L4" s="101"/>
      <c r="M4" s="94"/>
      <c r="N4" s="94"/>
    </row>
    <row r="5" spans="1:14" ht="14.25" customHeight="1" x14ac:dyDescent="0.45">
      <c r="A5" s="92">
        <v>45019</v>
      </c>
      <c r="B5" s="93" t="s">
        <v>21</v>
      </c>
      <c r="C5" s="101"/>
      <c r="D5" s="94"/>
      <c r="E5" s="101"/>
      <c r="F5" s="101"/>
      <c r="G5" s="94">
        <v>1</v>
      </c>
      <c r="H5" s="101">
        <v>4</v>
      </c>
      <c r="I5" s="94"/>
      <c r="J5" s="94"/>
      <c r="K5" s="101"/>
      <c r="L5" s="94"/>
      <c r="M5" s="101"/>
      <c r="N5" s="94"/>
    </row>
    <row r="6" spans="1:14" ht="14.25" customHeight="1" x14ac:dyDescent="0.45">
      <c r="A6" s="92">
        <v>95</v>
      </c>
      <c r="B6" s="93" t="s">
        <v>22</v>
      </c>
      <c r="C6" s="101"/>
      <c r="D6" s="94"/>
      <c r="E6" s="101"/>
      <c r="F6" s="101"/>
      <c r="G6" s="101"/>
      <c r="H6" s="101">
        <v>1</v>
      </c>
      <c r="I6" s="94"/>
      <c r="J6" s="94"/>
      <c r="K6" s="101">
        <v>1</v>
      </c>
      <c r="L6" s="101"/>
      <c r="M6" s="94"/>
      <c r="N6" s="94"/>
    </row>
    <row r="7" spans="1:14" ht="14.25" customHeight="1" x14ac:dyDescent="0.45">
      <c r="A7" s="92">
        <v>96</v>
      </c>
      <c r="B7" s="93" t="s">
        <v>23</v>
      </c>
      <c r="C7" s="101"/>
      <c r="D7" s="94"/>
      <c r="E7" s="101"/>
      <c r="F7" s="101"/>
      <c r="G7" s="101"/>
      <c r="H7" s="101"/>
      <c r="I7" s="94"/>
      <c r="J7" s="94"/>
      <c r="K7" s="101"/>
      <c r="L7" s="94"/>
      <c r="M7" s="94"/>
      <c r="N7" s="94"/>
    </row>
    <row r="8" spans="1:14" ht="14.25" customHeight="1" x14ac:dyDescent="0.45">
      <c r="A8" s="92">
        <v>97</v>
      </c>
      <c r="B8" s="93" t="s">
        <v>24</v>
      </c>
      <c r="C8" s="101"/>
      <c r="D8" s="94"/>
      <c r="E8" s="94">
        <v>1</v>
      </c>
      <c r="F8" s="101">
        <v>2</v>
      </c>
      <c r="G8" s="101"/>
      <c r="H8" s="101">
        <v>1</v>
      </c>
      <c r="I8" s="94"/>
      <c r="J8" s="94"/>
      <c r="K8" s="101"/>
      <c r="L8" s="94"/>
      <c r="M8" s="94"/>
      <c r="N8" s="94"/>
    </row>
    <row r="9" spans="1:14" ht="14.25" customHeight="1" x14ac:dyDescent="0.45">
      <c r="A9" s="92">
        <v>98</v>
      </c>
      <c r="B9" s="93" t="s">
        <v>25</v>
      </c>
      <c r="C9" s="101"/>
      <c r="D9" s="101"/>
      <c r="E9" s="101">
        <v>1</v>
      </c>
      <c r="F9" s="101">
        <v>2</v>
      </c>
      <c r="G9" s="101"/>
      <c r="H9" s="101">
        <v>5</v>
      </c>
      <c r="I9" s="94"/>
      <c r="J9" s="94"/>
      <c r="K9" s="101"/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1</v>
      </c>
      <c r="L11" s="102">
        <v>0</v>
      </c>
      <c r="M11" s="102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spans="12:12" ht="14.25" customHeight="1" x14ac:dyDescent="0.35"/>
    <row r="18" spans="12:12" ht="14.25" customHeight="1" x14ac:dyDescent="0.35"/>
    <row r="19" spans="12:12" ht="14.25" customHeight="1" x14ac:dyDescent="0.35"/>
    <row r="20" spans="12:12" ht="14.25" customHeight="1" x14ac:dyDescent="0.35"/>
    <row r="21" spans="12:12" ht="14.25" customHeight="1" x14ac:dyDescent="0.35">
      <c r="L21" s="1" t="s">
        <v>84</v>
      </c>
    </row>
    <row r="22" spans="12:12" ht="14.25" customHeight="1" x14ac:dyDescent="0.35"/>
    <row r="23" spans="12:12" ht="14.25" customHeight="1" x14ac:dyDescent="0.35"/>
    <row r="24" spans="12:12" ht="14.25" customHeight="1" x14ac:dyDescent="0.35"/>
    <row r="25" spans="12:12" ht="14.25" customHeight="1" x14ac:dyDescent="0.35"/>
    <row r="26" spans="12:12" ht="14.25" customHeight="1" x14ac:dyDescent="0.35"/>
    <row r="27" spans="12:12" ht="14.25" customHeight="1" x14ac:dyDescent="0.35"/>
    <row r="28" spans="12:12" ht="14.25" customHeight="1" x14ac:dyDescent="0.35"/>
    <row r="29" spans="12:12" ht="14.25" customHeight="1" x14ac:dyDescent="0.35"/>
    <row r="30" spans="12:12" ht="14.25" customHeight="1" x14ac:dyDescent="0.35"/>
    <row r="31" spans="12:12" ht="14.25" customHeight="1" x14ac:dyDescent="0.35"/>
    <row r="32" spans="12:1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1000"/>
  <sheetViews>
    <sheetView workbookViewId="0"/>
  </sheetViews>
  <sheetFormatPr defaultColWidth="12.625" defaultRowHeight="15" customHeight="1" x14ac:dyDescent="0.35"/>
  <cols>
    <col min="1" max="1" width="9.625" customWidth="1"/>
    <col min="2" max="2" width="9.5" customWidth="1"/>
    <col min="3" max="14" width="5.875" customWidth="1"/>
  </cols>
  <sheetData>
    <row r="1" spans="1:14" ht="14.25" customHeight="1" x14ac:dyDescent="0.35"/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 t="s">
        <v>85</v>
      </c>
      <c r="B3" s="93"/>
      <c r="C3" s="109"/>
      <c r="D3" s="109"/>
      <c r="E3" s="109"/>
      <c r="F3" s="109"/>
      <c r="G3" s="109"/>
      <c r="H3" s="110"/>
      <c r="I3" s="109"/>
      <c r="J3" s="109"/>
      <c r="K3" s="101"/>
      <c r="L3" s="109"/>
      <c r="M3" s="109"/>
      <c r="N3" s="109"/>
    </row>
    <row r="4" spans="1:14" ht="14.25" customHeight="1" x14ac:dyDescent="0.45">
      <c r="A4" s="92" t="s">
        <v>86</v>
      </c>
      <c r="B4" s="93"/>
      <c r="C4" s="101"/>
      <c r="D4" s="94"/>
      <c r="E4" s="94"/>
      <c r="F4" s="101"/>
      <c r="G4" s="94"/>
      <c r="H4" s="101"/>
      <c r="I4" s="101"/>
      <c r="J4" s="94"/>
      <c r="K4" s="101"/>
      <c r="L4" s="101"/>
      <c r="M4" s="94"/>
      <c r="N4" s="94"/>
    </row>
    <row r="5" spans="1:14" ht="14.25" customHeight="1" x14ac:dyDescent="0.45">
      <c r="A5" s="92"/>
      <c r="B5" s="93"/>
      <c r="C5" s="101"/>
      <c r="D5" s="94"/>
      <c r="E5" s="101"/>
      <c r="F5" s="101"/>
      <c r="G5" s="94"/>
      <c r="H5" s="101"/>
      <c r="I5" s="94"/>
      <c r="J5" s="94"/>
      <c r="K5" s="101"/>
      <c r="L5" s="94"/>
      <c r="M5" s="101"/>
      <c r="N5" s="94"/>
    </row>
    <row r="6" spans="1:14" ht="14.25" customHeight="1" x14ac:dyDescent="0.45">
      <c r="A6" s="92"/>
      <c r="B6" s="93"/>
      <c r="C6" s="101"/>
      <c r="D6" s="94"/>
      <c r="E6" s="101"/>
      <c r="F6" s="101"/>
      <c r="G6" s="101"/>
      <c r="H6" s="101"/>
      <c r="I6" s="94"/>
      <c r="J6" s="94"/>
      <c r="K6" s="101"/>
      <c r="L6" s="101"/>
      <c r="M6" s="94"/>
      <c r="N6" s="94"/>
    </row>
    <row r="7" spans="1:14" ht="14.25" customHeight="1" x14ac:dyDescent="0.45">
      <c r="A7" s="92"/>
      <c r="B7" s="93"/>
      <c r="C7" s="101"/>
      <c r="D7" s="94"/>
      <c r="E7" s="101"/>
      <c r="F7" s="101"/>
      <c r="G7" s="101"/>
      <c r="H7" s="101"/>
      <c r="I7" s="94"/>
      <c r="J7" s="94"/>
      <c r="K7" s="101"/>
      <c r="L7" s="94"/>
      <c r="M7" s="94"/>
      <c r="N7" s="94"/>
    </row>
    <row r="8" spans="1:14" ht="14.25" customHeight="1" x14ac:dyDescent="0.45">
      <c r="A8" s="92"/>
      <c r="B8" s="93"/>
      <c r="C8" s="101"/>
      <c r="D8" s="94"/>
      <c r="E8" s="94"/>
      <c r="F8" s="101"/>
      <c r="G8" s="101"/>
      <c r="H8" s="101"/>
      <c r="I8" s="94"/>
      <c r="J8" s="94"/>
      <c r="K8" s="101"/>
      <c r="L8" s="94"/>
      <c r="M8" s="94"/>
      <c r="N8" s="94"/>
    </row>
    <row r="9" spans="1:14" ht="14.25" customHeight="1" x14ac:dyDescent="0.45">
      <c r="A9" s="92"/>
      <c r="B9" s="93"/>
      <c r="C9" s="101"/>
      <c r="D9" s="101"/>
      <c r="E9" s="101"/>
      <c r="F9" s="101"/>
      <c r="G9" s="101"/>
      <c r="H9" s="101"/>
      <c r="I9" s="94"/>
      <c r="J9" s="94"/>
      <c r="K9" s="101"/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0</v>
      </c>
      <c r="L11" s="102">
        <v>0</v>
      </c>
      <c r="M11" s="102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9.5" customWidth="1"/>
    <col min="3" max="3" width="8.5" customWidth="1"/>
    <col min="4" max="4" width="7.6875" customWidth="1"/>
    <col min="5" max="14" width="5.875" customWidth="1"/>
  </cols>
  <sheetData>
    <row r="1" spans="1:14" ht="14.25" customHeight="1" x14ac:dyDescent="0.35">
      <c r="A1" s="1" t="s">
        <v>84</v>
      </c>
    </row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45024</v>
      </c>
      <c r="B3" s="93" t="s">
        <v>19</v>
      </c>
      <c r="C3" s="109"/>
      <c r="D3" s="109"/>
      <c r="E3" s="101">
        <v>1</v>
      </c>
      <c r="F3" s="109"/>
      <c r="G3" s="109"/>
      <c r="H3" s="110"/>
      <c r="I3" s="109"/>
      <c r="J3" s="109"/>
      <c r="K3" s="101"/>
      <c r="L3" s="109"/>
      <c r="M3" s="109"/>
      <c r="N3" s="109"/>
    </row>
    <row r="4" spans="1:14" ht="14.25" customHeight="1" x14ac:dyDescent="0.45">
      <c r="A4" s="92">
        <v>45025</v>
      </c>
      <c r="B4" s="93" t="s">
        <v>20</v>
      </c>
      <c r="C4" s="101"/>
      <c r="D4" s="94"/>
      <c r="E4" s="94"/>
      <c r="F4" s="101"/>
      <c r="G4" s="94"/>
      <c r="H4" s="101">
        <v>2</v>
      </c>
      <c r="I4" s="101"/>
      <c r="J4" s="94"/>
      <c r="K4" s="101"/>
      <c r="L4" s="101"/>
      <c r="M4" s="94"/>
      <c r="N4" s="94"/>
    </row>
    <row r="5" spans="1:14" ht="14.25" customHeight="1" x14ac:dyDescent="0.45">
      <c r="A5" s="92">
        <v>45026</v>
      </c>
      <c r="B5" s="93" t="s">
        <v>21</v>
      </c>
      <c r="C5" s="101"/>
      <c r="D5" s="94"/>
      <c r="E5" s="101">
        <v>1</v>
      </c>
      <c r="F5" s="101"/>
      <c r="G5" s="94"/>
      <c r="H5" s="101">
        <v>3</v>
      </c>
      <c r="I5" s="94"/>
      <c r="J5" s="94"/>
      <c r="K5" s="101">
        <v>1</v>
      </c>
      <c r="L5" s="94"/>
      <c r="M5" s="101"/>
      <c r="N5" s="94"/>
    </row>
    <row r="6" spans="1:14" ht="14.25" customHeight="1" x14ac:dyDescent="0.45">
      <c r="A6" s="92">
        <v>102</v>
      </c>
      <c r="B6" s="93" t="s">
        <v>22</v>
      </c>
      <c r="C6" s="101"/>
      <c r="D6" s="94"/>
      <c r="E6" s="101"/>
      <c r="F6" s="101">
        <v>1</v>
      </c>
      <c r="G6" s="101"/>
      <c r="H6" s="101">
        <v>2</v>
      </c>
      <c r="I6" s="94"/>
      <c r="J6" s="94"/>
      <c r="K6" s="101">
        <v>1</v>
      </c>
      <c r="L6" s="101"/>
      <c r="M6" s="94"/>
      <c r="N6" s="94"/>
    </row>
    <row r="7" spans="1:14" ht="14.25" customHeight="1" x14ac:dyDescent="0.45">
      <c r="A7" s="92">
        <v>103</v>
      </c>
      <c r="B7" s="93" t="s">
        <v>23</v>
      </c>
      <c r="C7" s="101"/>
      <c r="D7" s="94"/>
      <c r="E7" s="101">
        <v>1</v>
      </c>
      <c r="F7" s="101">
        <v>1</v>
      </c>
      <c r="G7" s="101"/>
      <c r="H7" s="101">
        <v>5</v>
      </c>
      <c r="I7" s="94"/>
      <c r="J7" s="94"/>
      <c r="K7" s="101">
        <v>2</v>
      </c>
      <c r="L7" s="94"/>
      <c r="M7" s="94"/>
      <c r="N7" s="94"/>
    </row>
    <row r="8" spans="1:14" ht="14.25" customHeight="1" x14ac:dyDescent="0.45">
      <c r="A8" s="92">
        <v>104</v>
      </c>
      <c r="B8" s="93" t="s">
        <v>24</v>
      </c>
      <c r="C8" s="101"/>
      <c r="D8" s="94"/>
      <c r="E8" s="101">
        <v>2</v>
      </c>
      <c r="F8" s="101">
        <v>2</v>
      </c>
      <c r="G8" s="101"/>
      <c r="H8" s="101">
        <v>5</v>
      </c>
      <c r="I8" s="94"/>
      <c r="J8" s="94"/>
      <c r="K8" s="101">
        <v>3</v>
      </c>
      <c r="L8" s="94"/>
      <c r="M8" s="94"/>
      <c r="N8" s="94"/>
    </row>
    <row r="9" spans="1:14" ht="14.25" customHeight="1" x14ac:dyDescent="0.45">
      <c r="A9" s="92">
        <v>105</v>
      </c>
      <c r="B9" s="93" t="s">
        <v>25</v>
      </c>
      <c r="C9" s="101"/>
      <c r="D9" s="101"/>
      <c r="E9" s="101">
        <v>2</v>
      </c>
      <c r="F9" s="101"/>
      <c r="G9" s="101"/>
      <c r="H9" s="101">
        <v>4</v>
      </c>
      <c r="I9" s="94"/>
      <c r="J9" s="94"/>
      <c r="K9" s="101">
        <v>1</v>
      </c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1</v>
      </c>
      <c r="L11" s="102">
        <v>0</v>
      </c>
      <c r="M11" s="102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9.5" customWidth="1"/>
    <col min="3" max="14" width="5.875" customWidth="1"/>
  </cols>
  <sheetData>
    <row r="1" spans="1:14" ht="14.25" customHeight="1" x14ac:dyDescent="0.35">
      <c r="A1" s="1" t="s">
        <v>84</v>
      </c>
    </row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45031</v>
      </c>
      <c r="B3" s="93" t="s">
        <v>19</v>
      </c>
      <c r="C3" s="109"/>
      <c r="D3" s="109"/>
      <c r="E3" s="101">
        <v>1</v>
      </c>
      <c r="F3" s="109"/>
      <c r="G3" s="109">
        <v>2</v>
      </c>
      <c r="H3" s="110"/>
      <c r="I3" s="109"/>
      <c r="J3" s="109"/>
      <c r="K3" s="101"/>
      <c r="L3" s="109"/>
      <c r="M3" s="109"/>
      <c r="N3" s="109"/>
    </row>
    <row r="4" spans="1:14" ht="14.25" customHeight="1" x14ac:dyDescent="0.45">
      <c r="A4" s="92">
        <v>45032</v>
      </c>
      <c r="B4" s="93" t="s">
        <v>20</v>
      </c>
      <c r="C4" s="101"/>
      <c r="D4" s="94"/>
      <c r="E4" s="94"/>
      <c r="F4" s="101">
        <v>1</v>
      </c>
      <c r="G4" s="94"/>
      <c r="H4" s="101">
        <v>3</v>
      </c>
      <c r="I4" s="101"/>
      <c r="J4" s="94"/>
      <c r="K4" s="101"/>
      <c r="L4" s="101"/>
      <c r="M4" s="94"/>
      <c r="N4" s="94"/>
    </row>
    <row r="5" spans="1:14" ht="14.25" customHeight="1" x14ac:dyDescent="0.45">
      <c r="A5" s="92">
        <v>45033</v>
      </c>
      <c r="B5" s="93" t="s">
        <v>21</v>
      </c>
      <c r="C5" s="101"/>
      <c r="D5" s="94"/>
      <c r="E5" s="101"/>
      <c r="F5" s="101">
        <v>1</v>
      </c>
      <c r="G5" s="94"/>
      <c r="H5" s="101">
        <v>1</v>
      </c>
      <c r="I5" s="94"/>
      <c r="J5" s="94"/>
      <c r="K5" s="101">
        <v>2</v>
      </c>
      <c r="L5" s="94"/>
      <c r="M5" s="101"/>
      <c r="N5" s="94"/>
    </row>
    <row r="6" spans="1:14" ht="14.25" customHeight="1" x14ac:dyDescent="0.45">
      <c r="A6" s="92">
        <v>109</v>
      </c>
      <c r="B6" s="93" t="s">
        <v>22</v>
      </c>
      <c r="C6" s="101"/>
      <c r="D6" s="94"/>
      <c r="E6" s="101"/>
      <c r="F6" s="101"/>
      <c r="G6" s="101">
        <v>1</v>
      </c>
      <c r="H6" s="101">
        <v>1</v>
      </c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110</v>
      </c>
      <c r="B7" s="93" t="s">
        <v>23</v>
      </c>
      <c r="C7" s="101"/>
      <c r="D7" s="94"/>
      <c r="E7" s="101"/>
      <c r="F7" s="101"/>
      <c r="G7" s="101">
        <v>1</v>
      </c>
      <c r="H7" s="101">
        <v>5</v>
      </c>
      <c r="I7" s="94"/>
      <c r="J7" s="94"/>
      <c r="K7" s="101">
        <v>3</v>
      </c>
      <c r="L7" s="94">
        <v>1</v>
      </c>
      <c r="M7" s="94"/>
      <c r="N7" s="94"/>
    </row>
    <row r="8" spans="1:14" ht="14.25" customHeight="1" x14ac:dyDescent="0.45">
      <c r="A8" s="92">
        <v>111</v>
      </c>
      <c r="B8" s="93" t="s">
        <v>24</v>
      </c>
      <c r="C8" s="101"/>
      <c r="D8" s="94"/>
      <c r="E8" s="101">
        <v>1</v>
      </c>
      <c r="F8" s="101">
        <v>1</v>
      </c>
      <c r="G8" s="101">
        <v>1</v>
      </c>
      <c r="H8" s="101">
        <v>5</v>
      </c>
      <c r="I8" s="94"/>
      <c r="J8" s="94"/>
      <c r="K8" s="101">
        <v>2</v>
      </c>
      <c r="L8" s="94">
        <v>1</v>
      </c>
      <c r="M8" s="94"/>
      <c r="N8" s="94"/>
    </row>
    <row r="9" spans="1:14" ht="14.25" customHeight="1" x14ac:dyDescent="0.45">
      <c r="A9" s="92">
        <v>112</v>
      </c>
      <c r="B9" s="93" t="s">
        <v>25</v>
      </c>
      <c r="C9" s="101"/>
      <c r="D9" s="101"/>
      <c r="E9" s="101">
        <v>1</v>
      </c>
      <c r="F9" s="101">
        <v>1</v>
      </c>
      <c r="G9" s="101">
        <v>1</v>
      </c>
      <c r="H9" s="101">
        <v>3</v>
      </c>
      <c r="I9" s="94"/>
      <c r="J9" s="94"/>
      <c r="K9" s="101"/>
      <c r="L9" s="94">
        <v>1</v>
      </c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7</v>
      </c>
      <c r="L11" s="102">
        <v>3</v>
      </c>
      <c r="M11" s="102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10.1875" customWidth="1"/>
    <col min="3" max="14" width="5.875" customWidth="1"/>
  </cols>
  <sheetData>
    <row r="1" spans="1:14" ht="14.25" customHeight="1" x14ac:dyDescent="0.35">
      <c r="A1" s="1" t="s">
        <v>84</v>
      </c>
    </row>
    <row r="2" spans="1:14" ht="14.25" customHeight="1" x14ac:dyDescent="0.35">
      <c r="A2" s="89" t="s">
        <v>1</v>
      </c>
      <c r="B2" s="89" t="s">
        <v>2</v>
      </c>
      <c r="C2" s="90" t="s">
        <v>63</v>
      </c>
      <c r="D2" s="90" t="s">
        <v>64</v>
      </c>
      <c r="E2" s="90" t="s">
        <v>4</v>
      </c>
      <c r="F2" s="90" t="s">
        <v>5</v>
      </c>
      <c r="G2" s="90" t="s">
        <v>6</v>
      </c>
      <c r="H2" s="90" t="s">
        <v>7</v>
      </c>
      <c r="I2" s="90" t="s">
        <v>65</v>
      </c>
      <c r="J2" s="90" t="s">
        <v>8</v>
      </c>
      <c r="K2" s="90" t="s">
        <v>9</v>
      </c>
      <c r="L2" s="90" t="s">
        <v>35</v>
      </c>
      <c r="M2" s="90" t="s">
        <v>13</v>
      </c>
      <c r="N2" s="90" t="s">
        <v>67</v>
      </c>
    </row>
    <row r="3" spans="1:14" ht="14.25" customHeight="1" x14ac:dyDescent="0.45">
      <c r="A3" s="92">
        <v>45038</v>
      </c>
      <c r="B3" s="93" t="s">
        <v>19</v>
      </c>
      <c r="C3" s="109"/>
      <c r="D3" s="109"/>
      <c r="E3" s="101"/>
      <c r="F3" s="109"/>
      <c r="G3" s="109"/>
      <c r="H3" s="110"/>
      <c r="I3" s="109"/>
      <c r="J3" s="109"/>
      <c r="K3" s="101"/>
      <c r="L3" s="109"/>
      <c r="M3" s="109"/>
      <c r="N3" s="109"/>
    </row>
    <row r="4" spans="1:14" ht="14.25" customHeight="1" x14ac:dyDescent="0.45">
      <c r="A4" s="92">
        <v>45039</v>
      </c>
      <c r="B4" s="93" t="s">
        <v>20</v>
      </c>
      <c r="C4" s="101"/>
      <c r="D4" s="94"/>
      <c r="E4" s="94">
        <v>1</v>
      </c>
      <c r="F4" s="101"/>
      <c r="G4" s="94"/>
      <c r="H4" s="101">
        <v>3</v>
      </c>
      <c r="I4" s="101"/>
      <c r="J4" s="94"/>
      <c r="K4" s="101">
        <v>1</v>
      </c>
      <c r="L4" s="101"/>
      <c r="M4" s="94"/>
      <c r="N4" s="94"/>
    </row>
    <row r="5" spans="1:14" ht="14.25" customHeight="1" x14ac:dyDescent="0.45">
      <c r="A5" s="92">
        <v>45040</v>
      </c>
      <c r="B5" s="93" t="s">
        <v>21</v>
      </c>
      <c r="C5" s="101"/>
      <c r="D5" s="94"/>
      <c r="E5" s="101"/>
      <c r="F5" s="101"/>
      <c r="G5" s="94">
        <v>1</v>
      </c>
      <c r="H5" s="101">
        <v>3</v>
      </c>
      <c r="I5" s="94"/>
      <c r="J5" s="94"/>
      <c r="K5" s="101"/>
      <c r="L5" s="94"/>
      <c r="M5" s="101"/>
      <c r="N5" s="94"/>
    </row>
    <row r="6" spans="1:14" ht="14.25" customHeight="1" x14ac:dyDescent="0.45">
      <c r="A6" s="92">
        <v>116</v>
      </c>
      <c r="B6" s="93" t="s">
        <v>22</v>
      </c>
      <c r="C6" s="101"/>
      <c r="D6" s="94"/>
      <c r="E6" s="101"/>
      <c r="F6" s="101"/>
      <c r="G6" s="101"/>
      <c r="H6" s="101">
        <v>3</v>
      </c>
      <c r="I6" s="94"/>
      <c r="J6" s="94"/>
      <c r="K6" s="101"/>
      <c r="L6" s="101"/>
      <c r="M6" s="94"/>
      <c r="N6" s="94"/>
    </row>
    <row r="7" spans="1:14" ht="14.25" customHeight="1" x14ac:dyDescent="0.45">
      <c r="A7" s="92">
        <v>117</v>
      </c>
      <c r="B7" s="93" t="s">
        <v>23</v>
      </c>
      <c r="C7" s="101"/>
      <c r="D7" s="94"/>
      <c r="E7" s="101">
        <v>1</v>
      </c>
      <c r="F7" s="101"/>
      <c r="G7" s="101">
        <v>1</v>
      </c>
      <c r="H7" s="101">
        <v>1</v>
      </c>
      <c r="I7" s="94"/>
      <c r="J7" s="94">
        <v>1</v>
      </c>
      <c r="K7" s="101">
        <v>1</v>
      </c>
      <c r="L7" s="94"/>
      <c r="M7" s="94"/>
      <c r="N7" s="94"/>
    </row>
    <row r="8" spans="1:14" ht="14.25" customHeight="1" x14ac:dyDescent="0.45">
      <c r="A8" s="92">
        <v>118</v>
      </c>
      <c r="B8" s="93" t="s">
        <v>24</v>
      </c>
      <c r="C8" s="101"/>
      <c r="D8" s="94"/>
      <c r="E8" s="101">
        <v>4</v>
      </c>
      <c r="F8" s="101"/>
      <c r="G8" s="101"/>
      <c r="H8" s="101">
        <v>2</v>
      </c>
      <c r="I8" s="94"/>
      <c r="J8" s="94"/>
      <c r="K8" s="101">
        <v>1</v>
      </c>
      <c r="L8" s="94"/>
      <c r="M8" s="94"/>
      <c r="N8" s="94"/>
    </row>
    <row r="9" spans="1:14" ht="14.25" customHeight="1" x14ac:dyDescent="0.45">
      <c r="A9" s="92">
        <v>119</v>
      </c>
      <c r="B9" s="93" t="s">
        <v>25</v>
      </c>
      <c r="C9" s="101"/>
      <c r="D9" s="101"/>
      <c r="E9" s="101">
        <v>2</v>
      </c>
      <c r="F9" s="101"/>
      <c r="G9" s="101"/>
      <c r="H9" s="101">
        <v>2</v>
      </c>
      <c r="I9" s="94"/>
      <c r="J9" s="94"/>
      <c r="K9" s="101"/>
      <c r="L9" s="94"/>
      <c r="M9" s="94"/>
      <c r="N9" s="94"/>
    </row>
    <row r="10" spans="1:14" ht="14.25" customHeight="1" x14ac:dyDescent="0.45">
      <c r="A10" s="328"/>
      <c r="B10" s="301"/>
      <c r="C10" s="96"/>
      <c r="D10" s="96"/>
      <c r="E10" s="97"/>
      <c r="F10" s="101"/>
      <c r="G10" s="101"/>
      <c r="H10" s="97"/>
      <c r="I10" s="97"/>
      <c r="J10" s="97"/>
      <c r="K10" s="97"/>
      <c r="L10" s="97"/>
      <c r="M10" s="97"/>
      <c r="N10" s="97"/>
    </row>
    <row r="11" spans="1:14" ht="14.25" customHeight="1" x14ac:dyDescent="0.45">
      <c r="A11" s="329" t="s">
        <v>26</v>
      </c>
      <c r="B11" s="301"/>
      <c r="C11" s="99" t="e">
        <f t="shared" ref="C11:J11" ca="1" si="0">СУММ(C3:C10)</f>
        <v>#NAME?</v>
      </c>
      <c r="D11" s="99" t="e">
        <f t="shared" ca="1" si="0"/>
        <v>#NAME?</v>
      </c>
      <c r="E11" s="102" t="e">
        <f t="shared" ca="1" si="0"/>
        <v>#NAME?</v>
      </c>
      <c r="F11" s="102" t="e">
        <f t="shared" ca="1" si="0"/>
        <v>#NAME?</v>
      </c>
      <c r="G11" s="102" t="e">
        <f t="shared" ca="1" si="0"/>
        <v>#NAME?</v>
      </c>
      <c r="H11" s="102" t="e">
        <f t="shared" ca="1" si="0"/>
        <v>#NAME?</v>
      </c>
      <c r="I11" s="102" t="e">
        <f t="shared" ca="1" si="0"/>
        <v>#NAME?</v>
      </c>
      <c r="J11" s="102" t="e">
        <f t="shared" ca="1" si="0"/>
        <v>#NAME?</v>
      </c>
      <c r="K11" s="102">
        <v>3</v>
      </c>
      <c r="L11" s="102">
        <v>0</v>
      </c>
      <c r="M11" s="102">
        <v>0</v>
      </c>
      <c r="N11" s="97"/>
    </row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0:B10"/>
    <mergeCell ref="A11:B11"/>
  </mergeCells>
  <pageMargins left="0.7" right="0.7" top="0.75" bottom="0.75" header="0" footer="0"/>
  <pageSetup paperSize="9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8.875" customWidth="1"/>
    <col min="3" max="3" width="5.375" customWidth="1"/>
    <col min="4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45411</v>
      </c>
      <c r="B2" s="93" t="s">
        <v>19</v>
      </c>
      <c r="C2" s="109"/>
      <c r="D2" s="109"/>
      <c r="E2" s="111">
        <v>1</v>
      </c>
      <c r="F2" s="111"/>
      <c r="G2" s="111"/>
      <c r="H2" s="112"/>
      <c r="I2" s="111"/>
      <c r="J2" s="111"/>
      <c r="K2" s="111"/>
      <c r="L2" s="109"/>
      <c r="M2" s="109"/>
      <c r="N2" s="109"/>
    </row>
    <row r="3" spans="1:14" ht="14.25" customHeight="1" x14ac:dyDescent="0.45">
      <c r="A3" s="92">
        <v>45412</v>
      </c>
      <c r="B3" s="93" t="s">
        <v>20</v>
      </c>
      <c r="C3" s="101"/>
      <c r="D3" s="94"/>
      <c r="E3" s="111">
        <v>1</v>
      </c>
      <c r="F3" s="111"/>
      <c r="G3" s="111">
        <v>1</v>
      </c>
      <c r="H3" s="111">
        <v>4</v>
      </c>
      <c r="I3" s="111"/>
      <c r="J3" s="111"/>
      <c r="K3" s="111">
        <v>3</v>
      </c>
      <c r="L3" s="101"/>
      <c r="M3" s="94"/>
      <c r="N3" s="94"/>
    </row>
    <row r="4" spans="1:14" ht="14.25" customHeight="1" x14ac:dyDescent="0.45">
      <c r="A4" s="92">
        <v>45413</v>
      </c>
      <c r="B4" s="93" t="s">
        <v>21</v>
      </c>
      <c r="C4" s="101"/>
      <c r="D4" s="94"/>
      <c r="E4" s="111"/>
      <c r="F4" s="111"/>
      <c r="G4" s="111"/>
      <c r="H4" s="111">
        <v>2</v>
      </c>
      <c r="I4" s="111"/>
      <c r="J4" s="111"/>
      <c r="K4" s="111">
        <v>2</v>
      </c>
      <c r="L4" s="94"/>
      <c r="M4" s="101"/>
      <c r="N4" s="94"/>
    </row>
    <row r="5" spans="1:14" ht="14.25" customHeight="1" x14ac:dyDescent="0.45">
      <c r="A5" s="92">
        <v>45414</v>
      </c>
      <c r="B5" s="93" t="s">
        <v>22</v>
      </c>
      <c r="C5" s="101"/>
      <c r="D5" s="94"/>
      <c r="E5" s="111"/>
      <c r="F5" s="111"/>
      <c r="G5" s="111"/>
      <c r="H5" s="111">
        <v>2</v>
      </c>
      <c r="I5" s="111"/>
      <c r="J5" s="111"/>
      <c r="K5" s="111"/>
      <c r="L5" s="101"/>
      <c r="M5" s="94"/>
      <c r="N5" s="94"/>
    </row>
    <row r="6" spans="1:14" ht="14.25" customHeight="1" x14ac:dyDescent="0.45">
      <c r="A6" s="92">
        <v>45415</v>
      </c>
      <c r="B6" s="93" t="s">
        <v>23</v>
      </c>
      <c r="C6" s="101"/>
      <c r="D6" s="94"/>
      <c r="E6" s="111"/>
      <c r="F6" s="111">
        <v>2</v>
      </c>
      <c r="G6" s="111"/>
      <c r="H6" s="111">
        <v>1</v>
      </c>
      <c r="I6" s="111"/>
      <c r="J6" s="111"/>
      <c r="K6" s="111"/>
      <c r="L6" s="94"/>
      <c r="M6" s="94"/>
      <c r="N6" s="94"/>
    </row>
    <row r="7" spans="1:14" ht="14.25" customHeight="1" x14ac:dyDescent="0.45">
      <c r="A7" s="92">
        <v>45416</v>
      </c>
      <c r="B7" s="93" t="s">
        <v>24</v>
      </c>
      <c r="C7" s="101"/>
      <c r="D7" s="94"/>
      <c r="E7" s="111"/>
      <c r="F7" s="111"/>
      <c r="G7" s="111">
        <v>1</v>
      </c>
      <c r="H7" s="111">
        <v>3</v>
      </c>
      <c r="I7" s="111"/>
      <c r="J7" s="111">
        <v>1</v>
      </c>
      <c r="K7" s="111">
        <v>7</v>
      </c>
      <c r="L7" s="94"/>
      <c r="M7" s="94"/>
      <c r="N7" s="94"/>
    </row>
    <row r="8" spans="1:14" ht="14.25" customHeight="1" x14ac:dyDescent="0.45">
      <c r="A8" s="92">
        <v>45417</v>
      </c>
      <c r="B8" s="93" t="s">
        <v>25</v>
      </c>
      <c r="C8" s="101"/>
      <c r="D8" s="101"/>
      <c r="E8" s="111">
        <v>1</v>
      </c>
      <c r="F8" s="111">
        <v>1</v>
      </c>
      <c r="G8" s="111">
        <v>1</v>
      </c>
      <c r="H8" s="111">
        <v>6</v>
      </c>
      <c r="I8" s="111"/>
      <c r="J8" s="111"/>
      <c r="K8" s="111"/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J10" ca="1" si="0">СУММ(C2:C9)</f>
        <v>#NAME?</v>
      </c>
      <c r="D10" s="99" t="e">
        <f t="shared" ca="1" si="0"/>
        <v>#NAME?</v>
      </c>
      <c r="E10" s="102" t="e">
        <f t="shared" ca="1" si="0"/>
        <v>#NAME?</v>
      </c>
      <c r="F10" s="102" t="e">
        <f t="shared" ca="1" si="0"/>
        <v>#NAME?</v>
      </c>
      <c r="G10" s="102" t="e">
        <f t="shared" ca="1" si="0"/>
        <v>#NAME?</v>
      </c>
      <c r="H10" s="102" t="e">
        <f t="shared" ca="1" si="0"/>
        <v>#NAME?</v>
      </c>
      <c r="I10" s="102" t="e">
        <f t="shared" ca="1" si="0"/>
        <v>#NAME?</v>
      </c>
      <c r="J10" s="102" t="e">
        <f t="shared" ca="1" si="0"/>
        <v>#NAME?</v>
      </c>
      <c r="K10" s="102">
        <v>0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8.875" customWidth="1"/>
    <col min="3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45418</v>
      </c>
      <c r="B2" s="93" t="s">
        <v>19</v>
      </c>
      <c r="C2" s="109"/>
      <c r="D2" s="109"/>
      <c r="E2" s="111">
        <v>2</v>
      </c>
      <c r="F2" s="111">
        <v>1</v>
      </c>
      <c r="G2" s="111">
        <v>1</v>
      </c>
      <c r="H2" s="112">
        <v>2</v>
      </c>
      <c r="I2" s="111"/>
      <c r="J2" s="111"/>
      <c r="K2" s="111">
        <v>1</v>
      </c>
      <c r="L2" s="109"/>
      <c r="M2" s="109"/>
      <c r="N2" s="109"/>
    </row>
    <row r="3" spans="1:14" ht="14.25" customHeight="1" x14ac:dyDescent="0.45">
      <c r="A3" s="92">
        <v>45419</v>
      </c>
      <c r="B3" s="93" t="s">
        <v>20</v>
      </c>
      <c r="C3" s="101"/>
      <c r="D3" s="94"/>
      <c r="E3" s="111">
        <v>1</v>
      </c>
      <c r="F3" s="111">
        <v>2</v>
      </c>
      <c r="G3" s="111"/>
      <c r="H3" s="111">
        <v>1</v>
      </c>
      <c r="I3" s="111"/>
      <c r="J3" s="111"/>
      <c r="K3" s="111"/>
      <c r="L3" s="101"/>
      <c r="M3" s="94"/>
      <c r="N3" s="94"/>
    </row>
    <row r="4" spans="1:14" ht="14.25" customHeight="1" x14ac:dyDescent="0.45">
      <c r="A4" s="92">
        <v>45420</v>
      </c>
      <c r="B4" s="93" t="s">
        <v>21</v>
      </c>
      <c r="C4" s="101"/>
      <c r="D4" s="94"/>
      <c r="E4" s="111">
        <v>1</v>
      </c>
      <c r="F4" s="111">
        <v>1</v>
      </c>
      <c r="G4" s="111"/>
      <c r="H4" s="111">
        <v>2</v>
      </c>
      <c r="I4" s="111"/>
      <c r="J4" s="111"/>
      <c r="K4" s="111"/>
      <c r="L4" s="94"/>
      <c r="M4" s="101"/>
      <c r="N4" s="94"/>
    </row>
    <row r="5" spans="1:14" ht="14.25" customHeight="1" x14ac:dyDescent="0.45">
      <c r="A5" s="92">
        <v>45421</v>
      </c>
      <c r="B5" s="93" t="s">
        <v>22</v>
      </c>
      <c r="C5" s="101"/>
      <c r="D5" s="94"/>
      <c r="E5" s="111"/>
      <c r="F5" s="111"/>
      <c r="G5" s="111"/>
      <c r="H5" s="111">
        <v>2</v>
      </c>
      <c r="I5" s="111"/>
      <c r="J5" s="111"/>
      <c r="K5" s="111">
        <v>1</v>
      </c>
      <c r="L5" s="101"/>
      <c r="M5" s="94"/>
      <c r="N5" s="94"/>
    </row>
    <row r="6" spans="1:14" ht="14.25" customHeight="1" x14ac:dyDescent="0.45">
      <c r="A6" s="92">
        <v>45422</v>
      </c>
      <c r="B6" s="93" t="s">
        <v>23</v>
      </c>
      <c r="C6" s="101"/>
      <c r="D6" s="94"/>
      <c r="E6" s="111">
        <v>1</v>
      </c>
      <c r="F6" s="111"/>
      <c r="G6" s="111">
        <v>3</v>
      </c>
      <c r="H6" s="111">
        <v>3</v>
      </c>
      <c r="I6" s="111"/>
      <c r="J6" s="111"/>
      <c r="K6" s="111">
        <v>2</v>
      </c>
      <c r="L6" s="94"/>
      <c r="M6" s="94"/>
      <c r="N6" s="94"/>
    </row>
    <row r="7" spans="1:14" ht="14.25" customHeight="1" x14ac:dyDescent="0.45">
      <c r="A7" s="92">
        <v>45423</v>
      </c>
      <c r="B7" s="93" t="s">
        <v>24</v>
      </c>
      <c r="C7" s="101"/>
      <c r="D7" s="94"/>
      <c r="E7" s="111">
        <v>1</v>
      </c>
      <c r="F7" s="111"/>
      <c r="G7" s="111"/>
      <c r="H7" s="111">
        <v>3</v>
      </c>
      <c r="I7" s="111"/>
      <c r="J7" s="111"/>
      <c r="K7" s="111">
        <v>4</v>
      </c>
      <c r="L7" s="94"/>
      <c r="M7" s="94"/>
      <c r="N7" s="94"/>
    </row>
    <row r="8" spans="1:14" ht="14.25" customHeight="1" x14ac:dyDescent="0.45">
      <c r="A8" s="92">
        <v>45424</v>
      </c>
      <c r="B8" s="93" t="s">
        <v>25</v>
      </c>
      <c r="C8" s="101"/>
      <c r="D8" s="101"/>
      <c r="E8" s="111"/>
      <c r="F8" s="111"/>
      <c r="G8" s="111"/>
      <c r="H8" s="111">
        <v>1</v>
      </c>
      <c r="I8" s="111"/>
      <c r="J8" s="111"/>
      <c r="K8" s="111"/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J10" ca="1" si="0">СУММ(C2:C9)</f>
        <v>#NAME?</v>
      </c>
      <c r="D10" s="99" t="e">
        <f t="shared" ca="1" si="0"/>
        <v>#NAME?</v>
      </c>
      <c r="E10" s="102" t="e">
        <f t="shared" ca="1" si="0"/>
        <v>#NAME?</v>
      </c>
      <c r="F10" s="102" t="e">
        <f t="shared" ca="1" si="0"/>
        <v>#NAME?</v>
      </c>
      <c r="G10" s="102" t="e">
        <f t="shared" ca="1" si="0"/>
        <v>#NAME?</v>
      </c>
      <c r="H10" s="102" t="e">
        <f t="shared" ca="1" si="0"/>
        <v>#NAME?</v>
      </c>
      <c r="I10" s="102" t="e">
        <f t="shared" ca="1" si="0"/>
        <v>#NAME?</v>
      </c>
      <c r="J10" s="102" t="e">
        <f t="shared" ca="1" si="0"/>
        <v>#NAME?</v>
      </c>
      <c r="K10" s="102">
        <v>0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8.875" customWidth="1"/>
    <col min="3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45425</v>
      </c>
      <c r="B2" s="93" t="s">
        <v>19</v>
      </c>
      <c r="C2" s="109"/>
      <c r="D2" s="109"/>
      <c r="E2" s="111">
        <v>1</v>
      </c>
      <c r="F2" s="111"/>
      <c r="G2" s="111"/>
      <c r="H2" s="112">
        <v>1</v>
      </c>
      <c r="I2" s="111"/>
      <c r="J2" s="111"/>
      <c r="K2" s="111">
        <v>3</v>
      </c>
      <c r="L2" s="109"/>
      <c r="M2" s="109"/>
      <c r="N2" s="109"/>
    </row>
    <row r="3" spans="1:14" ht="14.25" customHeight="1" x14ac:dyDescent="0.45">
      <c r="A3" s="92">
        <v>45426</v>
      </c>
      <c r="B3" s="93" t="s">
        <v>20</v>
      </c>
      <c r="C3" s="101"/>
      <c r="D3" s="94"/>
      <c r="E3" s="111">
        <v>1</v>
      </c>
      <c r="F3" s="111"/>
      <c r="G3" s="111"/>
      <c r="H3" s="111">
        <v>1</v>
      </c>
      <c r="I3" s="111"/>
      <c r="J3" s="111"/>
      <c r="K3" s="111"/>
      <c r="L3" s="101"/>
      <c r="M3" s="94"/>
      <c r="N3" s="94"/>
    </row>
    <row r="4" spans="1:14" ht="14.25" customHeight="1" x14ac:dyDescent="0.45">
      <c r="A4" s="92">
        <v>45427</v>
      </c>
      <c r="B4" s="93" t="s">
        <v>21</v>
      </c>
      <c r="C4" s="101"/>
      <c r="D4" s="94"/>
      <c r="E4" s="111"/>
      <c r="F4" s="111"/>
      <c r="G4" s="111">
        <v>1</v>
      </c>
      <c r="H4" s="111">
        <v>1</v>
      </c>
      <c r="I4" s="111"/>
      <c r="J4" s="111"/>
      <c r="K4" s="111">
        <v>2</v>
      </c>
      <c r="L4" s="94"/>
      <c r="M4" s="101"/>
      <c r="N4" s="94"/>
    </row>
    <row r="5" spans="1:14" ht="14.25" customHeight="1" x14ac:dyDescent="0.45">
      <c r="A5" s="92">
        <v>45428</v>
      </c>
      <c r="B5" s="93" t="s">
        <v>22</v>
      </c>
      <c r="C5" s="101"/>
      <c r="D5" s="94"/>
      <c r="E5" s="111"/>
      <c r="F5" s="111"/>
      <c r="G5" s="111"/>
      <c r="H5" s="111">
        <v>4</v>
      </c>
      <c r="I5" s="111"/>
      <c r="J5" s="111"/>
      <c r="K5" s="111">
        <v>2</v>
      </c>
      <c r="L5" s="101"/>
      <c r="M5" s="94"/>
      <c r="N5" s="94"/>
    </row>
    <row r="6" spans="1:14" ht="14.25" customHeight="1" x14ac:dyDescent="0.45">
      <c r="A6" s="92">
        <v>45429</v>
      </c>
      <c r="B6" s="93" t="s">
        <v>23</v>
      </c>
      <c r="C6" s="101"/>
      <c r="D6" s="94"/>
      <c r="E6" s="111">
        <v>1</v>
      </c>
      <c r="F6" s="111"/>
      <c r="G6" s="111"/>
      <c r="H6" s="111">
        <v>2</v>
      </c>
      <c r="I6" s="111"/>
      <c r="J6" s="111"/>
      <c r="K6" s="111">
        <v>1</v>
      </c>
      <c r="L6" s="94"/>
      <c r="M6" s="94"/>
      <c r="N6" s="94"/>
    </row>
    <row r="7" spans="1:14" ht="14.25" customHeight="1" x14ac:dyDescent="0.45">
      <c r="A7" s="92">
        <v>45430</v>
      </c>
      <c r="B7" s="93" t="s">
        <v>24</v>
      </c>
      <c r="C7" s="101"/>
      <c r="D7" s="94"/>
      <c r="E7" s="111">
        <v>1</v>
      </c>
      <c r="F7" s="111">
        <v>1</v>
      </c>
      <c r="G7" s="111"/>
      <c r="H7" s="111">
        <v>2</v>
      </c>
      <c r="I7" s="111"/>
      <c r="J7" s="111"/>
      <c r="K7" s="111">
        <v>1</v>
      </c>
      <c r="L7" s="94"/>
      <c r="M7" s="94"/>
      <c r="N7" s="94"/>
    </row>
    <row r="8" spans="1:14" ht="14.25" customHeight="1" x14ac:dyDescent="0.45">
      <c r="A8" s="92">
        <v>45431</v>
      </c>
      <c r="B8" s="93" t="s">
        <v>25</v>
      </c>
      <c r="C8" s="101"/>
      <c r="D8" s="101"/>
      <c r="E8" s="111"/>
      <c r="F8" s="111"/>
      <c r="G8" s="111">
        <v>2</v>
      </c>
      <c r="H8" s="111"/>
      <c r="I8" s="111"/>
      <c r="J8" s="111"/>
      <c r="K8" s="111">
        <v>2</v>
      </c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J10" ca="1" si="0">СУММ(C2:C9)</f>
        <v>#NAME?</v>
      </c>
      <c r="D10" s="99" t="e">
        <f t="shared" ca="1" si="0"/>
        <v>#NAME?</v>
      </c>
      <c r="E10" s="102" t="e">
        <f t="shared" ca="1" si="0"/>
        <v>#NAME?</v>
      </c>
      <c r="F10" s="102" t="e">
        <f t="shared" ca="1" si="0"/>
        <v>#NAME?</v>
      </c>
      <c r="G10" s="102" t="e">
        <f t="shared" ca="1" si="0"/>
        <v>#NAME?</v>
      </c>
      <c r="H10" s="102" t="e">
        <f t="shared" ca="1" si="0"/>
        <v>#NAME?</v>
      </c>
      <c r="I10" s="102" t="e">
        <f t="shared" ca="1" si="0"/>
        <v>#NAME?</v>
      </c>
      <c r="J10" s="102" t="e">
        <f t="shared" ca="1" si="0"/>
        <v>#NAME?</v>
      </c>
      <c r="K10" s="102">
        <v>11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10" customWidth="1"/>
    <col min="3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45432</v>
      </c>
      <c r="B2" s="93" t="s">
        <v>19</v>
      </c>
      <c r="C2" s="109"/>
      <c r="D2" s="109"/>
      <c r="E2" s="111"/>
      <c r="F2" s="111"/>
      <c r="G2" s="111">
        <v>1</v>
      </c>
      <c r="H2" s="112"/>
      <c r="I2" s="111"/>
      <c r="J2" s="111"/>
      <c r="K2" s="111"/>
      <c r="L2" s="109"/>
      <c r="M2" s="109"/>
      <c r="N2" s="109"/>
    </row>
    <row r="3" spans="1:14" ht="14.25" customHeight="1" x14ac:dyDescent="0.45">
      <c r="A3" s="92">
        <v>45433</v>
      </c>
      <c r="B3" s="93" t="s">
        <v>20</v>
      </c>
      <c r="C3" s="101"/>
      <c r="D3" s="94"/>
      <c r="E3" s="111">
        <v>1</v>
      </c>
      <c r="F3" s="111"/>
      <c r="G3" s="111">
        <v>1</v>
      </c>
      <c r="H3" s="111">
        <v>1</v>
      </c>
      <c r="I3" s="111"/>
      <c r="J3" s="111"/>
      <c r="K3" s="111">
        <v>2</v>
      </c>
      <c r="L3" s="101"/>
      <c r="M3" s="94"/>
      <c r="N3" s="94"/>
    </row>
    <row r="4" spans="1:14" ht="14.25" customHeight="1" x14ac:dyDescent="0.45">
      <c r="A4" s="92">
        <v>45434</v>
      </c>
      <c r="B4" s="93" t="s">
        <v>21</v>
      </c>
      <c r="C4" s="101"/>
      <c r="D4" s="94"/>
      <c r="E4" s="111"/>
      <c r="F4" s="111"/>
      <c r="G4" s="111"/>
      <c r="H4" s="111">
        <v>4</v>
      </c>
      <c r="I4" s="111"/>
      <c r="J4" s="111"/>
      <c r="K4" s="111">
        <v>1</v>
      </c>
      <c r="L4" s="94"/>
      <c r="M4" s="101"/>
      <c r="N4" s="94"/>
    </row>
    <row r="5" spans="1:14" ht="14.25" customHeight="1" x14ac:dyDescent="0.45">
      <c r="A5" s="92">
        <v>45435</v>
      </c>
      <c r="B5" s="93" t="s">
        <v>22</v>
      </c>
      <c r="C5" s="101"/>
      <c r="D5" s="94"/>
      <c r="E5" s="111">
        <v>1</v>
      </c>
      <c r="F5" s="111"/>
      <c r="G5" s="111">
        <v>2</v>
      </c>
      <c r="H5" s="111">
        <v>2</v>
      </c>
      <c r="I5" s="111"/>
      <c r="J5" s="111"/>
      <c r="K5" s="111"/>
      <c r="L5" s="101"/>
      <c r="M5" s="94"/>
      <c r="N5" s="94"/>
    </row>
    <row r="6" spans="1:14" ht="14.25" customHeight="1" x14ac:dyDescent="0.45">
      <c r="A6" s="92">
        <v>45436</v>
      </c>
      <c r="B6" s="93" t="s">
        <v>23</v>
      </c>
      <c r="C6" s="101"/>
      <c r="D6" s="94"/>
      <c r="E6" s="111"/>
      <c r="F6" s="111"/>
      <c r="G6" s="111">
        <v>1</v>
      </c>
      <c r="H6" s="111">
        <v>2</v>
      </c>
      <c r="I6" s="111"/>
      <c r="J6" s="111"/>
      <c r="K6" s="111">
        <v>1</v>
      </c>
      <c r="L6" s="94"/>
      <c r="M6" s="94"/>
      <c r="N6" s="94"/>
    </row>
    <row r="7" spans="1:14" ht="14.25" customHeight="1" x14ac:dyDescent="0.45">
      <c r="A7" s="92">
        <v>45437</v>
      </c>
      <c r="B7" s="93" t="s">
        <v>24</v>
      </c>
      <c r="C7" s="101"/>
      <c r="D7" s="94"/>
      <c r="E7" s="111"/>
      <c r="F7" s="111">
        <v>3</v>
      </c>
      <c r="G7" s="111">
        <v>2</v>
      </c>
      <c r="H7" s="111">
        <v>3</v>
      </c>
      <c r="I7" s="111"/>
      <c r="J7" s="111"/>
      <c r="K7" s="111">
        <v>3</v>
      </c>
      <c r="L7" s="94"/>
      <c r="M7" s="94"/>
      <c r="N7" s="94"/>
    </row>
    <row r="8" spans="1:14" ht="14.25" customHeight="1" x14ac:dyDescent="0.45">
      <c r="A8" s="92">
        <v>45438</v>
      </c>
      <c r="B8" s="93" t="s">
        <v>25</v>
      </c>
      <c r="C8" s="101"/>
      <c r="D8" s="101"/>
      <c r="E8" s="111">
        <v>1</v>
      </c>
      <c r="F8" s="111">
        <v>1</v>
      </c>
      <c r="G8" s="111">
        <v>1</v>
      </c>
      <c r="H8" s="111">
        <v>1</v>
      </c>
      <c r="I8" s="111"/>
      <c r="J8" s="111"/>
      <c r="K8" s="111"/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J10" ca="1" si="0">СУММ(C2:C9)</f>
        <v>#NAME?</v>
      </c>
      <c r="D10" s="99" t="e">
        <f t="shared" ca="1" si="0"/>
        <v>#NAME?</v>
      </c>
      <c r="E10" s="102" t="e">
        <f t="shared" ca="1" si="0"/>
        <v>#NAME?</v>
      </c>
      <c r="F10" s="102" t="e">
        <f t="shared" ca="1" si="0"/>
        <v>#NAME?</v>
      </c>
      <c r="G10" s="102" t="e">
        <f t="shared" ca="1" si="0"/>
        <v>#NAME?</v>
      </c>
      <c r="H10" s="102" t="e">
        <f t="shared" ca="1" si="0"/>
        <v>#NAME?</v>
      </c>
      <c r="I10" s="102" t="e">
        <f t="shared" ca="1" si="0"/>
        <v>#NAME?</v>
      </c>
      <c r="J10" s="102" t="e">
        <f t="shared" ca="1" si="0"/>
        <v>#NAME?</v>
      </c>
      <c r="K10" s="102">
        <v>7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45439</v>
      </c>
      <c r="B2" s="93" t="s">
        <v>19</v>
      </c>
      <c r="C2" s="109"/>
      <c r="D2" s="109"/>
      <c r="E2" s="111"/>
      <c r="F2" s="111">
        <v>2</v>
      </c>
      <c r="G2" s="111"/>
      <c r="H2" s="112">
        <v>1</v>
      </c>
      <c r="I2" s="111"/>
      <c r="J2" s="111"/>
      <c r="K2" s="111">
        <v>1</v>
      </c>
      <c r="L2" s="109"/>
      <c r="M2" s="109"/>
      <c r="N2" s="109"/>
    </row>
    <row r="3" spans="1:14" ht="14.25" customHeight="1" x14ac:dyDescent="0.45">
      <c r="A3" s="92">
        <v>45440</v>
      </c>
      <c r="B3" s="93" t="s">
        <v>20</v>
      </c>
      <c r="C3" s="101"/>
      <c r="D3" s="94"/>
      <c r="E3" s="111"/>
      <c r="F3" s="111"/>
      <c r="G3" s="111"/>
      <c r="H3" s="111">
        <v>6</v>
      </c>
      <c r="I3" s="111"/>
      <c r="J3" s="111"/>
      <c r="K3" s="111">
        <v>1</v>
      </c>
      <c r="L3" s="101"/>
      <c r="M3" s="94"/>
      <c r="N3" s="94"/>
    </row>
    <row r="4" spans="1:14" ht="14.25" customHeight="1" x14ac:dyDescent="0.45">
      <c r="A4" s="92">
        <v>45441</v>
      </c>
      <c r="B4" s="93" t="s">
        <v>21</v>
      </c>
      <c r="C4" s="101"/>
      <c r="D4" s="94"/>
      <c r="E4" s="111"/>
      <c r="F4" s="111"/>
      <c r="G4" s="111"/>
      <c r="H4" s="111">
        <v>2</v>
      </c>
      <c r="I4" s="111"/>
      <c r="J4" s="111"/>
      <c r="K4" s="111">
        <v>3</v>
      </c>
      <c r="L4" s="94"/>
      <c r="M4" s="101"/>
      <c r="N4" s="94"/>
    </row>
    <row r="5" spans="1:14" ht="14.25" customHeight="1" x14ac:dyDescent="0.45">
      <c r="A5" s="92">
        <v>45442</v>
      </c>
      <c r="B5" s="93" t="s">
        <v>22</v>
      </c>
      <c r="C5" s="101"/>
      <c r="D5" s="94"/>
      <c r="E5" s="111">
        <v>1</v>
      </c>
      <c r="F5" s="111"/>
      <c r="G5" s="111"/>
      <c r="H5" s="111">
        <v>2</v>
      </c>
      <c r="I5" s="111"/>
      <c r="J5" s="111"/>
      <c r="K5" s="111"/>
      <c r="L5" s="101"/>
      <c r="M5" s="94"/>
      <c r="N5" s="94"/>
    </row>
    <row r="6" spans="1:14" ht="14.25" customHeight="1" x14ac:dyDescent="0.45">
      <c r="A6" s="92">
        <v>45443</v>
      </c>
      <c r="B6" s="93" t="s">
        <v>23</v>
      </c>
      <c r="C6" s="101"/>
      <c r="D6" s="94"/>
      <c r="E6" s="111">
        <v>1</v>
      </c>
      <c r="F6" s="111"/>
      <c r="G6" s="111">
        <v>1</v>
      </c>
      <c r="H6" s="111">
        <v>2</v>
      </c>
      <c r="I6" s="111"/>
      <c r="J6" s="111"/>
      <c r="K6" s="111"/>
      <c r="L6" s="94"/>
      <c r="M6" s="94"/>
      <c r="N6" s="94"/>
    </row>
    <row r="7" spans="1:14" ht="14.25" customHeight="1" x14ac:dyDescent="0.45">
      <c r="A7" s="92">
        <v>45413</v>
      </c>
      <c r="B7" s="93" t="s">
        <v>24</v>
      </c>
      <c r="C7" s="101"/>
      <c r="D7" s="94"/>
      <c r="E7" s="111">
        <v>1</v>
      </c>
      <c r="F7" s="111"/>
      <c r="G7" s="111">
        <v>1</v>
      </c>
      <c r="H7" s="111">
        <v>3</v>
      </c>
      <c r="I7" s="111"/>
      <c r="J7" s="111"/>
      <c r="K7" s="111">
        <v>1</v>
      </c>
      <c r="L7" s="94"/>
      <c r="M7" s="94"/>
      <c r="N7" s="94"/>
    </row>
    <row r="8" spans="1:14" ht="14.25" customHeight="1" x14ac:dyDescent="0.45">
      <c r="A8" s="92">
        <v>45414</v>
      </c>
      <c r="B8" s="93" t="s">
        <v>25</v>
      </c>
      <c r="C8" s="101"/>
      <c r="D8" s="101"/>
      <c r="E8" s="111">
        <v>2</v>
      </c>
      <c r="F8" s="111"/>
      <c r="G8" s="111">
        <v>1</v>
      </c>
      <c r="H8" s="111">
        <v>1</v>
      </c>
      <c r="I8" s="111"/>
      <c r="J8" s="111"/>
      <c r="K8" s="111">
        <v>3</v>
      </c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J10" ca="1" si="0">СУММ(C2:C9)</f>
        <v>#NAME?</v>
      </c>
      <c r="D10" s="99" t="e">
        <f t="shared" ca="1" si="0"/>
        <v>#NAME?</v>
      </c>
      <c r="E10" s="102" t="e">
        <f t="shared" ca="1" si="0"/>
        <v>#NAME?</v>
      </c>
      <c r="F10" s="102" t="e">
        <f t="shared" ca="1" si="0"/>
        <v>#NAME?</v>
      </c>
      <c r="G10" s="102" t="e">
        <f t="shared" ca="1" si="0"/>
        <v>#NAME?</v>
      </c>
      <c r="H10" s="102" t="e">
        <f t="shared" ca="1" si="0"/>
        <v>#NAME?</v>
      </c>
      <c r="I10" s="102" t="e">
        <f t="shared" ca="1" si="0"/>
        <v>#NAME?</v>
      </c>
      <c r="J10" s="102" t="e">
        <f t="shared" ca="1" si="0"/>
        <v>#NAME?</v>
      </c>
      <c r="K10" s="102">
        <v>9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8.5" customWidth="1"/>
    <col min="3" max="4" width="8" customWidth="1"/>
    <col min="5" max="12" width="5.875" customWidth="1"/>
    <col min="13" max="13" width="8" customWidth="1"/>
    <col min="14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45445</v>
      </c>
      <c r="B2" s="93" t="s">
        <v>19</v>
      </c>
      <c r="C2" s="109"/>
      <c r="D2" s="109"/>
      <c r="E2" s="111">
        <v>2</v>
      </c>
      <c r="F2" s="111"/>
      <c r="G2" s="111"/>
      <c r="H2" s="112">
        <v>1</v>
      </c>
      <c r="I2" s="111"/>
      <c r="J2" s="111"/>
      <c r="K2" s="111">
        <v>1</v>
      </c>
      <c r="L2" s="109"/>
      <c r="M2" s="109"/>
      <c r="N2" s="109"/>
    </row>
    <row r="3" spans="1:14" ht="14.25" customHeight="1" x14ac:dyDescent="0.45">
      <c r="A3" s="92">
        <v>45446</v>
      </c>
      <c r="B3" s="93" t="s">
        <v>20</v>
      </c>
      <c r="C3" s="101"/>
      <c r="D3" s="94"/>
      <c r="E3" s="111">
        <v>1</v>
      </c>
      <c r="F3" s="111"/>
      <c r="G3" s="111"/>
      <c r="H3" s="111"/>
      <c r="I3" s="111"/>
      <c r="J3" s="111"/>
      <c r="K3" s="111"/>
      <c r="L3" s="101"/>
      <c r="M3" s="94"/>
      <c r="N3" s="94"/>
    </row>
    <row r="4" spans="1:14" ht="14.25" customHeight="1" x14ac:dyDescent="0.45">
      <c r="A4" s="92">
        <v>45447</v>
      </c>
      <c r="B4" s="93" t="s">
        <v>21</v>
      </c>
      <c r="C4" s="101"/>
      <c r="D4" s="94"/>
      <c r="E4" s="111">
        <v>1</v>
      </c>
      <c r="F4" s="111"/>
      <c r="G4" s="111"/>
      <c r="H4" s="111">
        <v>3</v>
      </c>
      <c r="I4" s="111"/>
      <c r="J4" s="111"/>
      <c r="K4" s="111">
        <v>1</v>
      </c>
      <c r="L4" s="94"/>
      <c r="M4" s="101"/>
      <c r="N4" s="94"/>
    </row>
    <row r="5" spans="1:14" ht="14.25" customHeight="1" x14ac:dyDescent="0.45">
      <c r="A5" s="92">
        <v>45448</v>
      </c>
      <c r="B5" s="93" t="s">
        <v>22</v>
      </c>
      <c r="C5" s="101"/>
      <c r="D5" s="94"/>
      <c r="E5" s="111"/>
      <c r="F5" s="111"/>
      <c r="G5" s="111"/>
      <c r="H5" s="111">
        <v>2</v>
      </c>
      <c r="I5" s="111"/>
      <c r="J5" s="111"/>
      <c r="K5" s="111">
        <v>2</v>
      </c>
      <c r="L5" s="101"/>
      <c r="M5" s="94"/>
      <c r="N5" s="94"/>
    </row>
    <row r="6" spans="1:14" ht="14.25" customHeight="1" x14ac:dyDescent="0.45">
      <c r="A6" s="92">
        <v>45449</v>
      </c>
      <c r="B6" s="93" t="s">
        <v>23</v>
      </c>
      <c r="C6" s="101"/>
      <c r="D6" s="94"/>
      <c r="E6" s="111"/>
      <c r="F6" s="111"/>
      <c r="G6" s="111"/>
      <c r="H6" s="111">
        <v>3</v>
      </c>
      <c r="I6" s="111"/>
      <c r="J6" s="111"/>
      <c r="K6" s="111">
        <v>2</v>
      </c>
      <c r="L6" s="94"/>
      <c r="M6" s="94"/>
      <c r="N6" s="94"/>
    </row>
    <row r="7" spans="1:14" ht="14.25" customHeight="1" x14ac:dyDescent="0.45">
      <c r="A7" s="92">
        <v>45450</v>
      </c>
      <c r="B7" s="93" t="s">
        <v>24</v>
      </c>
      <c r="C7" s="101"/>
      <c r="D7" s="94"/>
      <c r="E7" s="111"/>
      <c r="F7" s="111">
        <v>1</v>
      </c>
      <c r="G7" s="111"/>
      <c r="H7" s="111">
        <v>5</v>
      </c>
      <c r="I7" s="111"/>
      <c r="J7" s="111"/>
      <c r="K7" s="111">
        <v>1</v>
      </c>
      <c r="L7" s="94"/>
      <c r="M7" s="94"/>
      <c r="N7" s="94"/>
    </row>
    <row r="8" spans="1:14" ht="14.25" customHeight="1" x14ac:dyDescent="0.45">
      <c r="A8" s="92">
        <v>45451</v>
      </c>
      <c r="B8" s="93" t="s">
        <v>25</v>
      </c>
      <c r="C8" s="101"/>
      <c r="D8" s="101"/>
      <c r="E8" s="111">
        <v>1</v>
      </c>
      <c r="F8" s="111"/>
      <c r="G8" s="111">
        <v>2</v>
      </c>
      <c r="H8" s="111">
        <v>2</v>
      </c>
      <c r="I8" s="111"/>
      <c r="J8" s="111"/>
      <c r="K8" s="111">
        <v>1</v>
      </c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J10" ca="1" si="0">СУММ(C2:C9)</f>
        <v>#NAME?</v>
      </c>
      <c r="D10" s="99" t="e">
        <f t="shared" ca="1" si="0"/>
        <v>#NAME?</v>
      </c>
      <c r="E10" s="102" t="e">
        <f t="shared" ca="1" si="0"/>
        <v>#NAME?</v>
      </c>
      <c r="F10" s="102" t="e">
        <f t="shared" ca="1" si="0"/>
        <v>#NAME?</v>
      </c>
      <c r="G10" s="102" t="e">
        <f t="shared" ca="1" si="0"/>
        <v>#NAME?</v>
      </c>
      <c r="H10" s="102" t="e">
        <f t="shared" ca="1" si="0"/>
        <v>#NAME?</v>
      </c>
      <c r="I10" s="102" t="e">
        <f t="shared" ca="1" si="0"/>
        <v>#NAME?</v>
      </c>
      <c r="J10" s="102" t="e">
        <f t="shared" ca="1" si="0"/>
        <v>#NAME?</v>
      </c>
      <c r="K10" s="102">
        <v>8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" width="5.875" customWidth="1"/>
    <col min="2" max="2" width="8.875" customWidth="1"/>
    <col min="3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45452</v>
      </c>
      <c r="B2" s="93" t="s">
        <v>19</v>
      </c>
      <c r="C2" s="109"/>
      <c r="D2" s="109"/>
      <c r="E2" s="111"/>
      <c r="F2" s="111">
        <v>1</v>
      </c>
      <c r="G2" s="111"/>
      <c r="H2" s="112">
        <v>3</v>
      </c>
      <c r="I2" s="111"/>
      <c r="J2" s="111"/>
      <c r="K2" s="111">
        <v>1</v>
      </c>
      <c r="L2" s="109">
        <v>1</v>
      </c>
      <c r="M2" s="109"/>
      <c r="N2" s="109"/>
    </row>
    <row r="3" spans="1:14" ht="14.25" customHeight="1" x14ac:dyDescent="0.45">
      <c r="A3" s="92">
        <v>45453</v>
      </c>
      <c r="B3" s="93" t="s">
        <v>20</v>
      </c>
      <c r="C3" s="101"/>
      <c r="D3" s="94"/>
      <c r="E3" s="111"/>
      <c r="F3" s="111"/>
      <c r="G3" s="111"/>
      <c r="H3" s="111">
        <v>3</v>
      </c>
      <c r="I3" s="111"/>
      <c r="J3" s="111"/>
      <c r="K3" s="111"/>
      <c r="L3" s="101"/>
      <c r="M3" s="94"/>
      <c r="N3" s="94"/>
    </row>
    <row r="4" spans="1:14" ht="14.25" customHeight="1" x14ac:dyDescent="0.45">
      <c r="A4" s="92">
        <v>45454</v>
      </c>
      <c r="B4" s="93" t="s">
        <v>21</v>
      </c>
      <c r="C4" s="101"/>
      <c r="D4" s="94"/>
      <c r="E4" s="111"/>
      <c r="F4" s="111"/>
      <c r="G4" s="111"/>
      <c r="H4" s="111">
        <v>1</v>
      </c>
      <c r="I4" s="111"/>
      <c r="J4" s="111"/>
      <c r="K4" s="111"/>
      <c r="L4" s="94"/>
      <c r="M4" s="101"/>
      <c r="N4" s="94"/>
    </row>
    <row r="5" spans="1:14" ht="14.25" customHeight="1" x14ac:dyDescent="0.45">
      <c r="A5" s="92">
        <v>45455</v>
      </c>
      <c r="B5" s="93" t="s">
        <v>22</v>
      </c>
      <c r="C5" s="101"/>
      <c r="D5" s="94"/>
      <c r="E5" s="111"/>
      <c r="F5" s="111">
        <v>1</v>
      </c>
      <c r="G5" s="111"/>
      <c r="H5" s="111">
        <v>1</v>
      </c>
      <c r="I5" s="111"/>
      <c r="J5" s="111"/>
      <c r="K5" s="111"/>
      <c r="L5" s="101"/>
      <c r="M5" s="94"/>
      <c r="N5" s="94"/>
    </row>
    <row r="6" spans="1:14" ht="14.25" customHeight="1" x14ac:dyDescent="0.45">
      <c r="A6" s="92">
        <v>45456</v>
      </c>
      <c r="B6" s="93" t="s">
        <v>23</v>
      </c>
      <c r="C6" s="101"/>
      <c r="D6" s="94"/>
      <c r="E6" s="111"/>
      <c r="F6" s="111">
        <v>2</v>
      </c>
      <c r="G6" s="111">
        <v>2</v>
      </c>
      <c r="H6" s="111">
        <v>3</v>
      </c>
      <c r="I6" s="111"/>
      <c r="J6" s="111"/>
      <c r="K6" s="111"/>
      <c r="L6" s="94"/>
      <c r="M6" s="94"/>
      <c r="N6" s="94"/>
    </row>
    <row r="7" spans="1:14" ht="14.25" customHeight="1" x14ac:dyDescent="0.45">
      <c r="A7" s="92">
        <v>45457</v>
      </c>
      <c r="B7" s="93" t="s">
        <v>24</v>
      </c>
      <c r="C7" s="101"/>
      <c r="D7" s="94"/>
      <c r="E7" s="111"/>
      <c r="F7" s="111">
        <v>2</v>
      </c>
      <c r="G7" s="111"/>
      <c r="H7" s="111">
        <v>2</v>
      </c>
      <c r="I7" s="111"/>
      <c r="J7" s="111"/>
      <c r="K7" s="111">
        <v>3</v>
      </c>
      <c r="L7" s="94"/>
      <c r="M7" s="94"/>
      <c r="N7" s="94"/>
    </row>
    <row r="8" spans="1:14" ht="14.25" customHeight="1" x14ac:dyDescent="0.45">
      <c r="A8" s="92">
        <v>45458</v>
      </c>
      <c r="B8" s="93" t="s">
        <v>25</v>
      </c>
      <c r="C8" s="101"/>
      <c r="D8" s="101"/>
      <c r="E8" s="111">
        <v>1</v>
      </c>
      <c r="F8" s="111">
        <v>1</v>
      </c>
      <c r="G8" s="111"/>
      <c r="H8" s="111">
        <v>4</v>
      </c>
      <c r="I8" s="111"/>
      <c r="J8" s="111"/>
      <c r="K8" s="111"/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J10" ca="1" si="0">СУММ(C2:C9)</f>
        <v>#NAME?</v>
      </c>
      <c r="D10" s="99" t="e">
        <f t="shared" ca="1" si="0"/>
        <v>#NAME?</v>
      </c>
      <c r="E10" s="102" t="e">
        <f t="shared" ca="1" si="0"/>
        <v>#NAME?</v>
      </c>
      <c r="F10" s="102" t="e">
        <f t="shared" ca="1" si="0"/>
        <v>#NAME?</v>
      </c>
      <c r="G10" s="102" t="e">
        <f t="shared" ca="1" si="0"/>
        <v>#NAME?</v>
      </c>
      <c r="H10" s="102" t="e">
        <f t="shared" ca="1" si="0"/>
        <v>#NAME?</v>
      </c>
      <c r="I10" s="102" t="e">
        <f t="shared" ca="1" si="0"/>
        <v>#NAME?</v>
      </c>
      <c r="J10" s="102" t="e">
        <f t="shared" ca="1" si="0"/>
        <v>#NAME?</v>
      </c>
      <c r="K10" s="102">
        <v>4</v>
      </c>
      <c r="L10" s="102">
        <v>1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N1000"/>
  <sheetViews>
    <sheetView workbookViewId="0"/>
  </sheetViews>
  <sheetFormatPr defaultColWidth="12.625" defaultRowHeight="15" customHeight="1" x14ac:dyDescent="0.35"/>
  <cols>
    <col min="1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45460</v>
      </c>
      <c r="B2" s="93" t="s">
        <v>19</v>
      </c>
      <c r="C2" s="109"/>
      <c r="D2" s="109"/>
      <c r="E2" s="111"/>
      <c r="F2" s="111"/>
      <c r="G2" s="111"/>
      <c r="H2" s="112"/>
      <c r="I2" s="111"/>
      <c r="J2" s="111"/>
      <c r="K2" s="111"/>
      <c r="L2" s="109"/>
      <c r="M2" s="109"/>
      <c r="N2" s="109"/>
    </row>
    <row r="3" spans="1:14" ht="14.25" customHeight="1" x14ac:dyDescent="0.45">
      <c r="A3" s="92">
        <v>45461</v>
      </c>
      <c r="B3" s="93" t="s">
        <v>20</v>
      </c>
      <c r="C3" s="101"/>
      <c r="D3" s="94"/>
      <c r="E3" s="111">
        <v>2</v>
      </c>
      <c r="F3" s="111"/>
      <c r="G3" s="111"/>
      <c r="H3" s="111">
        <v>1</v>
      </c>
      <c r="I3" s="111"/>
      <c r="J3" s="111"/>
      <c r="K3" s="111">
        <v>1</v>
      </c>
      <c r="L3" s="101"/>
      <c r="M3" s="94"/>
      <c r="N3" s="94"/>
    </row>
    <row r="4" spans="1:14" ht="14.25" customHeight="1" x14ac:dyDescent="0.45">
      <c r="A4" s="92">
        <v>45462</v>
      </c>
      <c r="B4" s="93" t="s">
        <v>21</v>
      </c>
      <c r="C4" s="101"/>
      <c r="D4" s="94"/>
      <c r="E4" s="111">
        <v>2</v>
      </c>
      <c r="F4" s="111"/>
      <c r="G4" s="111"/>
      <c r="H4" s="111">
        <v>2</v>
      </c>
      <c r="I4" s="111"/>
      <c r="J4" s="111"/>
      <c r="K4" s="111"/>
      <c r="L4" s="94"/>
      <c r="M4" s="101"/>
      <c r="N4" s="94"/>
    </row>
    <row r="5" spans="1:14" ht="14.25" customHeight="1" x14ac:dyDescent="0.45">
      <c r="A5" s="92">
        <v>45463</v>
      </c>
      <c r="B5" s="93" t="s">
        <v>22</v>
      </c>
      <c r="C5" s="101"/>
      <c r="D5" s="94"/>
      <c r="E5" s="111">
        <v>1</v>
      </c>
      <c r="F5" s="111"/>
      <c r="G5" s="111"/>
      <c r="H5" s="111">
        <v>1</v>
      </c>
      <c r="I5" s="111"/>
      <c r="J5" s="111"/>
      <c r="K5" s="111">
        <v>2</v>
      </c>
      <c r="L5" s="101"/>
      <c r="M5" s="94"/>
      <c r="N5" s="94"/>
    </row>
    <row r="6" spans="1:14" ht="14.25" customHeight="1" x14ac:dyDescent="0.45">
      <c r="A6" s="92">
        <v>45464</v>
      </c>
      <c r="B6" s="93" t="s">
        <v>23</v>
      </c>
      <c r="C6" s="101"/>
      <c r="D6" s="94"/>
      <c r="E6" s="111"/>
      <c r="F6" s="111"/>
      <c r="G6" s="111"/>
      <c r="H6" s="111">
        <v>1</v>
      </c>
      <c r="I6" s="111"/>
      <c r="J6" s="111"/>
      <c r="K6" s="111">
        <v>2</v>
      </c>
      <c r="L6" s="101">
        <v>1</v>
      </c>
      <c r="M6" s="94"/>
      <c r="N6" s="94"/>
    </row>
    <row r="7" spans="1:14" ht="14.25" customHeight="1" x14ac:dyDescent="0.45">
      <c r="A7" s="92">
        <v>45465</v>
      </c>
      <c r="B7" s="93" t="s">
        <v>24</v>
      </c>
      <c r="C7" s="101"/>
      <c r="D7" s="94"/>
      <c r="E7" s="111">
        <v>1</v>
      </c>
      <c r="F7" s="111">
        <v>1</v>
      </c>
      <c r="G7" s="111"/>
      <c r="H7" s="111"/>
      <c r="I7" s="111"/>
      <c r="J7" s="111">
        <v>1</v>
      </c>
      <c r="K7" s="111">
        <v>1</v>
      </c>
      <c r="L7" s="94"/>
      <c r="M7" s="94"/>
      <c r="N7" s="94"/>
    </row>
    <row r="8" spans="1:14" ht="14.25" customHeight="1" x14ac:dyDescent="0.45">
      <c r="A8" s="92">
        <v>45466</v>
      </c>
      <c r="B8" s="93" t="s">
        <v>25</v>
      </c>
      <c r="C8" s="101"/>
      <c r="D8" s="101"/>
      <c r="E8" s="111"/>
      <c r="F8" s="111"/>
      <c r="G8" s="111">
        <v>1</v>
      </c>
      <c r="H8" s="111">
        <v>1</v>
      </c>
      <c r="I8" s="111"/>
      <c r="J8" s="111"/>
      <c r="K8" s="111">
        <v>2</v>
      </c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D10" ca="1" si="0">СУММ(C2:C9)</f>
        <v>#NAME?</v>
      </c>
      <c r="D10" s="99" t="e">
        <f t="shared" ca="1" si="0"/>
        <v>#NAME?</v>
      </c>
      <c r="E10" s="102" t="e">
        <f ca="1">СУММ(E3:E9)</f>
        <v>#NAME?</v>
      </c>
      <c r="F10" s="102">
        <v>1</v>
      </c>
      <c r="G10" s="102">
        <v>1</v>
      </c>
      <c r="H10" s="102" t="e">
        <f ca="1">СУММ(H3:H9)</f>
        <v>#NAME?</v>
      </c>
      <c r="I10" s="102"/>
      <c r="J10" s="102">
        <v>1</v>
      </c>
      <c r="K10" s="102" t="e">
        <f ca="1">СУММ(K3:K9)</f>
        <v>#NAME?</v>
      </c>
      <c r="L10" s="102">
        <v>1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paperSize="9"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1000"/>
  <sheetViews>
    <sheetView workbookViewId="0"/>
  </sheetViews>
  <sheetFormatPr defaultColWidth="12.625" defaultRowHeight="15" customHeight="1" x14ac:dyDescent="0.35"/>
  <cols>
    <col min="1" max="1" width="7" customWidth="1"/>
    <col min="2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45467</v>
      </c>
      <c r="B2" s="93" t="s">
        <v>19</v>
      </c>
      <c r="C2" s="109"/>
      <c r="D2" s="109"/>
      <c r="E2" s="111">
        <v>1</v>
      </c>
      <c r="F2" s="111"/>
      <c r="G2" s="111"/>
      <c r="H2" s="112"/>
      <c r="I2" s="111"/>
      <c r="J2" s="111">
        <v>1</v>
      </c>
      <c r="K2" s="111">
        <v>1</v>
      </c>
      <c r="L2" s="109"/>
      <c r="M2" s="109"/>
      <c r="N2" s="109"/>
    </row>
    <row r="3" spans="1:14" ht="14.25" customHeight="1" x14ac:dyDescent="0.45">
      <c r="A3" s="92">
        <v>45468</v>
      </c>
      <c r="B3" s="93" t="s">
        <v>20</v>
      </c>
      <c r="C3" s="101"/>
      <c r="D3" s="94"/>
      <c r="E3" s="111"/>
      <c r="F3" s="111"/>
      <c r="G3" s="111">
        <v>1</v>
      </c>
      <c r="H3" s="111">
        <v>1</v>
      </c>
      <c r="I3" s="111"/>
      <c r="J3" s="111"/>
      <c r="K3" s="111"/>
      <c r="L3" s="101"/>
      <c r="M3" s="94"/>
      <c r="N3" s="94"/>
    </row>
    <row r="4" spans="1:14" ht="14.25" customHeight="1" x14ac:dyDescent="0.45">
      <c r="A4" s="92">
        <v>45469</v>
      </c>
      <c r="B4" s="93" t="s">
        <v>21</v>
      </c>
      <c r="C4" s="101"/>
      <c r="D4" s="94"/>
      <c r="E4" s="111"/>
      <c r="F4" s="111"/>
      <c r="G4" s="111">
        <v>1</v>
      </c>
      <c r="H4" s="111">
        <v>3</v>
      </c>
      <c r="I4" s="111"/>
      <c r="J4" s="111"/>
      <c r="K4" s="111"/>
      <c r="L4" s="94"/>
      <c r="M4" s="101"/>
      <c r="N4" s="94"/>
    </row>
    <row r="5" spans="1:14" ht="14.25" customHeight="1" x14ac:dyDescent="0.45">
      <c r="A5" s="92">
        <v>45470</v>
      </c>
      <c r="B5" s="93" t="s">
        <v>22</v>
      </c>
      <c r="C5" s="101"/>
      <c r="D5" s="94"/>
      <c r="E5" s="111"/>
      <c r="F5" s="111">
        <v>1</v>
      </c>
      <c r="G5" s="111"/>
      <c r="H5" s="111">
        <v>6</v>
      </c>
      <c r="I5" s="111"/>
      <c r="J5" s="111"/>
      <c r="K5" s="111"/>
      <c r="L5" s="101"/>
      <c r="M5" s="94"/>
      <c r="N5" s="94"/>
    </row>
    <row r="6" spans="1:14" ht="14.25" customHeight="1" x14ac:dyDescent="0.45">
      <c r="A6" s="92">
        <v>45471</v>
      </c>
      <c r="B6" s="93" t="s">
        <v>23</v>
      </c>
      <c r="C6" s="101"/>
      <c r="D6" s="94"/>
      <c r="E6" s="111">
        <v>2</v>
      </c>
      <c r="F6" s="111"/>
      <c r="G6" s="111"/>
      <c r="H6" s="111">
        <v>5</v>
      </c>
      <c r="I6" s="111"/>
      <c r="J6" s="111"/>
      <c r="K6" s="111">
        <v>1</v>
      </c>
      <c r="L6" s="101"/>
      <c r="M6" s="94"/>
      <c r="N6" s="94"/>
    </row>
    <row r="7" spans="1:14" ht="14.25" customHeight="1" x14ac:dyDescent="0.45">
      <c r="A7" s="92">
        <v>45472</v>
      </c>
      <c r="B7" s="93" t="s">
        <v>24</v>
      </c>
      <c r="C7" s="101"/>
      <c r="D7" s="94"/>
      <c r="E7" s="111"/>
      <c r="F7" s="111">
        <v>1</v>
      </c>
      <c r="G7" s="111">
        <v>1</v>
      </c>
      <c r="H7" s="111">
        <v>6</v>
      </c>
      <c r="I7" s="111"/>
      <c r="J7" s="111"/>
      <c r="K7" s="111">
        <v>1</v>
      </c>
      <c r="L7" s="94"/>
      <c r="M7" s="94"/>
      <c r="N7" s="94"/>
    </row>
    <row r="8" spans="1:14" ht="14.25" customHeight="1" x14ac:dyDescent="0.45">
      <c r="A8" s="92">
        <v>45473</v>
      </c>
      <c r="B8" s="93" t="s">
        <v>25</v>
      </c>
      <c r="C8" s="101"/>
      <c r="D8" s="101"/>
      <c r="E8" s="111"/>
      <c r="F8" s="111"/>
      <c r="G8" s="111"/>
      <c r="H8" s="111">
        <v>3</v>
      </c>
      <c r="I8" s="111"/>
      <c r="J8" s="111"/>
      <c r="K8" s="111">
        <v>1</v>
      </c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D10" ca="1" si="0">СУММ(C2:C9)</f>
        <v>#NAME?</v>
      </c>
      <c r="D10" s="99" t="e">
        <f t="shared" ca="1" si="0"/>
        <v>#NAME?</v>
      </c>
      <c r="E10" s="102">
        <v>3</v>
      </c>
      <c r="F10" s="102">
        <v>2</v>
      </c>
      <c r="G10" s="102">
        <v>3</v>
      </c>
      <c r="H10" s="102" t="e">
        <f ca="1">СУММ(H3:H9)</f>
        <v>#NAME?</v>
      </c>
      <c r="I10" s="102"/>
      <c r="J10" s="102">
        <v>1</v>
      </c>
      <c r="K10" s="102">
        <v>4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1000"/>
  <sheetViews>
    <sheetView workbookViewId="0"/>
  </sheetViews>
  <sheetFormatPr defaultColWidth="12.625" defaultRowHeight="15" customHeight="1" x14ac:dyDescent="0.35"/>
  <cols>
    <col min="1" max="1" width="7" customWidth="1"/>
    <col min="2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45474</v>
      </c>
      <c r="B2" s="93" t="s">
        <v>19</v>
      </c>
      <c r="C2" s="109"/>
      <c r="D2" s="109"/>
      <c r="E2" s="111"/>
      <c r="F2" s="111">
        <v>1</v>
      </c>
      <c r="G2" s="111">
        <v>1</v>
      </c>
      <c r="H2" s="112">
        <v>2</v>
      </c>
      <c r="I2" s="111"/>
      <c r="J2" s="111"/>
      <c r="K2" s="111">
        <v>1</v>
      </c>
      <c r="L2" s="109"/>
      <c r="M2" s="109"/>
      <c r="N2" s="109"/>
    </row>
    <row r="3" spans="1:14" ht="14.25" customHeight="1" x14ac:dyDescent="0.45">
      <c r="A3" s="92">
        <v>45475</v>
      </c>
      <c r="B3" s="93" t="s">
        <v>20</v>
      </c>
      <c r="C3" s="101"/>
      <c r="D3" s="94"/>
      <c r="E3" s="111"/>
      <c r="F3" s="111"/>
      <c r="G3" s="111"/>
      <c r="H3" s="111"/>
      <c r="I3" s="111"/>
      <c r="J3" s="111"/>
      <c r="K3" s="111">
        <v>2</v>
      </c>
      <c r="L3" s="101"/>
      <c r="M3" s="94"/>
      <c r="N3" s="94"/>
    </row>
    <row r="4" spans="1:14" ht="14.25" customHeight="1" x14ac:dyDescent="0.45">
      <c r="A4" s="92">
        <v>45476</v>
      </c>
      <c r="B4" s="93" t="s">
        <v>21</v>
      </c>
      <c r="C4" s="101"/>
      <c r="D4" s="94"/>
      <c r="E4" s="111">
        <v>2</v>
      </c>
      <c r="F4" s="111">
        <v>1</v>
      </c>
      <c r="G4" s="111"/>
      <c r="H4" s="111">
        <v>1</v>
      </c>
      <c r="I4" s="111"/>
      <c r="J4" s="111"/>
      <c r="K4" s="111">
        <v>1</v>
      </c>
      <c r="L4" s="94"/>
      <c r="M4" s="101"/>
      <c r="N4" s="94"/>
    </row>
    <row r="5" spans="1:14" ht="14.25" customHeight="1" x14ac:dyDescent="0.45">
      <c r="A5" s="92">
        <v>45477</v>
      </c>
      <c r="B5" s="93" t="s">
        <v>22</v>
      </c>
      <c r="C5" s="101"/>
      <c r="D5" s="94"/>
      <c r="E5" s="111">
        <v>1</v>
      </c>
      <c r="F5" s="111">
        <v>1</v>
      </c>
      <c r="G5" s="111">
        <v>3</v>
      </c>
      <c r="H5" s="111">
        <v>1</v>
      </c>
      <c r="I5" s="111"/>
      <c r="J5" s="111"/>
      <c r="K5" s="111">
        <v>1</v>
      </c>
      <c r="L5" s="101"/>
      <c r="M5" s="94"/>
      <c r="N5" s="94"/>
    </row>
    <row r="6" spans="1:14" ht="14.25" customHeight="1" x14ac:dyDescent="0.45">
      <c r="A6" s="92">
        <v>45478</v>
      </c>
      <c r="B6" s="93" t="s">
        <v>23</v>
      </c>
      <c r="C6" s="101"/>
      <c r="D6" s="94"/>
      <c r="E6" s="111"/>
      <c r="F6" s="111">
        <v>3</v>
      </c>
      <c r="G6" s="111"/>
      <c r="H6" s="111">
        <v>4</v>
      </c>
      <c r="I6" s="111"/>
      <c r="J6" s="111">
        <v>1</v>
      </c>
      <c r="K6" s="111">
        <v>1</v>
      </c>
      <c r="L6" s="101"/>
      <c r="M6" s="94"/>
      <c r="N6" s="94"/>
    </row>
    <row r="7" spans="1:14" ht="14.25" customHeight="1" x14ac:dyDescent="0.45">
      <c r="A7" s="92">
        <v>45479</v>
      </c>
      <c r="B7" s="93" t="s">
        <v>24</v>
      </c>
      <c r="C7" s="101"/>
      <c r="D7" s="94"/>
      <c r="E7" s="111">
        <v>3</v>
      </c>
      <c r="F7" s="111">
        <v>1</v>
      </c>
      <c r="G7" s="111">
        <v>2</v>
      </c>
      <c r="H7" s="111">
        <v>1</v>
      </c>
      <c r="I7" s="111"/>
      <c r="J7" s="111"/>
      <c r="K7" s="111">
        <v>3</v>
      </c>
      <c r="L7" s="94"/>
      <c r="M7" s="94"/>
      <c r="N7" s="94"/>
    </row>
    <row r="8" spans="1:14" ht="14.25" customHeight="1" x14ac:dyDescent="0.45">
      <c r="A8" s="92">
        <v>45480</v>
      </c>
      <c r="B8" s="93" t="s">
        <v>25</v>
      </c>
      <c r="C8" s="101"/>
      <c r="D8" s="101"/>
      <c r="E8" s="111"/>
      <c r="F8" s="111">
        <v>1</v>
      </c>
      <c r="G8" s="111">
        <v>1</v>
      </c>
      <c r="H8" s="111">
        <v>6</v>
      </c>
      <c r="I8" s="111"/>
      <c r="J8" s="111"/>
      <c r="K8" s="111">
        <v>2</v>
      </c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D10" ca="1" si="0">СУММ(C2:C9)</f>
        <v>#NAME?</v>
      </c>
      <c r="D10" s="99" t="e">
        <f t="shared" ca="1" si="0"/>
        <v>#NAME?</v>
      </c>
      <c r="E10" s="102">
        <v>6</v>
      </c>
      <c r="F10" s="102">
        <v>8</v>
      </c>
      <c r="G10" s="102">
        <v>7</v>
      </c>
      <c r="H10" s="102">
        <v>15</v>
      </c>
      <c r="I10" s="102"/>
      <c r="J10" s="102">
        <v>1</v>
      </c>
      <c r="K10" s="102">
        <v>11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1000"/>
  <sheetViews>
    <sheetView workbookViewId="0"/>
  </sheetViews>
  <sheetFormatPr defaultColWidth="12.625" defaultRowHeight="15" customHeight="1" x14ac:dyDescent="0.35"/>
  <cols>
    <col min="1" max="1" width="7" customWidth="1"/>
    <col min="2" max="14" width="5.875" customWidth="1"/>
  </cols>
  <sheetData>
    <row r="1" spans="1:14" ht="14.25" customHeight="1" x14ac:dyDescent="0.35">
      <c r="A1" s="89" t="s">
        <v>1</v>
      </c>
      <c r="B1" s="89" t="s">
        <v>2</v>
      </c>
      <c r="C1" s="90" t="s">
        <v>63</v>
      </c>
      <c r="D1" s="90" t="s">
        <v>64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65</v>
      </c>
      <c r="J1" s="90" t="s">
        <v>8</v>
      </c>
      <c r="K1" s="90" t="s">
        <v>9</v>
      </c>
      <c r="L1" s="90" t="s">
        <v>35</v>
      </c>
      <c r="M1" s="90" t="s">
        <v>13</v>
      </c>
      <c r="N1" s="90" t="s">
        <v>67</v>
      </c>
    </row>
    <row r="2" spans="1:14" ht="14.25" customHeight="1" x14ac:dyDescent="0.45">
      <c r="A2" s="92">
        <v>45481</v>
      </c>
      <c r="B2" s="93" t="s">
        <v>19</v>
      </c>
      <c r="C2" s="109"/>
      <c r="D2" s="109"/>
      <c r="E2" s="111"/>
      <c r="F2" s="111">
        <v>1</v>
      </c>
      <c r="G2" s="111">
        <v>2</v>
      </c>
      <c r="H2" s="112">
        <v>4</v>
      </c>
      <c r="I2" s="111"/>
      <c r="J2" s="111"/>
      <c r="K2" s="111"/>
      <c r="L2" s="109"/>
      <c r="M2" s="109"/>
      <c r="N2" s="109"/>
    </row>
    <row r="3" spans="1:14" ht="14.25" customHeight="1" x14ac:dyDescent="0.45">
      <c r="A3" s="92">
        <v>45482</v>
      </c>
      <c r="B3" s="93" t="s">
        <v>20</v>
      </c>
      <c r="C3" s="101"/>
      <c r="D3" s="94"/>
      <c r="E3" s="111"/>
      <c r="F3" s="111"/>
      <c r="G3" s="111"/>
      <c r="H3" s="111">
        <v>1</v>
      </c>
      <c r="I3" s="111"/>
      <c r="J3" s="111"/>
      <c r="K3" s="111"/>
      <c r="L3" s="101"/>
      <c r="M3" s="94"/>
      <c r="N3" s="94"/>
    </row>
    <row r="4" spans="1:14" ht="14.25" customHeight="1" x14ac:dyDescent="0.45">
      <c r="A4" s="92">
        <v>45483</v>
      </c>
      <c r="B4" s="93" t="s">
        <v>21</v>
      </c>
      <c r="C4" s="101"/>
      <c r="D4" s="94"/>
      <c r="E4" s="111"/>
      <c r="F4" s="111">
        <v>1</v>
      </c>
      <c r="G4" s="111"/>
      <c r="H4" s="111"/>
      <c r="I4" s="111"/>
      <c r="J4" s="111"/>
      <c r="K4" s="111"/>
      <c r="L4" s="94"/>
      <c r="M4" s="101"/>
      <c r="N4" s="94"/>
    </row>
    <row r="5" spans="1:14" ht="14.25" customHeight="1" x14ac:dyDescent="0.45">
      <c r="A5" s="92">
        <v>45484</v>
      </c>
      <c r="B5" s="93" t="s">
        <v>22</v>
      </c>
      <c r="C5" s="101"/>
      <c r="D5" s="94"/>
      <c r="E5" s="111">
        <v>1</v>
      </c>
      <c r="F5" s="111"/>
      <c r="G5" s="111"/>
      <c r="H5" s="111">
        <v>1</v>
      </c>
      <c r="I5" s="111"/>
      <c r="J5" s="111"/>
      <c r="K5" s="111"/>
      <c r="L5" s="101"/>
      <c r="M5" s="94"/>
      <c r="N5" s="94"/>
    </row>
    <row r="6" spans="1:14" ht="14.25" customHeight="1" x14ac:dyDescent="0.45">
      <c r="A6" s="92">
        <v>45485</v>
      </c>
      <c r="B6" s="93" t="s">
        <v>23</v>
      </c>
      <c r="C6" s="101"/>
      <c r="D6" s="94"/>
      <c r="E6" s="111">
        <v>1</v>
      </c>
      <c r="F6" s="111">
        <v>2</v>
      </c>
      <c r="G6" s="111"/>
      <c r="H6" s="111">
        <v>4</v>
      </c>
      <c r="I6" s="111"/>
      <c r="J6" s="111"/>
      <c r="K6" s="111"/>
      <c r="L6" s="101"/>
      <c r="M6" s="94"/>
      <c r="N6" s="94"/>
    </row>
    <row r="7" spans="1:14" ht="14.25" customHeight="1" x14ac:dyDescent="0.45">
      <c r="A7" s="92">
        <v>45486</v>
      </c>
      <c r="B7" s="93" t="s">
        <v>24</v>
      </c>
      <c r="C7" s="101"/>
      <c r="D7" s="94"/>
      <c r="E7" s="111"/>
      <c r="F7" s="111">
        <v>2</v>
      </c>
      <c r="G7" s="111">
        <v>1</v>
      </c>
      <c r="H7" s="111">
        <v>6</v>
      </c>
      <c r="I7" s="111"/>
      <c r="J7" s="111"/>
      <c r="K7" s="111"/>
      <c r="L7" s="94"/>
      <c r="M7" s="94"/>
      <c r="N7" s="94"/>
    </row>
    <row r="8" spans="1:14" ht="14.25" customHeight="1" x14ac:dyDescent="0.45">
      <c r="A8" s="92">
        <v>45487</v>
      </c>
      <c r="B8" s="93" t="s">
        <v>25</v>
      </c>
      <c r="C8" s="101"/>
      <c r="D8" s="101"/>
      <c r="E8" s="111"/>
      <c r="F8" s="111"/>
      <c r="G8" s="111"/>
      <c r="H8" s="111">
        <v>2</v>
      </c>
      <c r="I8" s="111"/>
      <c r="J8" s="111"/>
      <c r="K8" s="111">
        <v>2</v>
      </c>
      <c r="L8" s="94"/>
      <c r="M8" s="94"/>
      <c r="N8" s="94"/>
    </row>
    <row r="9" spans="1:14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4" ht="14.25" customHeight="1" x14ac:dyDescent="0.45">
      <c r="A10" s="329" t="s">
        <v>26</v>
      </c>
      <c r="B10" s="301"/>
      <c r="C10" s="99" t="e">
        <f t="shared" ref="C10:D10" ca="1" si="0">СУММ(C2:C9)</f>
        <v>#NAME?</v>
      </c>
      <c r="D10" s="99" t="e">
        <f t="shared" ca="1" si="0"/>
        <v>#NAME?</v>
      </c>
      <c r="E10" s="102">
        <v>2</v>
      </c>
      <c r="F10" s="102">
        <v>6</v>
      </c>
      <c r="G10" s="102">
        <v>3</v>
      </c>
      <c r="H10" s="102">
        <v>18</v>
      </c>
      <c r="I10" s="102"/>
      <c r="J10" s="102"/>
      <c r="K10" s="102">
        <v>2</v>
      </c>
      <c r="L10" s="102">
        <v>0</v>
      </c>
      <c r="M10" s="102">
        <v>0</v>
      </c>
      <c r="N10" s="97"/>
    </row>
    <row r="11" spans="1:14" ht="14.25" customHeight="1" x14ac:dyDescent="0.35"/>
    <row r="12" spans="1:14" ht="14.25" customHeight="1" x14ac:dyDescent="0.35"/>
    <row r="13" spans="1:14" ht="14.25" customHeight="1" x14ac:dyDescent="0.35"/>
    <row r="14" spans="1:14" ht="14.25" customHeight="1" x14ac:dyDescent="0.35"/>
    <row r="15" spans="1:14" ht="14.25" customHeight="1" x14ac:dyDescent="0.35"/>
    <row r="16" spans="1:1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000"/>
  <sheetViews>
    <sheetView workbookViewId="0"/>
  </sheetViews>
  <sheetFormatPr defaultColWidth="12.625" defaultRowHeight="15" customHeight="1" x14ac:dyDescent="0.35"/>
  <cols>
    <col min="1" max="1" width="5.375" customWidth="1"/>
    <col min="2" max="2" width="7.625" customWidth="1"/>
    <col min="3" max="5" width="5.875" customWidth="1"/>
    <col min="6" max="6" width="8" customWidth="1"/>
    <col min="7" max="7" width="5.875" customWidth="1"/>
    <col min="8" max="8" width="7.625" customWidth="1"/>
    <col min="9" max="15" width="5.875" customWidth="1"/>
  </cols>
  <sheetData>
    <row r="1" spans="1:15" ht="14.25" customHeight="1" x14ac:dyDescent="0.35">
      <c r="A1" s="113" t="s">
        <v>1</v>
      </c>
      <c r="B1" s="113" t="s">
        <v>2</v>
      </c>
      <c r="C1" s="114" t="s">
        <v>63</v>
      </c>
      <c r="D1" s="114" t="s">
        <v>64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65</v>
      </c>
      <c r="J1" s="114" t="s">
        <v>8</v>
      </c>
      <c r="K1" s="114" t="s">
        <v>9</v>
      </c>
      <c r="L1" s="114" t="s">
        <v>35</v>
      </c>
      <c r="M1" s="114" t="s">
        <v>13</v>
      </c>
      <c r="N1" s="114" t="s">
        <v>67</v>
      </c>
    </row>
    <row r="2" spans="1:15" ht="14.25" customHeight="1" x14ac:dyDescent="0.45">
      <c r="A2" s="92">
        <v>45488</v>
      </c>
      <c r="B2" s="93" t="s">
        <v>19</v>
      </c>
      <c r="C2" s="109"/>
      <c r="D2" s="109"/>
      <c r="E2" s="111"/>
      <c r="F2" s="111"/>
      <c r="G2" s="111"/>
      <c r="H2" s="112">
        <v>1</v>
      </c>
      <c r="I2" s="111"/>
      <c r="J2" s="111"/>
      <c r="K2" s="115">
        <v>1</v>
      </c>
      <c r="L2" s="109"/>
      <c r="M2" s="109"/>
      <c r="N2" s="109"/>
    </row>
    <row r="3" spans="1:15" ht="14.25" customHeight="1" x14ac:dyDescent="0.45">
      <c r="A3" s="92">
        <v>45489</v>
      </c>
      <c r="B3" s="93" t="s">
        <v>20</v>
      </c>
      <c r="C3" s="101"/>
      <c r="D3" s="94"/>
      <c r="E3" s="111"/>
      <c r="F3" s="111"/>
      <c r="G3" s="111">
        <v>1</v>
      </c>
      <c r="H3" s="111"/>
      <c r="I3" s="111"/>
      <c r="J3" s="111"/>
      <c r="K3" s="111"/>
      <c r="L3" s="101"/>
      <c r="M3" s="94"/>
      <c r="N3" s="94"/>
    </row>
    <row r="4" spans="1:15" ht="14.25" customHeight="1" x14ac:dyDescent="0.45">
      <c r="A4" s="92">
        <v>45490</v>
      </c>
      <c r="B4" s="93" t="s">
        <v>21</v>
      </c>
      <c r="C4" s="101"/>
      <c r="D4" s="94"/>
      <c r="E4" s="111"/>
      <c r="F4" s="111"/>
      <c r="G4" s="111"/>
      <c r="H4" s="111">
        <v>1</v>
      </c>
      <c r="I4" s="111"/>
      <c r="J4" s="111"/>
      <c r="K4" s="111">
        <v>2</v>
      </c>
      <c r="L4" s="94"/>
      <c r="M4" s="101"/>
      <c r="N4" s="94"/>
    </row>
    <row r="5" spans="1:15" ht="14.25" customHeight="1" x14ac:dyDescent="0.45">
      <c r="A5" s="92">
        <v>45491</v>
      </c>
      <c r="B5" s="93" t="s">
        <v>22</v>
      </c>
      <c r="C5" s="101"/>
      <c r="D5" s="94"/>
      <c r="E5" s="111">
        <v>1</v>
      </c>
      <c r="F5" s="111"/>
      <c r="G5" s="111"/>
      <c r="H5" s="111"/>
      <c r="I5" s="111"/>
      <c r="J5" s="111"/>
      <c r="K5" s="111">
        <v>3</v>
      </c>
      <c r="L5" s="101"/>
      <c r="M5" s="94"/>
      <c r="N5" s="94"/>
    </row>
    <row r="6" spans="1:15" ht="14.25" customHeight="1" x14ac:dyDescent="0.45">
      <c r="A6" s="92">
        <v>45492</v>
      </c>
      <c r="B6" s="93" t="s">
        <v>23</v>
      </c>
      <c r="C6" s="101"/>
      <c r="D6" s="94"/>
      <c r="E6" s="111"/>
      <c r="F6" s="111"/>
      <c r="G6" s="111">
        <v>1</v>
      </c>
      <c r="H6" s="111">
        <v>1</v>
      </c>
      <c r="I6" s="111"/>
      <c r="J6" s="111"/>
      <c r="K6" s="111">
        <v>3</v>
      </c>
      <c r="L6" s="101"/>
      <c r="M6" s="94"/>
      <c r="N6" s="94"/>
    </row>
    <row r="7" spans="1:15" ht="14.25" customHeight="1" x14ac:dyDescent="0.45">
      <c r="A7" s="92">
        <v>45493</v>
      </c>
      <c r="B7" s="93" t="s">
        <v>24</v>
      </c>
      <c r="C7" s="101"/>
      <c r="D7" s="94"/>
      <c r="E7" s="111"/>
      <c r="F7" s="111">
        <v>2</v>
      </c>
      <c r="G7" s="111">
        <v>1</v>
      </c>
      <c r="H7" s="111">
        <v>2</v>
      </c>
      <c r="I7" s="111"/>
      <c r="J7" s="111"/>
      <c r="K7" s="111">
        <v>2</v>
      </c>
      <c r="L7" s="94"/>
      <c r="M7" s="94"/>
      <c r="N7" s="94"/>
      <c r="O7" s="116" t="s">
        <v>87</v>
      </c>
    </row>
    <row r="8" spans="1:15" ht="14.25" customHeight="1" x14ac:dyDescent="0.45">
      <c r="A8" s="92">
        <v>45494</v>
      </c>
      <c r="B8" s="93" t="s">
        <v>25</v>
      </c>
      <c r="C8" s="101"/>
      <c r="D8" s="101"/>
      <c r="E8" s="111"/>
      <c r="F8" s="111">
        <v>1</v>
      </c>
      <c r="G8" s="111">
        <v>1</v>
      </c>
      <c r="H8" s="111">
        <v>2</v>
      </c>
      <c r="I8" s="111"/>
      <c r="J8" s="111"/>
      <c r="K8" s="111">
        <v>1</v>
      </c>
      <c r="L8" s="94"/>
      <c r="M8" s="94"/>
      <c r="N8" s="94"/>
    </row>
    <row r="9" spans="1:15" ht="14.25" customHeight="1" x14ac:dyDescent="0.45">
      <c r="A9" s="328"/>
      <c r="B9" s="301"/>
      <c r="C9" s="96"/>
      <c r="D9" s="96"/>
      <c r="E9" s="97"/>
      <c r="F9" s="101"/>
      <c r="G9" s="101"/>
      <c r="H9" s="97"/>
      <c r="I9" s="97"/>
      <c r="J9" s="97"/>
      <c r="K9" s="97"/>
      <c r="L9" s="97"/>
      <c r="M9" s="97"/>
      <c r="N9" s="97"/>
    </row>
    <row r="10" spans="1:15" ht="14.25" customHeight="1" x14ac:dyDescent="0.45">
      <c r="A10" s="329" t="s">
        <v>26</v>
      </c>
      <c r="B10" s="301"/>
      <c r="C10" s="99" t="e">
        <f t="shared" ref="C10:D10" ca="1" si="0">СУММ(C2:C9)</f>
        <v>#NAME?</v>
      </c>
      <c r="D10" s="99" t="e">
        <f t="shared" ca="1" si="0"/>
        <v>#NAME?</v>
      </c>
      <c r="E10" s="102">
        <v>1</v>
      </c>
      <c r="F10" s="102">
        <v>3</v>
      </c>
      <c r="G10" s="102">
        <v>4</v>
      </c>
      <c r="H10" s="102">
        <v>7</v>
      </c>
      <c r="I10" s="102">
        <v>0</v>
      </c>
      <c r="J10" s="102">
        <v>0</v>
      </c>
      <c r="K10" s="102">
        <v>12</v>
      </c>
      <c r="L10" s="102">
        <v>0</v>
      </c>
      <c r="M10" s="102">
        <v>0</v>
      </c>
      <c r="N10" s="97"/>
    </row>
    <row r="11" spans="1:15" ht="14.25" customHeight="1" x14ac:dyDescent="0.35"/>
    <row r="12" spans="1:15" ht="14.25" customHeight="1" x14ac:dyDescent="0.35"/>
    <row r="13" spans="1:15" ht="14.25" customHeight="1" x14ac:dyDescent="0.35"/>
    <row r="14" spans="1:15" ht="14.25" customHeight="1" x14ac:dyDescent="0.35"/>
    <row r="15" spans="1:15" ht="14.25" customHeight="1" x14ac:dyDescent="0.35"/>
    <row r="16" spans="1:1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9:B9"/>
    <mergeCell ref="A10:B10"/>
  </mergeCells>
  <pageMargins left="0.7" right="0.7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1000"/>
  <sheetViews>
    <sheetView workbookViewId="0"/>
  </sheetViews>
  <sheetFormatPr defaultColWidth="12.625" defaultRowHeight="15" customHeight="1" x14ac:dyDescent="0.35"/>
  <cols>
    <col min="1" max="1" width="6.125" customWidth="1"/>
    <col min="2" max="2" width="9.125" customWidth="1"/>
    <col min="3" max="5" width="5.875" customWidth="1"/>
    <col min="6" max="6" width="8" customWidth="1"/>
    <col min="7" max="7" width="5.875" customWidth="1"/>
    <col min="8" max="8" width="7.625" customWidth="1"/>
    <col min="9" max="11" width="5.875" customWidth="1"/>
    <col min="12" max="12" width="8.5" customWidth="1"/>
    <col min="13" max="26" width="5.875" customWidth="1"/>
  </cols>
  <sheetData>
    <row r="1" spans="1:26" ht="27" customHeight="1" x14ac:dyDescent="0.35">
      <c r="A1" s="332" t="s">
        <v>53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4"/>
    </row>
    <row r="2" spans="1:26" ht="57.75" customHeight="1" x14ac:dyDescent="0.35">
      <c r="A2" s="117" t="s">
        <v>1</v>
      </c>
      <c r="B2" s="118" t="s">
        <v>2</v>
      </c>
      <c r="C2" s="119" t="s">
        <v>63</v>
      </c>
      <c r="D2" s="120" t="s">
        <v>64</v>
      </c>
      <c r="E2" s="120" t="s">
        <v>4</v>
      </c>
      <c r="F2" s="120" t="s">
        <v>5</v>
      </c>
      <c r="G2" s="120" t="s">
        <v>6</v>
      </c>
      <c r="H2" s="120" t="s">
        <v>7</v>
      </c>
      <c r="I2" s="120" t="s">
        <v>65</v>
      </c>
      <c r="J2" s="120" t="s">
        <v>8</v>
      </c>
      <c r="K2" s="120" t="s">
        <v>9</v>
      </c>
      <c r="L2" s="120" t="s">
        <v>35</v>
      </c>
      <c r="M2" s="120" t="s">
        <v>13</v>
      </c>
      <c r="N2" s="120" t="s">
        <v>67</v>
      </c>
    </row>
    <row r="3" spans="1:26" ht="14.25" customHeight="1" x14ac:dyDescent="0.45">
      <c r="A3" s="121">
        <v>45495</v>
      </c>
      <c r="B3" s="122" t="s">
        <v>19</v>
      </c>
      <c r="C3" s="123"/>
      <c r="D3" s="123"/>
      <c r="E3" s="124"/>
      <c r="F3" s="125"/>
      <c r="G3" s="126">
        <v>1</v>
      </c>
      <c r="H3" s="127">
        <v>1</v>
      </c>
      <c r="I3" s="126"/>
      <c r="J3" s="126"/>
      <c r="K3" s="128"/>
      <c r="L3" s="123"/>
      <c r="M3" s="123"/>
      <c r="N3" s="129"/>
    </row>
    <row r="4" spans="1:26" ht="14.25" customHeight="1" x14ac:dyDescent="0.45">
      <c r="A4" s="130">
        <v>45496</v>
      </c>
      <c r="B4" s="131" t="s">
        <v>20</v>
      </c>
      <c r="C4" s="132"/>
      <c r="D4" s="133"/>
      <c r="E4" s="133"/>
      <c r="F4" s="134">
        <v>1</v>
      </c>
      <c r="G4" s="135">
        <v>1</v>
      </c>
      <c r="H4" s="135">
        <v>2</v>
      </c>
      <c r="I4" s="135"/>
      <c r="J4" s="135"/>
      <c r="K4" s="135"/>
      <c r="L4" s="132"/>
      <c r="M4" s="133"/>
      <c r="N4" s="136"/>
    </row>
    <row r="5" spans="1:26" ht="14.25" customHeight="1" x14ac:dyDescent="0.45">
      <c r="A5" s="130">
        <v>45497</v>
      </c>
      <c r="B5" s="131" t="s">
        <v>21</v>
      </c>
      <c r="C5" s="132"/>
      <c r="D5" s="133"/>
      <c r="E5" s="133"/>
      <c r="F5" s="134">
        <v>1</v>
      </c>
      <c r="G5" s="135"/>
      <c r="H5" s="135">
        <v>4</v>
      </c>
      <c r="I5" s="135">
        <v>1</v>
      </c>
      <c r="J5" s="135"/>
      <c r="K5" s="135"/>
      <c r="L5" s="133"/>
      <c r="M5" s="132"/>
      <c r="N5" s="136"/>
    </row>
    <row r="6" spans="1:26" ht="14.25" customHeight="1" x14ac:dyDescent="0.45">
      <c r="A6" s="130">
        <v>45498</v>
      </c>
      <c r="B6" s="131" t="s">
        <v>22</v>
      </c>
      <c r="C6" s="132"/>
      <c r="D6" s="133"/>
      <c r="E6" s="133"/>
      <c r="F6" s="134">
        <v>2</v>
      </c>
      <c r="G6" s="135">
        <v>2</v>
      </c>
      <c r="H6" s="135">
        <v>3</v>
      </c>
      <c r="I6" s="135"/>
      <c r="J6" s="135"/>
      <c r="K6" s="135"/>
      <c r="L6" s="132"/>
      <c r="M6" s="133"/>
      <c r="N6" s="136"/>
    </row>
    <row r="7" spans="1:26" ht="14.25" customHeight="1" x14ac:dyDescent="0.45">
      <c r="A7" s="130">
        <v>45499</v>
      </c>
      <c r="B7" s="131" t="s">
        <v>23</v>
      </c>
      <c r="C7" s="132"/>
      <c r="D7" s="137"/>
      <c r="E7" s="133"/>
      <c r="F7" s="134">
        <v>1</v>
      </c>
      <c r="G7" s="135"/>
      <c r="H7" s="135">
        <v>2</v>
      </c>
      <c r="I7" s="135"/>
      <c r="J7" s="135"/>
      <c r="K7" s="135">
        <v>2</v>
      </c>
      <c r="L7" s="132"/>
      <c r="M7" s="133"/>
      <c r="N7" s="136"/>
    </row>
    <row r="8" spans="1:26" ht="14.25" customHeight="1" x14ac:dyDescent="0.45">
      <c r="A8" s="130">
        <v>45500</v>
      </c>
      <c r="B8" s="131" t="s">
        <v>24</v>
      </c>
      <c r="C8" s="132"/>
      <c r="D8" s="138"/>
      <c r="E8" s="133"/>
      <c r="F8" s="134">
        <v>1</v>
      </c>
      <c r="G8" s="135">
        <v>2</v>
      </c>
      <c r="H8" s="135">
        <v>6</v>
      </c>
      <c r="I8" s="135"/>
      <c r="J8" s="135"/>
      <c r="K8" s="135">
        <v>1</v>
      </c>
      <c r="L8" s="133"/>
      <c r="M8" s="133"/>
      <c r="N8" s="136"/>
      <c r="O8" s="139"/>
    </row>
    <row r="9" spans="1:26" ht="14.25" customHeight="1" x14ac:dyDescent="0.45">
      <c r="A9" s="140">
        <v>45501</v>
      </c>
      <c r="B9" s="141" t="s">
        <v>25</v>
      </c>
      <c r="C9" s="142"/>
      <c r="D9" s="143"/>
      <c r="E9" s="144"/>
      <c r="F9" s="145"/>
      <c r="G9" s="144"/>
      <c r="H9" s="144"/>
      <c r="I9" s="144"/>
      <c r="J9" s="144"/>
      <c r="K9" s="144"/>
      <c r="L9" s="144"/>
      <c r="M9" s="144"/>
      <c r="N9" s="146"/>
    </row>
    <row r="10" spans="1:26" ht="14.25" customHeight="1" x14ac:dyDescent="0.35">
      <c r="A10" s="335" t="s">
        <v>26</v>
      </c>
      <c r="B10" s="334"/>
      <c r="C10" s="147" t="e">
        <f t="shared" ref="C10:D10" ca="1" si="0">СУММ(C3:C9)</f>
        <v>#NAME?</v>
      </c>
      <c r="D10" s="147" t="e">
        <f t="shared" ca="1" si="0"/>
        <v>#NAME?</v>
      </c>
      <c r="E10" s="147">
        <v>0</v>
      </c>
      <c r="F10" s="147">
        <v>6</v>
      </c>
      <c r="G10" s="147">
        <v>6</v>
      </c>
      <c r="H10" s="147">
        <v>18</v>
      </c>
      <c r="I10" s="147">
        <v>1</v>
      </c>
      <c r="J10" s="148">
        <v>0</v>
      </c>
      <c r="K10" s="147">
        <v>3</v>
      </c>
      <c r="L10" s="147">
        <v>0</v>
      </c>
      <c r="M10" s="147">
        <v>0</v>
      </c>
      <c r="N10" s="147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spans="1:26" ht="14.25" customHeight="1" x14ac:dyDescent="0.45">
      <c r="A11" s="336" t="s">
        <v>88</v>
      </c>
      <c r="B11" s="334"/>
      <c r="C11" s="150">
        <v>0</v>
      </c>
      <c r="D11" s="150">
        <v>0</v>
      </c>
      <c r="E11" s="150">
        <v>1</v>
      </c>
      <c r="F11" s="150">
        <v>3</v>
      </c>
      <c r="G11" s="150">
        <v>4</v>
      </c>
      <c r="H11" s="150">
        <v>7</v>
      </c>
      <c r="I11" s="150">
        <v>0</v>
      </c>
      <c r="J11" s="150">
        <v>0</v>
      </c>
      <c r="K11" s="150">
        <v>12</v>
      </c>
      <c r="L11" s="150">
        <v>0</v>
      </c>
      <c r="M11" s="150">
        <v>0</v>
      </c>
      <c r="N11" s="151"/>
    </row>
    <row r="12" spans="1:26" ht="14.25" customHeight="1" x14ac:dyDescent="0.45">
      <c r="A12" s="152"/>
      <c r="B12" s="98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</row>
    <row r="13" spans="1:26" ht="14.25" customHeight="1" x14ac:dyDescent="0.45">
      <c r="A13" s="152"/>
      <c r="B13" s="98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</row>
    <row r="14" spans="1:26" ht="14.25" customHeight="1" x14ac:dyDescent="0.45">
      <c r="A14" s="152"/>
      <c r="B14" s="98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</row>
    <row r="15" spans="1:26" ht="14.25" customHeight="1" x14ac:dyDescent="0.45">
      <c r="A15" s="152"/>
      <c r="B15" s="98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</row>
    <row r="16" spans="1:26" ht="14.25" customHeight="1" x14ac:dyDescent="0.45">
      <c r="A16" s="152"/>
      <c r="B16" s="98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</row>
    <row r="17" spans="1:13" ht="14.25" customHeight="1" x14ac:dyDescent="0.45">
      <c r="A17" s="152"/>
      <c r="B17" s="98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</row>
    <row r="18" spans="1:13" ht="14.25" customHeight="1" x14ac:dyDescent="0.45">
      <c r="A18" s="152"/>
      <c r="B18" s="98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</row>
    <row r="19" spans="1:13" ht="14.25" customHeight="1" x14ac:dyDescent="0.45">
      <c r="A19" s="152"/>
      <c r="B19" s="98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1:13" ht="14.25" customHeight="1" x14ac:dyDescent="0.45">
      <c r="A20" s="152"/>
      <c r="B20" s="98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</row>
    <row r="21" spans="1:13" ht="14.25" customHeight="1" x14ac:dyDescent="0.45">
      <c r="A21" s="152"/>
      <c r="B21" s="98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</row>
    <row r="22" spans="1:13" ht="14.25" customHeight="1" x14ac:dyDescent="0.45">
      <c r="A22" s="152"/>
      <c r="B22" s="98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</row>
    <row r="23" spans="1:13" ht="14.25" customHeight="1" x14ac:dyDescent="0.45">
      <c r="A23" s="152"/>
      <c r="B23" s="98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</row>
    <row r="24" spans="1:13" ht="14.25" customHeight="1" x14ac:dyDescent="0.45">
      <c r="A24" s="152"/>
      <c r="B24" s="98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</row>
    <row r="25" spans="1:13" ht="14.25" customHeight="1" x14ac:dyDescent="0.45">
      <c r="A25" s="152"/>
      <c r="B25" s="9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</row>
    <row r="26" spans="1:13" ht="14.25" customHeight="1" x14ac:dyDescent="0.45">
      <c r="A26" s="152"/>
      <c r="B26" s="98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</row>
    <row r="27" spans="1:13" ht="14.25" customHeight="1" x14ac:dyDescent="0.45">
      <c r="A27" s="152"/>
      <c r="B27" s="98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</row>
    <row r="28" spans="1:13" ht="14.25" customHeight="1" x14ac:dyDescent="0.45">
      <c r="A28" s="152"/>
      <c r="B28" s="98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</row>
    <row r="29" spans="1:13" ht="14.25" customHeight="1" x14ac:dyDescent="0.45">
      <c r="A29" s="152"/>
      <c r="B29" s="98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</row>
    <row r="30" spans="1:13" ht="14.25" customHeight="1" x14ac:dyDescent="0.45">
      <c r="A30" s="152"/>
      <c r="B30" s="98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</row>
    <row r="31" spans="1:13" ht="14.25" customHeight="1" x14ac:dyDescent="0.45">
      <c r="A31" s="152"/>
      <c r="B31" s="98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</row>
    <row r="32" spans="1:13" ht="14.25" customHeight="1" x14ac:dyDescent="0.45">
      <c r="A32" s="152"/>
      <c r="B32" s="98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</row>
    <row r="33" spans="1:13" ht="14.25" customHeight="1" x14ac:dyDescent="0.45">
      <c r="A33" s="152"/>
      <c r="B33" s="98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</row>
    <row r="34" spans="1:13" ht="14.25" customHeight="1" x14ac:dyDescent="0.45">
      <c r="A34" s="152"/>
      <c r="B34" s="98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</row>
    <row r="35" spans="1:13" ht="14.25" customHeight="1" x14ac:dyDescent="0.45">
      <c r="A35" s="152"/>
      <c r="B35" s="98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</row>
    <row r="36" spans="1:13" ht="14.25" customHeight="1" x14ac:dyDescent="0.45">
      <c r="A36" s="152"/>
      <c r="B36" s="98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</row>
    <row r="37" spans="1:13" ht="14.25" customHeight="1" x14ac:dyDescent="0.45">
      <c r="A37" s="152"/>
      <c r="B37" s="98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</row>
    <row r="38" spans="1:13" ht="14.25" customHeight="1" x14ac:dyDescent="0.45">
      <c r="A38" s="152"/>
      <c r="B38" s="98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</row>
    <row r="39" spans="1:13" ht="14.25" customHeight="1" x14ac:dyDescent="0.45">
      <c r="A39" s="152"/>
      <c r="B39" s="98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</row>
    <row r="40" spans="1:13" ht="14.25" customHeight="1" x14ac:dyDescent="0.45">
      <c r="A40" s="152"/>
      <c r="B40" s="98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</row>
    <row r="41" spans="1:13" ht="14.25" customHeight="1" x14ac:dyDescent="0.45">
      <c r="A41" s="152"/>
      <c r="B41" s="98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</row>
    <row r="42" spans="1:13" ht="14.25" customHeight="1" x14ac:dyDescent="0.45">
      <c r="A42" s="152"/>
      <c r="B42" s="98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</row>
    <row r="43" spans="1:13" ht="14.25" customHeight="1" x14ac:dyDescent="0.45">
      <c r="A43" s="152"/>
      <c r="B43" s="98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</row>
    <row r="44" spans="1:13" ht="14.25" customHeight="1" x14ac:dyDescent="0.45">
      <c r="A44" s="152"/>
      <c r="B44" s="98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</row>
    <row r="45" spans="1:13" ht="14.25" customHeight="1" x14ac:dyDescent="0.45">
      <c r="A45" s="152"/>
      <c r="B45" s="98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</row>
    <row r="46" spans="1:13" ht="14.25" customHeight="1" x14ac:dyDescent="0.45">
      <c r="A46" s="152"/>
      <c r="B46" s="98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</row>
    <row r="47" spans="1:13" ht="14.25" customHeight="1" x14ac:dyDescent="0.45">
      <c r="A47" s="152"/>
      <c r="B47" s="98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</row>
    <row r="48" spans="1:13" ht="14.25" customHeight="1" x14ac:dyDescent="0.45">
      <c r="A48" s="152"/>
      <c r="B48" s="98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</row>
    <row r="49" spans="1:13" ht="14.25" customHeight="1" x14ac:dyDescent="0.45">
      <c r="A49" s="152"/>
      <c r="B49" s="98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</row>
    <row r="50" spans="1:13" ht="14.25" customHeight="1" x14ac:dyDescent="0.45">
      <c r="A50" s="152"/>
      <c r="B50" s="98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</row>
    <row r="51" spans="1:13" ht="14.25" customHeight="1" x14ac:dyDescent="0.45">
      <c r="A51" s="152"/>
      <c r="B51" s="98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</row>
    <row r="52" spans="1:13" ht="14.25" customHeight="1" x14ac:dyDescent="0.45">
      <c r="A52" s="152"/>
      <c r="B52" s="98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</row>
    <row r="53" spans="1:13" ht="14.25" customHeight="1" x14ac:dyDescent="0.45">
      <c r="A53" s="152"/>
      <c r="B53" s="9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</row>
    <row r="54" spans="1:13" ht="14.25" customHeight="1" x14ac:dyDescent="0.45">
      <c r="A54" s="152"/>
      <c r="B54" s="98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</row>
    <row r="55" spans="1:13" ht="14.25" customHeight="1" x14ac:dyDescent="0.45">
      <c r="A55" s="152"/>
      <c r="B55" s="98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</row>
    <row r="56" spans="1:13" ht="14.25" customHeight="1" x14ac:dyDescent="0.45">
      <c r="A56" s="152"/>
      <c r="B56" s="98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</row>
    <row r="57" spans="1:13" ht="14.25" customHeight="1" x14ac:dyDescent="0.45">
      <c r="A57" s="152"/>
      <c r="B57" s="98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</row>
    <row r="58" spans="1:13" ht="14.25" customHeight="1" x14ac:dyDescent="0.45">
      <c r="A58" s="152"/>
      <c r="B58" s="98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</row>
    <row r="59" spans="1:13" ht="14.25" customHeight="1" x14ac:dyDescent="0.45">
      <c r="A59" s="152"/>
      <c r="B59" s="98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</row>
    <row r="60" spans="1:13" ht="14.25" customHeight="1" x14ac:dyDescent="0.45">
      <c r="A60" s="152"/>
      <c r="B60" s="98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</row>
    <row r="61" spans="1:13" ht="14.25" customHeight="1" x14ac:dyDescent="0.45">
      <c r="A61" s="152"/>
      <c r="B61" s="98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</row>
    <row r="62" spans="1:13" ht="14.25" customHeight="1" x14ac:dyDescent="0.45">
      <c r="A62" s="152"/>
      <c r="B62" s="98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</row>
    <row r="63" spans="1:13" ht="14.25" customHeight="1" x14ac:dyDescent="0.45">
      <c r="A63" s="152"/>
      <c r="B63" s="98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</row>
    <row r="64" spans="1:13" ht="14.25" customHeight="1" x14ac:dyDescent="0.45">
      <c r="A64" s="152"/>
      <c r="B64" s="98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</row>
    <row r="65" spans="1:13" ht="14.25" customHeight="1" x14ac:dyDescent="0.45">
      <c r="A65" s="152"/>
      <c r="B65" s="98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 spans="1:13" ht="14.25" customHeight="1" x14ac:dyDescent="0.45">
      <c r="A66" s="152"/>
      <c r="B66" s="98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 spans="1:13" ht="14.25" customHeight="1" x14ac:dyDescent="0.45">
      <c r="A67" s="152"/>
      <c r="B67" s="98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</row>
    <row r="68" spans="1:13" ht="14.25" customHeight="1" x14ac:dyDescent="0.45">
      <c r="A68" s="152"/>
      <c r="B68" s="98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</row>
    <row r="69" spans="1:13" ht="14.25" customHeight="1" x14ac:dyDescent="0.45">
      <c r="A69" s="152"/>
      <c r="B69" s="98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</row>
    <row r="70" spans="1:13" ht="14.25" customHeight="1" x14ac:dyDescent="0.45">
      <c r="A70" s="152"/>
      <c r="B70" s="98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</row>
    <row r="71" spans="1:13" ht="14.25" customHeight="1" x14ac:dyDescent="0.45">
      <c r="A71" s="152"/>
      <c r="B71" s="98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</row>
    <row r="72" spans="1:13" ht="14.25" customHeight="1" x14ac:dyDescent="0.45">
      <c r="A72" s="152"/>
      <c r="B72" s="98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</row>
    <row r="73" spans="1:13" ht="14.25" customHeight="1" x14ac:dyDescent="0.45">
      <c r="A73" s="152"/>
      <c r="B73" s="98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</row>
    <row r="74" spans="1:13" ht="14.25" customHeight="1" x14ac:dyDescent="0.45">
      <c r="A74" s="152"/>
      <c r="B74" s="98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</row>
    <row r="75" spans="1:13" ht="14.25" customHeight="1" x14ac:dyDescent="0.45">
      <c r="A75" s="152"/>
      <c r="B75" s="98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</row>
    <row r="76" spans="1:13" ht="14.25" customHeight="1" x14ac:dyDescent="0.45">
      <c r="A76" s="152"/>
      <c r="B76" s="98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</row>
    <row r="77" spans="1:13" ht="14.25" customHeight="1" x14ac:dyDescent="0.45">
      <c r="A77" s="152"/>
      <c r="B77" s="98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</row>
    <row r="78" spans="1:13" ht="14.25" customHeight="1" x14ac:dyDescent="0.45">
      <c r="A78" s="152"/>
      <c r="B78" s="98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</row>
    <row r="79" spans="1:13" ht="14.25" customHeight="1" x14ac:dyDescent="0.45">
      <c r="A79" s="152"/>
      <c r="B79" s="98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</row>
    <row r="80" spans="1:13" ht="14.25" customHeight="1" x14ac:dyDescent="0.45">
      <c r="A80" s="152"/>
      <c r="B80" s="98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</row>
    <row r="81" spans="1:13" ht="14.25" customHeight="1" x14ac:dyDescent="0.45">
      <c r="A81" s="152"/>
      <c r="B81" s="98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</row>
    <row r="82" spans="1:13" ht="14.25" customHeight="1" x14ac:dyDescent="0.45">
      <c r="A82" s="152"/>
      <c r="B82" s="98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</row>
    <row r="83" spans="1:13" ht="14.25" customHeight="1" x14ac:dyDescent="0.45">
      <c r="A83" s="152"/>
      <c r="B83" s="98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</row>
    <row r="84" spans="1:13" ht="14.25" customHeight="1" x14ac:dyDescent="0.45">
      <c r="A84" s="152"/>
      <c r="B84" s="98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</row>
    <row r="85" spans="1:13" ht="14.25" customHeight="1" x14ac:dyDescent="0.45">
      <c r="A85" s="152"/>
      <c r="B85" s="98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</row>
    <row r="86" spans="1:13" ht="14.25" customHeight="1" x14ac:dyDescent="0.45">
      <c r="A86" s="152"/>
      <c r="B86" s="98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</row>
    <row r="87" spans="1:13" ht="14.25" customHeight="1" x14ac:dyDescent="0.45">
      <c r="A87" s="152"/>
      <c r="B87" s="98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</row>
    <row r="88" spans="1:13" ht="14.25" customHeight="1" x14ac:dyDescent="0.45">
      <c r="A88" s="152"/>
      <c r="B88" s="98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</row>
    <row r="89" spans="1:13" ht="14.25" customHeight="1" x14ac:dyDescent="0.45">
      <c r="A89" s="152"/>
      <c r="B89" s="98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</row>
    <row r="90" spans="1:13" ht="14.25" customHeight="1" x14ac:dyDescent="0.45">
      <c r="A90" s="152"/>
      <c r="B90" s="98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</row>
    <row r="91" spans="1:13" ht="14.25" customHeight="1" x14ac:dyDescent="0.45">
      <c r="A91" s="152"/>
      <c r="B91" s="98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</row>
    <row r="92" spans="1:13" ht="14.25" customHeight="1" x14ac:dyDescent="0.45">
      <c r="A92" s="152"/>
      <c r="B92" s="98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</row>
    <row r="93" spans="1:13" ht="14.25" customHeight="1" x14ac:dyDescent="0.45">
      <c r="A93" s="152"/>
      <c r="B93" s="98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</row>
    <row r="94" spans="1:13" ht="14.25" customHeight="1" x14ac:dyDescent="0.45">
      <c r="A94" s="152"/>
      <c r="B94" s="98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</row>
    <row r="95" spans="1:13" ht="14.25" customHeight="1" x14ac:dyDescent="0.45">
      <c r="A95" s="152"/>
      <c r="B95" s="98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</row>
    <row r="96" spans="1:13" ht="14.25" customHeight="1" x14ac:dyDescent="0.45">
      <c r="A96" s="152"/>
      <c r="B96" s="98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</row>
    <row r="97" spans="1:13" ht="14.25" customHeight="1" x14ac:dyDescent="0.45">
      <c r="A97" s="152"/>
      <c r="B97" s="98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</row>
    <row r="98" spans="1:13" ht="14.25" customHeight="1" x14ac:dyDescent="0.45">
      <c r="A98" s="152"/>
      <c r="B98" s="98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</row>
    <row r="99" spans="1:13" ht="14.25" customHeight="1" x14ac:dyDescent="0.45">
      <c r="A99" s="152"/>
      <c r="B99" s="98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</row>
    <row r="100" spans="1:13" ht="14.25" customHeight="1" x14ac:dyDescent="0.45">
      <c r="A100" s="152"/>
      <c r="B100" s="98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</row>
    <row r="101" spans="1:13" ht="14.25" customHeight="1" x14ac:dyDescent="0.45">
      <c r="A101" s="152"/>
      <c r="B101" s="98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</row>
    <row r="102" spans="1:13" ht="14.25" customHeight="1" x14ac:dyDescent="0.45">
      <c r="A102" s="152"/>
      <c r="B102" s="98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</row>
    <row r="103" spans="1:13" ht="14.25" customHeight="1" x14ac:dyDescent="0.45">
      <c r="A103" s="152"/>
      <c r="B103" s="98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</row>
    <row r="104" spans="1:13" ht="14.25" customHeight="1" x14ac:dyDescent="0.45">
      <c r="A104" s="152"/>
      <c r="B104" s="98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</row>
    <row r="105" spans="1:13" ht="14.25" customHeight="1" x14ac:dyDescent="0.45">
      <c r="A105" s="152"/>
      <c r="B105" s="98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</row>
    <row r="106" spans="1:13" ht="14.25" customHeight="1" x14ac:dyDescent="0.45">
      <c r="A106" s="152"/>
      <c r="B106" s="98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</row>
    <row r="107" spans="1:13" ht="14.25" customHeight="1" x14ac:dyDescent="0.45">
      <c r="A107" s="152"/>
      <c r="B107" s="98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</row>
    <row r="108" spans="1:13" ht="14.25" customHeight="1" x14ac:dyDescent="0.45">
      <c r="A108" s="152"/>
      <c r="B108" s="98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</row>
    <row r="109" spans="1:13" ht="14.25" customHeight="1" x14ac:dyDescent="0.45">
      <c r="A109" s="152"/>
      <c r="B109" s="98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</row>
    <row r="110" spans="1:13" ht="14.25" customHeight="1" x14ac:dyDescent="0.45">
      <c r="A110" s="152"/>
      <c r="B110" s="98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</row>
    <row r="111" spans="1:13" ht="14.25" customHeight="1" x14ac:dyDescent="0.45">
      <c r="A111" s="152"/>
      <c r="B111" s="98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</row>
    <row r="112" spans="1:13" ht="14.25" customHeight="1" x14ac:dyDescent="0.45">
      <c r="A112" s="152"/>
      <c r="B112" s="98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</row>
    <row r="113" spans="1:13" ht="14.25" customHeight="1" x14ac:dyDescent="0.45">
      <c r="A113" s="152"/>
      <c r="B113" s="98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</row>
    <row r="114" spans="1:13" ht="14.25" customHeight="1" x14ac:dyDescent="0.45">
      <c r="A114" s="152"/>
      <c r="B114" s="98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</row>
    <row r="115" spans="1:13" ht="14.25" customHeight="1" x14ac:dyDescent="0.45">
      <c r="A115" s="152"/>
      <c r="B115" s="98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</row>
    <row r="116" spans="1:13" ht="14.25" customHeight="1" x14ac:dyDescent="0.45">
      <c r="A116" s="152"/>
      <c r="B116" s="98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</row>
    <row r="117" spans="1:13" ht="14.25" customHeight="1" x14ac:dyDescent="0.45">
      <c r="A117" s="152"/>
      <c r="B117" s="98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</row>
    <row r="118" spans="1:13" ht="14.25" customHeight="1" x14ac:dyDescent="0.45">
      <c r="A118" s="152"/>
      <c r="B118" s="98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</row>
    <row r="119" spans="1:13" ht="14.25" customHeight="1" x14ac:dyDescent="0.45">
      <c r="A119" s="152"/>
      <c r="B119" s="98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</row>
    <row r="120" spans="1:13" ht="14.25" customHeight="1" x14ac:dyDescent="0.45">
      <c r="A120" s="152"/>
      <c r="B120" s="98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</row>
    <row r="121" spans="1:13" ht="14.25" customHeight="1" x14ac:dyDescent="0.45">
      <c r="A121" s="152"/>
      <c r="B121" s="98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</row>
    <row r="122" spans="1:13" ht="14.25" customHeight="1" x14ac:dyDescent="0.45">
      <c r="A122" s="152"/>
      <c r="B122" s="98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</row>
    <row r="123" spans="1:13" ht="14.25" customHeight="1" x14ac:dyDescent="0.45">
      <c r="A123" s="152"/>
      <c r="B123" s="98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</row>
    <row r="124" spans="1:13" ht="14.25" customHeight="1" x14ac:dyDescent="0.45">
      <c r="A124" s="152"/>
      <c r="B124" s="98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</row>
    <row r="125" spans="1:13" ht="14.25" customHeight="1" x14ac:dyDescent="0.45">
      <c r="A125" s="152"/>
      <c r="B125" s="98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</row>
    <row r="126" spans="1:13" ht="14.25" customHeight="1" x14ac:dyDescent="0.45">
      <c r="A126" s="152"/>
      <c r="B126" s="98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</row>
    <row r="127" spans="1:13" ht="14.25" customHeight="1" x14ac:dyDescent="0.45">
      <c r="A127" s="152"/>
      <c r="B127" s="98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</row>
    <row r="128" spans="1:13" ht="14.25" customHeight="1" x14ac:dyDescent="0.45">
      <c r="A128" s="152"/>
      <c r="B128" s="98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</row>
    <row r="129" spans="1:13" ht="14.25" customHeight="1" x14ac:dyDescent="0.45">
      <c r="A129" s="152"/>
      <c r="B129" s="98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</row>
    <row r="130" spans="1:13" ht="14.25" customHeight="1" x14ac:dyDescent="0.45">
      <c r="A130" s="152"/>
      <c r="B130" s="98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</row>
    <row r="131" spans="1:13" ht="14.25" customHeight="1" x14ac:dyDescent="0.45">
      <c r="A131" s="152"/>
      <c r="B131" s="98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</row>
    <row r="132" spans="1:13" ht="14.25" customHeight="1" x14ac:dyDescent="0.45">
      <c r="A132" s="152"/>
      <c r="B132" s="98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</row>
    <row r="133" spans="1:13" ht="14.25" customHeight="1" x14ac:dyDescent="0.45">
      <c r="A133" s="152"/>
      <c r="B133" s="98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</row>
    <row r="134" spans="1:13" ht="14.25" customHeight="1" x14ac:dyDescent="0.45">
      <c r="A134" s="152"/>
      <c r="B134" s="98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</row>
    <row r="135" spans="1:13" ht="14.25" customHeight="1" x14ac:dyDescent="0.45">
      <c r="A135" s="152"/>
      <c r="B135" s="98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</row>
    <row r="136" spans="1:13" ht="14.25" customHeight="1" x14ac:dyDescent="0.45">
      <c r="A136" s="152"/>
      <c r="B136" s="98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</row>
    <row r="137" spans="1:13" ht="14.25" customHeight="1" x14ac:dyDescent="0.45">
      <c r="A137" s="152"/>
      <c r="B137" s="98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</row>
    <row r="138" spans="1:13" ht="14.25" customHeight="1" x14ac:dyDescent="0.45">
      <c r="A138" s="152"/>
      <c r="B138" s="98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</row>
    <row r="139" spans="1:13" ht="14.25" customHeight="1" x14ac:dyDescent="0.45">
      <c r="A139" s="152"/>
      <c r="B139" s="98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</row>
    <row r="140" spans="1:13" ht="14.25" customHeight="1" x14ac:dyDescent="0.45">
      <c r="A140" s="152"/>
      <c r="B140" s="98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</row>
    <row r="141" spans="1:13" ht="14.25" customHeight="1" x14ac:dyDescent="0.45">
      <c r="A141" s="152"/>
      <c r="B141" s="98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</row>
    <row r="142" spans="1:13" ht="14.25" customHeight="1" x14ac:dyDescent="0.45">
      <c r="A142" s="152"/>
      <c r="B142" s="98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</row>
    <row r="143" spans="1:13" ht="14.25" customHeight="1" x14ac:dyDescent="0.45">
      <c r="A143" s="152"/>
      <c r="B143" s="98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</row>
    <row r="144" spans="1:13" ht="14.25" customHeight="1" x14ac:dyDescent="0.45">
      <c r="A144" s="152"/>
      <c r="B144" s="98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</row>
    <row r="145" spans="1:13" ht="14.25" customHeight="1" x14ac:dyDescent="0.45">
      <c r="A145" s="152"/>
      <c r="B145" s="98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</row>
    <row r="146" spans="1:13" ht="14.25" customHeight="1" x14ac:dyDescent="0.45">
      <c r="A146" s="152"/>
      <c r="B146" s="98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</row>
    <row r="147" spans="1:13" ht="14.25" customHeight="1" x14ac:dyDescent="0.45">
      <c r="A147" s="152"/>
      <c r="B147" s="98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</row>
    <row r="148" spans="1:13" ht="14.25" customHeight="1" x14ac:dyDescent="0.45">
      <c r="A148" s="152"/>
      <c r="B148" s="98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</row>
    <row r="149" spans="1:13" ht="14.25" customHeight="1" x14ac:dyDescent="0.45">
      <c r="A149" s="152"/>
      <c r="B149" s="98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</row>
    <row r="150" spans="1:13" ht="14.25" customHeight="1" x14ac:dyDescent="0.45">
      <c r="A150" s="152"/>
      <c r="B150" s="98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</row>
    <row r="151" spans="1:13" ht="14.25" customHeight="1" x14ac:dyDescent="0.45">
      <c r="A151" s="152"/>
      <c r="B151" s="98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</row>
    <row r="152" spans="1:13" ht="14.25" customHeight="1" x14ac:dyDescent="0.45">
      <c r="A152" s="152"/>
      <c r="B152" s="98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</row>
    <row r="153" spans="1:13" ht="14.25" customHeight="1" x14ac:dyDescent="0.45">
      <c r="A153" s="152"/>
      <c r="B153" s="98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</row>
    <row r="154" spans="1:13" ht="14.25" customHeight="1" x14ac:dyDescent="0.45">
      <c r="A154" s="152"/>
      <c r="B154" s="98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</row>
    <row r="155" spans="1:13" ht="14.25" customHeight="1" x14ac:dyDescent="0.45">
      <c r="A155" s="152"/>
      <c r="B155" s="98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</row>
    <row r="156" spans="1:13" ht="14.25" customHeight="1" x14ac:dyDescent="0.45">
      <c r="A156" s="152"/>
      <c r="B156" s="98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</row>
    <row r="157" spans="1:13" ht="14.25" customHeight="1" x14ac:dyDescent="0.45">
      <c r="A157" s="152"/>
      <c r="B157" s="98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</row>
    <row r="158" spans="1:13" ht="14.25" customHeight="1" x14ac:dyDescent="0.45">
      <c r="A158" s="152"/>
      <c r="B158" s="98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</row>
    <row r="159" spans="1:13" ht="14.25" customHeight="1" x14ac:dyDescent="0.45">
      <c r="A159" s="152"/>
      <c r="B159" s="98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</row>
    <row r="160" spans="1:13" ht="14.25" customHeight="1" x14ac:dyDescent="0.45">
      <c r="A160" s="152"/>
      <c r="B160" s="98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</row>
    <row r="161" spans="1:13" ht="14.25" customHeight="1" x14ac:dyDescent="0.45">
      <c r="A161" s="152"/>
      <c r="B161" s="98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</row>
    <row r="162" spans="1:13" ht="14.25" customHeight="1" x14ac:dyDescent="0.45">
      <c r="A162" s="152"/>
      <c r="B162" s="98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</row>
    <row r="163" spans="1:13" ht="14.25" customHeight="1" x14ac:dyDescent="0.45">
      <c r="A163" s="152"/>
      <c r="B163" s="98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</row>
    <row r="164" spans="1:13" ht="14.25" customHeight="1" x14ac:dyDescent="0.45">
      <c r="A164" s="152"/>
      <c r="B164" s="98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</row>
    <row r="165" spans="1:13" ht="14.25" customHeight="1" x14ac:dyDescent="0.45">
      <c r="A165" s="152"/>
      <c r="B165" s="98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</row>
    <row r="166" spans="1:13" ht="14.25" customHeight="1" x14ac:dyDescent="0.45">
      <c r="A166" s="152"/>
      <c r="B166" s="98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</row>
    <row r="167" spans="1:13" ht="14.25" customHeight="1" x14ac:dyDescent="0.45">
      <c r="A167" s="152"/>
      <c r="B167" s="98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</row>
    <row r="168" spans="1:13" ht="14.25" customHeight="1" x14ac:dyDescent="0.45">
      <c r="A168" s="152"/>
      <c r="B168" s="98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</row>
    <row r="169" spans="1:13" ht="14.25" customHeight="1" x14ac:dyDescent="0.45">
      <c r="A169" s="152"/>
      <c r="B169" s="98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</row>
    <row r="170" spans="1:13" ht="14.25" customHeight="1" x14ac:dyDescent="0.45">
      <c r="A170" s="152"/>
      <c r="B170" s="98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</row>
    <row r="171" spans="1:13" ht="14.25" customHeight="1" x14ac:dyDescent="0.45">
      <c r="A171" s="152"/>
      <c r="B171" s="98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</row>
    <row r="172" spans="1:13" ht="14.25" customHeight="1" x14ac:dyDescent="0.45">
      <c r="A172" s="152"/>
      <c r="B172" s="98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</row>
    <row r="173" spans="1:13" ht="14.25" customHeight="1" x14ac:dyDescent="0.45">
      <c r="A173" s="152"/>
      <c r="B173" s="98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</row>
    <row r="174" spans="1:13" ht="14.25" customHeight="1" x14ac:dyDescent="0.45">
      <c r="A174" s="152"/>
      <c r="B174" s="98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</row>
    <row r="175" spans="1:13" ht="14.25" customHeight="1" x14ac:dyDescent="0.45">
      <c r="A175" s="152"/>
      <c r="B175" s="98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</row>
    <row r="176" spans="1:13" ht="14.25" customHeight="1" x14ac:dyDescent="0.45">
      <c r="A176" s="152"/>
      <c r="B176" s="98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</row>
    <row r="177" spans="1:13" ht="14.25" customHeight="1" x14ac:dyDescent="0.45">
      <c r="A177" s="152"/>
      <c r="B177" s="98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</row>
    <row r="178" spans="1:13" ht="14.25" customHeight="1" x14ac:dyDescent="0.45">
      <c r="A178" s="152"/>
      <c r="B178" s="98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</row>
    <row r="179" spans="1:13" ht="14.25" customHeight="1" x14ac:dyDescent="0.45">
      <c r="A179" s="152"/>
      <c r="B179" s="98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</row>
    <row r="180" spans="1:13" ht="14.25" customHeight="1" x14ac:dyDescent="0.45">
      <c r="A180" s="152"/>
      <c r="B180" s="98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</row>
    <row r="181" spans="1:13" ht="14.25" customHeight="1" x14ac:dyDescent="0.45">
      <c r="A181" s="152"/>
      <c r="B181" s="98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</row>
    <row r="182" spans="1:13" ht="14.25" customHeight="1" x14ac:dyDescent="0.45">
      <c r="A182" s="152"/>
      <c r="B182" s="98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</row>
    <row r="183" spans="1:13" ht="14.25" customHeight="1" x14ac:dyDescent="0.45">
      <c r="A183" s="152"/>
      <c r="B183" s="98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</row>
    <row r="184" spans="1:13" ht="14.25" customHeight="1" x14ac:dyDescent="0.45">
      <c r="A184" s="152"/>
      <c r="B184" s="98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</row>
    <row r="185" spans="1:13" ht="14.25" customHeight="1" x14ac:dyDescent="0.45">
      <c r="A185" s="152"/>
      <c r="B185" s="98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</row>
    <row r="186" spans="1:13" ht="14.25" customHeight="1" x14ac:dyDescent="0.45">
      <c r="A186" s="152"/>
      <c r="B186" s="98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</row>
    <row r="187" spans="1:13" ht="14.25" customHeight="1" x14ac:dyDescent="0.45">
      <c r="A187" s="152"/>
      <c r="B187" s="98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</row>
    <row r="188" spans="1:13" ht="14.25" customHeight="1" x14ac:dyDescent="0.45">
      <c r="A188" s="152"/>
      <c r="B188" s="98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</row>
    <row r="189" spans="1:13" ht="14.25" customHeight="1" x14ac:dyDescent="0.45">
      <c r="A189" s="152"/>
      <c r="B189" s="98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</row>
    <row r="190" spans="1:13" ht="14.25" customHeight="1" x14ac:dyDescent="0.45">
      <c r="A190" s="152"/>
      <c r="B190" s="98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</row>
    <row r="191" spans="1:13" ht="14.25" customHeight="1" x14ac:dyDescent="0.45">
      <c r="A191" s="152"/>
      <c r="B191" s="98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</row>
    <row r="192" spans="1:13" ht="14.25" customHeight="1" x14ac:dyDescent="0.45">
      <c r="A192" s="152"/>
      <c r="B192" s="98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</row>
    <row r="193" spans="1:13" ht="14.25" customHeight="1" x14ac:dyDescent="0.45">
      <c r="A193" s="152"/>
      <c r="B193" s="98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</row>
    <row r="194" spans="1:13" ht="14.25" customHeight="1" x14ac:dyDescent="0.45">
      <c r="A194" s="152"/>
      <c r="B194" s="98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</row>
    <row r="195" spans="1:13" ht="14.25" customHeight="1" x14ac:dyDescent="0.45">
      <c r="A195" s="152"/>
      <c r="B195" s="98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</row>
    <row r="196" spans="1:13" ht="14.25" customHeight="1" x14ac:dyDescent="0.45">
      <c r="A196" s="152"/>
      <c r="B196" s="98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</row>
    <row r="197" spans="1:13" ht="14.25" customHeight="1" x14ac:dyDescent="0.45">
      <c r="A197" s="152"/>
      <c r="B197" s="98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</row>
    <row r="198" spans="1:13" ht="14.25" customHeight="1" x14ac:dyDescent="0.45">
      <c r="A198" s="152"/>
      <c r="B198" s="98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</row>
    <row r="199" spans="1:13" ht="14.25" customHeight="1" x14ac:dyDescent="0.45">
      <c r="A199" s="152"/>
      <c r="B199" s="98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</row>
    <row r="200" spans="1:13" ht="14.25" customHeight="1" x14ac:dyDescent="0.45">
      <c r="A200" s="152"/>
      <c r="B200" s="98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</row>
    <row r="201" spans="1:13" ht="14.25" customHeight="1" x14ac:dyDescent="0.45">
      <c r="A201" s="152"/>
      <c r="B201" s="98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</row>
    <row r="202" spans="1:13" ht="14.25" customHeight="1" x14ac:dyDescent="0.45">
      <c r="A202" s="152"/>
      <c r="B202" s="98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</row>
    <row r="203" spans="1:13" ht="14.25" customHeight="1" x14ac:dyDescent="0.45">
      <c r="A203" s="152"/>
      <c r="B203" s="98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</row>
    <row r="204" spans="1:13" ht="14.25" customHeight="1" x14ac:dyDescent="0.45">
      <c r="A204" s="152"/>
      <c r="B204" s="98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</row>
    <row r="205" spans="1:13" ht="14.25" customHeight="1" x14ac:dyDescent="0.45">
      <c r="A205" s="152"/>
      <c r="B205" s="98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</row>
    <row r="206" spans="1:13" ht="14.25" customHeight="1" x14ac:dyDescent="0.45">
      <c r="A206" s="152"/>
      <c r="B206" s="98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</row>
    <row r="207" spans="1:13" ht="14.25" customHeight="1" x14ac:dyDescent="0.45">
      <c r="A207" s="152"/>
      <c r="B207" s="98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</row>
    <row r="208" spans="1:13" ht="14.25" customHeight="1" x14ac:dyDescent="0.45">
      <c r="A208" s="152"/>
      <c r="B208" s="98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</row>
    <row r="209" spans="1:13" ht="14.25" customHeight="1" x14ac:dyDescent="0.45">
      <c r="A209" s="152"/>
      <c r="B209" s="98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</row>
    <row r="210" spans="1:13" ht="14.25" customHeight="1" x14ac:dyDescent="0.45">
      <c r="A210" s="152"/>
      <c r="B210" s="98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</row>
    <row r="211" spans="1:13" ht="14.25" customHeight="1" x14ac:dyDescent="0.45">
      <c r="A211" s="152"/>
      <c r="B211" s="98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</row>
    <row r="212" spans="1:13" ht="14.25" customHeight="1" x14ac:dyDescent="0.45">
      <c r="A212" s="152"/>
      <c r="B212" s="98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</row>
    <row r="213" spans="1:13" ht="14.25" customHeight="1" x14ac:dyDescent="0.45">
      <c r="A213" s="152"/>
      <c r="B213" s="98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</row>
    <row r="214" spans="1:13" ht="14.25" customHeight="1" x14ac:dyDescent="0.45">
      <c r="A214" s="152"/>
      <c r="B214" s="98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</row>
    <row r="215" spans="1:13" ht="14.25" customHeight="1" x14ac:dyDescent="0.45">
      <c r="A215" s="152"/>
      <c r="B215" s="98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</row>
    <row r="216" spans="1:13" ht="14.25" customHeight="1" x14ac:dyDescent="0.45">
      <c r="A216" s="152"/>
      <c r="B216" s="98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</row>
    <row r="217" spans="1:13" ht="14.25" customHeight="1" x14ac:dyDescent="0.45">
      <c r="A217" s="152"/>
      <c r="B217" s="98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</row>
    <row r="218" spans="1:13" ht="14.25" customHeight="1" x14ac:dyDescent="0.45">
      <c r="A218" s="152"/>
      <c r="B218" s="98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</row>
    <row r="219" spans="1:13" ht="14.25" customHeight="1" x14ac:dyDescent="0.45">
      <c r="A219" s="152"/>
      <c r="B219" s="98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</row>
    <row r="220" spans="1:13" ht="14.25" customHeight="1" x14ac:dyDescent="0.45">
      <c r="A220" s="152"/>
      <c r="B220" s="98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</row>
    <row r="221" spans="1:13" ht="15.75" customHeight="1" x14ac:dyDescent="0.35"/>
    <row r="222" spans="1:13" ht="15.75" customHeight="1" x14ac:dyDescent="0.35"/>
    <row r="223" spans="1:13" ht="15.75" customHeight="1" x14ac:dyDescent="0.35"/>
    <row r="224" spans="1:13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N1"/>
    <mergeCell ref="A10:B10"/>
    <mergeCell ref="A11:B11"/>
  </mergeCells>
  <pageMargins left="0.7" right="0.7" top="0.75" bottom="0.75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4" width="8" customWidth="1"/>
    <col min="5" max="5" width="5.875" customWidth="1"/>
    <col min="6" max="6" width="10.1875" customWidth="1"/>
    <col min="7" max="7" width="6.6875" customWidth="1"/>
    <col min="8" max="8" width="10.1875" customWidth="1"/>
    <col min="9" max="11" width="5.875" customWidth="1"/>
    <col min="12" max="12" width="8.5" customWidth="1"/>
    <col min="13" max="26" width="5.875" customWidth="1"/>
  </cols>
  <sheetData>
    <row r="1" spans="1:26" ht="27" customHeight="1" x14ac:dyDescent="0.65">
      <c r="A1" s="337" t="s">
        <v>53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4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57.75" customHeight="1" x14ac:dyDescent="0.65">
      <c r="A2" s="153" t="s">
        <v>1</v>
      </c>
      <c r="B2" s="154" t="s">
        <v>2</v>
      </c>
      <c r="C2" s="155" t="s">
        <v>63</v>
      </c>
      <c r="D2" s="156" t="s">
        <v>64</v>
      </c>
      <c r="E2" s="156" t="s">
        <v>4</v>
      </c>
      <c r="F2" s="156" t="s">
        <v>5</v>
      </c>
      <c r="G2" s="156" t="s">
        <v>6</v>
      </c>
      <c r="H2" s="156" t="s">
        <v>7</v>
      </c>
      <c r="I2" s="156" t="s">
        <v>65</v>
      </c>
      <c r="J2" s="156" t="s">
        <v>8</v>
      </c>
      <c r="K2" s="156" t="s">
        <v>9</v>
      </c>
      <c r="L2" s="156" t="s">
        <v>35</v>
      </c>
      <c r="M2" s="156" t="s">
        <v>13</v>
      </c>
      <c r="N2" s="156" t="s">
        <v>67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45502</v>
      </c>
      <c r="B3" s="158" t="s">
        <v>19</v>
      </c>
      <c r="C3" s="159"/>
      <c r="D3" s="159"/>
      <c r="E3" s="160"/>
      <c r="F3" s="161"/>
      <c r="G3" s="160"/>
      <c r="H3" s="162">
        <v>2</v>
      </c>
      <c r="I3" s="160"/>
      <c r="J3" s="160"/>
      <c r="K3" s="163">
        <v>1</v>
      </c>
      <c r="L3" s="164"/>
      <c r="M3" s="165"/>
      <c r="N3" s="16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45503</v>
      </c>
      <c r="B4" s="168" t="s">
        <v>20</v>
      </c>
      <c r="C4" s="169"/>
      <c r="D4" s="170"/>
      <c r="E4" s="171"/>
      <c r="F4" s="172">
        <v>1</v>
      </c>
      <c r="G4" s="171"/>
      <c r="H4" s="171">
        <v>2</v>
      </c>
      <c r="I4" s="171"/>
      <c r="J4" s="171"/>
      <c r="K4" s="171"/>
      <c r="L4" s="173"/>
      <c r="M4" s="174"/>
      <c r="N4" s="175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45504</v>
      </c>
      <c r="B5" s="168" t="s">
        <v>21</v>
      </c>
      <c r="C5" s="169"/>
      <c r="D5" s="170"/>
      <c r="E5" s="171"/>
      <c r="F5" s="172"/>
      <c r="G5" s="171">
        <v>1</v>
      </c>
      <c r="H5" s="171">
        <v>2</v>
      </c>
      <c r="I5" s="171"/>
      <c r="J5" s="171">
        <v>1</v>
      </c>
      <c r="K5" s="171"/>
      <c r="L5" s="171"/>
      <c r="M5" s="176"/>
      <c r="N5" s="175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45474</v>
      </c>
      <c r="B6" s="168" t="s">
        <v>22</v>
      </c>
      <c r="C6" s="169"/>
      <c r="D6" s="170"/>
      <c r="E6" s="171">
        <v>1</v>
      </c>
      <c r="F6" s="172"/>
      <c r="G6" s="171">
        <v>1</v>
      </c>
      <c r="H6" s="171">
        <v>3</v>
      </c>
      <c r="I6" s="171"/>
      <c r="J6" s="171"/>
      <c r="K6" s="171"/>
      <c r="L6" s="173"/>
      <c r="M6" s="174"/>
      <c r="N6" s="175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45475</v>
      </c>
      <c r="B7" s="168" t="s">
        <v>23</v>
      </c>
      <c r="C7" s="169"/>
      <c r="D7" s="177"/>
      <c r="E7" s="171"/>
      <c r="F7" s="172">
        <v>1</v>
      </c>
      <c r="G7" s="171">
        <v>1</v>
      </c>
      <c r="H7" s="171">
        <v>3</v>
      </c>
      <c r="I7" s="171"/>
      <c r="J7" s="171"/>
      <c r="K7" s="171">
        <v>1</v>
      </c>
      <c r="L7" s="173"/>
      <c r="M7" s="174"/>
      <c r="N7" s="17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45476</v>
      </c>
      <c r="B8" s="168" t="s">
        <v>24</v>
      </c>
      <c r="C8" s="169"/>
      <c r="D8" s="179"/>
      <c r="E8" s="171">
        <v>1</v>
      </c>
      <c r="F8" s="172"/>
      <c r="G8" s="171">
        <v>1</v>
      </c>
      <c r="H8" s="171">
        <v>5</v>
      </c>
      <c r="I8" s="171"/>
      <c r="J8" s="171">
        <v>1</v>
      </c>
      <c r="K8" s="171">
        <v>2</v>
      </c>
      <c r="L8" s="171"/>
      <c r="M8" s="174"/>
      <c r="N8" s="180"/>
      <c r="O8" s="181" t="s">
        <v>89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1" customHeight="1" x14ac:dyDescent="0.65">
      <c r="A9" s="182">
        <v>45477</v>
      </c>
      <c r="B9" s="183" t="s">
        <v>25</v>
      </c>
      <c r="C9" s="184"/>
      <c r="D9" s="185"/>
      <c r="E9" s="186">
        <v>1</v>
      </c>
      <c r="F9" s="172">
        <v>2</v>
      </c>
      <c r="G9" s="186"/>
      <c r="H9" s="186">
        <v>1</v>
      </c>
      <c r="I9" s="186"/>
      <c r="J9" s="186"/>
      <c r="K9" s="186">
        <v>1</v>
      </c>
      <c r="L9" s="186"/>
      <c r="M9" s="187"/>
      <c r="N9" s="188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156"/>
      <c r="D10" s="156"/>
      <c r="E10" s="156">
        <v>3</v>
      </c>
      <c r="F10" s="156">
        <v>4</v>
      </c>
      <c r="G10" s="156">
        <v>4</v>
      </c>
      <c r="H10" s="156" t="e">
        <f ca="1">СУММ(H3:H9)</f>
        <v>#NAME?</v>
      </c>
      <c r="I10" s="156"/>
      <c r="J10" s="189">
        <v>2</v>
      </c>
      <c r="K10" s="156">
        <v>5</v>
      </c>
      <c r="L10" s="156"/>
      <c r="M10" s="156"/>
      <c r="N10" s="156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88</v>
      </c>
      <c r="B11" s="334"/>
      <c r="C11" s="190"/>
      <c r="D11" s="190"/>
      <c r="E11" s="190"/>
      <c r="F11" s="190">
        <v>6</v>
      </c>
      <c r="G11" s="190">
        <v>6</v>
      </c>
      <c r="H11" s="190">
        <v>18</v>
      </c>
      <c r="I11" s="190">
        <v>0</v>
      </c>
      <c r="J11" s="190">
        <v>0</v>
      </c>
      <c r="K11" s="190">
        <v>12</v>
      </c>
      <c r="L11" s="190"/>
      <c r="M11" s="190"/>
      <c r="N11" s="19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N1"/>
    <mergeCell ref="A10:B10"/>
    <mergeCell ref="A11:B11"/>
  </mergeCells>
  <pageMargins left="0.7" right="0.7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9.6875" customWidth="1"/>
    <col min="4" max="4" width="8.1875" customWidth="1"/>
    <col min="5" max="5" width="5.875" customWidth="1"/>
    <col min="6" max="6" width="10.1875" customWidth="1"/>
    <col min="7" max="7" width="6.6875" customWidth="1"/>
    <col min="8" max="8" width="10.1875" customWidth="1"/>
    <col min="9" max="11" width="5.875" customWidth="1"/>
    <col min="12" max="12" width="8.5" customWidth="1"/>
    <col min="13" max="13" width="9.1875" customWidth="1"/>
    <col min="14" max="26" width="5.875" customWidth="1"/>
  </cols>
  <sheetData>
    <row r="1" spans="1:26" ht="27" customHeight="1" x14ac:dyDescent="0.65">
      <c r="A1" s="337" t="s">
        <v>53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4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153" t="s">
        <v>1</v>
      </c>
      <c r="B2" s="154" t="s">
        <v>2</v>
      </c>
      <c r="C2" s="155" t="s">
        <v>63</v>
      </c>
      <c r="D2" s="156" t="s">
        <v>64</v>
      </c>
      <c r="E2" s="156" t="s">
        <v>4</v>
      </c>
      <c r="F2" s="156" t="s">
        <v>5</v>
      </c>
      <c r="G2" s="156" t="s">
        <v>6</v>
      </c>
      <c r="H2" s="156" t="s">
        <v>7</v>
      </c>
      <c r="I2" s="156" t="s">
        <v>65</v>
      </c>
      <c r="J2" s="156" t="s">
        <v>8</v>
      </c>
      <c r="K2" s="156" t="s">
        <v>9</v>
      </c>
      <c r="L2" s="156" t="s">
        <v>35</v>
      </c>
      <c r="M2" s="192" t="s">
        <v>13</v>
      </c>
      <c r="N2" s="192" t="s">
        <v>67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45509</v>
      </c>
      <c r="B3" s="158" t="s">
        <v>19</v>
      </c>
      <c r="C3" s="159"/>
      <c r="D3" s="159"/>
      <c r="E3" s="160"/>
      <c r="F3" s="161">
        <v>2</v>
      </c>
      <c r="G3" s="160"/>
      <c r="H3" s="162"/>
      <c r="I3" s="160"/>
      <c r="J3" s="160">
        <v>1</v>
      </c>
      <c r="K3" s="163">
        <v>1</v>
      </c>
      <c r="L3" s="193"/>
      <c r="M3" s="194"/>
      <c r="N3" s="195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45510</v>
      </c>
      <c r="B4" s="168" t="s">
        <v>20</v>
      </c>
      <c r="C4" s="169"/>
      <c r="D4" s="170"/>
      <c r="E4" s="171">
        <v>1</v>
      </c>
      <c r="F4" s="172"/>
      <c r="G4" s="171"/>
      <c r="H4" s="171">
        <v>3</v>
      </c>
      <c r="I4" s="171"/>
      <c r="J4" s="171">
        <v>1</v>
      </c>
      <c r="K4" s="171">
        <v>1</v>
      </c>
      <c r="L4" s="196"/>
      <c r="M4" s="197"/>
      <c r="N4" s="19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45511</v>
      </c>
      <c r="B5" s="168" t="s">
        <v>21</v>
      </c>
      <c r="C5" s="169"/>
      <c r="D5" s="170"/>
      <c r="E5" s="171"/>
      <c r="F5" s="172">
        <v>1</v>
      </c>
      <c r="G5" s="171"/>
      <c r="H5" s="171"/>
      <c r="I5" s="171"/>
      <c r="J5" s="171"/>
      <c r="K5" s="171">
        <v>3</v>
      </c>
      <c r="L5" s="199"/>
      <c r="M5" s="200"/>
      <c r="N5" s="198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45512</v>
      </c>
      <c r="B6" s="168" t="s">
        <v>22</v>
      </c>
      <c r="C6" s="169"/>
      <c r="D6" s="170"/>
      <c r="E6" s="171">
        <v>2</v>
      </c>
      <c r="F6" s="172">
        <v>1</v>
      </c>
      <c r="G6" s="171"/>
      <c r="H6" s="171">
        <v>1</v>
      </c>
      <c r="I6" s="171"/>
      <c r="J6" s="171"/>
      <c r="K6" s="171"/>
      <c r="L6" s="196"/>
      <c r="M6" s="197"/>
      <c r="N6" s="198"/>
      <c r="O6" s="339" t="s">
        <v>90</v>
      </c>
      <c r="P6" s="340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45513</v>
      </c>
      <c r="B7" s="168" t="s">
        <v>23</v>
      </c>
      <c r="C7" s="169"/>
      <c r="D7" s="177"/>
      <c r="E7" s="171">
        <v>1</v>
      </c>
      <c r="F7" s="172">
        <v>1</v>
      </c>
      <c r="G7" s="171">
        <v>1</v>
      </c>
      <c r="H7" s="171"/>
      <c r="I7" s="171"/>
      <c r="J7" s="171"/>
      <c r="K7" s="171">
        <v>2</v>
      </c>
      <c r="L7" s="196"/>
      <c r="M7" s="197"/>
      <c r="N7" s="201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45514</v>
      </c>
      <c r="B8" s="168" t="s">
        <v>24</v>
      </c>
      <c r="C8" s="169"/>
      <c r="D8" s="179"/>
      <c r="E8" s="171"/>
      <c r="F8" s="172">
        <v>2</v>
      </c>
      <c r="G8" s="171"/>
      <c r="H8" s="171">
        <v>2</v>
      </c>
      <c r="I8" s="171"/>
      <c r="J8" s="171">
        <v>2</v>
      </c>
      <c r="K8" s="171">
        <v>3</v>
      </c>
      <c r="L8" s="199"/>
      <c r="M8" s="197"/>
      <c r="N8" s="198"/>
      <c r="O8" s="20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1" customHeight="1" x14ac:dyDescent="0.65">
      <c r="A9" s="182">
        <v>45515</v>
      </c>
      <c r="B9" s="183" t="s">
        <v>25</v>
      </c>
      <c r="C9" s="184"/>
      <c r="D9" s="185"/>
      <c r="E9" s="186">
        <v>1</v>
      </c>
      <c r="F9" s="172">
        <v>1</v>
      </c>
      <c r="G9" s="186"/>
      <c r="H9" s="186">
        <v>3</v>
      </c>
      <c r="I9" s="186"/>
      <c r="J9" s="186"/>
      <c r="K9" s="186">
        <v>2</v>
      </c>
      <c r="L9" s="203"/>
      <c r="M9" s="204"/>
      <c r="N9" s="205"/>
      <c r="O9" s="339" t="s">
        <v>90</v>
      </c>
      <c r="P9" s="340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156"/>
      <c r="D10" s="156"/>
      <c r="E10" s="156" t="e">
        <f ca="1">СУММ(E4:E9)</f>
        <v>#NAME?</v>
      </c>
      <c r="F10" s="156" t="e">
        <f ca="1">СУММ(F3:F9)</f>
        <v>#NAME?</v>
      </c>
      <c r="G10" s="156">
        <v>1</v>
      </c>
      <c r="H10" s="156" t="e">
        <f ca="1">СУММ(H4:H9)</f>
        <v>#NAME?</v>
      </c>
      <c r="I10" s="156"/>
      <c r="J10" s="189">
        <v>4</v>
      </c>
      <c r="K10" s="156" t="e">
        <f ca="1">СУММ(K3:K9)</f>
        <v>#NAME?</v>
      </c>
      <c r="L10" s="156"/>
      <c r="M10" s="206"/>
      <c r="N10" s="206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88</v>
      </c>
      <c r="B11" s="334"/>
      <c r="C11" s="190"/>
      <c r="D11" s="190"/>
      <c r="E11" s="190">
        <v>3</v>
      </c>
      <c r="F11" s="190">
        <v>4</v>
      </c>
      <c r="G11" s="190">
        <v>4</v>
      </c>
      <c r="H11" s="190">
        <v>18</v>
      </c>
      <c r="I11" s="190"/>
      <c r="J11" s="190">
        <v>2</v>
      </c>
      <c r="K11" s="190">
        <v>5</v>
      </c>
      <c r="L11" s="190"/>
      <c r="M11" s="190"/>
      <c r="N11" s="19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5.5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N1"/>
    <mergeCell ref="O6:P6"/>
    <mergeCell ref="O9:P9"/>
    <mergeCell ref="A10:B10"/>
    <mergeCell ref="A11:B11"/>
  </mergeCells>
  <pageMargins left="0.7" right="0.7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0.625" customWidth="1"/>
    <col min="4" max="4" width="8.1875" customWidth="1"/>
    <col min="5" max="5" width="5.875" customWidth="1"/>
    <col min="6" max="6" width="10.1875" customWidth="1"/>
    <col min="7" max="7" width="6.6875" customWidth="1"/>
    <col min="8" max="8" width="10.1875" customWidth="1"/>
    <col min="9" max="11" width="5.875" customWidth="1"/>
    <col min="12" max="12" width="10.625" customWidth="1"/>
    <col min="13" max="13" width="8.875" customWidth="1"/>
    <col min="14" max="14" width="38.625" customWidth="1"/>
    <col min="15" max="26" width="5.875" customWidth="1"/>
  </cols>
  <sheetData>
    <row r="1" spans="1:26" ht="27" customHeight="1" x14ac:dyDescent="0.65">
      <c r="A1" s="341" t="s">
        <v>53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4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153" t="s">
        <v>1</v>
      </c>
      <c r="B2" s="154" t="s">
        <v>2</v>
      </c>
      <c r="C2" s="155" t="s">
        <v>63</v>
      </c>
      <c r="D2" s="156" t="s">
        <v>64</v>
      </c>
      <c r="E2" s="156" t="s">
        <v>4</v>
      </c>
      <c r="F2" s="156" t="s">
        <v>5</v>
      </c>
      <c r="G2" s="156" t="s">
        <v>6</v>
      </c>
      <c r="H2" s="156" t="s">
        <v>7</v>
      </c>
      <c r="I2" s="156" t="s">
        <v>65</v>
      </c>
      <c r="J2" s="156" t="s">
        <v>8</v>
      </c>
      <c r="K2" s="156" t="s">
        <v>9</v>
      </c>
      <c r="L2" s="156" t="s">
        <v>35</v>
      </c>
      <c r="M2" s="192" t="s">
        <v>13</v>
      </c>
      <c r="N2" s="192" t="s">
        <v>67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45516</v>
      </c>
      <c r="B3" s="207" t="s">
        <v>19</v>
      </c>
      <c r="C3" s="159" t="s">
        <v>91</v>
      </c>
      <c r="D3" s="159"/>
      <c r="E3" s="160">
        <v>1</v>
      </c>
      <c r="F3" s="161">
        <v>1</v>
      </c>
      <c r="G3" s="160"/>
      <c r="H3" s="162">
        <v>1</v>
      </c>
      <c r="I3" s="160"/>
      <c r="J3" s="160"/>
      <c r="K3" s="163">
        <v>1</v>
      </c>
      <c r="L3" s="193"/>
      <c r="M3" s="194"/>
      <c r="N3" s="195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45517</v>
      </c>
      <c r="B4" s="208" t="s">
        <v>20</v>
      </c>
      <c r="C4" s="169"/>
      <c r="D4" s="170"/>
      <c r="E4" s="171"/>
      <c r="F4" s="172"/>
      <c r="G4" s="171"/>
      <c r="H4" s="171">
        <v>4</v>
      </c>
      <c r="I4" s="171"/>
      <c r="J4" s="171"/>
      <c r="K4" s="171"/>
      <c r="L4" s="196"/>
      <c r="M4" s="197"/>
      <c r="N4" s="19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45518</v>
      </c>
      <c r="B5" s="208" t="s">
        <v>21</v>
      </c>
      <c r="C5" s="169"/>
      <c r="D5" s="170"/>
      <c r="E5" s="171"/>
      <c r="F5" s="172"/>
      <c r="G5" s="171"/>
      <c r="H5" s="171">
        <v>2</v>
      </c>
      <c r="I5" s="171"/>
      <c r="J5" s="171"/>
      <c r="K5" s="171">
        <v>1</v>
      </c>
      <c r="L5" s="199"/>
      <c r="M5" s="200"/>
      <c r="N5" s="198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45519</v>
      </c>
      <c r="B6" s="208" t="s">
        <v>22</v>
      </c>
      <c r="C6" s="169"/>
      <c r="D6" s="170"/>
      <c r="E6" s="171"/>
      <c r="F6" s="172"/>
      <c r="G6" s="171"/>
      <c r="H6" s="171"/>
      <c r="I6" s="171"/>
      <c r="J6" s="171"/>
      <c r="K6" s="171"/>
      <c r="L6" s="196"/>
      <c r="M6" s="197"/>
      <c r="N6" s="198"/>
      <c r="O6" s="339"/>
      <c r="P6" s="340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45520</v>
      </c>
      <c r="B7" s="208" t="s">
        <v>23</v>
      </c>
      <c r="C7" s="169"/>
      <c r="D7" s="177"/>
      <c r="E7" s="171"/>
      <c r="F7" s="172"/>
      <c r="G7" s="171">
        <v>1</v>
      </c>
      <c r="H7" s="171">
        <v>1</v>
      </c>
      <c r="I7" s="171"/>
      <c r="J7" s="171"/>
      <c r="K7" s="171">
        <v>1</v>
      </c>
      <c r="L7" s="196"/>
      <c r="M7" s="197"/>
      <c r="N7" s="201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45521</v>
      </c>
      <c r="B8" s="208" t="s">
        <v>24</v>
      </c>
      <c r="C8" s="169"/>
      <c r="D8" s="179"/>
      <c r="E8" s="171">
        <v>1</v>
      </c>
      <c r="F8" s="172">
        <v>3</v>
      </c>
      <c r="G8" s="171"/>
      <c r="H8" s="171">
        <v>3</v>
      </c>
      <c r="I8" s="171"/>
      <c r="J8" s="171"/>
      <c r="K8" s="171">
        <v>3</v>
      </c>
      <c r="L8" s="199"/>
      <c r="M8" s="197"/>
      <c r="N8" s="198"/>
      <c r="O8" s="202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60.75" customHeight="1" x14ac:dyDescent="0.65">
      <c r="A9" s="182">
        <v>45522</v>
      </c>
      <c r="B9" s="209" t="s">
        <v>25</v>
      </c>
      <c r="C9" s="184"/>
      <c r="D9" s="185"/>
      <c r="E9" s="186">
        <v>1</v>
      </c>
      <c r="F9" s="172">
        <v>2</v>
      </c>
      <c r="G9" s="186"/>
      <c r="H9" s="186">
        <v>4</v>
      </c>
      <c r="I9" s="186"/>
      <c r="J9" s="186"/>
      <c r="K9" s="186"/>
      <c r="L9" s="203"/>
      <c r="M9" s="204"/>
      <c r="N9" s="210" t="s">
        <v>92</v>
      </c>
      <c r="O9" s="342" t="s">
        <v>93</v>
      </c>
      <c r="P9" s="340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156"/>
      <c r="D10" s="156"/>
      <c r="E10" s="156">
        <v>3</v>
      </c>
      <c r="F10" s="156">
        <v>6</v>
      </c>
      <c r="G10" s="156">
        <v>1</v>
      </c>
      <c r="H10" s="156" t="e">
        <f ca="1">СУММ(H3:H9)</f>
        <v>#NAME?</v>
      </c>
      <c r="I10" s="156"/>
      <c r="J10" s="189"/>
      <c r="K10" s="156" t="e">
        <f ca="1">СУММ(K3:K9)</f>
        <v>#NAME?</v>
      </c>
      <c r="L10" s="156"/>
      <c r="M10" s="206"/>
      <c r="N10" s="206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88</v>
      </c>
      <c r="B11" s="334"/>
      <c r="C11" s="190"/>
      <c r="D11" s="190"/>
      <c r="E11" s="190">
        <v>5</v>
      </c>
      <c r="F11" s="190">
        <v>8</v>
      </c>
      <c r="G11" s="190">
        <v>1</v>
      </c>
      <c r="H11" s="190">
        <v>9</v>
      </c>
      <c r="I11" s="190"/>
      <c r="J11" s="190">
        <v>4</v>
      </c>
      <c r="K11" s="190">
        <v>12</v>
      </c>
      <c r="L11" s="190"/>
      <c r="M11" s="190"/>
      <c r="N11" s="19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N1"/>
    <mergeCell ref="O6:P6"/>
    <mergeCell ref="O9:P9"/>
    <mergeCell ref="A10:B10"/>
    <mergeCell ref="A11:B11"/>
  </mergeCells>
  <pageMargins left="0.7" right="0.7" top="0.75" bottom="0.75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0.625" customWidth="1"/>
    <col min="4" max="4" width="8.1875" customWidth="1"/>
    <col min="5" max="5" width="5.875" customWidth="1"/>
    <col min="6" max="6" width="10.1875" customWidth="1"/>
    <col min="7" max="7" width="6.6875" customWidth="1"/>
    <col min="8" max="8" width="10.1875" customWidth="1"/>
    <col min="9" max="11" width="5.875" customWidth="1"/>
    <col min="12" max="12" width="8.5" customWidth="1"/>
    <col min="13" max="13" width="8.875" customWidth="1"/>
    <col min="14" max="14" width="9.625" customWidth="1"/>
    <col min="15" max="15" width="9.5" customWidth="1"/>
    <col min="16" max="16" width="8" customWidth="1"/>
    <col min="17" max="17" width="9.5" customWidth="1"/>
    <col min="18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0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94</v>
      </c>
      <c r="D2" s="206" t="s">
        <v>64</v>
      </c>
      <c r="E2" s="206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347" t="s">
        <v>12</v>
      </c>
      <c r="P2" s="348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45523</v>
      </c>
      <c r="B3" s="207" t="s">
        <v>19</v>
      </c>
      <c r="C3" s="159"/>
      <c r="D3" s="159"/>
      <c r="E3" s="160"/>
      <c r="F3" s="161"/>
      <c r="G3" s="160">
        <v>1</v>
      </c>
      <c r="H3" s="162">
        <v>1</v>
      </c>
      <c r="I3" s="160"/>
      <c r="J3" s="160"/>
      <c r="K3" s="163">
        <v>1</v>
      </c>
      <c r="L3" s="193"/>
      <c r="M3" s="194"/>
      <c r="N3" s="216"/>
      <c r="O3" s="349"/>
      <c r="P3" s="350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45524</v>
      </c>
      <c r="B4" s="208" t="s">
        <v>20</v>
      </c>
      <c r="C4" s="169"/>
      <c r="D4" s="170"/>
      <c r="E4" s="171"/>
      <c r="F4" s="172">
        <v>1</v>
      </c>
      <c r="G4" s="171"/>
      <c r="H4" s="171">
        <v>4</v>
      </c>
      <c r="I4" s="171"/>
      <c r="J4" s="171"/>
      <c r="K4" s="171"/>
      <c r="L4" s="196"/>
      <c r="M4" s="197"/>
      <c r="N4" s="217"/>
      <c r="O4" s="351"/>
      <c r="P4" s="344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45525</v>
      </c>
      <c r="B5" s="208" t="s">
        <v>21</v>
      </c>
      <c r="C5" s="169"/>
      <c r="D5" s="170"/>
      <c r="E5" s="171"/>
      <c r="F5" s="172"/>
      <c r="G5" s="171"/>
      <c r="H5" s="171">
        <v>3</v>
      </c>
      <c r="I5" s="171"/>
      <c r="J5" s="171"/>
      <c r="K5" s="171">
        <v>4</v>
      </c>
      <c r="L5" s="199"/>
      <c r="M5" s="200"/>
      <c r="N5" s="217"/>
      <c r="O5" s="352" t="s">
        <v>95</v>
      </c>
      <c r="P5" s="344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45526</v>
      </c>
      <c r="B6" s="208" t="s">
        <v>22</v>
      </c>
      <c r="C6" s="169"/>
      <c r="D6" s="170"/>
      <c r="E6" s="171"/>
      <c r="F6" s="172"/>
      <c r="G6" s="171">
        <v>1</v>
      </c>
      <c r="H6" s="171">
        <v>2</v>
      </c>
      <c r="I6" s="171"/>
      <c r="J6" s="171"/>
      <c r="K6" s="171">
        <v>2</v>
      </c>
      <c r="L6" s="196"/>
      <c r="M6" s="197"/>
      <c r="N6" s="217"/>
      <c r="O6" s="343"/>
      <c r="P6" s="344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45527</v>
      </c>
      <c r="B7" s="208" t="s">
        <v>23</v>
      </c>
      <c r="C7" s="169"/>
      <c r="D7" s="177"/>
      <c r="E7" s="171"/>
      <c r="F7" s="172"/>
      <c r="G7" s="171">
        <v>2</v>
      </c>
      <c r="H7" s="171">
        <v>2</v>
      </c>
      <c r="I7" s="171">
        <v>1</v>
      </c>
      <c r="J7" s="171" t="s">
        <v>96</v>
      </c>
      <c r="K7" s="171">
        <v>1</v>
      </c>
      <c r="L7" s="196"/>
      <c r="M7" s="197"/>
      <c r="N7" s="218"/>
      <c r="O7" s="343"/>
      <c r="P7" s="344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45528</v>
      </c>
      <c r="B8" s="208" t="s">
        <v>24</v>
      </c>
      <c r="C8" s="169"/>
      <c r="D8" s="179"/>
      <c r="E8" s="171">
        <v>2</v>
      </c>
      <c r="F8" s="172"/>
      <c r="G8" s="171">
        <v>1</v>
      </c>
      <c r="H8" s="171">
        <v>1</v>
      </c>
      <c r="I8" s="171"/>
      <c r="J8" s="171"/>
      <c r="K8" s="171">
        <v>3</v>
      </c>
      <c r="L8" s="199"/>
      <c r="M8" s="197"/>
      <c r="N8" s="217"/>
      <c r="O8" s="353"/>
      <c r="P8" s="344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8.5" customHeight="1" x14ac:dyDescent="0.65">
      <c r="A9" s="182">
        <v>45529</v>
      </c>
      <c r="B9" s="209" t="s">
        <v>25</v>
      </c>
      <c r="C9" s="184"/>
      <c r="D9" s="185"/>
      <c r="E9" s="219">
        <v>1</v>
      </c>
      <c r="F9" s="220">
        <v>1</v>
      </c>
      <c r="G9" s="219"/>
      <c r="H9" s="219">
        <v>2</v>
      </c>
      <c r="I9" s="219"/>
      <c r="J9" s="219"/>
      <c r="K9" s="219">
        <v>3</v>
      </c>
      <c r="L9" s="221"/>
      <c r="M9" s="204"/>
      <c r="N9" s="222"/>
      <c r="O9" s="354" t="s">
        <v>97</v>
      </c>
      <c r="P9" s="355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156"/>
      <c r="D10" s="156"/>
      <c r="E10" s="156">
        <v>3</v>
      </c>
      <c r="F10" s="156">
        <v>2</v>
      </c>
      <c r="G10" s="156" t="e">
        <f t="shared" ref="G10:H10" ca="1" si="0">СУММ(G3:G9)</f>
        <v>#NAME?</v>
      </c>
      <c r="H10" s="156" t="e">
        <f t="shared" ca="1" si="0"/>
        <v>#NAME?</v>
      </c>
      <c r="I10" s="156">
        <v>1</v>
      </c>
      <c r="J10" s="189">
        <v>1</v>
      </c>
      <c r="K10" s="156" t="e">
        <f ca="1">СУММ(K3:K9)</f>
        <v>#NAME?</v>
      </c>
      <c r="L10" s="156"/>
      <c r="M10" s="223"/>
      <c r="N10" s="211"/>
      <c r="O10" s="356">
        <v>4</v>
      </c>
      <c r="P10" s="340"/>
      <c r="Q10" s="224" t="e">
        <f t="shared" ref="Q10:Q11" ca="1" si="1">СУММ(E10:P10)</f>
        <v>#NAME?</v>
      </c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27</v>
      </c>
      <c r="B11" s="334"/>
      <c r="C11" s="190"/>
      <c r="D11" s="190"/>
      <c r="E11" s="190">
        <v>3</v>
      </c>
      <c r="F11" s="190">
        <v>6</v>
      </c>
      <c r="G11" s="190">
        <v>1</v>
      </c>
      <c r="H11" s="190">
        <v>15</v>
      </c>
      <c r="I11" s="190"/>
      <c r="J11" s="190"/>
      <c r="K11" s="190">
        <v>6</v>
      </c>
      <c r="L11" s="190"/>
      <c r="M11" s="190"/>
      <c r="N11" s="225"/>
      <c r="O11" s="356">
        <v>1</v>
      </c>
      <c r="P11" s="340"/>
      <c r="Q11" s="224" t="e">
        <f t="shared" ca="1" si="1"/>
        <v>#NAME?</v>
      </c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3">
    <mergeCell ref="O8:P8"/>
    <mergeCell ref="O9:P9"/>
    <mergeCell ref="A10:B10"/>
    <mergeCell ref="O10:P10"/>
    <mergeCell ref="A11:B11"/>
    <mergeCell ref="O11:P11"/>
    <mergeCell ref="O6:P6"/>
    <mergeCell ref="O7:P7"/>
    <mergeCell ref="A1:P1"/>
    <mergeCell ref="O2:P2"/>
    <mergeCell ref="O3:P3"/>
    <mergeCell ref="O4:P4"/>
    <mergeCell ref="O5:P5"/>
  </mergeCells>
  <pageMargins left="0.7" right="0.7" top="0.75" bottom="0.75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0.625" customWidth="1"/>
    <col min="4" max="4" width="8.1875" customWidth="1"/>
    <col min="5" max="5" width="6.1875" customWidth="1"/>
    <col min="6" max="6" width="10.1875" customWidth="1"/>
    <col min="7" max="7" width="13.125" customWidth="1"/>
    <col min="8" max="8" width="10.1875" customWidth="1"/>
    <col min="9" max="11" width="5.875" customWidth="1"/>
    <col min="12" max="12" width="8.5" customWidth="1"/>
    <col min="13" max="13" width="8.875" customWidth="1"/>
    <col min="14" max="14" width="9.625" customWidth="1"/>
    <col min="15" max="15" width="9.5" customWidth="1"/>
    <col min="16" max="16" width="8" customWidth="1"/>
    <col min="17" max="17" width="9.5" customWidth="1"/>
    <col min="18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0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94</v>
      </c>
      <c r="D2" s="206" t="s">
        <v>64</v>
      </c>
      <c r="E2" s="206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347" t="s">
        <v>12</v>
      </c>
      <c r="P2" s="348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45530</v>
      </c>
      <c r="B3" s="207" t="s">
        <v>19</v>
      </c>
      <c r="C3" s="159"/>
      <c r="D3" s="159"/>
      <c r="E3" s="160"/>
      <c r="F3" s="161">
        <v>1</v>
      </c>
      <c r="G3" s="160">
        <v>1</v>
      </c>
      <c r="H3" s="162">
        <v>2</v>
      </c>
      <c r="I3" s="160"/>
      <c r="J3" s="160"/>
      <c r="K3" s="163"/>
      <c r="L3" s="193"/>
      <c r="M3" s="194"/>
      <c r="N3" s="216"/>
      <c r="O3" s="349"/>
      <c r="P3" s="350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45531</v>
      </c>
      <c r="B4" s="208" t="s">
        <v>20</v>
      </c>
      <c r="C4" s="169"/>
      <c r="D4" s="170"/>
      <c r="E4" s="171"/>
      <c r="F4" s="172"/>
      <c r="G4" s="171"/>
      <c r="H4" s="171"/>
      <c r="I4" s="171"/>
      <c r="J4" s="171"/>
      <c r="K4" s="171"/>
      <c r="L4" s="196"/>
      <c r="M4" s="197"/>
      <c r="N4" s="217"/>
      <c r="O4" s="351"/>
      <c r="P4" s="344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45532</v>
      </c>
      <c r="B5" s="208" t="s">
        <v>21</v>
      </c>
      <c r="C5" s="169"/>
      <c r="D5" s="170"/>
      <c r="E5" s="171">
        <v>2</v>
      </c>
      <c r="F5" s="172"/>
      <c r="G5" s="171">
        <v>1</v>
      </c>
      <c r="H5" s="171">
        <v>1</v>
      </c>
      <c r="I5" s="171"/>
      <c r="J5" s="171"/>
      <c r="K5" s="171"/>
      <c r="L5" s="199"/>
      <c r="M5" s="200"/>
      <c r="N5" s="217"/>
      <c r="O5" s="352"/>
      <c r="P5" s="344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45533</v>
      </c>
      <c r="B6" s="208" t="s">
        <v>22</v>
      </c>
      <c r="C6" s="169"/>
      <c r="D6" s="170"/>
      <c r="E6" s="171"/>
      <c r="F6" s="172"/>
      <c r="G6" s="171"/>
      <c r="H6" s="171">
        <v>2</v>
      </c>
      <c r="I6" s="171"/>
      <c r="J6" s="171"/>
      <c r="K6" s="171">
        <v>3</v>
      </c>
      <c r="L6" s="196"/>
      <c r="M6" s="197"/>
      <c r="N6" s="217"/>
      <c r="O6" s="343"/>
      <c r="P6" s="344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45534</v>
      </c>
      <c r="B7" s="208" t="s">
        <v>23</v>
      </c>
      <c r="C7" s="169"/>
      <c r="D7" s="177"/>
      <c r="E7" s="171">
        <v>3</v>
      </c>
      <c r="F7" s="172">
        <v>1</v>
      </c>
      <c r="G7" s="171"/>
      <c r="H7" s="171">
        <v>1</v>
      </c>
      <c r="I7" s="171"/>
      <c r="J7" s="171"/>
      <c r="K7" s="171">
        <v>1</v>
      </c>
      <c r="L7" s="196"/>
      <c r="M7" s="197"/>
      <c r="N7" s="218"/>
      <c r="O7" s="343"/>
      <c r="P7" s="344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45535</v>
      </c>
      <c r="B8" s="208" t="s">
        <v>24</v>
      </c>
      <c r="C8" s="169"/>
      <c r="D8" s="179"/>
      <c r="E8" s="171">
        <v>1</v>
      </c>
      <c r="F8" s="172">
        <v>1</v>
      </c>
      <c r="G8" s="171"/>
      <c r="H8" s="171">
        <v>3</v>
      </c>
      <c r="I8" s="171"/>
      <c r="J8" s="171"/>
      <c r="K8" s="171"/>
      <c r="L8" s="199"/>
      <c r="M8" s="197"/>
      <c r="N8" s="217"/>
      <c r="O8" s="353"/>
      <c r="P8" s="344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8.5" customHeight="1" x14ac:dyDescent="0.65">
      <c r="A9" s="182">
        <v>45536</v>
      </c>
      <c r="B9" s="209" t="s">
        <v>25</v>
      </c>
      <c r="C9" s="184"/>
      <c r="D9" s="185"/>
      <c r="E9" s="219">
        <v>1</v>
      </c>
      <c r="F9" s="220"/>
      <c r="G9" s="219">
        <v>1</v>
      </c>
      <c r="H9" s="219">
        <v>2</v>
      </c>
      <c r="I9" s="219"/>
      <c r="J9" s="219"/>
      <c r="K9" s="219">
        <v>1</v>
      </c>
      <c r="L9" s="221"/>
      <c r="M9" s="204"/>
      <c r="N9" s="222"/>
      <c r="O9" s="354"/>
      <c r="P9" s="355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156"/>
      <c r="D10" s="156"/>
      <c r="E10" s="156" t="e">
        <f ca="1">СУММ(E5:E9)</f>
        <v>#NAME?</v>
      </c>
      <c r="F10" s="156" t="e">
        <f t="shared" ref="F10:H10" ca="1" si="0">СУММ(F3:F9)</f>
        <v>#NAME?</v>
      </c>
      <c r="G10" s="156" t="e">
        <f t="shared" ca="1" si="0"/>
        <v>#NAME?</v>
      </c>
      <c r="H10" s="156" t="e">
        <f t="shared" ca="1" si="0"/>
        <v>#NAME?</v>
      </c>
      <c r="I10" s="156"/>
      <c r="J10" s="189"/>
      <c r="K10" s="156" t="e">
        <f ca="1">СУММ(K6:K9)</f>
        <v>#NAME?</v>
      </c>
      <c r="L10" s="156"/>
      <c r="M10" s="223"/>
      <c r="N10" s="211"/>
      <c r="O10" s="356"/>
      <c r="P10" s="340"/>
      <c r="Q10" s="224" t="e">
        <f t="shared" ref="Q10:Q11" ca="1" si="1">СУММ(E10:P10)</f>
        <v>#NAME?</v>
      </c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27</v>
      </c>
      <c r="B11" s="334"/>
      <c r="C11" s="190"/>
      <c r="D11" s="190"/>
      <c r="E11" s="190">
        <v>3</v>
      </c>
      <c r="F11" s="190">
        <v>2</v>
      </c>
      <c r="G11" s="190">
        <v>5</v>
      </c>
      <c r="H11" s="190">
        <v>15</v>
      </c>
      <c r="I11" s="190">
        <v>1</v>
      </c>
      <c r="J11" s="190">
        <v>1</v>
      </c>
      <c r="K11" s="190">
        <v>14</v>
      </c>
      <c r="L11" s="190"/>
      <c r="M11" s="190"/>
      <c r="N11" s="225"/>
      <c r="O11" s="356">
        <v>4</v>
      </c>
      <c r="P11" s="340"/>
      <c r="Q11" s="224" t="e">
        <f t="shared" ca="1" si="1"/>
        <v>#NAME?</v>
      </c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3">
    <mergeCell ref="O8:P8"/>
    <mergeCell ref="O9:P9"/>
    <mergeCell ref="A10:B10"/>
    <mergeCell ref="O10:P10"/>
    <mergeCell ref="A11:B11"/>
    <mergeCell ref="O11:P11"/>
    <mergeCell ref="O6:P6"/>
    <mergeCell ref="O7:P7"/>
    <mergeCell ref="A1:P1"/>
    <mergeCell ref="O2:P2"/>
    <mergeCell ref="O3:P3"/>
    <mergeCell ref="O4:P4"/>
    <mergeCell ref="O5:P5"/>
  </mergeCells>
  <pageMargins left="0.7" right="0.7" top="0.75" bottom="0.75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0.625" customWidth="1"/>
    <col min="4" max="4" width="8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6" width="9.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06" t="s">
        <v>64</v>
      </c>
      <c r="E2" s="206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226" t="s">
        <v>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45537</v>
      </c>
      <c r="B3" s="207" t="s">
        <v>19</v>
      </c>
      <c r="C3" s="159" t="s">
        <v>99</v>
      </c>
      <c r="D3" s="159"/>
      <c r="E3" s="160"/>
      <c r="F3" s="161"/>
      <c r="G3" s="160">
        <v>1</v>
      </c>
      <c r="H3" s="162"/>
      <c r="I3" s="160"/>
      <c r="J3" s="160"/>
      <c r="K3" s="163">
        <v>1</v>
      </c>
      <c r="L3" s="193"/>
      <c r="M3" s="194"/>
      <c r="N3" s="216"/>
      <c r="O3" s="2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45538</v>
      </c>
      <c r="B4" s="208" t="s">
        <v>20</v>
      </c>
      <c r="C4" s="169" t="s">
        <v>100</v>
      </c>
      <c r="D4" s="170"/>
      <c r="E4" s="171"/>
      <c r="F4" s="172">
        <v>1</v>
      </c>
      <c r="G4" s="171"/>
      <c r="H4" s="171">
        <v>2</v>
      </c>
      <c r="I4" s="171"/>
      <c r="J4" s="171"/>
      <c r="K4" s="171">
        <v>1</v>
      </c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45539</v>
      </c>
      <c r="B5" s="208" t="s">
        <v>21</v>
      </c>
      <c r="C5" s="169" t="s">
        <v>101</v>
      </c>
      <c r="D5" s="170"/>
      <c r="E5" s="171"/>
      <c r="F5" s="172"/>
      <c r="G5" s="171"/>
      <c r="H5" s="171">
        <v>2</v>
      </c>
      <c r="I5" s="171"/>
      <c r="J5" s="171"/>
      <c r="K5" s="171"/>
      <c r="L5" s="199"/>
      <c r="M5" s="200"/>
      <c r="N5" s="217"/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45540</v>
      </c>
      <c r="B6" s="208" t="s">
        <v>22</v>
      </c>
      <c r="C6" s="169" t="s">
        <v>102</v>
      </c>
      <c r="D6" s="170"/>
      <c r="E6" s="171"/>
      <c r="F6" s="172"/>
      <c r="G6" s="171"/>
      <c r="H6" s="171">
        <v>3</v>
      </c>
      <c r="I6" s="171"/>
      <c r="J6" s="171"/>
      <c r="K6" s="171">
        <v>2</v>
      </c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45541</v>
      </c>
      <c r="B7" s="208" t="s">
        <v>23</v>
      </c>
      <c r="C7" s="169" t="s">
        <v>103</v>
      </c>
      <c r="D7" s="177"/>
      <c r="E7" s="171"/>
      <c r="F7" s="172"/>
      <c r="G7" s="171">
        <v>1</v>
      </c>
      <c r="H7" s="171">
        <v>5</v>
      </c>
      <c r="I7" s="171"/>
      <c r="J7" s="171">
        <v>1</v>
      </c>
      <c r="K7" s="171"/>
      <c r="L7" s="196"/>
      <c r="M7" s="197"/>
      <c r="N7" s="218"/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45542</v>
      </c>
      <c r="B8" s="208" t="s">
        <v>24</v>
      </c>
      <c r="C8" s="169" t="s">
        <v>104</v>
      </c>
      <c r="D8" s="179"/>
      <c r="E8" s="171">
        <v>3</v>
      </c>
      <c r="F8" s="172"/>
      <c r="G8" s="171">
        <v>1</v>
      </c>
      <c r="H8" s="171">
        <v>2</v>
      </c>
      <c r="I8" s="171"/>
      <c r="J8" s="171"/>
      <c r="K8" s="171">
        <v>2</v>
      </c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45543</v>
      </c>
      <c r="B9" s="209" t="s">
        <v>25</v>
      </c>
      <c r="C9" s="184" t="s">
        <v>105</v>
      </c>
      <c r="D9" s="185"/>
      <c r="E9" s="219"/>
      <c r="F9" s="220"/>
      <c r="G9" s="219"/>
      <c r="H9" s="219">
        <v>4</v>
      </c>
      <c r="I9" s="219"/>
      <c r="J9" s="219"/>
      <c r="K9" s="219">
        <v>1</v>
      </c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233">
        <v>0.28000000000000003</v>
      </c>
      <c r="D10" s="156"/>
      <c r="E10" s="156">
        <v>3</v>
      </c>
      <c r="F10" s="156">
        <v>1</v>
      </c>
      <c r="G10" s="156">
        <f t="shared" ref="G10:H10" si="0">SUM(G3:G9)</f>
        <v>3</v>
      </c>
      <c r="H10" s="156">
        <f t="shared" si="0"/>
        <v>18</v>
      </c>
      <c r="I10" s="156"/>
      <c r="J10" s="189">
        <v>1</v>
      </c>
      <c r="K10" s="156">
        <f>SUM(K3:K9)</f>
        <v>7</v>
      </c>
      <c r="L10" s="156"/>
      <c r="M10" s="223"/>
      <c r="N10" s="211"/>
      <c r="O10" s="226"/>
      <c r="P10" s="234">
        <f t="shared" ref="P10:P11" si="1">SUM(E10:O10)</f>
        <v>33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27</v>
      </c>
      <c r="B11" s="334"/>
      <c r="C11" s="190"/>
      <c r="D11" s="190"/>
      <c r="E11" s="190">
        <v>7</v>
      </c>
      <c r="F11" s="190">
        <v>3</v>
      </c>
      <c r="G11" s="190">
        <v>3</v>
      </c>
      <c r="H11" s="190">
        <v>11</v>
      </c>
      <c r="I11" s="190"/>
      <c r="J11" s="190"/>
      <c r="K11" s="190">
        <v>5</v>
      </c>
      <c r="L11" s="190"/>
      <c r="M11" s="190"/>
      <c r="N11" s="225"/>
      <c r="O11" s="226"/>
      <c r="P11" s="234">
        <f t="shared" si="1"/>
        <v>29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O1"/>
    <mergeCell ref="A10:B10"/>
    <mergeCell ref="A11:B11"/>
  </mergeCells>
  <pageMargins left="0.7" right="0.7" top="0.75" bottom="0.75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0.625" customWidth="1"/>
    <col min="4" max="4" width="8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6" width="9.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35" t="s">
        <v>3</v>
      </c>
      <c r="E2" s="214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226" t="s">
        <v>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45544</v>
      </c>
      <c r="B3" s="207" t="s">
        <v>19</v>
      </c>
      <c r="C3" s="159"/>
      <c r="D3" s="236">
        <v>62302</v>
      </c>
      <c r="E3" s="237">
        <v>1</v>
      </c>
      <c r="F3" s="161"/>
      <c r="G3" s="160"/>
      <c r="H3" s="162"/>
      <c r="I3" s="160"/>
      <c r="J3" s="160"/>
      <c r="K3" s="163">
        <v>1</v>
      </c>
      <c r="L3" s="193"/>
      <c r="M3" s="194"/>
      <c r="N3" s="216"/>
      <c r="O3" s="2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45545</v>
      </c>
      <c r="B4" s="208" t="s">
        <v>20</v>
      </c>
      <c r="C4" s="169"/>
      <c r="D4" s="238">
        <v>53301</v>
      </c>
      <c r="E4" s="239"/>
      <c r="F4" s="172"/>
      <c r="G4" s="171"/>
      <c r="H4" s="171"/>
      <c r="I4" s="171"/>
      <c r="J4" s="171"/>
      <c r="K4" s="171">
        <v>2</v>
      </c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45546</v>
      </c>
      <c r="B5" s="208" t="s">
        <v>21</v>
      </c>
      <c r="C5" s="169"/>
      <c r="D5" s="238">
        <v>96609</v>
      </c>
      <c r="E5" s="239">
        <v>1</v>
      </c>
      <c r="F5" s="172"/>
      <c r="G5" s="171">
        <v>1</v>
      </c>
      <c r="H5" s="171"/>
      <c r="I5" s="171"/>
      <c r="J5" s="171"/>
      <c r="K5" s="171">
        <v>1</v>
      </c>
      <c r="L5" s="199"/>
      <c r="M5" s="200"/>
      <c r="N5" s="217"/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45547</v>
      </c>
      <c r="B6" s="208" t="s">
        <v>22</v>
      </c>
      <c r="C6" s="169"/>
      <c r="D6" s="238">
        <v>135562</v>
      </c>
      <c r="E6" s="239">
        <v>1</v>
      </c>
      <c r="F6" s="172"/>
      <c r="G6" s="171"/>
      <c r="H6" s="171">
        <v>1</v>
      </c>
      <c r="I6" s="171"/>
      <c r="J6" s="171"/>
      <c r="K6" s="171">
        <v>2</v>
      </c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45548</v>
      </c>
      <c r="B7" s="208" t="s">
        <v>23</v>
      </c>
      <c r="C7" s="169"/>
      <c r="D7" s="238">
        <v>96031</v>
      </c>
      <c r="E7" s="239">
        <v>2</v>
      </c>
      <c r="F7" s="172"/>
      <c r="G7" s="171"/>
      <c r="H7" s="171">
        <v>1</v>
      </c>
      <c r="I7" s="171"/>
      <c r="J7" s="171"/>
      <c r="K7" s="171">
        <v>1</v>
      </c>
      <c r="L7" s="196"/>
      <c r="M7" s="197"/>
      <c r="N7" s="218"/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45549</v>
      </c>
      <c r="B8" s="208" t="s">
        <v>24</v>
      </c>
      <c r="C8" s="169"/>
      <c r="D8" s="238">
        <v>275730</v>
      </c>
      <c r="E8" s="239">
        <v>1</v>
      </c>
      <c r="F8" s="172"/>
      <c r="G8" s="171">
        <v>2</v>
      </c>
      <c r="H8" s="171">
        <v>5</v>
      </c>
      <c r="I8" s="171"/>
      <c r="J8" s="171"/>
      <c r="K8" s="171"/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45550</v>
      </c>
      <c r="B9" s="209" t="s">
        <v>25</v>
      </c>
      <c r="C9" s="184"/>
      <c r="D9" s="240">
        <v>112401</v>
      </c>
      <c r="E9" s="241"/>
      <c r="F9" s="220">
        <v>2</v>
      </c>
      <c r="G9" s="219"/>
      <c r="H9" s="219"/>
      <c r="I9" s="219"/>
      <c r="J9" s="219"/>
      <c r="K9" s="219">
        <v>2</v>
      </c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233"/>
      <c r="D10" s="242">
        <v>128237</v>
      </c>
      <c r="E10" s="155">
        <f>SUM(E3:E9)</f>
        <v>6</v>
      </c>
      <c r="F10" s="156">
        <v>2</v>
      </c>
      <c r="G10" s="156">
        <f>SUM(G5:G9)</f>
        <v>3</v>
      </c>
      <c r="H10" s="156">
        <f>SUM(H6:H9)</f>
        <v>7</v>
      </c>
      <c r="I10" s="156"/>
      <c r="J10" s="189"/>
      <c r="K10" s="156">
        <f>SUM(K3:K9)</f>
        <v>9</v>
      </c>
      <c r="L10" s="156"/>
      <c r="M10" s="223"/>
      <c r="N10" s="211"/>
      <c r="O10" s="226"/>
      <c r="P10" s="234">
        <f t="shared" ref="P10:P11" si="0">SUM(E10:O10)</f>
        <v>27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27</v>
      </c>
      <c r="B11" s="334"/>
      <c r="C11" s="190"/>
      <c r="D11" s="243"/>
      <c r="E11" s="190">
        <v>3</v>
      </c>
      <c r="F11" s="190">
        <v>1</v>
      </c>
      <c r="G11" s="190">
        <v>3</v>
      </c>
      <c r="H11" s="190">
        <v>18</v>
      </c>
      <c r="I11" s="190"/>
      <c r="J11" s="190">
        <v>1</v>
      </c>
      <c r="K11" s="190">
        <v>7</v>
      </c>
      <c r="L11" s="190"/>
      <c r="M11" s="190"/>
      <c r="N11" s="225"/>
      <c r="O11" s="226"/>
      <c r="P11" s="234">
        <f t="shared" si="0"/>
        <v>33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O1"/>
    <mergeCell ref="A10:B10"/>
    <mergeCell ref="A11:B11"/>
  </mergeCells>
  <pageMargins left="0.7" right="0.7" top="0.75" bottom="0.75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9.625" customWidth="1"/>
    <col min="4" max="4" width="8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6" width="9.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35" t="s">
        <v>3</v>
      </c>
      <c r="E2" s="214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226" t="s">
        <v>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45551</v>
      </c>
      <c r="B3" s="207" t="s">
        <v>19</v>
      </c>
      <c r="C3" s="159"/>
      <c r="D3" s="236">
        <v>166241</v>
      </c>
      <c r="E3" s="237"/>
      <c r="F3" s="161"/>
      <c r="G3" s="160">
        <v>1</v>
      </c>
      <c r="H3" s="162">
        <v>1</v>
      </c>
      <c r="I3" s="160"/>
      <c r="J3" s="160"/>
      <c r="K3" s="163">
        <v>1</v>
      </c>
      <c r="L3" s="193"/>
      <c r="M3" s="194"/>
      <c r="N3" s="216"/>
      <c r="O3" s="2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45552</v>
      </c>
      <c r="B4" s="208" t="s">
        <v>20</v>
      </c>
      <c r="C4" s="169"/>
      <c r="D4" s="238">
        <v>48236</v>
      </c>
      <c r="E4" s="239">
        <v>1</v>
      </c>
      <c r="F4" s="172"/>
      <c r="G4" s="171">
        <v>1</v>
      </c>
      <c r="H4" s="171">
        <v>2</v>
      </c>
      <c r="I4" s="171"/>
      <c r="J4" s="171"/>
      <c r="K4" s="171">
        <v>1</v>
      </c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45553</v>
      </c>
      <c r="B5" s="208" t="s">
        <v>21</v>
      </c>
      <c r="C5" s="169"/>
      <c r="D5" s="238">
        <v>61200</v>
      </c>
      <c r="E5" s="239"/>
      <c r="F5" s="172"/>
      <c r="G5" s="171"/>
      <c r="H5" s="171">
        <v>1</v>
      </c>
      <c r="I5" s="171"/>
      <c r="J5" s="171"/>
      <c r="K5" s="171">
        <v>1</v>
      </c>
      <c r="L5" s="199"/>
      <c r="M5" s="200"/>
      <c r="N5" s="217"/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45554</v>
      </c>
      <c r="B6" s="208" t="s">
        <v>22</v>
      </c>
      <c r="C6" s="169"/>
      <c r="D6" s="238">
        <v>377913</v>
      </c>
      <c r="E6" s="239"/>
      <c r="F6" s="172"/>
      <c r="G6" s="171"/>
      <c r="H6" s="171">
        <v>1</v>
      </c>
      <c r="I6" s="171"/>
      <c r="J6" s="171"/>
      <c r="K6" s="171"/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45555</v>
      </c>
      <c r="B7" s="208" t="s">
        <v>23</v>
      </c>
      <c r="C7" s="169"/>
      <c r="D7" s="238">
        <v>119182</v>
      </c>
      <c r="E7" s="239">
        <v>1</v>
      </c>
      <c r="F7" s="172"/>
      <c r="G7" s="171">
        <v>1</v>
      </c>
      <c r="H7" s="171">
        <v>4</v>
      </c>
      <c r="I7" s="171"/>
      <c r="J7" s="171"/>
      <c r="K7" s="171">
        <v>1</v>
      </c>
      <c r="L7" s="196"/>
      <c r="M7" s="197"/>
      <c r="N7" s="218"/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45556</v>
      </c>
      <c r="B8" s="208" t="s">
        <v>24</v>
      </c>
      <c r="C8" s="169"/>
      <c r="D8" s="238">
        <v>164082</v>
      </c>
      <c r="E8" s="239"/>
      <c r="F8" s="172">
        <v>1</v>
      </c>
      <c r="G8" s="171">
        <v>2</v>
      </c>
      <c r="H8" s="171">
        <v>1</v>
      </c>
      <c r="I8" s="171"/>
      <c r="J8" s="171">
        <v>1</v>
      </c>
      <c r="K8" s="171">
        <v>2</v>
      </c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45557</v>
      </c>
      <c r="B9" s="209" t="s">
        <v>25</v>
      </c>
      <c r="C9" s="184"/>
      <c r="D9" s="240">
        <v>114029</v>
      </c>
      <c r="E9" s="241"/>
      <c r="F9" s="220"/>
      <c r="G9" s="219">
        <v>1</v>
      </c>
      <c r="H9" s="219">
        <v>1</v>
      </c>
      <c r="I9" s="219"/>
      <c r="J9" s="219"/>
      <c r="K9" s="219">
        <v>2</v>
      </c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233"/>
      <c r="D10" s="242">
        <v>131139</v>
      </c>
      <c r="E10" s="155">
        <f>SUM(E4:E9)</f>
        <v>2</v>
      </c>
      <c r="F10" s="156">
        <v>1</v>
      </c>
      <c r="G10" s="156">
        <f t="shared" ref="G10:H10" si="0">SUM(G3:G9)</f>
        <v>6</v>
      </c>
      <c r="H10" s="156">
        <f t="shared" si="0"/>
        <v>11</v>
      </c>
      <c r="I10" s="156"/>
      <c r="J10" s="189">
        <v>1</v>
      </c>
      <c r="K10" s="156">
        <f>SUM(K3:K9)</f>
        <v>8</v>
      </c>
      <c r="L10" s="156"/>
      <c r="M10" s="223"/>
      <c r="N10" s="211"/>
      <c r="O10" s="226"/>
      <c r="P10" s="234">
        <f t="shared" ref="P10:P11" si="1">SUM(E10:O10)</f>
        <v>29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38" t="s">
        <v>27</v>
      </c>
      <c r="B11" s="334"/>
      <c r="C11" s="190"/>
      <c r="D11" s="244">
        <v>128237</v>
      </c>
      <c r="E11" s="190">
        <v>6</v>
      </c>
      <c r="F11" s="190">
        <v>2</v>
      </c>
      <c r="G11" s="190">
        <v>3</v>
      </c>
      <c r="H11" s="190">
        <v>7</v>
      </c>
      <c r="I11" s="190"/>
      <c r="J11" s="190"/>
      <c r="K11" s="190">
        <v>9</v>
      </c>
      <c r="L11" s="190"/>
      <c r="M11" s="190"/>
      <c r="N11" s="225"/>
      <c r="O11" s="226"/>
      <c r="P11" s="234">
        <f t="shared" si="1"/>
        <v>27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1" customHeight="1" x14ac:dyDescent="0.65">
      <c r="A12" s="65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O1"/>
    <mergeCell ref="A10:B10"/>
    <mergeCell ref="A11:B11"/>
  </mergeCells>
  <pageMargins left="0.7" right="0.7" top="0.75" bottom="0.75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9.625" customWidth="1"/>
    <col min="4" max="4" width="8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6" width="9.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35" t="s">
        <v>3</v>
      </c>
      <c r="E2" s="214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226" t="s">
        <v>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45558</v>
      </c>
      <c r="B3" s="207" t="s">
        <v>19</v>
      </c>
      <c r="C3" s="159"/>
      <c r="D3" s="236">
        <v>59042</v>
      </c>
      <c r="E3" s="237"/>
      <c r="F3" s="161"/>
      <c r="G3" s="160"/>
      <c r="H3" s="162">
        <v>2</v>
      </c>
      <c r="I3" s="160"/>
      <c r="J3" s="160"/>
      <c r="K3" s="163"/>
      <c r="L3" s="193"/>
      <c r="M3" s="194"/>
      <c r="N3" s="216"/>
      <c r="O3" s="2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45559</v>
      </c>
      <c r="B4" s="208" t="s">
        <v>20</v>
      </c>
      <c r="C4" s="169"/>
      <c r="D4" s="238">
        <v>113546</v>
      </c>
      <c r="E4" s="239"/>
      <c r="F4" s="172"/>
      <c r="G4" s="171"/>
      <c r="H4" s="171">
        <v>2</v>
      </c>
      <c r="I4" s="171"/>
      <c r="J4" s="171"/>
      <c r="K4" s="171">
        <v>1</v>
      </c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45560</v>
      </c>
      <c r="B5" s="208" t="s">
        <v>21</v>
      </c>
      <c r="C5" s="169"/>
      <c r="D5" s="238">
        <v>175027</v>
      </c>
      <c r="E5" s="239"/>
      <c r="F5" s="172"/>
      <c r="G5" s="171"/>
      <c r="H5" s="171">
        <v>1</v>
      </c>
      <c r="I5" s="171"/>
      <c r="J5" s="171">
        <v>1</v>
      </c>
      <c r="K5" s="171">
        <v>1</v>
      </c>
      <c r="L5" s="199"/>
      <c r="M5" s="200"/>
      <c r="N5" s="217"/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45561</v>
      </c>
      <c r="B6" s="208" t="s">
        <v>22</v>
      </c>
      <c r="C6" s="169"/>
      <c r="D6" s="238">
        <v>148056</v>
      </c>
      <c r="E6" s="239"/>
      <c r="F6" s="172"/>
      <c r="G6" s="171"/>
      <c r="H6" s="171">
        <v>2</v>
      </c>
      <c r="I6" s="171"/>
      <c r="J6" s="171"/>
      <c r="K6" s="171">
        <v>1</v>
      </c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45562</v>
      </c>
      <c r="B7" s="208" t="s">
        <v>23</v>
      </c>
      <c r="C7" s="169"/>
      <c r="D7" s="238">
        <v>136718</v>
      </c>
      <c r="E7" s="239">
        <v>2</v>
      </c>
      <c r="F7" s="172">
        <v>2</v>
      </c>
      <c r="G7" s="171"/>
      <c r="H7" s="171">
        <v>1</v>
      </c>
      <c r="I7" s="171"/>
      <c r="J7" s="171">
        <v>2</v>
      </c>
      <c r="K7" s="171"/>
      <c r="L7" s="196"/>
      <c r="M7" s="197"/>
      <c r="N7" s="218"/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45563</v>
      </c>
      <c r="B8" s="208" t="s">
        <v>24</v>
      </c>
      <c r="C8" s="169"/>
      <c r="D8" s="238">
        <v>205797</v>
      </c>
      <c r="E8" s="239">
        <v>1</v>
      </c>
      <c r="F8" s="172">
        <v>2</v>
      </c>
      <c r="G8" s="171"/>
      <c r="H8" s="171">
        <v>4</v>
      </c>
      <c r="I8" s="171"/>
      <c r="J8" s="171"/>
      <c r="K8" s="171"/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45564</v>
      </c>
      <c r="B9" s="209" t="s">
        <v>25</v>
      </c>
      <c r="C9" s="184"/>
      <c r="D9" s="240">
        <v>164382</v>
      </c>
      <c r="E9" s="241"/>
      <c r="F9" s="220"/>
      <c r="G9" s="219"/>
      <c r="H9" s="219"/>
      <c r="I9" s="219"/>
      <c r="J9" s="219"/>
      <c r="K9" s="219"/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233"/>
      <c r="D10" s="242">
        <v>143224</v>
      </c>
      <c r="E10" s="155">
        <f t="shared" ref="E10:F10" si="0">SUM(E7:E9)</f>
        <v>3</v>
      </c>
      <c r="F10" s="156">
        <f t="shared" si="0"/>
        <v>4</v>
      </c>
      <c r="G10" s="156"/>
      <c r="H10" s="156">
        <f>SUM(H3:H9)</f>
        <v>12</v>
      </c>
      <c r="I10" s="156"/>
      <c r="J10" s="189">
        <f>SUM(J5:J9)</f>
        <v>3</v>
      </c>
      <c r="K10" s="156">
        <f>SUM(K4:K9)</f>
        <v>3</v>
      </c>
      <c r="L10" s="156"/>
      <c r="M10" s="223"/>
      <c r="N10" s="211"/>
      <c r="O10" s="226"/>
      <c r="P10" s="234">
        <f>SUM(E10:O10)</f>
        <v>25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57" t="s">
        <v>27</v>
      </c>
      <c r="B11" s="358"/>
      <c r="C11" s="246"/>
      <c r="D11" s="247">
        <v>131139</v>
      </c>
      <c r="E11" s="246">
        <v>2</v>
      </c>
      <c r="F11" s="246">
        <v>1</v>
      </c>
      <c r="G11" s="246">
        <v>6</v>
      </c>
      <c r="H11" s="246">
        <v>11</v>
      </c>
      <c r="I11" s="246"/>
      <c r="J11" s="246">
        <v>1</v>
      </c>
      <c r="K11" s="246">
        <v>8</v>
      </c>
      <c r="L11" s="246"/>
      <c r="M11" s="246"/>
      <c r="N11" s="248"/>
      <c r="O11" s="249"/>
      <c r="P11" s="250">
        <v>29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6.75" customHeight="1" x14ac:dyDescent="0.65">
      <c r="A12" s="359" t="s">
        <v>106</v>
      </c>
      <c r="B12" s="340"/>
      <c r="C12" s="251"/>
      <c r="D12" s="251">
        <v>134002</v>
      </c>
      <c r="E12" s="252">
        <v>15</v>
      </c>
      <c r="F12" s="252">
        <v>11</v>
      </c>
      <c r="G12" s="252">
        <v>11</v>
      </c>
      <c r="H12" s="252">
        <v>59</v>
      </c>
      <c r="I12" s="252"/>
      <c r="J12" s="252">
        <v>5</v>
      </c>
      <c r="K12" s="252">
        <v>32</v>
      </c>
      <c r="L12" s="251"/>
      <c r="M12" s="251"/>
      <c r="N12" s="253"/>
      <c r="O12" s="253"/>
      <c r="P12" s="252">
        <f>SUM(E12:O12)</f>
        <v>133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O1"/>
    <mergeCell ref="A10:B10"/>
    <mergeCell ref="A11:B11"/>
    <mergeCell ref="A12:B12"/>
  </mergeCells>
  <pageMargins left="0.7" right="0.7" top="0.75" bottom="0.75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9.625" customWidth="1"/>
    <col min="4" max="4" width="8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5" width="12.125" customWidth="1"/>
    <col min="16" max="16" width="9.5" customWidth="1"/>
    <col min="17" max="17" width="9.6875" customWidth="1"/>
    <col min="18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35" t="s">
        <v>3</v>
      </c>
      <c r="E2" s="214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226" t="s">
        <v>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45565</v>
      </c>
      <c r="B3" s="207" t="s">
        <v>19</v>
      </c>
      <c r="C3" s="159"/>
      <c r="D3" s="236"/>
      <c r="E3" s="237"/>
      <c r="F3" s="161"/>
      <c r="G3" s="160"/>
      <c r="H3" s="162">
        <v>4</v>
      </c>
      <c r="I3" s="160"/>
      <c r="J3" s="160"/>
      <c r="K3" s="163">
        <v>2</v>
      </c>
      <c r="L3" s="193"/>
      <c r="M3" s="194"/>
      <c r="N3" s="216"/>
      <c r="O3" s="2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45566</v>
      </c>
      <c r="B4" s="208" t="s">
        <v>20</v>
      </c>
      <c r="C4" s="169"/>
      <c r="D4" s="238">
        <v>80918</v>
      </c>
      <c r="E4" s="239"/>
      <c r="F4" s="172"/>
      <c r="G4" s="171"/>
      <c r="H4" s="171"/>
      <c r="I4" s="171"/>
      <c r="J4" s="171">
        <v>1</v>
      </c>
      <c r="K4" s="171"/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45567</v>
      </c>
      <c r="B5" s="208" t="s">
        <v>21</v>
      </c>
      <c r="C5" s="169"/>
      <c r="D5" s="238">
        <v>108679</v>
      </c>
      <c r="E5" s="239">
        <v>1</v>
      </c>
      <c r="F5" s="172"/>
      <c r="G5" s="171"/>
      <c r="H5" s="171">
        <v>2</v>
      </c>
      <c r="I5" s="171"/>
      <c r="J5" s="171">
        <v>1</v>
      </c>
      <c r="K5" s="171">
        <v>2</v>
      </c>
      <c r="L5" s="199"/>
      <c r="M5" s="200"/>
      <c r="N5" s="217"/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45568</v>
      </c>
      <c r="B6" s="208" t="s">
        <v>22</v>
      </c>
      <c r="C6" s="169"/>
      <c r="D6" s="238">
        <v>104657</v>
      </c>
      <c r="E6" s="239">
        <v>1</v>
      </c>
      <c r="F6" s="172"/>
      <c r="G6" s="171">
        <v>1</v>
      </c>
      <c r="H6" s="171">
        <v>3</v>
      </c>
      <c r="I6" s="171"/>
      <c r="J6" s="171"/>
      <c r="K6" s="171"/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45569</v>
      </c>
      <c r="B7" s="208" t="s">
        <v>23</v>
      </c>
      <c r="C7" s="169"/>
      <c r="D7" s="238">
        <v>160031</v>
      </c>
      <c r="E7" s="239"/>
      <c r="F7" s="172">
        <v>1</v>
      </c>
      <c r="G7" s="171"/>
      <c r="H7" s="171">
        <v>3</v>
      </c>
      <c r="I7" s="171"/>
      <c r="J7" s="171"/>
      <c r="K7" s="171">
        <v>2</v>
      </c>
      <c r="L7" s="196"/>
      <c r="M7" s="197"/>
      <c r="N7" s="218"/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45570</v>
      </c>
      <c r="B8" s="208" t="s">
        <v>24</v>
      </c>
      <c r="C8" s="169"/>
      <c r="D8" s="238">
        <v>99130</v>
      </c>
      <c r="E8" s="239">
        <v>2</v>
      </c>
      <c r="F8" s="172"/>
      <c r="G8" s="171">
        <v>1</v>
      </c>
      <c r="H8" s="171">
        <v>2</v>
      </c>
      <c r="I8" s="171"/>
      <c r="J8" s="171"/>
      <c r="K8" s="171"/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45571</v>
      </c>
      <c r="B9" s="209" t="s">
        <v>25</v>
      </c>
      <c r="C9" s="184"/>
      <c r="D9" s="240">
        <v>131322</v>
      </c>
      <c r="E9" s="241">
        <v>2</v>
      </c>
      <c r="F9" s="220"/>
      <c r="G9" s="219"/>
      <c r="H9" s="219">
        <v>3</v>
      </c>
      <c r="I9" s="219"/>
      <c r="J9" s="219"/>
      <c r="K9" s="219">
        <v>1</v>
      </c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37" t="s">
        <v>26</v>
      </c>
      <c r="B10" s="334"/>
      <c r="C10" s="233"/>
      <c r="D10" s="242">
        <v>120113</v>
      </c>
      <c r="E10" s="155">
        <f>SUM(E5:E9)</f>
        <v>6</v>
      </c>
      <c r="F10" s="156">
        <v>1</v>
      </c>
      <c r="G10" s="156">
        <f>SUM(G6:G9)</f>
        <v>2</v>
      </c>
      <c r="H10" s="156">
        <f>SUM(H3:H9)</f>
        <v>17</v>
      </c>
      <c r="I10" s="156"/>
      <c r="J10" s="189">
        <f>SUM(J4:J9)</f>
        <v>2</v>
      </c>
      <c r="K10" s="156">
        <f>SUM(K3:K9)</f>
        <v>7</v>
      </c>
      <c r="L10" s="156"/>
      <c r="M10" s="223"/>
      <c r="N10" s="211"/>
      <c r="O10" s="226"/>
      <c r="P10" s="234">
        <f>SUM(E10:O10)</f>
        <v>35</v>
      </c>
      <c r="Q10" s="360" t="s">
        <v>107</v>
      </c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57" t="s">
        <v>27</v>
      </c>
      <c r="B11" s="358"/>
      <c r="C11" s="246"/>
      <c r="D11" s="247">
        <v>143224</v>
      </c>
      <c r="E11" s="246">
        <v>3</v>
      </c>
      <c r="F11" s="246">
        <v>4</v>
      </c>
      <c r="G11" s="246"/>
      <c r="H11" s="246">
        <v>12</v>
      </c>
      <c r="I11" s="246"/>
      <c r="J11" s="246">
        <v>3</v>
      </c>
      <c r="K11" s="246">
        <v>3</v>
      </c>
      <c r="L11" s="246"/>
      <c r="M11" s="246"/>
      <c r="N11" s="248"/>
      <c r="O11" s="249"/>
      <c r="P11" s="250">
        <v>29</v>
      </c>
      <c r="Q11" s="36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6.75" customHeight="1" x14ac:dyDescent="0.65">
      <c r="A12" s="359" t="s">
        <v>106</v>
      </c>
      <c r="B12" s="340"/>
      <c r="C12" s="251"/>
      <c r="D12" s="254">
        <v>134002</v>
      </c>
      <c r="E12" s="252">
        <v>15</v>
      </c>
      <c r="F12" s="252">
        <v>11</v>
      </c>
      <c r="G12" s="252">
        <v>11</v>
      </c>
      <c r="H12" s="252">
        <v>59</v>
      </c>
      <c r="I12" s="252"/>
      <c r="J12" s="252">
        <v>5</v>
      </c>
      <c r="K12" s="252">
        <v>32</v>
      </c>
      <c r="L12" s="251"/>
      <c r="M12" s="251"/>
      <c r="N12" s="253"/>
      <c r="O12" s="253"/>
      <c r="P12" s="252">
        <f>SUM(E12:O12)</f>
        <v>133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1" customHeight="1" x14ac:dyDescent="0.65">
      <c r="A13" s="6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O1"/>
    <mergeCell ref="A10:B10"/>
    <mergeCell ref="Q10:Q11"/>
    <mergeCell ref="A11:B11"/>
    <mergeCell ref="A12:B12"/>
  </mergeCells>
  <pageMargins left="0.7" right="0.7" top="0.75" bottom="0.75" header="0" footer="0"/>
  <pageSetup paperSize="9"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9.625" customWidth="1"/>
    <col min="4" max="4" width="8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5" width="12.125" customWidth="1"/>
    <col min="16" max="16" width="9.5" customWidth="1"/>
    <col min="17" max="17" width="9.6875" customWidth="1"/>
    <col min="18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35" t="s">
        <v>3</v>
      </c>
      <c r="E2" s="214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67</v>
      </c>
      <c r="O2" s="226" t="s">
        <v>108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45572</v>
      </c>
      <c r="B3" s="207" t="s">
        <v>19</v>
      </c>
      <c r="C3" s="159"/>
      <c r="D3" s="236">
        <v>135609</v>
      </c>
      <c r="E3" s="237"/>
      <c r="F3" s="161"/>
      <c r="G3" s="160"/>
      <c r="H3" s="162">
        <v>4</v>
      </c>
      <c r="I3" s="160"/>
      <c r="J3" s="160"/>
      <c r="K3" s="163">
        <v>2</v>
      </c>
      <c r="L3" s="193"/>
      <c r="M3" s="194"/>
      <c r="N3" s="216"/>
      <c r="O3" s="227">
        <v>1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45573</v>
      </c>
      <c r="B4" s="208" t="s">
        <v>20</v>
      </c>
      <c r="C4" s="169"/>
      <c r="D4" s="238">
        <v>74942</v>
      </c>
      <c r="E4" s="239">
        <v>1</v>
      </c>
      <c r="F4" s="172"/>
      <c r="G4" s="171"/>
      <c r="H4" s="171"/>
      <c r="I4" s="171"/>
      <c r="J4" s="171"/>
      <c r="K4" s="171">
        <v>1</v>
      </c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45574</v>
      </c>
      <c r="B5" s="208" t="s">
        <v>21</v>
      </c>
      <c r="C5" s="169"/>
      <c r="D5" s="238">
        <v>96940</v>
      </c>
      <c r="E5" s="239"/>
      <c r="F5" s="172"/>
      <c r="G5" s="171"/>
      <c r="H5" s="171">
        <v>3</v>
      </c>
      <c r="I5" s="171"/>
      <c r="J5" s="171">
        <v>1</v>
      </c>
      <c r="K5" s="171">
        <v>1</v>
      </c>
      <c r="L5" s="199"/>
      <c r="M5" s="200"/>
      <c r="N5" s="217"/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45575</v>
      </c>
      <c r="B6" s="208" t="s">
        <v>22</v>
      </c>
      <c r="C6" s="169"/>
      <c r="D6" s="238">
        <v>134051</v>
      </c>
      <c r="E6" s="239">
        <v>1</v>
      </c>
      <c r="F6" s="172">
        <v>1</v>
      </c>
      <c r="G6" s="171"/>
      <c r="H6" s="171">
        <v>3</v>
      </c>
      <c r="I6" s="171"/>
      <c r="J6" s="171"/>
      <c r="K6" s="171">
        <v>1</v>
      </c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45576</v>
      </c>
      <c r="B7" s="208" t="s">
        <v>23</v>
      </c>
      <c r="C7" s="169"/>
      <c r="D7" s="238">
        <v>165538</v>
      </c>
      <c r="E7" s="239">
        <v>3</v>
      </c>
      <c r="F7" s="172"/>
      <c r="G7" s="171"/>
      <c r="H7" s="171">
        <v>9</v>
      </c>
      <c r="I7" s="171"/>
      <c r="J7" s="171"/>
      <c r="K7" s="171">
        <v>1</v>
      </c>
      <c r="L7" s="196"/>
      <c r="M7" s="197"/>
      <c r="N7" s="218"/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45577</v>
      </c>
      <c r="B8" s="208" t="s">
        <v>24</v>
      </c>
      <c r="C8" s="169"/>
      <c r="D8" s="238">
        <v>195875</v>
      </c>
      <c r="E8" s="239">
        <v>2</v>
      </c>
      <c r="F8" s="172"/>
      <c r="G8" s="171"/>
      <c r="H8" s="171">
        <v>1</v>
      </c>
      <c r="I8" s="171"/>
      <c r="J8" s="171"/>
      <c r="K8" s="171">
        <v>5</v>
      </c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45578</v>
      </c>
      <c r="B9" s="209" t="s">
        <v>25</v>
      </c>
      <c r="C9" s="184"/>
      <c r="D9" s="240">
        <v>86065</v>
      </c>
      <c r="E9" s="241">
        <v>2</v>
      </c>
      <c r="F9" s="220"/>
      <c r="G9" s="219"/>
      <c r="H9" s="219">
        <v>2</v>
      </c>
      <c r="I9" s="219"/>
      <c r="J9" s="219"/>
      <c r="K9" s="219">
        <v>1</v>
      </c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55"/>
      <c r="D10" s="242">
        <v>135637</v>
      </c>
      <c r="E10" s="155">
        <f>SUM(E4:E9)</f>
        <v>9</v>
      </c>
      <c r="F10" s="192">
        <v>1</v>
      </c>
      <c r="G10" s="192"/>
      <c r="H10" s="192">
        <f>SUM(H3:H9)</f>
        <v>22</v>
      </c>
      <c r="I10" s="192"/>
      <c r="J10" s="189">
        <v>1</v>
      </c>
      <c r="K10" s="192">
        <f>SUM(K3:K9)</f>
        <v>12</v>
      </c>
      <c r="L10" s="192"/>
      <c r="M10" s="215"/>
      <c r="N10" s="211"/>
      <c r="O10" s="226">
        <v>1</v>
      </c>
      <c r="P10" s="234">
        <f>SUM(E10:O10)</f>
        <v>46</v>
      </c>
      <c r="Q10" s="360" t="s">
        <v>109</v>
      </c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6"/>
      <c r="D11" s="257">
        <v>120113</v>
      </c>
      <c r="E11" s="245">
        <v>6</v>
      </c>
      <c r="F11" s="256">
        <v>1</v>
      </c>
      <c r="G11" s="256">
        <v>2</v>
      </c>
      <c r="H11" s="256">
        <v>17</v>
      </c>
      <c r="I11" s="256"/>
      <c r="J11" s="256">
        <v>2</v>
      </c>
      <c r="K11" s="256">
        <v>7</v>
      </c>
      <c r="L11" s="256"/>
      <c r="M11" s="256"/>
      <c r="N11" s="258"/>
      <c r="O11" s="249"/>
      <c r="P11" s="250">
        <v>29</v>
      </c>
      <c r="Q11" s="36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0.5" customHeight="1" x14ac:dyDescent="0.65">
      <c r="A12" s="259"/>
      <c r="B12" s="259"/>
      <c r="C12" s="259"/>
      <c r="D12" s="242" t="s">
        <v>110</v>
      </c>
      <c r="E12" s="256"/>
      <c r="F12" s="259"/>
      <c r="G12" s="259"/>
      <c r="H12" s="259"/>
      <c r="I12" s="259"/>
      <c r="J12" s="259"/>
      <c r="K12" s="259"/>
      <c r="L12" s="259"/>
      <c r="M12" s="259"/>
      <c r="N12" s="33"/>
      <c r="O12" s="249"/>
      <c r="P12" s="250"/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59" t="s">
        <v>106</v>
      </c>
      <c r="B13" s="340"/>
      <c r="C13" s="251"/>
      <c r="D13" s="254">
        <v>134002</v>
      </c>
      <c r="E13" s="252">
        <v>15</v>
      </c>
      <c r="F13" s="252">
        <v>11</v>
      </c>
      <c r="G13" s="252">
        <v>11</v>
      </c>
      <c r="H13" s="252">
        <v>59</v>
      </c>
      <c r="I13" s="252"/>
      <c r="J13" s="252">
        <v>5</v>
      </c>
      <c r="K13" s="252">
        <v>32</v>
      </c>
      <c r="L13" s="251"/>
      <c r="M13" s="251"/>
      <c r="N13" s="253"/>
      <c r="O13" s="253"/>
      <c r="P13" s="252">
        <f>SUM(E13:O13)</f>
        <v>133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O1"/>
    <mergeCell ref="A10:B10"/>
    <mergeCell ref="Q10:Q11"/>
    <mergeCell ref="A11:B11"/>
    <mergeCell ref="A13:B13"/>
  </mergeCells>
  <pageMargins left="0.7" right="0.7" top="0.75" bottom="0.75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9.625" customWidth="1"/>
    <col min="4" max="4" width="9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5" width="12.125" customWidth="1"/>
    <col min="16" max="16" width="9.5" customWidth="1"/>
    <col min="17" max="17" width="9.6875" customWidth="1"/>
    <col min="18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35" t="s">
        <v>3</v>
      </c>
      <c r="E2" s="214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12</v>
      </c>
      <c r="O2" s="226" t="s">
        <v>108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45579</v>
      </c>
      <c r="B3" s="207" t="s">
        <v>19</v>
      </c>
      <c r="C3" s="159"/>
      <c r="D3" s="236">
        <v>2440</v>
      </c>
      <c r="E3" s="237"/>
      <c r="F3" s="161"/>
      <c r="G3" s="160"/>
      <c r="H3" s="162"/>
      <c r="I3" s="160"/>
      <c r="J3" s="160"/>
      <c r="K3" s="163"/>
      <c r="L3" s="193"/>
      <c r="M3" s="194"/>
      <c r="N3" s="216"/>
      <c r="O3" s="2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45580</v>
      </c>
      <c r="B4" s="208" t="s">
        <v>20</v>
      </c>
      <c r="C4" s="169"/>
      <c r="D4" s="238">
        <v>114450</v>
      </c>
      <c r="E4" s="239"/>
      <c r="F4" s="172">
        <v>1</v>
      </c>
      <c r="G4" s="171"/>
      <c r="H4" s="171">
        <v>1</v>
      </c>
      <c r="I4" s="171"/>
      <c r="J4" s="171"/>
      <c r="K4" s="171"/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45581</v>
      </c>
      <c r="B5" s="208" t="s">
        <v>21</v>
      </c>
      <c r="C5" s="169"/>
      <c r="D5" s="238">
        <v>80734</v>
      </c>
      <c r="E5" s="239">
        <v>1</v>
      </c>
      <c r="F5" s="172"/>
      <c r="G5" s="171"/>
      <c r="H5" s="171">
        <v>1</v>
      </c>
      <c r="I5" s="171"/>
      <c r="J5" s="171"/>
      <c r="K5" s="171">
        <v>1</v>
      </c>
      <c r="L5" s="199"/>
      <c r="M5" s="200"/>
      <c r="N5" s="217" t="s">
        <v>111</v>
      </c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45582</v>
      </c>
      <c r="B6" s="208" t="s">
        <v>22</v>
      </c>
      <c r="C6" s="169"/>
      <c r="D6" s="238">
        <v>167891</v>
      </c>
      <c r="E6" s="239"/>
      <c r="F6" s="172"/>
      <c r="G6" s="171"/>
      <c r="H6" s="171">
        <v>6</v>
      </c>
      <c r="I6" s="171"/>
      <c r="J6" s="171"/>
      <c r="K6" s="171"/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45583</v>
      </c>
      <c r="B7" s="208" t="s">
        <v>23</v>
      </c>
      <c r="C7" s="169"/>
      <c r="D7" s="238">
        <v>174962</v>
      </c>
      <c r="E7" s="239">
        <v>1</v>
      </c>
      <c r="F7" s="172">
        <v>1</v>
      </c>
      <c r="G7" s="171"/>
      <c r="H7" s="171">
        <v>1</v>
      </c>
      <c r="I7" s="171"/>
      <c r="J7" s="171"/>
      <c r="K7" s="171">
        <v>2</v>
      </c>
      <c r="L7" s="196"/>
      <c r="M7" s="197"/>
      <c r="N7" s="218"/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45584</v>
      </c>
      <c r="B8" s="208" t="s">
        <v>24</v>
      </c>
      <c r="C8" s="169"/>
      <c r="D8" s="238">
        <v>238956</v>
      </c>
      <c r="E8" s="239"/>
      <c r="F8" s="172">
        <v>2</v>
      </c>
      <c r="G8" s="171"/>
      <c r="H8" s="171">
        <v>1</v>
      </c>
      <c r="I8" s="171"/>
      <c r="J8" s="171"/>
      <c r="K8" s="171">
        <v>1</v>
      </c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45585</v>
      </c>
      <c r="B9" s="209" t="s">
        <v>25</v>
      </c>
      <c r="C9" s="184"/>
      <c r="D9" s="240">
        <v>370020</v>
      </c>
      <c r="E9" s="241">
        <v>1</v>
      </c>
      <c r="F9" s="220"/>
      <c r="G9" s="219">
        <v>1</v>
      </c>
      <c r="H9" s="219">
        <v>5</v>
      </c>
      <c r="I9" s="219"/>
      <c r="J9" s="219"/>
      <c r="K9" s="219">
        <v>1</v>
      </c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55"/>
      <c r="D10" s="242">
        <v>189267</v>
      </c>
      <c r="E10" s="155">
        <f>SUM(E5:E9)</f>
        <v>3</v>
      </c>
      <c r="F10" s="192">
        <f>SUM(F4:F9)</f>
        <v>4</v>
      </c>
      <c r="G10" s="192"/>
      <c r="H10" s="192">
        <f>SUM(H4:H9)</f>
        <v>15</v>
      </c>
      <c r="I10" s="192"/>
      <c r="J10" s="189"/>
      <c r="K10" s="192">
        <f>SUM(K5:K9)</f>
        <v>5</v>
      </c>
      <c r="L10" s="192"/>
      <c r="M10" s="215"/>
      <c r="N10" s="211">
        <v>1</v>
      </c>
      <c r="O10" s="226"/>
      <c r="P10" s="234">
        <f>SUM(E10:O10)</f>
        <v>28</v>
      </c>
      <c r="Q10" s="360" t="s">
        <v>112</v>
      </c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6"/>
      <c r="D11" s="257">
        <v>135637</v>
      </c>
      <c r="E11" s="245">
        <v>9</v>
      </c>
      <c r="F11" s="256">
        <v>1</v>
      </c>
      <c r="G11" s="256"/>
      <c r="H11" s="256">
        <v>22</v>
      </c>
      <c r="I11" s="256"/>
      <c r="J11" s="256">
        <v>1</v>
      </c>
      <c r="K11" s="256">
        <v>12</v>
      </c>
      <c r="L11" s="256"/>
      <c r="M11" s="256"/>
      <c r="N11" s="258"/>
      <c r="O11" s="249">
        <v>1</v>
      </c>
      <c r="P11" s="250">
        <v>29</v>
      </c>
      <c r="Q11" s="36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55.5" customHeight="1" x14ac:dyDescent="0.65">
      <c r="A12" s="259"/>
      <c r="B12" s="259"/>
      <c r="C12" s="259"/>
      <c r="D12" s="242" t="s">
        <v>113</v>
      </c>
      <c r="E12" s="256"/>
      <c r="F12" s="259"/>
      <c r="G12" s="259"/>
      <c r="H12" s="259"/>
      <c r="I12" s="259"/>
      <c r="J12" s="259"/>
      <c r="K12" s="259"/>
      <c r="L12" s="259"/>
      <c r="M12" s="259"/>
      <c r="N12" s="33"/>
      <c r="O12" s="249"/>
      <c r="P12" s="250"/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59" t="s">
        <v>106</v>
      </c>
      <c r="B13" s="340"/>
      <c r="C13" s="251"/>
      <c r="D13" s="254">
        <v>134002</v>
      </c>
      <c r="E13" s="252">
        <v>15</v>
      </c>
      <c r="F13" s="252">
        <v>11</v>
      </c>
      <c r="G13" s="252">
        <v>11</v>
      </c>
      <c r="H13" s="252">
        <v>59</v>
      </c>
      <c r="I13" s="252"/>
      <c r="J13" s="252">
        <v>5</v>
      </c>
      <c r="K13" s="252">
        <v>32</v>
      </c>
      <c r="L13" s="251"/>
      <c r="M13" s="251"/>
      <c r="N13" s="253"/>
      <c r="O13" s="253"/>
      <c r="P13" s="252">
        <f>SUM(E13:O13)</f>
        <v>133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O1"/>
    <mergeCell ref="A10:B10"/>
    <mergeCell ref="Q10:Q11"/>
    <mergeCell ref="A11:B11"/>
    <mergeCell ref="A13:B13"/>
  </mergeCells>
  <pageMargins left="0.7" right="0.7" top="0.75" bottom="0.75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9.625" customWidth="1"/>
    <col min="4" max="4" width="9.1875" customWidth="1"/>
    <col min="5" max="5" width="7.5" customWidth="1"/>
    <col min="6" max="6" width="10.1875" customWidth="1"/>
    <col min="7" max="7" width="13.1875" customWidth="1"/>
    <col min="8" max="8" width="10.1875" customWidth="1"/>
    <col min="9" max="9" width="7.625" customWidth="1"/>
    <col min="10" max="10" width="6.5" customWidth="1"/>
    <col min="11" max="11" width="8" customWidth="1"/>
    <col min="12" max="12" width="8.5" customWidth="1"/>
    <col min="13" max="13" width="8.875" customWidth="1"/>
    <col min="14" max="14" width="9.625" customWidth="1"/>
    <col min="15" max="15" width="12.125" customWidth="1"/>
    <col min="16" max="16" width="12" customWidth="1"/>
    <col min="17" max="17" width="9.6875" customWidth="1"/>
    <col min="18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14" t="s">
        <v>98</v>
      </c>
      <c r="D2" s="235" t="s">
        <v>3</v>
      </c>
      <c r="E2" s="214" t="s">
        <v>4</v>
      </c>
      <c r="F2" s="206" t="s">
        <v>5</v>
      </c>
      <c r="G2" s="206" t="s">
        <v>6</v>
      </c>
      <c r="H2" s="206" t="s">
        <v>7</v>
      </c>
      <c r="I2" s="206" t="s">
        <v>65</v>
      </c>
      <c r="J2" s="206" t="s">
        <v>8</v>
      </c>
      <c r="K2" s="206" t="s">
        <v>9</v>
      </c>
      <c r="L2" s="206" t="s">
        <v>35</v>
      </c>
      <c r="M2" s="215" t="s">
        <v>13</v>
      </c>
      <c r="N2" s="210" t="s">
        <v>12</v>
      </c>
      <c r="O2" s="226" t="s">
        <v>108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45586</v>
      </c>
      <c r="B3" s="207" t="s">
        <v>19</v>
      </c>
      <c r="C3" s="159"/>
      <c r="D3" s="236">
        <v>93103</v>
      </c>
      <c r="E3" s="237"/>
      <c r="F3" s="161">
        <v>1</v>
      </c>
      <c r="G3" s="160"/>
      <c r="H3" s="162">
        <v>1</v>
      </c>
      <c r="I3" s="160"/>
      <c r="J3" s="160"/>
      <c r="K3" s="163"/>
      <c r="L3" s="193"/>
      <c r="M3" s="194"/>
      <c r="N3" s="216"/>
      <c r="O3" s="2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45587</v>
      </c>
      <c r="B4" s="208" t="s">
        <v>20</v>
      </c>
      <c r="C4" s="169"/>
      <c r="D4" s="238">
        <v>100128</v>
      </c>
      <c r="E4" s="239"/>
      <c r="F4" s="172"/>
      <c r="G4" s="171"/>
      <c r="H4" s="171">
        <v>3</v>
      </c>
      <c r="I4" s="171"/>
      <c r="J4" s="171"/>
      <c r="K4" s="171"/>
      <c r="L4" s="196"/>
      <c r="M4" s="197"/>
      <c r="N4" s="217"/>
      <c r="O4" s="228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45588</v>
      </c>
      <c r="B5" s="208" t="s">
        <v>21</v>
      </c>
      <c r="C5" s="169"/>
      <c r="D5" s="238">
        <v>56347</v>
      </c>
      <c r="E5" s="239">
        <v>1</v>
      </c>
      <c r="F5" s="172"/>
      <c r="G5" s="171"/>
      <c r="H5" s="171">
        <v>2</v>
      </c>
      <c r="I5" s="171"/>
      <c r="J5" s="171"/>
      <c r="K5" s="171"/>
      <c r="L5" s="199"/>
      <c r="M5" s="200"/>
      <c r="N5" s="217"/>
      <c r="O5" s="229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45589</v>
      </c>
      <c r="B6" s="208" t="s">
        <v>22</v>
      </c>
      <c r="C6" s="169"/>
      <c r="D6" s="238">
        <v>214162</v>
      </c>
      <c r="E6" s="239">
        <v>1</v>
      </c>
      <c r="F6" s="172"/>
      <c r="G6" s="171">
        <v>1</v>
      </c>
      <c r="H6" s="171">
        <v>3</v>
      </c>
      <c r="I6" s="171"/>
      <c r="J6" s="171"/>
      <c r="K6" s="171">
        <v>3</v>
      </c>
      <c r="L6" s="196"/>
      <c r="M6" s="197"/>
      <c r="N6" s="217"/>
      <c r="O6" s="23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45590</v>
      </c>
      <c r="B7" s="208" t="s">
        <v>23</v>
      </c>
      <c r="C7" s="169"/>
      <c r="D7" s="238">
        <v>153963</v>
      </c>
      <c r="E7" s="239">
        <v>1</v>
      </c>
      <c r="F7" s="172"/>
      <c r="G7" s="171"/>
      <c r="H7" s="171">
        <v>2</v>
      </c>
      <c r="I7" s="171"/>
      <c r="J7" s="171"/>
      <c r="K7" s="171"/>
      <c r="L7" s="196"/>
      <c r="M7" s="197"/>
      <c r="N7" s="260">
        <v>1</v>
      </c>
      <c r="O7" s="23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45591</v>
      </c>
      <c r="B8" s="208" t="s">
        <v>24</v>
      </c>
      <c r="C8" s="169"/>
      <c r="D8" s="238">
        <v>169126</v>
      </c>
      <c r="E8" s="239">
        <v>1</v>
      </c>
      <c r="F8" s="172"/>
      <c r="G8" s="171"/>
      <c r="H8" s="171">
        <v>5</v>
      </c>
      <c r="I8" s="171"/>
      <c r="J8" s="171"/>
      <c r="K8" s="171">
        <v>1</v>
      </c>
      <c r="L8" s="199"/>
      <c r="M8" s="197"/>
      <c r="N8" s="217"/>
      <c r="O8" s="23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45592</v>
      </c>
      <c r="B9" s="209" t="s">
        <v>25</v>
      </c>
      <c r="C9" s="184"/>
      <c r="D9" s="240">
        <v>210665</v>
      </c>
      <c r="E9" s="241">
        <v>2</v>
      </c>
      <c r="F9" s="220">
        <v>1</v>
      </c>
      <c r="G9" s="219"/>
      <c r="H9" s="219">
        <v>1</v>
      </c>
      <c r="I9" s="219"/>
      <c r="J9" s="219"/>
      <c r="K9" s="219"/>
      <c r="L9" s="221"/>
      <c r="M9" s="204"/>
      <c r="N9" s="222"/>
      <c r="O9" s="2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55"/>
      <c r="D10" s="242">
        <v>151692</v>
      </c>
      <c r="E10" s="155">
        <f>SUM(E5:E9)</f>
        <v>6</v>
      </c>
      <c r="F10" s="192">
        <v>2</v>
      </c>
      <c r="G10" s="192">
        <v>1</v>
      </c>
      <c r="H10" s="192">
        <f>SUM(H3:H9)</f>
        <v>17</v>
      </c>
      <c r="I10" s="192"/>
      <c r="J10" s="189"/>
      <c r="K10" s="192">
        <f>SUM(K6:K9)</f>
        <v>4</v>
      </c>
      <c r="L10" s="192"/>
      <c r="M10" s="215"/>
      <c r="N10" s="211">
        <v>1</v>
      </c>
      <c r="O10" s="226"/>
      <c r="P10" s="234">
        <f>SUM(E10:O10)</f>
        <v>31</v>
      </c>
      <c r="Q10" s="360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6"/>
      <c r="D11" s="257">
        <v>189267</v>
      </c>
      <c r="E11" s="245">
        <v>3</v>
      </c>
      <c r="F11" s="256">
        <v>4</v>
      </c>
      <c r="G11" s="256"/>
      <c r="H11" s="256">
        <v>15</v>
      </c>
      <c r="I11" s="256"/>
      <c r="J11" s="256"/>
      <c r="K11" s="256">
        <v>5</v>
      </c>
      <c r="L11" s="256"/>
      <c r="M11" s="256"/>
      <c r="N11" s="261">
        <v>1</v>
      </c>
      <c r="O11" s="249">
        <v>1</v>
      </c>
      <c r="P11" s="250">
        <v>29</v>
      </c>
      <c r="Q11" s="361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55.5" customHeight="1" x14ac:dyDescent="0.65">
      <c r="A12" s="259"/>
      <c r="B12" s="259"/>
      <c r="C12" s="259"/>
      <c r="D12" s="242" t="s">
        <v>114</v>
      </c>
      <c r="E12" s="256"/>
      <c r="F12" s="259">
        <f>SUM(F3:F10)</f>
        <v>4</v>
      </c>
      <c r="G12" s="259"/>
      <c r="H12" s="259"/>
      <c r="I12" s="259"/>
      <c r="J12" s="259"/>
      <c r="K12" s="259"/>
      <c r="L12" s="259"/>
      <c r="M12" s="259"/>
      <c r="N12" s="33"/>
      <c r="O12" s="249"/>
      <c r="P12" s="224" t="s">
        <v>115</v>
      </c>
      <c r="Q12" s="55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59" t="s">
        <v>106</v>
      </c>
      <c r="B13" s="340"/>
      <c r="C13" s="251"/>
      <c r="D13" s="254">
        <v>134002</v>
      </c>
      <c r="E13" s="252">
        <v>15</v>
      </c>
      <c r="F13" s="252">
        <v>11</v>
      </c>
      <c r="G13" s="252">
        <v>11</v>
      </c>
      <c r="H13" s="252">
        <v>59</v>
      </c>
      <c r="I13" s="252"/>
      <c r="J13" s="252">
        <v>5</v>
      </c>
      <c r="K13" s="252">
        <v>32</v>
      </c>
      <c r="L13" s="251"/>
      <c r="M13" s="251"/>
      <c r="N13" s="253"/>
      <c r="O13" s="253"/>
      <c r="P13" s="252">
        <f>SUM(E13:O13)</f>
        <v>133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O1"/>
    <mergeCell ref="A10:B10"/>
    <mergeCell ref="Q10:Q11"/>
    <mergeCell ref="A11:B11"/>
    <mergeCell ref="A13:B13"/>
  </mergeCells>
  <pageMargins left="0.7" right="0.7" top="0.75" bottom="0.75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9.1875" customWidth="1"/>
    <col min="4" max="4" width="7.5" customWidth="1"/>
    <col min="5" max="5" width="11.375" customWidth="1"/>
    <col min="6" max="6" width="13.1875" customWidth="1"/>
    <col min="7" max="7" width="10.1875" customWidth="1"/>
    <col min="8" max="8" width="7.625" customWidth="1"/>
    <col min="9" max="9" width="6.5" customWidth="1"/>
    <col min="10" max="10" width="8" customWidth="1"/>
    <col min="11" max="11" width="8.5" customWidth="1"/>
    <col min="12" max="12" width="8.875" customWidth="1"/>
    <col min="13" max="13" width="9.625" customWidth="1"/>
    <col min="14" max="14" width="12.125" customWidth="1"/>
    <col min="15" max="15" width="12" customWidth="1"/>
    <col min="16" max="16" width="9.687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65</v>
      </c>
      <c r="I2" s="206" t="s">
        <v>8</v>
      </c>
      <c r="J2" s="206" t="s">
        <v>9</v>
      </c>
      <c r="K2" s="206" t="s">
        <v>35</v>
      </c>
      <c r="L2" s="215" t="s">
        <v>13</v>
      </c>
      <c r="M2" s="210" t="s">
        <v>12</v>
      </c>
      <c r="N2" s="226" t="s">
        <v>108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45593</v>
      </c>
      <c r="B3" s="207" t="s">
        <v>19</v>
      </c>
      <c r="C3" s="236">
        <v>57850</v>
      </c>
      <c r="D3" s="237"/>
      <c r="E3" s="161"/>
      <c r="F3" s="160"/>
      <c r="G3" s="162">
        <v>1</v>
      </c>
      <c r="H3" s="160"/>
      <c r="I3" s="160"/>
      <c r="J3" s="163"/>
      <c r="K3" s="193"/>
      <c r="L3" s="194"/>
      <c r="M3" s="216"/>
      <c r="N3" s="227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1" customHeight="1" x14ac:dyDescent="0.65">
      <c r="A4" s="167">
        <v>45594</v>
      </c>
      <c r="B4" s="208" t="s">
        <v>20</v>
      </c>
      <c r="C4" s="238">
        <v>55623</v>
      </c>
      <c r="D4" s="239"/>
      <c r="E4" s="172"/>
      <c r="F4" s="171"/>
      <c r="G4" s="171">
        <v>1</v>
      </c>
      <c r="H4" s="171"/>
      <c r="I4" s="171"/>
      <c r="J4" s="171"/>
      <c r="K4" s="196"/>
      <c r="L4" s="197"/>
      <c r="M4" s="217"/>
      <c r="N4" s="22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1" customHeight="1" x14ac:dyDescent="0.65">
      <c r="A5" s="167">
        <v>45595</v>
      </c>
      <c r="B5" s="208" t="s">
        <v>21</v>
      </c>
      <c r="C5" s="238">
        <v>98378</v>
      </c>
      <c r="D5" s="239">
        <v>1</v>
      </c>
      <c r="E5" s="172"/>
      <c r="F5" s="171">
        <v>1</v>
      </c>
      <c r="G5" s="171">
        <v>1</v>
      </c>
      <c r="H5" s="171"/>
      <c r="I5" s="171"/>
      <c r="J5" s="171">
        <v>1</v>
      </c>
      <c r="K5" s="199"/>
      <c r="L5" s="200"/>
      <c r="M5" s="217"/>
      <c r="N5" s="229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45596</v>
      </c>
      <c r="B6" s="208" t="s">
        <v>22</v>
      </c>
      <c r="C6" s="238">
        <v>101243</v>
      </c>
      <c r="D6" s="239"/>
      <c r="E6" s="172">
        <v>1</v>
      </c>
      <c r="F6" s="171">
        <v>1</v>
      </c>
      <c r="G6" s="171">
        <v>5</v>
      </c>
      <c r="H6" s="171"/>
      <c r="I6" s="171"/>
      <c r="J6" s="171"/>
      <c r="K6" s="196"/>
      <c r="L6" s="197"/>
      <c r="M6" s="217"/>
      <c r="N6" s="230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45597</v>
      </c>
      <c r="B7" s="208" t="s">
        <v>23</v>
      </c>
      <c r="C7" s="238">
        <v>206300</v>
      </c>
      <c r="D7" s="239">
        <v>5</v>
      </c>
      <c r="E7" s="172">
        <v>1</v>
      </c>
      <c r="F7" s="171">
        <v>2</v>
      </c>
      <c r="G7" s="171">
        <v>1</v>
      </c>
      <c r="H7" s="171"/>
      <c r="I7" s="171"/>
      <c r="J7" s="171">
        <v>1</v>
      </c>
      <c r="K7" s="196"/>
      <c r="L7" s="197"/>
      <c r="M7" s="260"/>
      <c r="N7" s="230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45598</v>
      </c>
      <c r="B8" s="208" t="s">
        <v>24</v>
      </c>
      <c r="C8" s="238">
        <v>241295</v>
      </c>
      <c r="D8" s="239">
        <v>1</v>
      </c>
      <c r="E8" s="172">
        <v>2</v>
      </c>
      <c r="F8" s="171">
        <v>1</v>
      </c>
      <c r="G8" s="171">
        <v>3</v>
      </c>
      <c r="H8" s="171"/>
      <c r="I8" s="171"/>
      <c r="J8" s="171">
        <v>2</v>
      </c>
      <c r="K8" s="199"/>
      <c r="L8" s="197"/>
      <c r="M8" s="217"/>
      <c r="N8" s="231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45599</v>
      </c>
      <c r="B9" s="209" t="s">
        <v>25</v>
      </c>
      <c r="C9" s="240">
        <v>111678</v>
      </c>
      <c r="D9" s="241"/>
      <c r="E9" s="220"/>
      <c r="F9" s="219"/>
      <c r="G9" s="219">
        <v>4</v>
      </c>
      <c r="H9" s="219"/>
      <c r="I9" s="219"/>
      <c r="J9" s="219"/>
      <c r="K9" s="221"/>
      <c r="L9" s="204"/>
      <c r="M9" s="222">
        <v>1</v>
      </c>
      <c r="N9" s="23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158124</v>
      </c>
      <c r="D10" s="155">
        <f>SUM(D5:D9)</f>
        <v>7</v>
      </c>
      <c r="E10" s="192">
        <f>SUM(E6:E9)</f>
        <v>4</v>
      </c>
      <c r="F10" s="192">
        <f>SUM(F5:F9)</f>
        <v>5</v>
      </c>
      <c r="G10" s="192">
        <f>SUM(G3:G9)</f>
        <v>16</v>
      </c>
      <c r="H10" s="192"/>
      <c r="I10" s="189"/>
      <c r="J10" s="192">
        <f>SUM(J5:J9)</f>
        <v>4</v>
      </c>
      <c r="K10" s="192"/>
      <c r="L10" s="215"/>
      <c r="M10" s="211">
        <v>1</v>
      </c>
      <c r="N10" s="226"/>
      <c r="O10" s="234">
        <f>SUM(D10:N10)</f>
        <v>37</v>
      </c>
      <c r="P10" s="360" t="s">
        <v>116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151692</v>
      </c>
      <c r="D11" s="245">
        <v>6</v>
      </c>
      <c r="E11" s="256">
        <v>2</v>
      </c>
      <c r="F11" s="256">
        <v>1</v>
      </c>
      <c r="G11" s="256">
        <v>17</v>
      </c>
      <c r="H11" s="256"/>
      <c r="I11" s="256"/>
      <c r="J11" s="256">
        <v>4</v>
      </c>
      <c r="K11" s="256"/>
      <c r="L11" s="256"/>
      <c r="M11" s="261">
        <v>1</v>
      </c>
      <c r="N11" s="249">
        <v>1</v>
      </c>
      <c r="O11" s="250">
        <v>29</v>
      </c>
      <c r="P11" s="361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55.5" customHeight="1" x14ac:dyDescent="0.65">
      <c r="A12" s="259"/>
      <c r="B12" s="259"/>
      <c r="C12" s="242" t="s">
        <v>117</v>
      </c>
      <c r="D12" s="256"/>
      <c r="E12" s="259"/>
      <c r="F12" s="259"/>
      <c r="G12" s="259"/>
      <c r="H12" s="259"/>
      <c r="I12" s="259"/>
      <c r="J12" s="259"/>
      <c r="K12" s="259"/>
      <c r="L12" s="259"/>
      <c r="M12" s="33"/>
      <c r="N12" s="249"/>
      <c r="O12" s="224"/>
      <c r="P12" s="55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59" t="s">
        <v>37</v>
      </c>
      <c r="B13" s="340"/>
      <c r="C13" s="254">
        <v>140464</v>
      </c>
      <c r="D13" s="252">
        <v>31</v>
      </c>
      <c r="E13" s="252">
        <v>9</v>
      </c>
      <c r="F13" s="252">
        <v>4</v>
      </c>
      <c r="G13" s="252">
        <v>75</v>
      </c>
      <c r="H13" s="252"/>
      <c r="I13" s="252"/>
      <c r="J13" s="252">
        <v>27</v>
      </c>
      <c r="K13" s="251"/>
      <c r="L13" s="251"/>
      <c r="M13" s="252">
        <v>2</v>
      </c>
      <c r="N13" s="252">
        <v>1</v>
      </c>
      <c r="O13" s="252">
        <f>SUM(D13:N13)</f>
        <v>149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N1"/>
    <mergeCell ref="A10:B10"/>
    <mergeCell ref="P10:P11"/>
    <mergeCell ref="A11:B11"/>
    <mergeCell ref="A13:B13"/>
  </mergeCells>
  <pageMargins left="0.7" right="0.7" top="0.75" bottom="0.75" header="0" footer="0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9.1875" customWidth="1"/>
    <col min="4" max="4" width="7.5" customWidth="1"/>
    <col min="5" max="5" width="11.375" customWidth="1"/>
    <col min="6" max="6" width="13.1875" customWidth="1"/>
    <col min="7" max="7" width="10.1875" customWidth="1"/>
    <col min="8" max="8" width="7.625" customWidth="1"/>
    <col min="9" max="9" width="6.5" customWidth="1"/>
    <col min="10" max="10" width="8" customWidth="1"/>
    <col min="11" max="11" width="8.5" customWidth="1"/>
    <col min="12" max="12" width="8.875" customWidth="1"/>
    <col min="13" max="13" width="11" customWidth="1"/>
    <col min="14" max="14" width="12.125" customWidth="1"/>
    <col min="15" max="15" width="12" customWidth="1"/>
    <col min="16" max="16" width="9.687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65</v>
      </c>
      <c r="I2" s="206" t="s">
        <v>8</v>
      </c>
      <c r="J2" s="206" t="s">
        <v>9</v>
      </c>
      <c r="K2" s="206" t="s">
        <v>35</v>
      </c>
      <c r="L2" s="215" t="s">
        <v>13</v>
      </c>
      <c r="M2" s="210" t="s">
        <v>12</v>
      </c>
      <c r="N2" s="226" t="s">
        <v>108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45600</v>
      </c>
      <c r="B3" s="207" t="s">
        <v>19</v>
      </c>
      <c r="C3" s="262">
        <v>99136</v>
      </c>
      <c r="D3" s="237">
        <v>2</v>
      </c>
      <c r="E3" s="161"/>
      <c r="F3" s="160"/>
      <c r="G3" s="162">
        <v>3</v>
      </c>
      <c r="H3" s="160"/>
      <c r="I3" s="160"/>
      <c r="J3" s="163"/>
      <c r="K3" s="193"/>
      <c r="L3" s="194"/>
      <c r="M3" s="216"/>
      <c r="N3" s="227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45601</v>
      </c>
      <c r="B4" s="208" t="s">
        <v>20</v>
      </c>
      <c r="C4" s="263">
        <v>190356</v>
      </c>
      <c r="D4" s="239"/>
      <c r="E4" s="172">
        <v>2</v>
      </c>
      <c r="F4" s="171"/>
      <c r="G4" s="171">
        <v>2</v>
      </c>
      <c r="H4" s="171"/>
      <c r="I4" s="171"/>
      <c r="J4" s="171">
        <v>1</v>
      </c>
      <c r="K4" s="196"/>
      <c r="L4" s="197"/>
      <c r="M4" s="217"/>
      <c r="N4" s="22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45602</v>
      </c>
      <c r="B5" s="208" t="s">
        <v>21</v>
      </c>
      <c r="C5" s="264">
        <v>203384</v>
      </c>
      <c r="D5" s="239"/>
      <c r="E5" s="172"/>
      <c r="F5" s="171"/>
      <c r="G5" s="173">
        <v>3</v>
      </c>
      <c r="H5" s="173"/>
      <c r="I5" s="173">
        <v>1</v>
      </c>
      <c r="J5" s="173">
        <v>1</v>
      </c>
      <c r="K5" s="199"/>
      <c r="L5" s="200"/>
      <c r="M5" s="265"/>
      <c r="N5" s="229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45603</v>
      </c>
      <c r="B6" s="208" t="s">
        <v>22</v>
      </c>
      <c r="C6" s="263">
        <v>121587</v>
      </c>
      <c r="D6" s="239">
        <v>1</v>
      </c>
      <c r="E6" s="172"/>
      <c r="F6" s="171"/>
      <c r="G6" s="171">
        <v>2</v>
      </c>
      <c r="H6" s="171"/>
      <c r="I6" s="171"/>
      <c r="J6" s="171"/>
      <c r="K6" s="196"/>
      <c r="L6" s="197"/>
      <c r="M6" s="217"/>
      <c r="N6" s="230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45604</v>
      </c>
      <c r="B7" s="208" t="s">
        <v>23</v>
      </c>
      <c r="C7" s="263">
        <v>176488</v>
      </c>
      <c r="D7" s="239">
        <v>2</v>
      </c>
      <c r="E7" s="172">
        <v>1</v>
      </c>
      <c r="F7" s="171">
        <v>1</v>
      </c>
      <c r="G7" s="171">
        <v>1</v>
      </c>
      <c r="H7" s="171"/>
      <c r="I7" s="171">
        <v>1</v>
      </c>
      <c r="J7" s="171">
        <v>2</v>
      </c>
      <c r="K7" s="196"/>
      <c r="L7" s="197"/>
      <c r="M7" s="260"/>
      <c r="N7" s="230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45605</v>
      </c>
      <c r="B8" s="208" t="s">
        <v>24</v>
      </c>
      <c r="C8" s="263">
        <v>219657</v>
      </c>
      <c r="D8" s="239">
        <v>1</v>
      </c>
      <c r="E8" s="172"/>
      <c r="F8" s="171">
        <v>1</v>
      </c>
      <c r="G8" s="171">
        <v>3</v>
      </c>
      <c r="H8" s="171"/>
      <c r="I8" s="171"/>
      <c r="J8" s="171">
        <v>4</v>
      </c>
      <c r="K8" s="199"/>
      <c r="L8" s="197"/>
      <c r="M8" s="217"/>
      <c r="N8" s="231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45606</v>
      </c>
      <c r="B9" s="209" t="s">
        <v>25</v>
      </c>
      <c r="C9" s="266">
        <v>138742</v>
      </c>
      <c r="D9" s="241">
        <v>1</v>
      </c>
      <c r="E9" s="220"/>
      <c r="F9" s="219">
        <v>1</v>
      </c>
      <c r="G9" s="219">
        <v>4</v>
      </c>
      <c r="H9" s="219"/>
      <c r="I9" s="219"/>
      <c r="J9" s="219">
        <v>4</v>
      </c>
      <c r="K9" s="221"/>
      <c r="L9" s="204"/>
      <c r="M9" s="222"/>
      <c r="N9" s="23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170255</v>
      </c>
      <c r="D10" s="155">
        <f>SUM(D3:D9)</f>
        <v>7</v>
      </c>
      <c r="E10" s="192">
        <f>SUM(E4:E9)</f>
        <v>3</v>
      </c>
      <c r="F10" s="192">
        <f>SUM(F7:F9)</f>
        <v>3</v>
      </c>
      <c r="G10" s="192">
        <f>SUM(G3:G9)</f>
        <v>18</v>
      </c>
      <c r="H10" s="192"/>
      <c r="I10" s="189">
        <f>SUM(I5:I9)</f>
        <v>2</v>
      </c>
      <c r="J10" s="192">
        <f>SUM(J4:J9)</f>
        <v>12</v>
      </c>
      <c r="K10" s="192"/>
      <c r="L10" s="215"/>
      <c r="M10" s="211">
        <v>1</v>
      </c>
      <c r="N10" s="226"/>
      <c r="O10" s="234">
        <f>SUM(D10:N10)</f>
        <v>46</v>
      </c>
      <c r="P10" s="360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158124</v>
      </c>
      <c r="D11" s="245">
        <v>7</v>
      </c>
      <c r="E11" s="256">
        <v>4</v>
      </c>
      <c r="F11" s="256">
        <v>5</v>
      </c>
      <c r="G11" s="256">
        <v>16</v>
      </c>
      <c r="H11" s="256"/>
      <c r="I11" s="256"/>
      <c r="J11" s="256">
        <v>4</v>
      </c>
      <c r="K11" s="256"/>
      <c r="L11" s="256"/>
      <c r="M11" s="261">
        <v>1</v>
      </c>
      <c r="N11" s="249">
        <v>1</v>
      </c>
      <c r="O11" s="250">
        <v>29</v>
      </c>
      <c r="P11" s="361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55.5" customHeight="1" x14ac:dyDescent="0.65">
      <c r="A12" s="259"/>
      <c r="B12" s="259"/>
      <c r="C12" s="242" t="s">
        <v>118</v>
      </c>
      <c r="D12" s="256"/>
      <c r="E12" s="259"/>
      <c r="F12" s="259"/>
      <c r="G12" s="259"/>
      <c r="H12" s="259"/>
      <c r="I12" s="259"/>
      <c r="J12" s="259"/>
      <c r="K12" s="259"/>
      <c r="L12" s="259"/>
      <c r="M12" s="33"/>
      <c r="N12" s="249"/>
      <c r="O12" s="224" t="s">
        <v>119</v>
      </c>
      <c r="P12" s="55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59" t="s">
        <v>37</v>
      </c>
      <c r="B13" s="340"/>
      <c r="C13" s="254">
        <v>140464</v>
      </c>
      <c r="D13" s="252">
        <v>31</v>
      </c>
      <c r="E13" s="252">
        <v>9</v>
      </c>
      <c r="F13" s="252">
        <v>4</v>
      </c>
      <c r="G13" s="252">
        <v>75</v>
      </c>
      <c r="H13" s="252"/>
      <c r="I13" s="252"/>
      <c r="J13" s="252">
        <v>27</v>
      </c>
      <c r="K13" s="251"/>
      <c r="L13" s="251"/>
      <c r="M13" s="252">
        <v>2</v>
      </c>
      <c r="N13" s="252">
        <v>1</v>
      </c>
      <c r="O13" s="252">
        <f>SUM(D13:N13)</f>
        <v>149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A1:N1"/>
    <mergeCell ref="A10:B10"/>
    <mergeCell ref="P10:P11"/>
    <mergeCell ref="A11:B11"/>
    <mergeCell ref="A13:B13"/>
  </mergeCells>
  <pageMargins left="0.7" right="0.7" top="0.75" bottom="0.75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9.1875" customWidth="1"/>
    <col min="4" max="4" width="7.5" customWidth="1"/>
    <col min="5" max="5" width="11.375" customWidth="1"/>
    <col min="6" max="6" width="13.1875" customWidth="1"/>
    <col min="7" max="7" width="10.1875" customWidth="1"/>
    <col min="8" max="8" width="7.625" customWidth="1"/>
    <col min="9" max="9" width="6.5" customWidth="1"/>
    <col min="10" max="10" width="8" customWidth="1"/>
    <col min="11" max="11" width="8.5" customWidth="1"/>
    <col min="12" max="12" width="8.875" customWidth="1"/>
    <col min="13" max="13" width="11" customWidth="1"/>
    <col min="14" max="14" width="12.125" customWidth="1"/>
    <col min="15" max="15" width="12" customWidth="1"/>
    <col min="16" max="16" width="9.687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65</v>
      </c>
      <c r="I2" s="206" t="s">
        <v>8</v>
      </c>
      <c r="J2" s="206" t="s">
        <v>9</v>
      </c>
      <c r="K2" s="206" t="s">
        <v>35</v>
      </c>
      <c r="L2" s="215" t="s">
        <v>13</v>
      </c>
      <c r="M2" s="210" t="s">
        <v>12</v>
      </c>
      <c r="N2" s="226" t="s">
        <v>108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45607</v>
      </c>
      <c r="B3" s="207" t="s">
        <v>19</v>
      </c>
      <c r="C3" s="262">
        <v>115316</v>
      </c>
      <c r="D3" s="237"/>
      <c r="E3" s="161">
        <v>1</v>
      </c>
      <c r="F3" s="160"/>
      <c r="G3" s="162">
        <v>2</v>
      </c>
      <c r="H3" s="160"/>
      <c r="I3" s="160"/>
      <c r="J3" s="163"/>
      <c r="K3" s="193"/>
      <c r="L3" s="194"/>
      <c r="M3" s="216"/>
      <c r="N3" s="227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45608</v>
      </c>
      <c r="B4" s="208" t="s">
        <v>20</v>
      </c>
      <c r="C4" s="263">
        <v>67200</v>
      </c>
      <c r="D4" s="239"/>
      <c r="E4" s="172"/>
      <c r="F4" s="171"/>
      <c r="G4" s="171"/>
      <c r="H4" s="171"/>
      <c r="I4" s="171"/>
      <c r="J4" s="171"/>
      <c r="K4" s="196"/>
      <c r="L4" s="197"/>
      <c r="M4" s="217"/>
      <c r="N4" s="22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45609</v>
      </c>
      <c r="B5" s="208" t="s">
        <v>21</v>
      </c>
      <c r="C5" s="264">
        <v>92854</v>
      </c>
      <c r="D5" s="239"/>
      <c r="E5" s="172"/>
      <c r="F5" s="171"/>
      <c r="G5" s="173"/>
      <c r="H5" s="173"/>
      <c r="I5" s="173"/>
      <c r="J5" s="173">
        <v>1</v>
      </c>
      <c r="K5" s="199"/>
      <c r="L5" s="200"/>
      <c r="M5" s="265"/>
      <c r="N5" s="229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45610</v>
      </c>
      <c r="B6" s="208" t="s">
        <v>22</v>
      </c>
      <c r="C6" s="263">
        <v>124422</v>
      </c>
      <c r="D6" s="239">
        <v>1</v>
      </c>
      <c r="E6" s="172">
        <v>1</v>
      </c>
      <c r="F6" s="171"/>
      <c r="G6" s="171">
        <v>7</v>
      </c>
      <c r="H6" s="171"/>
      <c r="I6" s="171"/>
      <c r="J6" s="171">
        <v>1</v>
      </c>
      <c r="K6" s="196"/>
      <c r="L6" s="197"/>
      <c r="M6" s="267"/>
      <c r="N6" s="230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45611</v>
      </c>
      <c r="B7" s="208" t="s">
        <v>23</v>
      </c>
      <c r="C7" s="263">
        <v>212844</v>
      </c>
      <c r="D7" s="239">
        <v>2</v>
      </c>
      <c r="E7" s="172">
        <v>1</v>
      </c>
      <c r="F7" s="171"/>
      <c r="G7" s="171">
        <v>2</v>
      </c>
      <c r="H7" s="171"/>
      <c r="I7" s="171"/>
      <c r="J7" s="171">
        <v>2</v>
      </c>
      <c r="K7" s="196"/>
      <c r="L7" s="197"/>
      <c r="M7" s="268"/>
      <c r="N7" s="230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45612</v>
      </c>
      <c r="B8" s="208" t="s">
        <v>24</v>
      </c>
      <c r="C8" s="263">
        <v>240398</v>
      </c>
      <c r="D8" s="239"/>
      <c r="E8" s="172"/>
      <c r="F8" s="171">
        <v>2</v>
      </c>
      <c r="G8" s="171">
        <v>1</v>
      </c>
      <c r="H8" s="171"/>
      <c r="I8" s="171"/>
      <c r="J8" s="171">
        <v>3</v>
      </c>
      <c r="K8" s="199"/>
      <c r="L8" s="197"/>
      <c r="M8" s="267"/>
      <c r="N8" s="231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45613</v>
      </c>
      <c r="B9" s="209" t="s">
        <v>25</v>
      </c>
      <c r="C9" s="266">
        <v>131120</v>
      </c>
      <c r="D9" s="241"/>
      <c r="E9" s="220">
        <v>1</v>
      </c>
      <c r="F9" s="219"/>
      <c r="G9" s="219">
        <v>2</v>
      </c>
      <c r="H9" s="219"/>
      <c r="I9" s="219"/>
      <c r="J9" s="219">
        <v>1</v>
      </c>
      <c r="K9" s="221"/>
      <c r="L9" s="204"/>
      <c r="M9" s="222"/>
      <c r="N9" s="23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172246</v>
      </c>
      <c r="D10" s="155">
        <f>SUM(D6:D9)</f>
        <v>3</v>
      </c>
      <c r="E10" s="192">
        <f>SUM(E3:E9)</f>
        <v>4</v>
      </c>
      <c r="F10" s="192">
        <v>2</v>
      </c>
      <c r="G10" s="192">
        <f>SUM(G3:G9)</f>
        <v>14</v>
      </c>
      <c r="H10" s="192"/>
      <c r="I10" s="189"/>
      <c r="J10" s="192">
        <f>SUM(J5:J9)</f>
        <v>8</v>
      </c>
      <c r="K10" s="192"/>
      <c r="L10" s="215"/>
      <c r="M10" s="211"/>
      <c r="N10" s="226"/>
      <c r="O10" s="234">
        <f>SUM(D10:N10)</f>
        <v>31</v>
      </c>
      <c r="P10" s="360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170255</v>
      </c>
      <c r="D11" s="245">
        <v>7</v>
      </c>
      <c r="E11" s="256">
        <v>3</v>
      </c>
      <c r="F11" s="256">
        <v>3</v>
      </c>
      <c r="G11" s="256">
        <v>18</v>
      </c>
      <c r="H11" s="256"/>
      <c r="I11" s="256">
        <v>2</v>
      </c>
      <c r="J11" s="256">
        <v>12</v>
      </c>
      <c r="K11" s="256"/>
      <c r="L11" s="256"/>
      <c r="M11" s="226">
        <v>1</v>
      </c>
      <c r="N11" s="249">
        <v>1</v>
      </c>
      <c r="O11" s="250">
        <v>29</v>
      </c>
      <c r="P11" s="361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66" customHeight="1" x14ac:dyDescent="0.65">
      <c r="A12" s="364"/>
      <c r="B12" s="340"/>
      <c r="C12" s="242" t="s">
        <v>120</v>
      </c>
      <c r="D12" s="256"/>
      <c r="E12" s="259"/>
      <c r="F12" s="259"/>
      <c r="G12" s="259"/>
      <c r="H12" s="259"/>
      <c r="I12" s="259"/>
      <c r="J12" s="259"/>
      <c r="K12" s="259"/>
      <c r="L12" s="259"/>
      <c r="M12" s="33"/>
      <c r="N12" s="249"/>
      <c r="O12" s="224" t="s">
        <v>115</v>
      </c>
      <c r="P12" s="55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59" t="s">
        <v>37</v>
      </c>
      <c r="B13" s="340"/>
      <c r="C13" s="254">
        <v>140464</v>
      </c>
      <c r="D13" s="252">
        <v>31</v>
      </c>
      <c r="E13" s="252">
        <v>9</v>
      </c>
      <c r="F13" s="252">
        <v>4</v>
      </c>
      <c r="G13" s="252">
        <v>75</v>
      </c>
      <c r="H13" s="252"/>
      <c r="I13" s="252"/>
      <c r="J13" s="252">
        <v>27</v>
      </c>
      <c r="K13" s="251"/>
      <c r="L13" s="251"/>
      <c r="M13" s="252">
        <v>2</v>
      </c>
      <c r="N13" s="252">
        <v>1</v>
      </c>
      <c r="O13" s="252">
        <f>SUM(D13:N13)</f>
        <v>149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A13:B13"/>
    <mergeCell ref="A1:N1"/>
    <mergeCell ref="A10:B10"/>
    <mergeCell ref="P10:P11"/>
    <mergeCell ref="A11:B11"/>
    <mergeCell ref="A12:B12"/>
  </mergeCells>
  <pageMargins left="0.7" right="0.7" top="0.75" bottom="0.75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9.1875" customWidth="1"/>
    <col min="4" max="4" width="7.5" customWidth="1"/>
    <col min="5" max="5" width="11.375" customWidth="1"/>
    <col min="6" max="6" width="13.1875" customWidth="1"/>
    <col min="7" max="7" width="10.1875" customWidth="1"/>
    <col min="8" max="8" width="7.625" customWidth="1"/>
    <col min="9" max="9" width="6.5" customWidth="1"/>
    <col min="10" max="10" width="8" customWidth="1"/>
    <col min="11" max="11" width="8.5" customWidth="1"/>
    <col min="12" max="12" width="8.875" customWidth="1"/>
    <col min="13" max="13" width="11" customWidth="1"/>
    <col min="14" max="14" width="12.125" customWidth="1"/>
    <col min="15" max="15" width="12" customWidth="1"/>
    <col min="16" max="16" width="9.6875" customWidth="1"/>
    <col min="17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65</v>
      </c>
      <c r="I2" s="206" t="s">
        <v>8</v>
      </c>
      <c r="J2" s="206" t="s">
        <v>9</v>
      </c>
      <c r="K2" s="206" t="s">
        <v>35</v>
      </c>
      <c r="L2" s="215" t="s">
        <v>13</v>
      </c>
      <c r="M2" s="210" t="s">
        <v>12</v>
      </c>
      <c r="N2" s="226" t="s">
        <v>108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45614</v>
      </c>
      <c r="B3" s="207" t="s">
        <v>19</v>
      </c>
      <c r="C3" s="262">
        <v>71649</v>
      </c>
      <c r="D3" s="237"/>
      <c r="E3" s="161"/>
      <c r="F3" s="160"/>
      <c r="G3" s="162">
        <v>1</v>
      </c>
      <c r="H3" s="160"/>
      <c r="I3" s="160"/>
      <c r="J3" s="163">
        <v>1</v>
      </c>
      <c r="K3" s="193"/>
      <c r="L3" s="194"/>
      <c r="M3" s="216"/>
      <c r="N3" s="227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45615</v>
      </c>
      <c r="B4" s="208" t="s">
        <v>20</v>
      </c>
      <c r="C4" s="263">
        <v>184624</v>
      </c>
      <c r="D4" s="239">
        <v>1</v>
      </c>
      <c r="E4" s="172">
        <v>1</v>
      </c>
      <c r="F4" s="171"/>
      <c r="G4" s="171"/>
      <c r="H4" s="171"/>
      <c r="I4" s="171"/>
      <c r="J4" s="171">
        <v>3</v>
      </c>
      <c r="K4" s="196"/>
      <c r="L4" s="197"/>
      <c r="M4" s="217"/>
      <c r="N4" s="22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45616</v>
      </c>
      <c r="B5" s="208" t="s">
        <v>21</v>
      </c>
      <c r="C5" s="264">
        <v>213969</v>
      </c>
      <c r="D5" s="239">
        <v>1</v>
      </c>
      <c r="E5" s="172"/>
      <c r="F5" s="171"/>
      <c r="G5" s="173">
        <v>1</v>
      </c>
      <c r="H5" s="173"/>
      <c r="I5" s="173"/>
      <c r="J5" s="173">
        <v>1</v>
      </c>
      <c r="K5" s="199"/>
      <c r="L5" s="200"/>
      <c r="M5" s="265"/>
      <c r="N5" s="229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45617</v>
      </c>
      <c r="B6" s="208" t="s">
        <v>22</v>
      </c>
      <c r="C6" s="263">
        <v>40008</v>
      </c>
      <c r="D6" s="239"/>
      <c r="E6" s="172"/>
      <c r="F6" s="171"/>
      <c r="G6" s="171">
        <v>1</v>
      </c>
      <c r="H6" s="171"/>
      <c r="I6" s="171"/>
      <c r="J6" s="171">
        <v>1</v>
      </c>
      <c r="K6" s="196"/>
      <c r="L6" s="197"/>
      <c r="M6" s="267"/>
      <c r="N6" s="230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45618</v>
      </c>
      <c r="B7" s="208" t="s">
        <v>23</v>
      </c>
      <c r="C7" s="263">
        <v>134951</v>
      </c>
      <c r="D7" s="239">
        <v>1</v>
      </c>
      <c r="E7" s="172"/>
      <c r="F7" s="171">
        <v>1</v>
      </c>
      <c r="G7" s="171">
        <v>1</v>
      </c>
      <c r="H7" s="171"/>
      <c r="I7" s="171"/>
      <c r="J7" s="171">
        <v>1</v>
      </c>
      <c r="K7" s="196"/>
      <c r="L7" s="197"/>
      <c r="M7" s="268"/>
      <c r="N7" s="230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45619</v>
      </c>
      <c r="B8" s="208" t="s">
        <v>24</v>
      </c>
      <c r="C8" s="263">
        <v>120825</v>
      </c>
      <c r="D8" s="239"/>
      <c r="E8" s="172">
        <v>1</v>
      </c>
      <c r="F8" s="171">
        <v>2</v>
      </c>
      <c r="G8" s="171">
        <v>2</v>
      </c>
      <c r="H8" s="171"/>
      <c r="I8" s="171"/>
      <c r="J8" s="171">
        <v>2</v>
      </c>
      <c r="K8" s="199"/>
      <c r="L8" s="197"/>
      <c r="M8" s="267"/>
      <c r="N8" s="231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45620</v>
      </c>
      <c r="B9" s="209" t="s">
        <v>25</v>
      </c>
      <c r="C9" s="266">
        <v>324934</v>
      </c>
      <c r="D9" s="241"/>
      <c r="E9" s="220"/>
      <c r="F9" s="219">
        <v>1</v>
      </c>
      <c r="G9" s="219">
        <v>2</v>
      </c>
      <c r="H9" s="219"/>
      <c r="I9" s="219"/>
      <c r="J9" s="219">
        <v>2</v>
      </c>
      <c r="K9" s="221"/>
      <c r="L9" s="204"/>
      <c r="M9" s="222"/>
      <c r="N9" s="23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159557</v>
      </c>
      <c r="D10" s="155">
        <f t="shared" ref="D10:E10" si="0">SUM(D4:D9)</f>
        <v>3</v>
      </c>
      <c r="E10" s="192">
        <f t="shared" si="0"/>
        <v>2</v>
      </c>
      <c r="F10" s="192">
        <f>SUM(F6:F9)</f>
        <v>4</v>
      </c>
      <c r="G10" s="192">
        <f>SUM(G3:G9)</f>
        <v>8</v>
      </c>
      <c r="H10" s="192"/>
      <c r="I10" s="189"/>
      <c r="J10" s="192">
        <f>SUM(J3:J9)</f>
        <v>11</v>
      </c>
      <c r="K10" s="192"/>
      <c r="L10" s="215"/>
      <c r="M10" s="211"/>
      <c r="N10" s="226"/>
      <c r="O10" s="234">
        <f>SUM(D10:N10)</f>
        <v>28</v>
      </c>
      <c r="P10" s="360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172246</v>
      </c>
      <c r="D11" s="245">
        <v>3</v>
      </c>
      <c r="E11" s="256">
        <v>4</v>
      </c>
      <c r="F11" s="256">
        <v>2</v>
      </c>
      <c r="G11" s="256">
        <v>14</v>
      </c>
      <c r="H11" s="256"/>
      <c r="I11" s="256"/>
      <c r="J11" s="256">
        <v>8</v>
      </c>
      <c r="K11" s="256"/>
      <c r="L11" s="256"/>
      <c r="M11" s="226"/>
      <c r="N11" s="249"/>
      <c r="O11" s="250">
        <v>29</v>
      </c>
      <c r="P11" s="361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66" customHeight="1" x14ac:dyDescent="0.65">
      <c r="A12" s="364"/>
      <c r="B12" s="340"/>
      <c r="C12" s="242" t="s">
        <v>121</v>
      </c>
      <c r="D12" s="256"/>
      <c r="E12" s="259"/>
      <c r="F12" s="259"/>
      <c r="G12" s="259"/>
      <c r="H12" s="259"/>
      <c r="I12" s="259"/>
      <c r="J12" s="259"/>
      <c r="K12" s="259"/>
      <c r="L12" s="259"/>
      <c r="M12" s="33"/>
      <c r="N12" s="249"/>
      <c r="O12" s="224" t="s">
        <v>112</v>
      </c>
      <c r="P12" s="55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59" t="s">
        <v>37</v>
      </c>
      <c r="B13" s="340"/>
      <c r="C13" s="254">
        <v>140464</v>
      </c>
      <c r="D13" s="252">
        <v>31</v>
      </c>
      <c r="E13" s="252">
        <v>9</v>
      </c>
      <c r="F13" s="252">
        <v>4</v>
      </c>
      <c r="G13" s="252">
        <v>75</v>
      </c>
      <c r="H13" s="252"/>
      <c r="I13" s="252"/>
      <c r="J13" s="252">
        <v>27</v>
      </c>
      <c r="K13" s="251"/>
      <c r="L13" s="251"/>
      <c r="M13" s="252">
        <v>2</v>
      </c>
      <c r="N13" s="252">
        <v>1</v>
      </c>
      <c r="O13" s="252">
        <f>SUM(D13:N13)</f>
        <v>149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1" customHeight="1" x14ac:dyDescent="0.65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A13:B13"/>
    <mergeCell ref="A1:N1"/>
    <mergeCell ref="A10:B10"/>
    <mergeCell ref="P10:P11"/>
    <mergeCell ref="A11:B11"/>
    <mergeCell ref="A12:B12"/>
  </mergeCells>
  <pageMargins left="0.7" right="0.7" top="0.75" bottom="0.75" header="0" footer="0"/>
  <pageSetup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9.1875" customWidth="1"/>
    <col min="4" max="4" width="7.5" customWidth="1"/>
    <col min="5" max="5" width="11.375" customWidth="1"/>
    <col min="6" max="6" width="13.1875" customWidth="1"/>
    <col min="7" max="7" width="10.1875" customWidth="1"/>
    <col min="8" max="8" width="6.5" customWidth="1"/>
    <col min="9" max="9" width="8" customWidth="1"/>
    <col min="10" max="10" width="8.5" customWidth="1"/>
    <col min="11" max="11" width="11" customWidth="1"/>
    <col min="12" max="12" width="12.12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45621</v>
      </c>
      <c r="B3" s="207" t="s">
        <v>19</v>
      </c>
      <c r="C3" s="262">
        <v>41950</v>
      </c>
      <c r="D3" s="237"/>
      <c r="E3" s="161"/>
      <c r="F3" s="160"/>
      <c r="G3" s="162">
        <v>1</v>
      </c>
      <c r="H3" s="160"/>
      <c r="I3" s="163"/>
      <c r="J3" s="193"/>
      <c r="K3" s="216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45622</v>
      </c>
      <c r="B4" s="208" t="s">
        <v>20</v>
      </c>
      <c r="C4" s="263">
        <v>149643</v>
      </c>
      <c r="D4" s="239">
        <v>1</v>
      </c>
      <c r="E4" s="172"/>
      <c r="F4" s="171"/>
      <c r="G4" s="171">
        <v>1</v>
      </c>
      <c r="H4" s="171"/>
      <c r="I4" s="171"/>
      <c r="J4" s="196"/>
      <c r="K4" s="217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45623</v>
      </c>
      <c r="B5" s="208" t="s">
        <v>21</v>
      </c>
      <c r="C5" s="264">
        <v>134257</v>
      </c>
      <c r="D5" s="239">
        <v>1</v>
      </c>
      <c r="E5" s="172"/>
      <c r="F5" s="171">
        <v>1</v>
      </c>
      <c r="G5" s="173">
        <v>2</v>
      </c>
      <c r="H5" s="173"/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45624</v>
      </c>
      <c r="B6" s="208" t="s">
        <v>22</v>
      </c>
      <c r="C6" s="263">
        <v>187734</v>
      </c>
      <c r="D6" s="239">
        <v>1</v>
      </c>
      <c r="E6" s="172">
        <v>1</v>
      </c>
      <c r="F6" s="171"/>
      <c r="G6" s="171">
        <v>2</v>
      </c>
      <c r="H6" s="171"/>
      <c r="I6" s="171">
        <v>2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45625</v>
      </c>
      <c r="B7" s="208" t="s">
        <v>23</v>
      </c>
      <c r="C7" s="263">
        <v>105018</v>
      </c>
      <c r="D7" s="239">
        <v>1</v>
      </c>
      <c r="E7" s="172">
        <v>1</v>
      </c>
      <c r="F7" s="171"/>
      <c r="G7" s="171">
        <v>3</v>
      </c>
      <c r="H7" s="171"/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45626</v>
      </c>
      <c r="B8" s="208" t="s">
        <v>24</v>
      </c>
      <c r="C8" s="263">
        <v>429314</v>
      </c>
      <c r="D8" s="239"/>
      <c r="E8" s="172"/>
      <c r="F8" s="171"/>
      <c r="G8" s="171">
        <v>6</v>
      </c>
      <c r="H8" s="171"/>
      <c r="I8" s="171"/>
      <c r="J8" s="199"/>
      <c r="K8" s="267">
        <v>1</v>
      </c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45627</v>
      </c>
      <c r="B9" s="209" t="s">
        <v>25</v>
      </c>
      <c r="C9" s="266">
        <v>164504</v>
      </c>
      <c r="D9" s="241">
        <v>3</v>
      </c>
      <c r="E9" s="220"/>
      <c r="F9" s="219">
        <v>1</v>
      </c>
      <c r="G9" s="219"/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172308</v>
      </c>
      <c r="D10" s="155">
        <f>SUM(D4:D9)</f>
        <v>7</v>
      </c>
      <c r="E10" s="192">
        <f>SUM(E6:E9)</f>
        <v>2</v>
      </c>
      <c r="F10" s="192">
        <f>SUM(F5:F9)</f>
        <v>2</v>
      </c>
      <c r="G10" s="192">
        <f>SUM(G3:G9)</f>
        <v>15</v>
      </c>
      <c r="H10" s="189"/>
      <c r="I10" s="192">
        <f>SUM(I6:I9)</f>
        <v>3</v>
      </c>
      <c r="J10" s="192"/>
      <c r="K10" s="211">
        <v>1</v>
      </c>
      <c r="L10" s="226"/>
      <c r="M10" s="234">
        <f>SUM(D10:L10)</f>
        <v>30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159557</v>
      </c>
      <c r="D11" s="245">
        <v>3</v>
      </c>
      <c r="E11" s="256">
        <v>2</v>
      </c>
      <c r="F11" s="256">
        <v>4</v>
      </c>
      <c r="G11" s="256">
        <v>8</v>
      </c>
      <c r="H11" s="256"/>
      <c r="I11" s="256">
        <v>11</v>
      </c>
      <c r="J11" s="256"/>
      <c r="K11" s="226"/>
      <c r="L11" s="249"/>
      <c r="M11" s="250">
        <v>29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66" customHeight="1" x14ac:dyDescent="0.65">
      <c r="A12" s="364"/>
      <c r="B12" s="340"/>
      <c r="C12" s="242"/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4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59" t="s">
        <v>37</v>
      </c>
      <c r="B14" s="340"/>
      <c r="C14" s="254">
        <v>140464</v>
      </c>
      <c r="D14" s="252">
        <v>31</v>
      </c>
      <c r="E14" s="252">
        <v>9</v>
      </c>
      <c r="F14" s="252">
        <v>4</v>
      </c>
      <c r="G14" s="252">
        <v>75</v>
      </c>
      <c r="H14" s="252"/>
      <c r="I14" s="252">
        <v>27</v>
      </c>
      <c r="J14" s="251"/>
      <c r="K14" s="252">
        <v>2</v>
      </c>
      <c r="L14" s="252">
        <v>1</v>
      </c>
      <c r="M14" s="252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3:B13"/>
    <mergeCell ref="A14:B14"/>
    <mergeCell ref="A1:L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9.1875" customWidth="1"/>
    <col min="4" max="4" width="7.5" customWidth="1"/>
    <col min="5" max="5" width="11.375" customWidth="1"/>
    <col min="6" max="6" width="13.1875" customWidth="1"/>
    <col min="7" max="7" width="10.1875" customWidth="1"/>
    <col min="8" max="8" width="6.5" customWidth="1"/>
    <col min="9" max="9" width="8" customWidth="1"/>
    <col min="10" max="10" width="8.5" customWidth="1"/>
    <col min="11" max="11" width="11" customWidth="1"/>
    <col min="12" max="12" width="12.12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45628</v>
      </c>
      <c r="B3" s="207" t="s">
        <v>19</v>
      </c>
      <c r="C3" s="262">
        <v>72803</v>
      </c>
      <c r="D3" s="237"/>
      <c r="E3" s="161">
        <v>1</v>
      </c>
      <c r="F3" s="160"/>
      <c r="G3" s="162"/>
      <c r="H3" s="160"/>
      <c r="I3" s="163"/>
      <c r="J3" s="193"/>
      <c r="K3" s="216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45629</v>
      </c>
      <c r="B4" s="208" t="s">
        <v>20</v>
      </c>
      <c r="C4" s="263">
        <v>108105</v>
      </c>
      <c r="D4" s="239"/>
      <c r="E4" s="172">
        <v>1</v>
      </c>
      <c r="F4" s="171"/>
      <c r="G4" s="171">
        <v>4</v>
      </c>
      <c r="H4" s="171"/>
      <c r="I4" s="171">
        <v>1</v>
      </c>
      <c r="J4" s="196"/>
      <c r="K4" s="217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45630</v>
      </c>
      <c r="B5" s="208" t="s">
        <v>21</v>
      </c>
      <c r="C5" s="264">
        <v>96447</v>
      </c>
      <c r="D5" s="239">
        <v>1</v>
      </c>
      <c r="E5" s="172"/>
      <c r="F5" s="171">
        <v>1</v>
      </c>
      <c r="G5" s="173">
        <v>2</v>
      </c>
      <c r="H5" s="173"/>
      <c r="I5" s="173">
        <v>1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45631</v>
      </c>
      <c r="B6" s="208" t="s">
        <v>22</v>
      </c>
      <c r="C6" s="263">
        <v>155579</v>
      </c>
      <c r="D6" s="239">
        <v>1</v>
      </c>
      <c r="E6" s="172"/>
      <c r="F6" s="171"/>
      <c r="G6" s="171"/>
      <c r="H6" s="171">
        <v>2</v>
      </c>
      <c r="I6" s="171"/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45632</v>
      </c>
      <c r="B7" s="208" t="s">
        <v>23</v>
      </c>
      <c r="C7" s="263">
        <v>298780</v>
      </c>
      <c r="D7" s="239">
        <v>1</v>
      </c>
      <c r="E7" s="172">
        <v>1</v>
      </c>
      <c r="F7" s="171"/>
      <c r="G7" s="171"/>
      <c r="H7" s="171"/>
      <c r="I7" s="171">
        <v>3</v>
      </c>
      <c r="J7" s="196"/>
      <c r="K7" s="268">
        <v>1</v>
      </c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45633</v>
      </c>
      <c r="B8" s="208" t="s">
        <v>24</v>
      </c>
      <c r="C8" s="263">
        <v>140256</v>
      </c>
      <c r="D8" s="239">
        <v>3</v>
      </c>
      <c r="E8" s="172"/>
      <c r="F8" s="171">
        <v>1</v>
      </c>
      <c r="G8" s="171">
        <v>1</v>
      </c>
      <c r="H8" s="171"/>
      <c r="I8" s="171">
        <v>3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45634</v>
      </c>
      <c r="B9" s="209" t="s">
        <v>25</v>
      </c>
      <c r="C9" s="266">
        <v>205895</v>
      </c>
      <c r="D9" s="241"/>
      <c r="E9" s="220"/>
      <c r="F9" s="219"/>
      <c r="G9" s="219">
        <v>1</v>
      </c>
      <c r="H9" s="219"/>
      <c r="I9" s="219">
        <v>3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155508</v>
      </c>
      <c r="D10" s="155">
        <f>SUM(D5:D9)</f>
        <v>6</v>
      </c>
      <c r="E10" s="192">
        <f>SUM(E3:E9)</f>
        <v>3</v>
      </c>
      <c r="F10" s="192">
        <f>SUM(F5:F9)</f>
        <v>2</v>
      </c>
      <c r="G10" s="192">
        <f>SUM(G4:G9)</f>
        <v>8</v>
      </c>
      <c r="H10" s="189">
        <f>SUM(H6:H9)</f>
        <v>2</v>
      </c>
      <c r="I10" s="192">
        <f>SUM(I4:I9)</f>
        <v>11</v>
      </c>
      <c r="J10" s="192"/>
      <c r="K10" s="211">
        <f>SUM(K7:K9)</f>
        <v>1</v>
      </c>
      <c r="L10" s="226"/>
      <c r="M10" s="234">
        <f>SUM(D10:L10)</f>
        <v>33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172308</v>
      </c>
      <c r="D11" s="245">
        <v>7</v>
      </c>
      <c r="E11" s="256">
        <v>2</v>
      </c>
      <c r="F11" s="256">
        <v>2</v>
      </c>
      <c r="G11" s="256">
        <v>15</v>
      </c>
      <c r="H11" s="256"/>
      <c r="I11" s="256">
        <v>3</v>
      </c>
      <c r="J11" s="256"/>
      <c r="K11" s="226">
        <v>1</v>
      </c>
      <c r="L11" s="249"/>
      <c r="M11" s="250">
        <v>29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66" customHeight="1" x14ac:dyDescent="0.65">
      <c r="A12" s="364"/>
      <c r="B12" s="340"/>
      <c r="C12" s="242" t="s">
        <v>123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124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4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59" t="s">
        <v>37</v>
      </c>
      <c r="B14" s="340"/>
      <c r="C14" s="254">
        <v>140464</v>
      </c>
      <c r="D14" s="252">
        <v>31</v>
      </c>
      <c r="E14" s="252">
        <v>9</v>
      </c>
      <c r="F14" s="252">
        <v>4</v>
      </c>
      <c r="G14" s="252">
        <v>75</v>
      </c>
      <c r="H14" s="252"/>
      <c r="I14" s="252">
        <v>27</v>
      </c>
      <c r="J14" s="251"/>
      <c r="K14" s="252">
        <v>2</v>
      </c>
      <c r="L14" s="252">
        <v>1</v>
      </c>
      <c r="M14" s="252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3:B13"/>
    <mergeCell ref="A14:B14"/>
    <mergeCell ref="A1:L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3.1875" customWidth="1"/>
    <col min="7" max="7" width="10.1875" customWidth="1"/>
    <col min="8" max="8" width="6.5" customWidth="1"/>
    <col min="9" max="9" width="8" customWidth="1"/>
    <col min="10" max="10" width="8.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45635</v>
      </c>
      <c r="B3" s="207" t="s">
        <v>19</v>
      </c>
      <c r="C3" s="262">
        <v>78786</v>
      </c>
      <c r="D3" s="237">
        <v>2</v>
      </c>
      <c r="E3" s="161"/>
      <c r="F3" s="160"/>
      <c r="G3" s="162">
        <v>1</v>
      </c>
      <c r="H3" s="160"/>
      <c r="I3" s="163">
        <v>1</v>
      </c>
      <c r="J3" s="193"/>
      <c r="K3" s="216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45636</v>
      </c>
      <c r="B4" s="208" t="s">
        <v>20</v>
      </c>
      <c r="C4" s="263">
        <v>98057</v>
      </c>
      <c r="D4" s="239"/>
      <c r="E4" s="172"/>
      <c r="F4" s="171">
        <v>1</v>
      </c>
      <c r="G4" s="171">
        <v>3</v>
      </c>
      <c r="H4" s="171"/>
      <c r="I4" s="171">
        <v>1</v>
      </c>
      <c r="J4" s="196"/>
      <c r="K4" s="217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45637</v>
      </c>
      <c r="B5" s="208" t="s">
        <v>21</v>
      </c>
      <c r="C5" s="264">
        <v>133294</v>
      </c>
      <c r="D5" s="239">
        <v>3</v>
      </c>
      <c r="E5" s="172"/>
      <c r="F5" s="171"/>
      <c r="G5" s="173">
        <v>1</v>
      </c>
      <c r="H5" s="173"/>
      <c r="I5" s="173">
        <v>2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45638</v>
      </c>
      <c r="B6" s="208" t="s">
        <v>22</v>
      </c>
      <c r="C6" s="263">
        <v>112758</v>
      </c>
      <c r="D6" s="239"/>
      <c r="E6" s="172"/>
      <c r="F6" s="171"/>
      <c r="G6" s="171">
        <v>2</v>
      </c>
      <c r="H6" s="171"/>
      <c r="I6" s="171">
        <v>1</v>
      </c>
      <c r="J6" s="196"/>
      <c r="K6" s="267">
        <v>1</v>
      </c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45639</v>
      </c>
      <c r="B7" s="208" t="s">
        <v>23</v>
      </c>
      <c r="C7" s="263">
        <v>138763</v>
      </c>
      <c r="D7" s="239"/>
      <c r="E7" s="172">
        <v>1</v>
      </c>
      <c r="F7" s="171"/>
      <c r="G7" s="171">
        <v>3</v>
      </c>
      <c r="H7" s="171"/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45640</v>
      </c>
      <c r="B8" s="208" t="s">
        <v>24</v>
      </c>
      <c r="C8" s="263">
        <v>207723</v>
      </c>
      <c r="D8" s="239">
        <v>2</v>
      </c>
      <c r="E8" s="172"/>
      <c r="F8" s="171"/>
      <c r="G8" s="171">
        <v>3</v>
      </c>
      <c r="H8" s="171"/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45641</v>
      </c>
      <c r="B9" s="209" t="s">
        <v>25</v>
      </c>
      <c r="C9" s="266">
        <v>222725</v>
      </c>
      <c r="D9" s="241">
        <v>1</v>
      </c>
      <c r="E9" s="220">
        <v>1</v>
      </c>
      <c r="F9" s="219"/>
      <c r="G9" s="219">
        <v>3</v>
      </c>
      <c r="H9" s="219"/>
      <c r="I9" s="219">
        <v>2</v>
      </c>
      <c r="J9" s="221"/>
      <c r="K9" s="222"/>
      <c r="L9" s="232">
        <v>1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145356</v>
      </c>
      <c r="D10" s="155">
        <f>SUM(D3:D9)</f>
        <v>8</v>
      </c>
      <c r="E10" s="192">
        <f>SUM(E6:E9)</f>
        <v>2</v>
      </c>
      <c r="F10" s="192">
        <v>1</v>
      </c>
      <c r="G10" s="192">
        <f>SUM(G3:G9)</f>
        <v>16</v>
      </c>
      <c r="H10" s="189"/>
      <c r="I10" s="192">
        <f>SUM(I3:I9)</f>
        <v>10</v>
      </c>
      <c r="J10" s="192"/>
      <c r="K10" s="211">
        <v>1</v>
      </c>
      <c r="L10" s="226">
        <v>1</v>
      </c>
      <c r="M10" s="234">
        <f>SUM(D10:L10)</f>
        <v>39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155508</v>
      </c>
      <c r="D11" s="245">
        <v>6</v>
      </c>
      <c r="E11" s="256">
        <v>3</v>
      </c>
      <c r="F11" s="256">
        <v>2</v>
      </c>
      <c r="G11" s="256">
        <v>8</v>
      </c>
      <c r="H11" s="256">
        <v>2</v>
      </c>
      <c r="I11" s="256">
        <v>11</v>
      </c>
      <c r="J11" s="256"/>
      <c r="K11" s="226">
        <v>1</v>
      </c>
      <c r="L11" s="249"/>
      <c r="M11" s="250">
        <v>29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8" customHeight="1" x14ac:dyDescent="0.65">
      <c r="A12" s="364"/>
      <c r="B12" s="340"/>
      <c r="C12" s="242" t="s">
        <v>125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126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4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59" t="s">
        <v>37</v>
      </c>
      <c r="B14" s="340"/>
      <c r="C14" s="254">
        <v>140464</v>
      </c>
      <c r="D14" s="252">
        <v>31</v>
      </c>
      <c r="E14" s="252">
        <v>9</v>
      </c>
      <c r="F14" s="252">
        <v>4</v>
      </c>
      <c r="G14" s="252">
        <v>75</v>
      </c>
      <c r="H14" s="252"/>
      <c r="I14" s="252">
        <v>27</v>
      </c>
      <c r="J14" s="251"/>
      <c r="K14" s="252">
        <v>2</v>
      </c>
      <c r="L14" s="252">
        <v>1</v>
      </c>
      <c r="M14" s="252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3:B13"/>
    <mergeCell ref="A14:B14"/>
    <mergeCell ref="A1:L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1" customWidth="1"/>
    <col min="7" max="7" width="10.1875" customWidth="1"/>
    <col min="8" max="8" width="6.5" customWidth="1"/>
    <col min="9" max="9" width="8" customWidth="1"/>
    <col min="10" max="10" width="8.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127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45642</v>
      </c>
      <c r="B3" s="207" t="s">
        <v>19</v>
      </c>
      <c r="C3" s="262">
        <v>119507</v>
      </c>
      <c r="D3" s="237"/>
      <c r="E3" s="161"/>
      <c r="F3" s="160">
        <v>1</v>
      </c>
      <c r="G3" s="162">
        <v>4</v>
      </c>
      <c r="H3" s="160"/>
      <c r="I3" s="163">
        <v>2</v>
      </c>
      <c r="J3" s="193"/>
      <c r="K3" s="216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45643</v>
      </c>
      <c r="B4" s="208" t="s">
        <v>20</v>
      </c>
      <c r="C4" s="263">
        <v>99797</v>
      </c>
      <c r="D4" s="239">
        <v>1</v>
      </c>
      <c r="E4" s="172"/>
      <c r="F4" s="171"/>
      <c r="G4" s="171">
        <v>2</v>
      </c>
      <c r="H4" s="171"/>
      <c r="I4" s="171">
        <v>1</v>
      </c>
      <c r="J4" s="196"/>
      <c r="K4" s="217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45644</v>
      </c>
      <c r="B5" s="208" t="s">
        <v>21</v>
      </c>
      <c r="C5" s="264">
        <v>161950</v>
      </c>
      <c r="D5" s="239"/>
      <c r="E5" s="172"/>
      <c r="F5" s="171">
        <v>1</v>
      </c>
      <c r="G5" s="173">
        <v>1</v>
      </c>
      <c r="H5" s="173"/>
      <c r="I5" s="173">
        <v>1</v>
      </c>
      <c r="J5" s="199"/>
      <c r="K5" s="265">
        <v>1</v>
      </c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45645</v>
      </c>
      <c r="B6" s="208" t="s">
        <v>22</v>
      </c>
      <c r="C6" s="263">
        <v>75878</v>
      </c>
      <c r="D6" s="239"/>
      <c r="E6" s="172">
        <v>1</v>
      </c>
      <c r="F6" s="171"/>
      <c r="G6" s="171"/>
      <c r="H6" s="171"/>
      <c r="I6" s="171">
        <v>1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45646</v>
      </c>
      <c r="B7" s="208" t="s">
        <v>23</v>
      </c>
      <c r="C7" s="263">
        <v>298748</v>
      </c>
      <c r="D7" s="239"/>
      <c r="E7" s="172">
        <v>1</v>
      </c>
      <c r="F7" s="171"/>
      <c r="G7" s="171">
        <v>3</v>
      </c>
      <c r="H7" s="171">
        <v>1</v>
      </c>
      <c r="I7" s="171">
        <v>4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45647</v>
      </c>
      <c r="B8" s="208" t="s">
        <v>24</v>
      </c>
      <c r="C8" s="263">
        <v>171170</v>
      </c>
      <c r="D8" s="239">
        <v>3</v>
      </c>
      <c r="E8" s="172">
        <v>2</v>
      </c>
      <c r="F8" s="171">
        <v>2</v>
      </c>
      <c r="G8" s="171">
        <v>1</v>
      </c>
      <c r="H8" s="171">
        <v>2</v>
      </c>
      <c r="I8" s="171">
        <v>3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45648</v>
      </c>
      <c r="B9" s="209" t="s">
        <v>25</v>
      </c>
      <c r="C9" s="266">
        <v>175124</v>
      </c>
      <c r="D9" s="241">
        <v>1</v>
      </c>
      <c r="E9" s="220">
        <v>2</v>
      </c>
      <c r="F9" s="219"/>
      <c r="G9" s="219">
        <v>2</v>
      </c>
      <c r="H9" s="219"/>
      <c r="I9" s="219">
        <v>4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165391</v>
      </c>
      <c r="D10" s="155">
        <f>SUM(D4:D9)</f>
        <v>5</v>
      </c>
      <c r="E10" s="192">
        <f>SUM(E6:E9)</f>
        <v>6</v>
      </c>
      <c r="F10" s="192">
        <f t="shared" ref="F10:G10" si="0">SUM(F3:F9)</f>
        <v>4</v>
      </c>
      <c r="G10" s="192">
        <f t="shared" si="0"/>
        <v>13</v>
      </c>
      <c r="H10" s="189">
        <f>SUM(H7:H9)</f>
        <v>3</v>
      </c>
      <c r="I10" s="192">
        <f>SUM(I3:I9)</f>
        <v>16</v>
      </c>
      <c r="J10" s="192"/>
      <c r="K10" s="211">
        <f>SUM(K5:K9)</f>
        <v>1</v>
      </c>
      <c r="L10" s="226"/>
      <c r="M10" s="234">
        <f>SUM(D10:L10)</f>
        <v>48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145356</v>
      </c>
      <c r="D11" s="245">
        <v>8</v>
      </c>
      <c r="E11" s="256">
        <v>2</v>
      </c>
      <c r="F11" s="256">
        <v>1</v>
      </c>
      <c r="G11" s="256">
        <v>16</v>
      </c>
      <c r="H11" s="256"/>
      <c r="I11" s="256">
        <v>10</v>
      </c>
      <c r="J11" s="256"/>
      <c r="K11" s="226">
        <v>1</v>
      </c>
      <c r="L11" s="249">
        <v>1</v>
      </c>
      <c r="M11" s="250">
        <v>29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8" customHeight="1" x14ac:dyDescent="0.65">
      <c r="A12" s="364"/>
      <c r="B12" s="340"/>
      <c r="C12" s="242" t="s">
        <v>128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129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4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59" t="s">
        <v>37</v>
      </c>
      <c r="B14" s="340"/>
      <c r="C14" s="254">
        <v>140464</v>
      </c>
      <c r="D14" s="252">
        <v>31</v>
      </c>
      <c r="E14" s="252">
        <v>9</v>
      </c>
      <c r="F14" s="252">
        <v>4</v>
      </c>
      <c r="G14" s="252">
        <v>75</v>
      </c>
      <c r="H14" s="252"/>
      <c r="I14" s="252">
        <v>27</v>
      </c>
      <c r="J14" s="251"/>
      <c r="K14" s="252">
        <v>2</v>
      </c>
      <c r="L14" s="252">
        <v>1</v>
      </c>
      <c r="M14" s="252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1" customHeight="1" x14ac:dyDescent="0.65">
      <c r="A15" s="65"/>
      <c r="B15" s="66"/>
      <c r="C15" s="67"/>
      <c r="D15" s="67"/>
      <c r="E15" s="67"/>
      <c r="F15" s="67"/>
      <c r="G15" s="67"/>
      <c r="H15" s="67"/>
      <c r="I15" s="67"/>
      <c r="J15" s="67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3:B13"/>
    <mergeCell ref="A14:B14"/>
    <mergeCell ref="A1:L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1" customWidth="1"/>
    <col min="7" max="7" width="10.1875" customWidth="1"/>
    <col min="8" max="8" width="6.5" customWidth="1"/>
    <col min="9" max="9" width="8" customWidth="1"/>
    <col min="10" max="10" width="8.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45649</v>
      </c>
      <c r="B3" s="207" t="s">
        <v>19</v>
      </c>
      <c r="C3" s="262">
        <v>181219</v>
      </c>
      <c r="D3" s="237"/>
      <c r="E3" s="161">
        <v>2</v>
      </c>
      <c r="F3" s="160">
        <v>1</v>
      </c>
      <c r="G3" s="162">
        <v>1</v>
      </c>
      <c r="H3" s="160"/>
      <c r="I3" s="163">
        <v>1</v>
      </c>
      <c r="J3" s="193"/>
      <c r="K3" s="216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45650</v>
      </c>
      <c r="B4" s="208" t="s">
        <v>20</v>
      </c>
      <c r="C4" s="263">
        <v>150368</v>
      </c>
      <c r="D4" s="239"/>
      <c r="E4" s="172">
        <v>1</v>
      </c>
      <c r="F4" s="171"/>
      <c r="G4" s="171">
        <v>1</v>
      </c>
      <c r="H4" s="171"/>
      <c r="I4" s="171">
        <v>1</v>
      </c>
      <c r="J4" s="196"/>
      <c r="K4" s="217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45651</v>
      </c>
      <c r="B5" s="208" t="s">
        <v>21</v>
      </c>
      <c r="C5" s="264">
        <v>243580</v>
      </c>
      <c r="D5" s="239"/>
      <c r="E5" s="172"/>
      <c r="F5" s="171">
        <v>2</v>
      </c>
      <c r="G5" s="173">
        <v>2</v>
      </c>
      <c r="H5" s="173"/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45652</v>
      </c>
      <c r="B6" s="208" t="s">
        <v>22</v>
      </c>
      <c r="C6" s="263">
        <v>153933</v>
      </c>
      <c r="D6" s="239">
        <v>3</v>
      </c>
      <c r="E6" s="172"/>
      <c r="F6" s="171">
        <v>2</v>
      </c>
      <c r="G6" s="171">
        <v>3</v>
      </c>
      <c r="H6" s="171"/>
      <c r="I6" s="171">
        <v>1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45653</v>
      </c>
      <c r="B7" s="208" t="s">
        <v>23</v>
      </c>
      <c r="C7" s="263">
        <v>264130</v>
      </c>
      <c r="D7" s="239">
        <v>5</v>
      </c>
      <c r="E7" s="172">
        <v>1</v>
      </c>
      <c r="F7" s="171"/>
      <c r="G7" s="171">
        <v>3</v>
      </c>
      <c r="H7" s="171"/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45654</v>
      </c>
      <c r="B8" s="208" t="s">
        <v>24</v>
      </c>
      <c r="C8" s="263">
        <v>152001</v>
      </c>
      <c r="D8" s="239">
        <v>3</v>
      </c>
      <c r="E8" s="172"/>
      <c r="F8" s="171">
        <v>2</v>
      </c>
      <c r="G8" s="171">
        <v>3</v>
      </c>
      <c r="H8" s="171"/>
      <c r="I8" s="171">
        <v>2</v>
      </c>
      <c r="J8" s="199"/>
      <c r="K8" s="267">
        <v>1</v>
      </c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45655</v>
      </c>
      <c r="B9" s="209" t="s">
        <v>25</v>
      </c>
      <c r="C9" s="266">
        <v>199389</v>
      </c>
      <c r="D9" s="241">
        <v>3</v>
      </c>
      <c r="E9" s="220"/>
      <c r="F9" s="219">
        <v>1</v>
      </c>
      <c r="G9" s="219">
        <v>1</v>
      </c>
      <c r="H9" s="219"/>
      <c r="I9" s="219">
        <v>1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186936</v>
      </c>
      <c r="D10" s="155">
        <f>SUM(D6:D9)</f>
        <v>14</v>
      </c>
      <c r="E10" s="192">
        <f t="shared" ref="E10:G10" si="0">SUM(E3:E9)</f>
        <v>4</v>
      </c>
      <c r="F10" s="192">
        <f t="shared" si="0"/>
        <v>8</v>
      </c>
      <c r="G10" s="192">
        <f t="shared" si="0"/>
        <v>14</v>
      </c>
      <c r="H10" s="189"/>
      <c r="I10" s="192">
        <f>SUM(I3:I9)</f>
        <v>6</v>
      </c>
      <c r="J10" s="192"/>
      <c r="K10" s="211"/>
      <c r="L10" s="226"/>
      <c r="M10" s="234">
        <f>SUM(D10:L10)</f>
        <v>46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165391</v>
      </c>
      <c r="D11" s="245">
        <v>5</v>
      </c>
      <c r="E11" s="256">
        <v>6</v>
      </c>
      <c r="F11" s="256">
        <v>4</v>
      </c>
      <c r="G11" s="256">
        <v>13</v>
      </c>
      <c r="H11" s="256">
        <v>3</v>
      </c>
      <c r="I11" s="256">
        <v>16</v>
      </c>
      <c r="J11" s="256"/>
      <c r="K11" s="226">
        <v>1</v>
      </c>
      <c r="L11" s="249"/>
      <c r="M11" s="250">
        <v>48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8" customHeight="1" x14ac:dyDescent="0.65">
      <c r="A12" s="364"/>
      <c r="B12" s="340"/>
      <c r="C12" s="242" t="s">
        <v>130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131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5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66" t="s">
        <v>38</v>
      </c>
      <c r="B15" s="340"/>
      <c r="C15" s="275">
        <v>162364</v>
      </c>
      <c r="D15" s="276">
        <v>38</v>
      </c>
      <c r="E15" s="277">
        <v>17</v>
      </c>
      <c r="F15" s="277">
        <v>38</v>
      </c>
      <c r="G15" s="277">
        <v>56</v>
      </c>
      <c r="H15" s="277">
        <v>5</v>
      </c>
      <c r="I15" s="277">
        <v>46</v>
      </c>
      <c r="J15" s="277"/>
      <c r="K15" s="277">
        <v>3</v>
      </c>
      <c r="L15" s="278"/>
      <c r="M15" s="2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15:B15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1" customWidth="1"/>
    <col min="7" max="7" width="10.1875" customWidth="1"/>
    <col min="8" max="8" width="6.5" customWidth="1"/>
    <col min="9" max="9" width="8" customWidth="1"/>
    <col min="10" max="10" width="8.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45656</v>
      </c>
      <c r="B3" s="207" t="s">
        <v>19</v>
      </c>
      <c r="C3" s="262">
        <v>223908</v>
      </c>
      <c r="D3" s="237">
        <v>1</v>
      </c>
      <c r="E3" s="161"/>
      <c r="F3" s="160">
        <v>2</v>
      </c>
      <c r="G3" s="162">
        <v>3</v>
      </c>
      <c r="H3" s="160"/>
      <c r="I3" s="163">
        <v>2</v>
      </c>
      <c r="J3" s="193"/>
      <c r="K3" s="216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45657</v>
      </c>
      <c r="B4" s="208" t="s">
        <v>20</v>
      </c>
      <c r="C4" s="263">
        <v>236693</v>
      </c>
      <c r="D4" s="239">
        <v>3</v>
      </c>
      <c r="E4" s="172">
        <v>1</v>
      </c>
      <c r="F4" s="171">
        <v>1</v>
      </c>
      <c r="G4" s="171">
        <v>4</v>
      </c>
      <c r="H4" s="171"/>
      <c r="I4" s="171">
        <v>1</v>
      </c>
      <c r="J4" s="196"/>
      <c r="K4" s="217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45658</v>
      </c>
      <c r="B5" s="208" t="s">
        <v>21</v>
      </c>
      <c r="C5" s="264">
        <v>97806</v>
      </c>
      <c r="D5" s="239"/>
      <c r="E5" s="172"/>
      <c r="F5" s="171"/>
      <c r="G5" s="173">
        <v>1</v>
      </c>
      <c r="H5" s="173"/>
      <c r="I5" s="173">
        <v>2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45659</v>
      </c>
      <c r="B6" s="208" t="s">
        <v>22</v>
      </c>
      <c r="C6" s="263">
        <v>158372</v>
      </c>
      <c r="D6" s="239">
        <v>3</v>
      </c>
      <c r="E6" s="172"/>
      <c r="F6" s="171">
        <v>1</v>
      </c>
      <c r="G6" s="171">
        <v>2</v>
      </c>
      <c r="H6" s="171"/>
      <c r="I6" s="171">
        <v>2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45660</v>
      </c>
      <c r="B7" s="208" t="s">
        <v>23</v>
      </c>
      <c r="C7" s="263">
        <v>154989</v>
      </c>
      <c r="D7" s="239">
        <v>3</v>
      </c>
      <c r="E7" s="172">
        <v>1</v>
      </c>
      <c r="F7" s="171"/>
      <c r="G7" s="171">
        <v>1</v>
      </c>
      <c r="H7" s="171"/>
      <c r="I7" s="171">
        <v>3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45661</v>
      </c>
      <c r="B8" s="208" t="s">
        <v>24</v>
      </c>
      <c r="C8" s="263">
        <v>121370</v>
      </c>
      <c r="D8" s="239">
        <v>2</v>
      </c>
      <c r="E8" s="172"/>
      <c r="F8" s="171"/>
      <c r="G8" s="171">
        <v>3</v>
      </c>
      <c r="H8" s="171"/>
      <c r="I8" s="171">
        <v>1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45662</v>
      </c>
      <c r="B9" s="209" t="s">
        <v>25</v>
      </c>
      <c r="C9" s="266">
        <v>122648</v>
      </c>
      <c r="D9" s="241">
        <v>2</v>
      </c>
      <c r="E9" s="220"/>
      <c r="F9" s="219"/>
      <c r="G9" s="219">
        <v>1</v>
      </c>
      <c r="H9" s="219"/>
      <c r="I9" s="219">
        <v>1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167644</v>
      </c>
      <c r="D10" s="155">
        <f t="shared" ref="D10:G10" si="0">SUM(D3:D9)</f>
        <v>14</v>
      </c>
      <c r="E10" s="192">
        <f t="shared" si="0"/>
        <v>2</v>
      </c>
      <c r="F10" s="192">
        <f t="shared" si="0"/>
        <v>4</v>
      </c>
      <c r="G10" s="192">
        <f t="shared" si="0"/>
        <v>15</v>
      </c>
      <c r="H10" s="189"/>
      <c r="I10" s="192">
        <f>SUM(I3:I9)</f>
        <v>12</v>
      </c>
      <c r="J10" s="192"/>
      <c r="K10" s="211"/>
      <c r="L10" s="226"/>
      <c r="M10" s="234">
        <f>SUM(D10:L10)</f>
        <v>47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186936</v>
      </c>
      <c r="D11" s="245">
        <v>14</v>
      </c>
      <c r="E11" s="256">
        <v>4</v>
      </c>
      <c r="F11" s="256">
        <v>8</v>
      </c>
      <c r="G11" s="256">
        <v>14</v>
      </c>
      <c r="H11" s="256"/>
      <c r="I11" s="256">
        <v>6</v>
      </c>
      <c r="J11" s="256"/>
      <c r="K11" s="226"/>
      <c r="L11" s="249"/>
      <c r="M11" s="250">
        <v>46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8" customHeight="1" x14ac:dyDescent="0.65">
      <c r="A12" s="364"/>
      <c r="B12" s="340"/>
      <c r="C12" s="242" t="s">
        <v>132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5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66" t="s">
        <v>38</v>
      </c>
      <c r="B15" s="340"/>
      <c r="C15" s="275">
        <v>162364</v>
      </c>
      <c r="D15" s="276">
        <v>38</v>
      </c>
      <c r="E15" s="277">
        <v>17</v>
      </c>
      <c r="F15" s="277">
        <v>38</v>
      </c>
      <c r="G15" s="277">
        <v>56</v>
      </c>
      <c r="H15" s="277">
        <v>5</v>
      </c>
      <c r="I15" s="277">
        <v>46</v>
      </c>
      <c r="J15" s="277"/>
      <c r="K15" s="277">
        <v>3</v>
      </c>
      <c r="L15" s="278"/>
      <c r="M15" s="2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15:B15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1" customWidth="1"/>
    <col min="7" max="7" width="10.1875" customWidth="1"/>
    <col min="8" max="8" width="6.5" customWidth="1"/>
    <col min="9" max="9" width="8" customWidth="1"/>
    <col min="10" max="10" width="8.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45663</v>
      </c>
      <c r="B3" s="207" t="s">
        <v>19</v>
      </c>
      <c r="C3" s="262">
        <v>130424</v>
      </c>
      <c r="D3" s="237">
        <v>1</v>
      </c>
      <c r="E3" s="161">
        <v>2</v>
      </c>
      <c r="F3" s="160"/>
      <c r="G3" s="162"/>
      <c r="H3" s="160"/>
      <c r="I3" s="163">
        <v>1</v>
      </c>
      <c r="J3" s="193"/>
      <c r="K3" s="279">
        <v>1</v>
      </c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45664</v>
      </c>
      <c r="B4" s="208" t="s">
        <v>20</v>
      </c>
      <c r="C4" s="263">
        <v>186261</v>
      </c>
      <c r="D4" s="239"/>
      <c r="E4" s="172"/>
      <c r="F4" s="171"/>
      <c r="G4" s="171">
        <v>4</v>
      </c>
      <c r="H4" s="171"/>
      <c r="I4" s="171">
        <v>1</v>
      </c>
      <c r="J4" s="196"/>
      <c r="K4" s="280">
        <v>1</v>
      </c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45665</v>
      </c>
      <c r="B5" s="208" t="s">
        <v>21</v>
      </c>
      <c r="C5" s="264">
        <v>236680</v>
      </c>
      <c r="D5" s="239"/>
      <c r="E5" s="172"/>
      <c r="F5" s="171"/>
      <c r="G5" s="173">
        <v>2</v>
      </c>
      <c r="H5" s="173"/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45666</v>
      </c>
      <c r="B6" s="208" t="s">
        <v>22</v>
      </c>
      <c r="C6" s="263">
        <v>120535</v>
      </c>
      <c r="D6" s="239"/>
      <c r="E6" s="172"/>
      <c r="F6" s="171"/>
      <c r="G6" s="171">
        <v>4</v>
      </c>
      <c r="H6" s="171"/>
      <c r="I6" s="171"/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45667</v>
      </c>
      <c r="B7" s="208" t="s">
        <v>23</v>
      </c>
      <c r="C7" s="263">
        <v>140261</v>
      </c>
      <c r="D7" s="239">
        <v>1</v>
      </c>
      <c r="E7" s="172">
        <v>1</v>
      </c>
      <c r="F7" s="171"/>
      <c r="G7" s="171"/>
      <c r="H7" s="171"/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45668</v>
      </c>
      <c r="B8" s="208" t="s">
        <v>24</v>
      </c>
      <c r="C8" s="263">
        <v>163477</v>
      </c>
      <c r="D8" s="239">
        <v>1</v>
      </c>
      <c r="E8" s="172">
        <v>1</v>
      </c>
      <c r="F8" s="171"/>
      <c r="G8" s="171">
        <v>5</v>
      </c>
      <c r="H8" s="171"/>
      <c r="I8" s="171">
        <v>1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45669</v>
      </c>
      <c r="B9" s="209" t="s">
        <v>25</v>
      </c>
      <c r="C9" s="266">
        <v>101816</v>
      </c>
      <c r="D9" s="241">
        <v>2</v>
      </c>
      <c r="E9" s="220"/>
      <c r="F9" s="219"/>
      <c r="G9" s="219">
        <v>2</v>
      </c>
      <c r="H9" s="219"/>
      <c r="I9" s="219">
        <v>1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152680</v>
      </c>
      <c r="D10" s="155">
        <f t="shared" ref="D10:E10" si="0">SUM(D3:D9)</f>
        <v>5</v>
      </c>
      <c r="E10" s="192">
        <f t="shared" si="0"/>
        <v>4</v>
      </c>
      <c r="F10" s="192"/>
      <c r="G10" s="192">
        <f>SUM(G3:G9)</f>
        <v>17</v>
      </c>
      <c r="H10" s="189"/>
      <c r="I10" s="192">
        <f>SUM(I3:I9)</f>
        <v>5</v>
      </c>
      <c r="J10" s="192"/>
      <c r="K10" s="211">
        <f>SUM(K3:K9)</f>
        <v>2</v>
      </c>
      <c r="L10" s="226"/>
      <c r="M10" s="234">
        <f>SUM(D10:L10)</f>
        <v>33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167644</v>
      </c>
      <c r="D11" s="245">
        <v>14</v>
      </c>
      <c r="E11" s="256">
        <v>2</v>
      </c>
      <c r="F11" s="256">
        <v>4</v>
      </c>
      <c r="G11" s="256">
        <v>15</v>
      </c>
      <c r="H11" s="256"/>
      <c r="I11" s="256">
        <v>12</v>
      </c>
      <c r="J11" s="256"/>
      <c r="K11" s="226"/>
      <c r="L11" s="249"/>
      <c r="M11" s="250">
        <v>46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8" customHeight="1" x14ac:dyDescent="0.65">
      <c r="A12" s="364"/>
      <c r="B12" s="340"/>
      <c r="C12" s="242" t="s">
        <v>133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134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5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66" t="s">
        <v>38</v>
      </c>
      <c r="B15" s="340"/>
      <c r="C15" s="275">
        <v>162364</v>
      </c>
      <c r="D15" s="276">
        <v>38</v>
      </c>
      <c r="E15" s="277">
        <v>17</v>
      </c>
      <c r="F15" s="277">
        <v>38</v>
      </c>
      <c r="G15" s="277">
        <v>56</v>
      </c>
      <c r="H15" s="277">
        <v>5</v>
      </c>
      <c r="I15" s="277">
        <v>46</v>
      </c>
      <c r="J15" s="277"/>
      <c r="K15" s="277">
        <v>3</v>
      </c>
      <c r="L15" s="278"/>
      <c r="M15" s="2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15:B15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1" customWidth="1"/>
    <col min="7" max="7" width="10.1875" customWidth="1"/>
    <col min="8" max="8" width="6.5" customWidth="1"/>
    <col min="9" max="9" width="8" customWidth="1"/>
    <col min="10" max="10" width="9.687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45670</v>
      </c>
      <c r="B3" s="207" t="s">
        <v>19</v>
      </c>
      <c r="C3" s="262"/>
      <c r="D3" s="237"/>
      <c r="E3" s="161"/>
      <c r="F3" s="160"/>
      <c r="G3" s="162"/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45671</v>
      </c>
      <c r="B4" s="208" t="s">
        <v>20</v>
      </c>
      <c r="C4" s="263">
        <v>114344</v>
      </c>
      <c r="D4" s="239"/>
      <c r="E4" s="172"/>
      <c r="F4" s="171"/>
      <c r="G4" s="171">
        <v>1</v>
      </c>
      <c r="H4" s="171"/>
      <c r="I4" s="171">
        <v>1</v>
      </c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45672</v>
      </c>
      <c r="B5" s="208" t="s">
        <v>21</v>
      </c>
      <c r="C5" s="264">
        <v>122653</v>
      </c>
      <c r="D5" s="239">
        <v>1</v>
      </c>
      <c r="E5" s="172"/>
      <c r="F5" s="171"/>
      <c r="G5" s="173">
        <v>1</v>
      </c>
      <c r="H5" s="173"/>
      <c r="I5" s="173">
        <v>2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45673</v>
      </c>
      <c r="B6" s="208" t="s">
        <v>22</v>
      </c>
      <c r="C6" s="263">
        <v>122656</v>
      </c>
      <c r="D6" s="239"/>
      <c r="E6" s="172"/>
      <c r="F6" s="171"/>
      <c r="G6" s="171"/>
      <c r="H6" s="171"/>
      <c r="I6" s="171">
        <v>1</v>
      </c>
      <c r="J6" s="196"/>
      <c r="K6" s="267">
        <v>1</v>
      </c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45674</v>
      </c>
      <c r="B7" s="208" t="s">
        <v>23</v>
      </c>
      <c r="C7" s="263">
        <v>243610</v>
      </c>
      <c r="D7" s="239">
        <v>2</v>
      </c>
      <c r="E7" s="172"/>
      <c r="F7" s="171"/>
      <c r="G7" s="171">
        <v>4</v>
      </c>
      <c r="H7" s="171"/>
      <c r="I7" s="171">
        <v>2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45675</v>
      </c>
      <c r="B8" s="208" t="s">
        <v>24</v>
      </c>
      <c r="C8" s="263">
        <v>259964</v>
      </c>
      <c r="D8" s="239">
        <v>4</v>
      </c>
      <c r="E8" s="172"/>
      <c r="F8" s="171"/>
      <c r="G8" s="171">
        <v>3</v>
      </c>
      <c r="H8" s="171"/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45676</v>
      </c>
      <c r="B9" s="209" t="s">
        <v>25</v>
      </c>
      <c r="C9" s="266">
        <v>210223</v>
      </c>
      <c r="D9" s="241">
        <v>2</v>
      </c>
      <c r="E9" s="220"/>
      <c r="F9" s="219">
        <v>1</v>
      </c>
      <c r="G9" s="219">
        <v>4</v>
      </c>
      <c r="H9" s="219"/>
      <c r="I9" s="219">
        <v>2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188670</v>
      </c>
      <c r="D10" s="155">
        <f>SUM(D5:D9)</f>
        <v>9</v>
      </c>
      <c r="E10" s="192"/>
      <c r="F10" s="192">
        <f>SUM(F6:F9)</f>
        <v>1</v>
      </c>
      <c r="G10" s="192">
        <f>SUM(G4:G9)</f>
        <v>13</v>
      </c>
      <c r="H10" s="189"/>
      <c r="I10" s="192">
        <f>SUM(I3:I9)</f>
        <v>10</v>
      </c>
      <c r="J10" s="192"/>
      <c r="K10" s="211">
        <f>SUM(K6:K9)</f>
        <v>1</v>
      </c>
      <c r="L10" s="226"/>
      <c r="M10" s="234">
        <f>SUM(D10:L10)</f>
        <v>34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152680</v>
      </c>
      <c r="D11" s="245">
        <v>5</v>
      </c>
      <c r="E11" s="256">
        <v>4</v>
      </c>
      <c r="F11" s="256"/>
      <c r="G11" s="256">
        <v>17</v>
      </c>
      <c r="H11" s="256"/>
      <c r="I11" s="256">
        <v>5</v>
      </c>
      <c r="J11" s="256"/>
      <c r="K11" s="226">
        <v>2</v>
      </c>
      <c r="L11" s="249"/>
      <c r="M11" s="250">
        <v>46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9" customHeight="1" x14ac:dyDescent="0.65">
      <c r="A12" s="364"/>
      <c r="B12" s="340"/>
      <c r="C12" s="242" t="s">
        <v>135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136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5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66" t="s">
        <v>38</v>
      </c>
      <c r="B15" s="340"/>
      <c r="C15" s="275">
        <v>162364</v>
      </c>
      <c r="D15" s="276">
        <v>38</v>
      </c>
      <c r="E15" s="277">
        <v>17</v>
      </c>
      <c r="F15" s="277">
        <v>38</v>
      </c>
      <c r="G15" s="277">
        <v>56</v>
      </c>
      <c r="H15" s="277">
        <v>5</v>
      </c>
      <c r="I15" s="277">
        <v>46</v>
      </c>
      <c r="J15" s="277"/>
      <c r="K15" s="277">
        <v>3</v>
      </c>
      <c r="L15" s="278"/>
      <c r="M15" s="277">
        <f t="shared" si="0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15:B15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1" customWidth="1"/>
    <col min="7" max="7" width="10.1875" customWidth="1"/>
    <col min="8" max="8" width="6.5" customWidth="1"/>
    <col min="9" max="9" width="8" customWidth="1"/>
    <col min="10" max="10" width="9.687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45677</v>
      </c>
      <c r="B3" s="207" t="s">
        <v>19</v>
      </c>
      <c r="C3" s="262">
        <v>122278</v>
      </c>
      <c r="D3" s="237">
        <v>1</v>
      </c>
      <c r="E3" s="161"/>
      <c r="F3" s="160"/>
      <c r="G3" s="162">
        <v>1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45678</v>
      </c>
      <c r="B4" s="208" t="s">
        <v>20</v>
      </c>
      <c r="C4" s="263">
        <v>38475</v>
      </c>
      <c r="D4" s="239"/>
      <c r="E4" s="172"/>
      <c r="F4" s="171"/>
      <c r="G4" s="171"/>
      <c r="H4" s="171"/>
      <c r="I4" s="171">
        <v>1</v>
      </c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45679</v>
      </c>
      <c r="B5" s="208" t="s">
        <v>21</v>
      </c>
      <c r="C5" s="264">
        <v>140422</v>
      </c>
      <c r="D5" s="239">
        <v>1</v>
      </c>
      <c r="E5" s="172">
        <v>1</v>
      </c>
      <c r="F5" s="171"/>
      <c r="G5" s="173">
        <v>2</v>
      </c>
      <c r="H5" s="173"/>
      <c r="I5" s="173">
        <v>1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45680</v>
      </c>
      <c r="B6" s="208" t="s">
        <v>22</v>
      </c>
      <c r="C6" s="263">
        <v>157131</v>
      </c>
      <c r="D6" s="239"/>
      <c r="E6" s="172">
        <v>1</v>
      </c>
      <c r="F6" s="171"/>
      <c r="G6" s="171"/>
      <c r="H6" s="171"/>
      <c r="I6" s="171">
        <v>1</v>
      </c>
      <c r="J6" s="196"/>
      <c r="K6" s="267">
        <v>1</v>
      </c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45681</v>
      </c>
      <c r="B7" s="208" t="s">
        <v>23</v>
      </c>
      <c r="C7" s="263">
        <v>155826</v>
      </c>
      <c r="D7" s="239">
        <v>1</v>
      </c>
      <c r="E7" s="172">
        <v>1</v>
      </c>
      <c r="F7" s="171"/>
      <c r="G7" s="171">
        <v>1</v>
      </c>
      <c r="H7" s="171"/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45682</v>
      </c>
      <c r="B8" s="208" t="s">
        <v>24</v>
      </c>
      <c r="C8" s="263">
        <v>303320</v>
      </c>
      <c r="D8" s="239">
        <v>2</v>
      </c>
      <c r="E8" s="172"/>
      <c r="F8" s="171">
        <v>1</v>
      </c>
      <c r="G8" s="171">
        <v>3</v>
      </c>
      <c r="H8" s="171"/>
      <c r="I8" s="171">
        <v>1</v>
      </c>
      <c r="J8" s="199"/>
      <c r="K8" s="267">
        <v>1</v>
      </c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45683</v>
      </c>
      <c r="B9" s="209" t="s">
        <v>25</v>
      </c>
      <c r="C9" s="266">
        <v>140737</v>
      </c>
      <c r="D9" s="241">
        <v>1</v>
      </c>
      <c r="E9" s="220">
        <v>2</v>
      </c>
      <c r="F9" s="219"/>
      <c r="G9" s="219">
        <v>3</v>
      </c>
      <c r="H9" s="219"/>
      <c r="I9" s="219">
        <v>3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164152</v>
      </c>
      <c r="D10" s="155">
        <f>SUM(D3:D9)</f>
        <v>6</v>
      </c>
      <c r="E10" s="192">
        <f t="shared" ref="E10:F10" si="0">SUM(E5:E9)</f>
        <v>5</v>
      </c>
      <c r="F10" s="192">
        <f t="shared" si="0"/>
        <v>1</v>
      </c>
      <c r="G10" s="192">
        <f>SUM(G3:G9)</f>
        <v>10</v>
      </c>
      <c r="H10" s="189"/>
      <c r="I10" s="192">
        <f>SUM(I4:I9)</f>
        <v>8</v>
      </c>
      <c r="J10" s="192"/>
      <c r="K10" s="211">
        <f>SUM(K6:K9)</f>
        <v>2</v>
      </c>
      <c r="L10" s="226"/>
      <c r="M10" s="234">
        <f>SUM(D10:L10)</f>
        <v>32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188670</v>
      </c>
      <c r="D11" s="245">
        <v>9</v>
      </c>
      <c r="E11" s="256"/>
      <c r="F11" s="256">
        <v>1</v>
      </c>
      <c r="G11" s="256">
        <v>13</v>
      </c>
      <c r="H11" s="256"/>
      <c r="I11" s="256">
        <v>10</v>
      </c>
      <c r="J11" s="256"/>
      <c r="K11" s="226">
        <v>1</v>
      </c>
      <c r="L11" s="249"/>
      <c r="M11" s="250">
        <v>46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137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138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5" t="s">
        <v>36</v>
      </c>
      <c r="B13" s="340"/>
      <c r="C13" s="269">
        <v>173936</v>
      </c>
      <c r="D13" s="270">
        <v>26</v>
      </c>
      <c r="E13" s="270">
        <v>14</v>
      </c>
      <c r="F13" s="270">
        <v>13</v>
      </c>
      <c r="G13" s="270">
        <v>63</v>
      </c>
      <c r="H13" s="270">
        <v>2</v>
      </c>
      <c r="I13" s="270">
        <v>37</v>
      </c>
      <c r="J13" s="270"/>
      <c r="K13" s="270">
        <v>2</v>
      </c>
      <c r="L13" s="271"/>
      <c r="M13" s="270">
        <f t="shared" ref="M13:M15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66" t="s">
        <v>38</v>
      </c>
      <c r="B15" s="340"/>
      <c r="C15" s="275">
        <v>162364</v>
      </c>
      <c r="D15" s="276">
        <v>38</v>
      </c>
      <c r="E15" s="277">
        <v>17</v>
      </c>
      <c r="F15" s="277">
        <v>38</v>
      </c>
      <c r="G15" s="277">
        <v>56</v>
      </c>
      <c r="H15" s="277">
        <v>5</v>
      </c>
      <c r="I15" s="277">
        <v>46</v>
      </c>
      <c r="J15" s="277"/>
      <c r="K15" s="277">
        <v>3</v>
      </c>
      <c r="L15" s="278"/>
      <c r="M15" s="2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1" customHeight="1" x14ac:dyDescent="0.65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15:B15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1" customWidth="1"/>
    <col min="7" max="7" width="10.1875" customWidth="1"/>
    <col min="8" max="8" width="6.5" customWidth="1"/>
    <col min="9" max="9" width="8" customWidth="1"/>
    <col min="10" max="10" width="9.687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45684</v>
      </c>
      <c r="B3" s="207" t="s">
        <v>19</v>
      </c>
      <c r="C3" s="262">
        <v>115603</v>
      </c>
      <c r="D3" s="237">
        <v>1</v>
      </c>
      <c r="E3" s="161"/>
      <c r="F3" s="160"/>
      <c r="G3" s="162"/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45685</v>
      </c>
      <c r="B4" s="208" t="s">
        <v>20</v>
      </c>
      <c r="C4" s="263">
        <v>200613</v>
      </c>
      <c r="D4" s="239"/>
      <c r="E4" s="172"/>
      <c r="F4" s="171"/>
      <c r="G4" s="171">
        <v>2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45686</v>
      </c>
      <c r="B5" s="208" t="s">
        <v>21</v>
      </c>
      <c r="C5" s="264">
        <v>167776</v>
      </c>
      <c r="D5" s="239"/>
      <c r="E5" s="172"/>
      <c r="F5" s="171"/>
      <c r="G5" s="173"/>
      <c r="H5" s="173"/>
      <c r="I5" s="173">
        <v>1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45687</v>
      </c>
      <c r="B6" s="208" t="s">
        <v>22</v>
      </c>
      <c r="C6" s="263">
        <v>274403</v>
      </c>
      <c r="D6" s="239"/>
      <c r="E6" s="172"/>
      <c r="F6" s="171">
        <v>1</v>
      </c>
      <c r="G6" s="171">
        <v>3</v>
      </c>
      <c r="H6" s="171"/>
      <c r="I6" s="171">
        <v>1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45688</v>
      </c>
      <c r="B7" s="208" t="s">
        <v>23</v>
      </c>
      <c r="C7" s="263">
        <v>157823</v>
      </c>
      <c r="D7" s="239">
        <v>1</v>
      </c>
      <c r="E7" s="172">
        <v>1</v>
      </c>
      <c r="F7" s="171"/>
      <c r="G7" s="171">
        <v>2</v>
      </c>
      <c r="H7" s="171"/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45689</v>
      </c>
      <c r="B8" s="208" t="s">
        <v>24</v>
      </c>
      <c r="C8" s="263">
        <v>179907</v>
      </c>
      <c r="D8" s="239"/>
      <c r="E8" s="172">
        <v>1</v>
      </c>
      <c r="F8" s="171"/>
      <c r="G8" s="171">
        <v>2</v>
      </c>
      <c r="H8" s="171"/>
      <c r="I8" s="171">
        <v>2</v>
      </c>
      <c r="J8" s="199"/>
      <c r="K8" s="267">
        <v>4</v>
      </c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45690</v>
      </c>
      <c r="B9" s="209" t="s">
        <v>25</v>
      </c>
      <c r="C9" s="266">
        <v>169982</v>
      </c>
      <c r="D9" s="241"/>
      <c r="E9" s="220">
        <v>1</v>
      </c>
      <c r="F9" s="219"/>
      <c r="G9" s="219">
        <v>4</v>
      </c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180931</v>
      </c>
      <c r="D10" s="155">
        <f>SUM(D3:D9)</f>
        <v>2</v>
      </c>
      <c r="E10" s="192">
        <f>SUM(E6:E9)</f>
        <v>3</v>
      </c>
      <c r="F10" s="192">
        <f>SUM(F5:F9)</f>
        <v>1</v>
      </c>
      <c r="G10" s="192">
        <f>SUM(G4:G9)</f>
        <v>13</v>
      </c>
      <c r="H10" s="189"/>
      <c r="I10" s="192">
        <f>SUM(I3:I9)</f>
        <v>5</v>
      </c>
      <c r="J10" s="192"/>
      <c r="K10" s="211">
        <f>SUM(K8:K9)</f>
        <v>4</v>
      </c>
      <c r="L10" s="226"/>
      <c r="M10" s="234">
        <f>SUM(D10:L10)</f>
        <v>28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164152</v>
      </c>
      <c r="D11" s="245">
        <v>6</v>
      </c>
      <c r="E11" s="256">
        <v>5</v>
      </c>
      <c r="F11" s="256">
        <v>1</v>
      </c>
      <c r="G11" s="256">
        <v>10</v>
      </c>
      <c r="H11" s="256"/>
      <c r="I11" s="256">
        <v>8</v>
      </c>
      <c r="J11" s="256"/>
      <c r="K11" s="226">
        <v>2</v>
      </c>
      <c r="L11" s="249"/>
      <c r="M11" s="250">
        <v>32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139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140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0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83"/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0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4.375" customWidth="1"/>
    <col min="7" max="7" width="10.1875" customWidth="1"/>
    <col min="8" max="8" width="6.5" customWidth="1"/>
    <col min="9" max="9" width="8" customWidth="1"/>
    <col min="10" max="10" width="9.687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45691</v>
      </c>
      <c r="B3" s="207" t="s">
        <v>19</v>
      </c>
      <c r="C3" s="262">
        <v>81983</v>
      </c>
      <c r="D3" s="237"/>
      <c r="E3" s="161"/>
      <c r="F3" s="160"/>
      <c r="G3" s="162">
        <v>2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45692</v>
      </c>
      <c r="B4" s="208" t="s">
        <v>20</v>
      </c>
      <c r="C4" s="263">
        <v>178952</v>
      </c>
      <c r="D4" s="239"/>
      <c r="E4" s="172"/>
      <c r="F4" s="171"/>
      <c r="G4" s="171"/>
      <c r="H4" s="171"/>
      <c r="I4" s="171"/>
      <c r="J4" s="196"/>
      <c r="K4" s="280">
        <v>3</v>
      </c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45693</v>
      </c>
      <c r="B5" s="208" t="s">
        <v>21</v>
      </c>
      <c r="C5" s="264">
        <v>86358</v>
      </c>
      <c r="D5" s="239"/>
      <c r="E5" s="172"/>
      <c r="F5" s="171"/>
      <c r="G5" s="173"/>
      <c r="H5" s="173"/>
      <c r="I5" s="173">
        <v>3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45694</v>
      </c>
      <c r="B6" s="208" t="s">
        <v>22</v>
      </c>
      <c r="C6" s="263">
        <v>130562</v>
      </c>
      <c r="D6" s="239"/>
      <c r="E6" s="172"/>
      <c r="F6" s="171">
        <v>2</v>
      </c>
      <c r="G6" s="171">
        <v>1</v>
      </c>
      <c r="H6" s="171">
        <v>1</v>
      </c>
      <c r="I6" s="171">
        <v>1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45695</v>
      </c>
      <c r="B7" s="208" t="s">
        <v>23</v>
      </c>
      <c r="C7" s="263">
        <v>212244</v>
      </c>
      <c r="D7" s="239"/>
      <c r="E7" s="172">
        <v>1</v>
      </c>
      <c r="F7" s="171">
        <v>1</v>
      </c>
      <c r="G7" s="171">
        <v>2</v>
      </c>
      <c r="H7" s="171">
        <v>1</v>
      </c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45696</v>
      </c>
      <c r="B8" s="208" t="s">
        <v>24</v>
      </c>
      <c r="C8" s="263">
        <v>124453</v>
      </c>
      <c r="D8" s="239"/>
      <c r="E8" s="172"/>
      <c r="F8" s="171">
        <v>1</v>
      </c>
      <c r="G8" s="171"/>
      <c r="H8" s="171">
        <v>1</v>
      </c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45697</v>
      </c>
      <c r="B9" s="209" t="s">
        <v>25</v>
      </c>
      <c r="C9" s="266">
        <v>193395</v>
      </c>
      <c r="D9" s="241"/>
      <c r="E9" s="220"/>
      <c r="F9" s="219">
        <v>1</v>
      </c>
      <c r="G9" s="219">
        <v>4</v>
      </c>
      <c r="H9" s="219"/>
      <c r="I9" s="219">
        <v>2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145880</v>
      </c>
      <c r="D10" s="155"/>
      <c r="E10" s="192">
        <f>SUM(E7:E9)</f>
        <v>1</v>
      </c>
      <c r="F10" s="192">
        <f>SUM(F6:F9)</f>
        <v>5</v>
      </c>
      <c r="G10" s="192">
        <f>SUM(G3:G9)</f>
        <v>9</v>
      </c>
      <c r="H10" s="189">
        <f>SUM(H6:H9)</f>
        <v>3</v>
      </c>
      <c r="I10" s="192">
        <f>SUM(I5:I9)</f>
        <v>8</v>
      </c>
      <c r="J10" s="192"/>
      <c r="K10" s="211">
        <f>SUM(K4:K9)</f>
        <v>3</v>
      </c>
      <c r="L10" s="226"/>
      <c r="M10" s="234">
        <f>SUM(E10:L10)</f>
        <v>29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180931</v>
      </c>
      <c r="D11" s="245">
        <v>2</v>
      </c>
      <c r="E11" s="256">
        <v>3</v>
      </c>
      <c r="F11" s="256">
        <v>1</v>
      </c>
      <c r="G11" s="256">
        <v>13</v>
      </c>
      <c r="H11" s="256"/>
      <c r="I11" s="256">
        <v>5</v>
      </c>
      <c r="J11" s="256"/>
      <c r="K11" s="226">
        <v>4</v>
      </c>
      <c r="L11" s="249"/>
      <c r="M11" s="250">
        <v>32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141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142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0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0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1.375" customWidth="1"/>
    <col min="6" max="6" width="14.375" customWidth="1"/>
    <col min="7" max="7" width="10.1875" customWidth="1"/>
    <col min="8" max="8" width="6.5" customWidth="1"/>
    <col min="9" max="9" width="8" customWidth="1"/>
    <col min="10" max="10" width="9.687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45698</v>
      </c>
      <c r="B3" s="207" t="s">
        <v>19</v>
      </c>
      <c r="C3" s="262">
        <v>46427</v>
      </c>
      <c r="D3" s="237"/>
      <c r="E3" s="161">
        <v>1</v>
      </c>
      <c r="F3" s="160"/>
      <c r="G3" s="162">
        <v>1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45699</v>
      </c>
      <c r="B4" s="208" t="s">
        <v>20</v>
      </c>
      <c r="C4" s="263">
        <v>70794</v>
      </c>
      <c r="D4" s="239"/>
      <c r="E4" s="172"/>
      <c r="F4" s="171"/>
      <c r="G4" s="171">
        <v>1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45700</v>
      </c>
      <c r="B5" s="208" t="s">
        <v>21</v>
      </c>
      <c r="C5" s="264">
        <v>85147</v>
      </c>
      <c r="D5" s="239"/>
      <c r="E5" s="172"/>
      <c r="F5" s="171"/>
      <c r="G5" s="173">
        <v>1</v>
      </c>
      <c r="H5" s="173"/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45701</v>
      </c>
      <c r="B6" s="208" t="s">
        <v>22</v>
      </c>
      <c r="C6" s="263">
        <v>79882</v>
      </c>
      <c r="D6" s="239"/>
      <c r="E6" s="172">
        <v>1</v>
      </c>
      <c r="F6" s="171"/>
      <c r="G6" s="171">
        <v>1</v>
      </c>
      <c r="H6" s="171"/>
      <c r="I6" s="171"/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45702</v>
      </c>
      <c r="B7" s="208" t="s">
        <v>23</v>
      </c>
      <c r="C7" s="263">
        <v>165636</v>
      </c>
      <c r="D7" s="239">
        <v>1</v>
      </c>
      <c r="E7" s="172">
        <v>1</v>
      </c>
      <c r="F7" s="171"/>
      <c r="G7" s="171"/>
      <c r="H7" s="171">
        <v>1</v>
      </c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45703</v>
      </c>
      <c r="B8" s="208" t="s">
        <v>24</v>
      </c>
      <c r="C8" s="263">
        <v>49323</v>
      </c>
      <c r="D8" s="239"/>
      <c r="E8" s="172">
        <v>1</v>
      </c>
      <c r="F8" s="171"/>
      <c r="G8" s="171">
        <v>2</v>
      </c>
      <c r="H8" s="171"/>
      <c r="I8" s="171"/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45704</v>
      </c>
      <c r="B9" s="209" t="s">
        <v>25</v>
      </c>
      <c r="C9" s="266">
        <v>105739</v>
      </c>
      <c r="D9" s="241">
        <v>1</v>
      </c>
      <c r="E9" s="220"/>
      <c r="F9" s="219">
        <v>1</v>
      </c>
      <c r="G9" s="219">
        <v>1</v>
      </c>
      <c r="H9" s="219">
        <v>1</v>
      </c>
      <c r="I9" s="219">
        <v>3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91652</v>
      </c>
      <c r="D10" s="155">
        <f t="shared" ref="D10:E10" si="0">SUM(D3:D9)</f>
        <v>2</v>
      </c>
      <c r="E10" s="192">
        <f t="shared" si="0"/>
        <v>4</v>
      </c>
      <c r="F10" s="192">
        <f>SUM(F9)</f>
        <v>1</v>
      </c>
      <c r="G10" s="192">
        <f>SUM(G3:G9)</f>
        <v>7</v>
      </c>
      <c r="H10" s="189">
        <f>SUM(H4:H9)</f>
        <v>2</v>
      </c>
      <c r="I10" s="192">
        <f>SUM(I7:I9)</f>
        <v>4</v>
      </c>
      <c r="J10" s="192"/>
      <c r="K10" s="211"/>
      <c r="L10" s="226"/>
      <c r="M10" s="234">
        <f>SUM(D10:L10)</f>
        <v>20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145880</v>
      </c>
      <c r="D11" s="245"/>
      <c r="E11" s="256">
        <v>1</v>
      </c>
      <c r="F11" s="256">
        <v>5</v>
      </c>
      <c r="G11" s="256">
        <v>9</v>
      </c>
      <c r="H11" s="256">
        <v>3</v>
      </c>
      <c r="I11" s="256">
        <v>8</v>
      </c>
      <c r="J11" s="256"/>
      <c r="K11" s="226">
        <v>3</v>
      </c>
      <c r="L11" s="249"/>
      <c r="M11" s="250">
        <v>32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143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136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1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7.5" customWidth="1"/>
    <col min="5" max="5" width="10.625" customWidth="1"/>
    <col min="6" max="6" width="14.375" customWidth="1"/>
    <col min="7" max="7" width="10.1875" customWidth="1"/>
    <col min="8" max="8" width="6.5" customWidth="1"/>
    <col min="9" max="9" width="8" customWidth="1"/>
    <col min="10" max="10" width="10.62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45705</v>
      </c>
      <c r="B3" s="207" t="s">
        <v>19</v>
      </c>
      <c r="C3" s="262">
        <v>44117</v>
      </c>
      <c r="D3" s="237"/>
      <c r="E3" s="161"/>
      <c r="F3" s="160"/>
      <c r="G3" s="162">
        <v>2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45706</v>
      </c>
      <c r="B4" s="208" t="s">
        <v>20</v>
      </c>
      <c r="C4" s="263">
        <v>30520</v>
      </c>
      <c r="D4" s="239"/>
      <c r="E4" s="172"/>
      <c r="F4" s="171"/>
      <c r="G4" s="171"/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45707</v>
      </c>
      <c r="B5" s="208" t="s">
        <v>21</v>
      </c>
      <c r="C5" s="264">
        <v>78055</v>
      </c>
      <c r="D5" s="239">
        <v>2</v>
      </c>
      <c r="E5" s="172"/>
      <c r="F5" s="171"/>
      <c r="G5" s="173">
        <v>1</v>
      </c>
      <c r="H5" s="173"/>
      <c r="I5" s="173"/>
      <c r="J5" s="199"/>
      <c r="K5" s="265">
        <v>1</v>
      </c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45708</v>
      </c>
      <c r="B6" s="208" t="s">
        <v>22</v>
      </c>
      <c r="C6" s="263">
        <v>79158</v>
      </c>
      <c r="D6" s="239"/>
      <c r="E6" s="172"/>
      <c r="F6" s="171"/>
      <c r="G6" s="171">
        <v>3</v>
      </c>
      <c r="H6" s="171"/>
      <c r="I6" s="171"/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45709</v>
      </c>
      <c r="B7" s="208" t="s">
        <v>23</v>
      </c>
      <c r="C7" s="263">
        <v>106438</v>
      </c>
      <c r="D7" s="239"/>
      <c r="E7" s="172">
        <v>2</v>
      </c>
      <c r="F7" s="171"/>
      <c r="G7" s="171"/>
      <c r="H7" s="171">
        <v>1</v>
      </c>
      <c r="I7" s="171">
        <v>1</v>
      </c>
      <c r="J7" s="196"/>
      <c r="K7" s="268"/>
      <c r="L7" s="230">
        <v>1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45710</v>
      </c>
      <c r="B8" s="208" t="s">
        <v>24</v>
      </c>
      <c r="C8" s="263">
        <v>186210</v>
      </c>
      <c r="D8" s="239">
        <v>1</v>
      </c>
      <c r="E8" s="172"/>
      <c r="F8" s="171">
        <v>2</v>
      </c>
      <c r="G8" s="171">
        <v>11</v>
      </c>
      <c r="H8" s="171"/>
      <c r="I8" s="171">
        <v>2</v>
      </c>
      <c r="J8" s="199"/>
      <c r="K8" s="267">
        <v>1</v>
      </c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45711</v>
      </c>
      <c r="B9" s="209" t="s">
        <v>25</v>
      </c>
      <c r="C9" s="266">
        <v>231903</v>
      </c>
      <c r="D9" s="241"/>
      <c r="E9" s="220"/>
      <c r="F9" s="219"/>
      <c r="G9" s="219"/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121784</v>
      </c>
      <c r="D10" s="155">
        <v>3</v>
      </c>
      <c r="E10" s="192">
        <v>2</v>
      </c>
      <c r="F10" s="192">
        <v>2</v>
      </c>
      <c r="G10" s="192">
        <v>17</v>
      </c>
      <c r="H10" s="189">
        <v>1</v>
      </c>
      <c r="I10" s="192">
        <v>3</v>
      </c>
      <c r="J10" s="192"/>
      <c r="K10" s="211">
        <v>2</v>
      </c>
      <c r="L10" s="226">
        <v>1</v>
      </c>
      <c r="M10" s="234">
        <f>SUM(D10:L10)</f>
        <v>31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91652</v>
      </c>
      <c r="D11" s="245">
        <v>2</v>
      </c>
      <c r="E11" s="256">
        <v>4</v>
      </c>
      <c r="F11" s="256">
        <v>1</v>
      </c>
      <c r="G11" s="256">
        <v>7</v>
      </c>
      <c r="H11" s="256">
        <v>2</v>
      </c>
      <c r="I11" s="256">
        <v>4</v>
      </c>
      <c r="J11" s="256"/>
      <c r="K11" s="226"/>
      <c r="L11" s="249"/>
      <c r="M11" s="250">
        <v>32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145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136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0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0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8.1875" customWidth="1"/>
    <col min="5" max="5" width="10.625" customWidth="1"/>
    <col min="6" max="6" width="14.375" customWidth="1"/>
    <col min="7" max="7" width="10.1875" customWidth="1"/>
    <col min="8" max="8" width="6.5" customWidth="1"/>
    <col min="9" max="9" width="8" customWidth="1"/>
    <col min="10" max="10" width="10.62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35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45712</v>
      </c>
      <c r="B3" s="207" t="s">
        <v>19</v>
      </c>
      <c r="C3" s="262">
        <v>88526</v>
      </c>
      <c r="D3" s="237">
        <v>1</v>
      </c>
      <c r="E3" s="161"/>
      <c r="F3" s="160"/>
      <c r="G3" s="162">
        <v>3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45713</v>
      </c>
      <c r="B4" s="208" t="s">
        <v>20</v>
      </c>
      <c r="C4" s="263">
        <v>302775</v>
      </c>
      <c r="D4" s="239"/>
      <c r="E4" s="172"/>
      <c r="F4" s="171"/>
      <c r="G4" s="171">
        <v>3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45714</v>
      </c>
      <c r="B5" s="208" t="s">
        <v>21</v>
      </c>
      <c r="C5" s="264">
        <v>142091</v>
      </c>
      <c r="D5" s="239"/>
      <c r="E5" s="172">
        <v>1</v>
      </c>
      <c r="F5" s="171"/>
      <c r="G5" s="173">
        <v>1</v>
      </c>
      <c r="H5" s="173"/>
      <c r="I5" s="173">
        <v>3</v>
      </c>
      <c r="J5" s="199"/>
      <c r="K5" s="265">
        <v>1</v>
      </c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45715</v>
      </c>
      <c r="B6" s="208" t="s">
        <v>22</v>
      </c>
      <c r="C6" s="263">
        <v>74503</v>
      </c>
      <c r="D6" s="239"/>
      <c r="E6" s="172">
        <v>2</v>
      </c>
      <c r="F6" s="171"/>
      <c r="G6" s="171">
        <v>2</v>
      </c>
      <c r="H6" s="171"/>
      <c r="I6" s="171">
        <v>3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45716</v>
      </c>
      <c r="B7" s="208" t="s">
        <v>23</v>
      </c>
      <c r="C7" s="263">
        <v>149992</v>
      </c>
      <c r="D7" s="239"/>
      <c r="E7" s="172"/>
      <c r="F7" s="171"/>
      <c r="G7" s="171">
        <v>3</v>
      </c>
      <c r="H7" s="171"/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45717</v>
      </c>
      <c r="B8" s="208" t="s">
        <v>24</v>
      </c>
      <c r="C8" s="263">
        <v>89870</v>
      </c>
      <c r="D8" s="239">
        <v>1</v>
      </c>
      <c r="E8" s="172">
        <v>1</v>
      </c>
      <c r="F8" s="171"/>
      <c r="G8" s="171">
        <v>2</v>
      </c>
      <c r="H8" s="171"/>
      <c r="I8" s="171"/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45718</v>
      </c>
      <c r="B9" s="209" t="s">
        <v>25</v>
      </c>
      <c r="C9" s="266">
        <v>110865</v>
      </c>
      <c r="D9" s="241">
        <v>1</v>
      </c>
      <c r="E9" s="220"/>
      <c r="F9" s="219"/>
      <c r="G9" s="219">
        <v>2</v>
      </c>
      <c r="H9" s="219"/>
      <c r="I9" s="219">
        <v>1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126858</v>
      </c>
      <c r="D10" s="155">
        <f>SUM(D3:D9)</f>
        <v>3</v>
      </c>
      <c r="E10" s="192">
        <f>SUM(E5:E9)</f>
        <v>4</v>
      </c>
      <c r="F10" s="192"/>
      <c r="G10" s="192">
        <f>SUM(G3:G9)</f>
        <v>16</v>
      </c>
      <c r="H10" s="189"/>
      <c r="I10" s="192">
        <f>SUM(I5:I9)</f>
        <v>8</v>
      </c>
      <c r="J10" s="192"/>
      <c r="K10" s="211">
        <f>SUM(K5:K9)</f>
        <v>1</v>
      </c>
      <c r="L10" s="226"/>
      <c r="M10" s="234">
        <f>SUM(D10:L10)</f>
        <v>32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121784</v>
      </c>
      <c r="D11" s="245">
        <v>3</v>
      </c>
      <c r="E11" s="256">
        <v>2</v>
      </c>
      <c r="F11" s="256">
        <v>2</v>
      </c>
      <c r="G11" s="256">
        <v>17</v>
      </c>
      <c r="H11" s="256">
        <v>1</v>
      </c>
      <c r="I11" s="256">
        <v>3</v>
      </c>
      <c r="J11" s="256"/>
      <c r="K11" s="226">
        <v>2</v>
      </c>
      <c r="L11" s="249">
        <v>1</v>
      </c>
      <c r="M11" s="250">
        <v>31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146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112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0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0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0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0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8.1875" customWidth="1"/>
    <col min="5" max="5" width="10.625" customWidth="1"/>
    <col min="6" max="6" width="14.375" customWidth="1"/>
    <col min="7" max="7" width="10.1875" customWidth="1"/>
    <col min="8" max="8" width="6.5" customWidth="1"/>
    <col min="9" max="9" width="8" customWidth="1"/>
    <col min="10" max="10" width="10.62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45719</v>
      </c>
      <c r="B3" s="207" t="s">
        <v>19</v>
      </c>
      <c r="C3" s="262">
        <v>115650</v>
      </c>
      <c r="D3" s="237"/>
      <c r="E3" s="161"/>
      <c r="F3" s="160"/>
      <c r="G3" s="162">
        <v>1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45720</v>
      </c>
      <c r="B4" s="208" t="s">
        <v>20</v>
      </c>
      <c r="C4" s="263">
        <v>27225</v>
      </c>
      <c r="D4" s="239"/>
      <c r="E4" s="172"/>
      <c r="F4" s="171"/>
      <c r="G4" s="171"/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45721</v>
      </c>
      <c r="B5" s="208" t="s">
        <v>21</v>
      </c>
      <c r="C5" s="264">
        <v>109353</v>
      </c>
      <c r="D5" s="239"/>
      <c r="E5" s="172"/>
      <c r="F5" s="171"/>
      <c r="G5" s="173">
        <v>2</v>
      </c>
      <c r="H5" s="173">
        <v>1</v>
      </c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45722</v>
      </c>
      <c r="B6" s="208" t="s">
        <v>22</v>
      </c>
      <c r="C6" s="263">
        <v>58098</v>
      </c>
      <c r="D6" s="239"/>
      <c r="E6" s="172"/>
      <c r="F6" s="171"/>
      <c r="G6" s="171">
        <v>1</v>
      </c>
      <c r="H6" s="171">
        <v>1</v>
      </c>
      <c r="I6" s="171"/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45723</v>
      </c>
      <c r="B7" s="208" t="s">
        <v>23</v>
      </c>
      <c r="C7" s="263">
        <v>132010</v>
      </c>
      <c r="D7" s="239"/>
      <c r="E7" s="172">
        <v>2</v>
      </c>
      <c r="F7" s="171"/>
      <c r="G7" s="171">
        <v>1</v>
      </c>
      <c r="H7" s="171"/>
      <c r="I7" s="171">
        <v>1</v>
      </c>
      <c r="J7" s="196"/>
      <c r="K7" s="268">
        <v>1</v>
      </c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45724</v>
      </c>
      <c r="B8" s="208" t="s">
        <v>24</v>
      </c>
      <c r="C8" s="263">
        <v>51692</v>
      </c>
      <c r="D8" s="239">
        <v>2</v>
      </c>
      <c r="E8" s="172">
        <v>1</v>
      </c>
      <c r="F8" s="171">
        <v>1</v>
      </c>
      <c r="G8" s="171"/>
      <c r="H8" s="171"/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45725</v>
      </c>
      <c r="B9" s="209" t="s">
        <v>25</v>
      </c>
      <c r="C9" s="266">
        <v>187584</v>
      </c>
      <c r="D9" s="241"/>
      <c r="E9" s="220">
        <v>1</v>
      </c>
      <c r="F9" s="219">
        <v>1</v>
      </c>
      <c r="G9" s="219">
        <v>1</v>
      </c>
      <c r="H9" s="219"/>
      <c r="I9" s="219">
        <v>1</v>
      </c>
      <c r="J9" s="221">
        <v>1</v>
      </c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93594</v>
      </c>
      <c r="D10" s="155">
        <f t="shared" ref="D10:E10" si="0">SUM(D7:D9)</f>
        <v>2</v>
      </c>
      <c r="E10" s="192">
        <f t="shared" si="0"/>
        <v>4</v>
      </c>
      <c r="F10" s="192">
        <f>SUM(F8:F9)</f>
        <v>2</v>
      </c>
      <c r="G10" s="192">
        <f>SUM(G3:G9)</f>
        <v>6</v>
      </c>
      <c r="H10" s="189">
        <f>SUM(H5:H9)</f>
        <v>2</v>
      </c>
      <c r="I10" s="192">
        <f>SUM(I7:I9)</f>
        <v>4</v>
      </c>
      <c r="J10" s="192">
        <f>SUM(J8:J9)</f>
        <v>1</v>
      </c>
      <c r="K10" s="211">
        <f>SUM(K6:K9)</f>
        <v>1</v>
      </c>
      <c r="L10" s="226"/>
      <c r="M10" s="234">
        <f t="shared" ref="M10:M11" si="1">SUM(D10:L10)</f>
        <v>22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126858</v>
      </c>
      <c r="D11" s="245">
        <v>3</v>
      </c>
      <c r="E11" s="256">
        <v>4</v>
      </c>
      <c r="F11" s="256"/>
      <c r="G11" s="256">
        <v>16</v>
      </c>
      <c r="H11" s="256"/>
      <c r="I11" s="256">
        <v>8</v>
      </c>
      <c r="J11" s="256"/>
      <c r="K11" s="226">
        <v>1</v>
      </c>
      <c r="L11" s="249"/>
      <c r="M11" s="250">
        <f t="shared" si="1"/>
        <v>32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147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148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8.1875" customWidth="1"/>
    <col min="5" max="5" width="10.625" customWidth="1"/>
    <col min="6" max="6" width="12.625" customWidth="1"/>
    <col min="7" max="7" width="10.1875" customWidth="1"/>
    <col min="8" max="8" width="6.5" customWidth="1"/>
    <col min="9" max="9" width="8" customWidth="1"/>
    <col min="10" max="10" width="10.62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45726</v>
      </c>
      <c r="B3" s="207" t="s">
        <v>19</v>
      </c>
      <c r="C3" s="262">
        <v>173307</v>
      </c>
      <c r="D3" s="237">
        <v>1</v>
      </c>
      <c r="E3" s="161">
        <v>2</v>
      </c>
      <c r="F3" s="160"/>
      <c r="G3" s="162">
        <v>1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45727</v>
      </c>
      <c r="B4" s="208" t="s">
        <v>20</v>
      </c>
      <c r="C4" s="263">
        <v>149043</v>
      </c>
      <c r="D4" s="239">
        <v>2</v>
      </c>
      <c r="E4" s="172"/>
      <c r="F4" s="171">
        <v>1</v>
      </c>
      <c r="G4" s="171">
        <v>3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45728</v>
      </c>
      <c r="B5" s="208" t="s">
        <v>21</v>
      </c>
      <c r="C5" s="264">
        <v>102636</v>
      </c>
      <c r="D5" s="239">
        <v>1</v>
      </c>
      <c r="E5" s="172"/>
      <c r="F5" s="171"/>
      <c r="G5" s="173">
        <v>1</v>
      </c>
      <c r="H5" s="173"/>
      <c r="I5" s="173">
        <v>1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45729</v>
      </c>
      <c r="B6" s="208" t="s">
        <v>22</v>
      </c>
      <c r="C6" s="263">
        <v>97496</v>
      </c>
      <c r="D6" s="239"/>
      <c r="E6" s="172">
        <v>1</v>
      </c>
      <c r="F6" s="171"/>
      <c r="G6" s="171">
        <v>1</v>
      </c>
      <c r="H6" s="171"/>
      <c r="I6" s="171"/>
      <c r="J6" s="196"/>
      <c r="K6" s="267">
        <v>1</v>
      </c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45730</v>
      </c>
      <c r="B7" s="208" t="s">
        <v>23</v>
      </c>
      <c r="C7" s="263">
        <v>206620</v>
      </c>
      <c r="D7" s="239"/>
      <c r="E7" s="172"/>
      <c r="F7" s="171">
        <v>1</v>
      </c>
      <c r="G7" s="171">
        <v>2</v>
      </c>
      <c r="H7" s="171">
        <v>1</v>
      </c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45731</v>
      </c>
      <c r="B8" s="208" t="s">
        <v>24</v>
      </c>
      <c r="C8" s="263">
        <v>134480</v>
      </c>
      <c r="D8" s="239"/>
      <c r="E8" s="172"/>
      <c r="F8" s="171"/>
      <c r="G8" s="171">
        <v>1</v>
      </c>
      <c r="H8" s="171"/>
      <c r="I8" s="171">
        <v>1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45732</v>
      </c>
      <c r="B9" s="209" t="s">
        <v>25</v>
      </c>
      <c r="C9" s="266">
        <v>151891</v>
      </c>
      <c r="D9" s="241">
        <v>2</v>
      </c>
      <c r="E9" s="220"/>
      <c r="F9" s="219"/>
      <c r="G9" s="219">
        <v>3</v>
      </c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144813</v>
      </c>
      <c r="D10" s="155">
        <f t="shared" ref="D10:G10" si="0">SUM(D3:D9)</f>
        <v>6</v>
      </c>
      <c r="E10" s="192">
        <f t="shared" si="0"/>
        <v>3</v>
      </c>
      <c r="F10" s="192">
        <f t="shared" si="0"/>
        <v>2</v>
      </c>
      <c r="G10" s="192">
        <f t="shared" si="0"/>
        <v>12</v>
      </c>
      <c r="H10" s="189">
        <f>SUM(H4:H9)</f>
        <v>1</v>
      </c>
      <c r="I10" s="192">
        <f>SUM(I3:I9)</f>
        <v>2</v>
      </c>
      <c r="J10" s="192"/>
      <c r="K10" s="211">
        <f>SUM(K5:K9)</f>
        <v>1</v>
      </c>
      <c r="L10" s="226"/>
      <c r="M10" s="234">
        <f t="shared" ref="M10:M11" si="1">SUM(D10:L10)</f>
        <v>27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93594</v>
      </c>
      <c r="D11" s="245">
        <v>2</v>
      </c>
      <c r="E11" s="256">
        <v>4</v>
      </c>
      <c r="F11" s="256">
        <v>2</v>
      </c>
      <c r="G11" s="256">
        <v>6</v>
      </c>
      <c r="H11" s="256">
        <v>2</v>
      </c>
      <c r="I11" s="256">
        <v>4</v>
      </c>
      <c r="J11" s="256">
        <v>1</v>
      </c>
      <c r="K11" s="226">
        <v>1</v>
      </c>
      <c r="L11" s="249"/>
      <c r="M11" s="250">
        <f t="shared" si="1"/>
        <v>22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149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150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8.1875" customWidth="1"/>
    <col min="5" max="5" width="10.625" customWidth="1"/>
    <col min="6" max="6" width="12.625" customWidth="1"/>
    <col min="7" max="7" width="10.1875" customWidth="1"/>
    <col min="8" max="8" width="6.5" customWidth="1"/>
    <col min="9" max="9" width="8" customWidth="1"/>
    <col min="10" max="10" width="10.62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45733</v>
      </c>
      <c r="B3" s="207" t="s">
        <v>19</v>
      </c>
      <c r="C3" s="262">
        <v>30833</v>
      </c>
      <c r="D3" s="237"/>
      <c r="E3" s="161"/>
      <c r="F3" s="160"/>
      <c r="G3" s="162"/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45734</v>
      </c>
      <c r="B4" s="208" t="s">
        <v>20</v>
      </c>
      <c r="C4" s="263">
        <v>104402</v>
      </c>
      <c r="D4" s="239">
        <v>1</v>
      </c>
      <c r="E4" s="172"/>
      <c r="F4" s="171"/>
      <c r="G4" s="171">
        <v>1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45735</v>
      </c>
      <c r="B5" s="208" t="s">
        <v>21</v>
      </c>
      <c r="C5" s="264">
        <v>32115</v>
      </c>
      <c r="D5" s="239"/>
      <c r="E5" s="172"/>
      <c r="F5" s="171"/>
      <c r="G5" s="173"/>
      <c r="H5" s="173"/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45736</v>
      </c>
      <c r="B6" s="208" t="s">
        <v>22</v>
      </c>
      <c r="C6" s="263">
        <v>165760</v>
      </c>
      <c r="D6" s="239"/>
      <c r="E6" s="172"/>
      <c r="F6" s="171">
        <v>2</v>
      </c>
      <c r="G6" s="171"/>
      <c r="H6" s="171"/>
      <c r="I6" s="171"/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45737</v>
      </c>
      <c r="B7" s="208" t="s">
        <v>23</v>
      </c>
      <c r="C7" s="263">
        <v>107925</v>
      </c>
      <c r="D7" s="239">
        <v>3</v>
      </c>
      <c r="E7" s="172">
        <v>1</v>
      </c>
      <c r="F7" s="171"/>
      <c r="G7" s="171">
        <v>1</v>
      </c>
      <c r="H7" s="171">
        <v>1</v>
      </c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45738</v>
      </c>
      <c r="B8" s="208" t="s">
        <v>24</v>
      </c>
      <c r="C8" s="263">
        <v>201802</v>
      </c>
      <c r="D8" s="239"/>
      <c r="E8" s="172">
        <v>1</v>
      </c>
      <c r="F8" s="171"/>
      <c r="G8" s="171"/>
      <c r="H8" s="171"/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45739</v>
      </c>
      <c r="B9" s="209" t="s">
        <v>25</v>
      </c>
      <c r="C9" s="266">
        <v>202327</v>
      </c>
      <c r="D9" s="241"/>
      <c r="E9" s="220">
        <v>1</v>
      </c>
      <c r="F9" s="219"/>
      <c r="G9" s="219">
        <v>1</v>
      </c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121574</v>
      </c>
      <c r="D10" s="155">
        <f t="shared" ref="D10:I10" si="0">SUM(D3:D9)</f>
        <v>4</v>
      </c>
      <c r="E10" s="192">
        <f t="shared" si="0"/>
        <v>3</v>
      </c>
      <c r="F10" s="192">
        <f t="shared" si="0"/>
        <v>2</v>
      </c>
      <c r="G10" s="192">
        <f t="shared" si="0"/>
        <v>3</v>
      </c>
      <c r="H10" s="189">
        <f t="shared" si="0"/>
        <v>1</v>
      </c>
      <c r="I10" s="192">
        <f t="shared" si="0"/>
        <v>3</v>
      </c>
      <c r="J10" s="192"/>
      <c r="K10" s="211"/>
      <c r="L10" s="226"/>
      <c r="M10" s="234">
        <f t="shared" ref="M10:M11" si="1">SUM(D10:L10)</f>
        <v>16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144813</v>
      </c>
      <c r="D11" s="245">
        <v>6</v>
      </c>
      <c r="E11" s="256">
        <v>3</v>
      </c>
      <c r="F11" s="256">
        <v>2</v>
      </c>
      <c r="G11" s="256">
        <v>12</v>
      </c>
      <c r="H11" s="256">
        <v>1</v>
      </c>
      <c r="I11" s="256">
        <v>2</v>
      </c>
      <c r="J11" s="256"/>
      <c r="K11" s="226">
        <v>1</v>
      </c>
      <c r="L11" s="249"/>
      <c r="M11" s="250">
        <f t="shared" si="1"/>
        <v>27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151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152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6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1" customHeight="1" x14ac:dyDescent="0.65">
      <c r="A17" s="65"/>
      <c r="B17" s="66"/>
      <c r="C17" s="67"/>
      <c r="D17" s="67"/>
      <c r="E17" s="67"/>
      <c r="F17" s="67"/>
      <c r="G17" s="67"/>
      <c r="H17" s="67"/>
      <c r="I17" s="67"/>
      <c r="J17" s="67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A15:B15"/>
    <mergeCell ref="A16:B16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8.1875" customWidth="1"/>
    <col min="5" max="5" width="10.625" customWidth="1"/>
    <col min="6" max="6" width="12.625" customWidth="1"/>
    <col min="7" max="7" width="10.1875" customWidth="1"/>
    <col min="8" max="8" width="6.5" customWidth="1"/>
    <col min="9" max="9" width="8" customWidth="1"/>
    <col min="10" max="10" width="10.62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45740</v>
      </c>
      <c r="B3" s="207" t="s">
        <v>19</v>
      </c>
      <c r="C3" s="262">
        <v>153073</v>
      </c>
      <c r="D3" s="237">
        <v>2</v>
      </c>
      <c r="E3" s="161">
        <v>1</v>
      </c>
      <c r="F3" s="160"/>
      <c r="G3" s="162">
        <v>1</v>
      </c>
      <c r="H3" s="160"/>
      <c r="I3" s="163">
        <v>2</v>
      </c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45741</v>
      </c>
      <c r="B4" s="208" t="s">
        <v>20</v>
      </c>
      <c r="C4" s="263">
        <v>57900</v>
      </c>
      <c r="D4" s="239"/>
      <c r="E4" s="172"/>
      <c r="F4" s="171"/>
      <c r="G4" s="171">
        <v>3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45742</v>
      </c>
      <c r="B5" s="208" t="s">
        <v>21</v>
      </c>
      <c r="C5" s="264">
        <v>130400</v>
      </c>
      <c r="D5" s="239"/>
      <c r="E5" s="172"/>
      <c r="F5" s="171"/>
      <c r="G5" s="173"/>
      <c r="H5" s="173"/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45743</v>
      </c>
      <c r="B6" s="208" t="s">
        <v>22</v>
      </c>
      <c r="C6" s="263">
        <v>82163</v>
      </c>
      <c r="D6" s="239">
        <v>1</v>
      </c>
      <c r="E6" s="172">
        <v>1</v>
      </c>
      <c r="F6" s="171"/>
      <c r="G6" s="171">
        <v>1</v>
      </c>
      <c r="H6" s="171"/>
      <c r="I6" s="171">
        <v>1</v>
      </c>
      <c r="J6" s="196"/>
      <c r="K6" s="267">
        <v>1</v>
      </c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45744</v>
      </c>
      <c r="B7" s="208" t="s">
        <v>23</v>
      </c>
      <c r="C7" s="263">
        <v>122420</v>
      </c>
      <c r="D7" s="239"/>
      <c r="E7" s="172"/>
      <c r="F7" s="171"/>
      <c r="G7" s="171"/>
      <c r="H7" s="171"/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45745</v>
      </c>
      <c r="B8" s="208" t="s">
        <v>24</v>
      </c>
      <c r="C8" s="263">
        <v>88210</v>
      </c>
      <c r="D8" s="239">
        <v>1</v>
      </c>
      <c r="E8" s="172"/>
      <c r="F8" s="171"/>
      <c r="G8" s="171"/>
      <c r="H8" s="171"/>
      <c r="I8" s="171">
        <v>1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45746</v>
      </c>
      <c r="B9" s="209" t="s">
        <v>25</v>
      </c>
      <c r="C9" s="266">
        <v>118756</v>
      </c>
      <c r="D9" s="241">
        <v>2</v>
      </c>
      <c r="E9" s="220"/>
      <c r="F9" s="219"/>
      <c r="G9" s="219">
        <v>2</v>
      </c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104528</v>
      </c>
      <c r="D10" s="155">
        <f t="shared" ref="D10:E10" si="0">SUM(D3:D9)</f>
        <v>6</v>
      </c>
      <c r="E10" s="192">
        <f t="shared" si="0"/>
        <v>2</v>
      </c>
      <c r="F10" s="192"/>
      <c r="G10" s="192">
        <f>SUM(G3:G9)</f>
        <v>7</v>
      </c>
      <c r="H10" s="189"/>
      <c r="I10" s="192">
        <f>SUM(I3:I9)</f>
        <v>4</v>
      </c>
      <c r="J10" s="192"/>
      <c r="K10" s="211">
        <f>SUM(K3:K9)</f>
        <v>1</v>
      </c>
      <c r="L10" s="226"/>
      <c r="M10" s="234">
        <f t="shared" ref="M10:M11" si="1">SUM(D10:L10)</f>
        <v>20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121574</v>
      </c>
      <c r="D11" s="245">
        <v>4</v>
      </c>
      <c r="E11" s="256">
        <v>3</v>
      </c>
      <c r="F11" s="256">
        <v>2</v>
      </c>
      <c r="G11" s="256">
        <v>3</v>
      </c>
      <c r="H11" s="256">
        <v>1</v>
      </c>
      <c r="I11" s="256">
        <v>3</v>
      </c>
      <c r="J11" s="256"/>
      <c r="K11" s="226"/>
      <c r="L11" s="249"/>
      <c r="M11" s="250">
        <f t="shared" si="1"/>
        <v>16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153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124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7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2"/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15:B15"/>
    <mergeCell ref="A16:B16"/>
    <mergeCell ref="A17:B17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0.5" customWidth="1"/>
    <col min="4" max="4" width="8.1875" customWidth="1"/>
    <col min="5" max="5" width="10.625" customWidth="1"/>
    <col min="6" max="6" width="12.625" customWidth="1"/>
    <col min="7" max="7" width="10.1875" customWidth="1"/>
    <col min="8" max="8" width="6.5" customWidth="1"/>
    <col min="9" max="9" width="8" customWidth="1"/>
    <col min="10" max="10" width="10.625" customWidth="1"/>
    <col min="11" max="11" width="11" customWidth="1"/>
    <col min="12" max="12" width="8.6875" customWidth="1"/>
    <col min="13" max="13" width="12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45747</v>
      </c>
      <c r="B3" s="207" t="s">
        <v>19</v>
      </c>
      <c r="C3" s="262">
        <v>31255</v>
      </c>
      <c r="D3" s="237"/>
      <c r="E3" s="161">
        <v>1</v>
      </c>
      <c r="F3" s="160"/>
      <c r="G3" s="162">
        <v>3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45748</v>
      </c>
      <c r="B4" s="208" t="s">
        <v>20</v>
      </c>
      <c r="C4" s="263">
        <v>63660</v>
      </c>
      <c r="D4" s="239"/>
      <c r="E4" s="172"/>
      <c r="F4" s="171"/>
      <c r="G4" s="171">
        <v>1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45749</v>
      </c>
      <c r="B5" s="208" t="s">
        <v>21</v>
      </c>
      <c r="C5" s="264">
        <v>122797</v>
      </c>
      <c r="D5" s="239"/>
      <c r="E5" s="172"/>
      <c r="F5" s="171"/>
      <c r="G5" s="173">
        <v>3</v>
      </c>
      <c r="H5" s="173"/>
      <c r="I5" s="173">
        <v>1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45750</v>
      </c>
      <c r="B6" s="208" t="s">
        <v>22</v>
      </c>
      <c r="C6" s="263">
        <v>105209</v>
      </c>
      <c r="D6" s="239"/>
      <c r="E6" s="172"/>
      <c r="F6" s="171"/>
      <c r="G6" s="171">
        <v>3</v>
      </c>
      <c r="H6" s="171">
        <v>1</v>
      </c>
      <c r="I6" s="171">
        <v>1</v>
      </c>
      <c r="J6" s="196"/>
      <c r="K6" s="267">
        <v>1</v>
      </c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45751</v>
      </c>
      <c r="B7" s="208" t="s">
        <v>23</v>
      </c>
      <c r="C7" s="263">
        <v>190145</v>
      </c>
      <c r="D7" s="239"/>
      <c r="E7" s="172"/>
      <c r="F7" s="171">
        <v>1</v>
      </c>
      <c r="G7" s="171">
        <v>2</v>
      </c>
      <c r="H7" s="171">
        <v>1</v>
      </c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45752</v>
      </c>
      <c r="B8" s="208" t="s">
        <v>24</v>
      </c>
      <c r="C8" s="263">
        <v>167774</v>
      </c>
      <c r="D8" s="239">
        <v>2</v>
      </c>
      <c r="E8" s="172"/>
      <c r="F8" s="171"/>
      <c r="G8" s="171">
        <v>2</v>
      </c>
      <c r="H8" s="171"/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45753</v>
      </c>
      <c r="B9" s="209" t="s">
        <v>25</v>
      </c>
      <c r="C9" s="266">
        <v>135530</v>
      </c>
      <c r="D9" s="241">
        <v>4</v>
      </c>
      <c r="E9" s="220">
        <v>1</v>
      </c>
      <c r="F9" s="219"/>
      <c r="G9" s="219"/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110991</v>
      </c>
      <c r="D10" s="155">
        <f t="shared" ref="D10:I10" si="0">SUM(D3:D9)</f>
        <v>6</v>
      </c>
      <c r="E10" s="192">
        <f t="shared" si="0"/>
        <v>2</v>
      </c>
      <c r="F10" s="192">
        <f t="shared" si="0"/>
        <v>1</v>
      </c>
      <c r="G10" s="192">
        <f t="shared" si="0"/>
        <v>14</v>
      </c>
      <c r="H10" s="189">
        <f t="shared" si="0"/>
        <v>2</v>
      </c>
      <c r="I10" s="192">
        <f t="shared" si="0"/>
        <v>5</v>
      </c>
      <c r="J10" s="192"/>
      <c r="K10" s="211">
        <f>SUM(K3:K9)</f>
        <v>1</v>
      </c>
      <c r="L10" s="226"/>
      <c r="M10" s="234">
        <f t="shared" ref="M10:M11" si="1">SUM(D10:L10)</f>
        <v>31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104528</v>
      </c>
      <c r="D11" s="245">
        <v>6</v>
      </c>
      <c r="E11" s="256">
        <v>2</v>
      </c>
      <c r="F11" s="256"/>
      <c r="G11" s="256">
        <v>7</v>
      </c>
      <c r="H11" s="256"/>
      <c r="I11" s="256">
        <v>4</v>
      </c>
      <c r="J11" s="256"/>
      <c r="K11" s="226">
        <v>1</v>
      </c>
      <c r="L11" s="249"/>
      <c r="M11" s="250">
        <f t="shared" si="1"/>
        <v>20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154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155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7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15:B15"/>
    <mergeCell ref="A16:B16"/>
    <mergeCell ref="A17:B17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" customWidth="1"/>
    <col min="3" max="3" width="10.1875" customWidth="1"/>
    <col min="4" max="4" width="6" customWidth="1"/>
    <col min="5" max="5" width="10.625" customWidth="1"/>
    <col min="6" max="6" width="12.625" customWidth="1"/>
    <col min="7" max="7" width="10.1875" customWidth="1"/>
    <col min="8" max="8" width="5.875" customWidth="1"/>
    <col min="9" max="9" width="6.5" customWidth="1"/>
    <col min="10" max="10" width="8.1875" customWidth="1"/>
    <col min="11" max="11" width="10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144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45754</v>
      </c>
      <c r="B3" s="207" t="s">
        <v>19</v>
      </c>
      <c r="C3" s="262">
        <v>239448</v>
      </c>
      <c r="D3" s="237"/>
      <c r="E3" s="161"/>
      <c r="F3" s="160"/>
      <c r="G3" s="162">
        <v>1</v>
      </c>
      <c r="H3" s="160">
        <v>1</v>
      </c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45755</v>
      </c>
      <c r="B4" s="208" t="s">
        <v>20</v>
      </c>
      <c r="C4" s="263">
        <v>159488</v>
      </c>
      <c r="D4" s="239"/>
      <c r="E4" s="172">
        <v>1</v>
      </c>
      <c r="F4" s="171"/>
      <c r="G4" s="171">
        <v>1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45756</v>
      </c>
      <c r="B5" s="208" t="s">
        <v>21</v>
      </c>
      <c r="C5" s="264">
        <v>110610</v>
      </c>
      <c r="D5" s="239">
        <v>1</v>
      </c>
      <c r="E5" s="172"/>
      <c r="F5" s="171"/>
      <c r="G5" s="173">
        <v>2</v>
      </c>
      <c r="H5" s="173"/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45757</v>
      </c>
      <c r="B6" s="208" t="s">
        <v>22</v>
      </c>
      <c r="C6" s="263">
        <v>168050</v>
      </c>
      <c r="D6" s="239"/>
      <c r="E6" s="172"/>
      <c r="F6" s="171"/>
      <c r="G6" s="171">
        <v>2</v>
      </c>
      <c r="H6" s="171"/>
      <c r="I6" s="171">
        <v>1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45758</v>
      </c>
      <c r="B7" s="208" t="s">
        <v>23</v>
      </c>
      <c r="C7" s="263">
        <v>77216</v>
      </c>
      <c r="D7" s="239"/>
      <c r="E7" s="172">
        <v>1</v>
      </c>
      <c r="F7" s="171"/>
      <c r="G7" s="171">
        <v>2</v>
      </c>
      <c r="H7" s="171">
        <v>1</v>
      </c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45759</v>
      </c>
      <c r="B8" s="208" t="s">
        <v>24</v>
      </c>
      <c r="C8" s="263">
        <v>131573</v>
      </c>
      <c r="D8" s="239"/>
      <c r="E8" s="172">
        <v>1</v>
      </c>
      <c r="F8" s="171">
        <v>2</v>
      </c>
      <c r="G8" s="171">
        <v>3</v>
      </c>
      <c r="H8" s="171"/>
      <c r="I8" s="171"/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45760</v>
      </c>
      <c r="B9" s="209" t="s">
        <v>25</v>
      </c>
      <c r="C9" s="266">
        <v>121449</v>
      </c>
      <c r="D9" s="241"/>
      <c r="E9" s="220"/>
      <c r="F9" s="219"/>
      <c r="G9" s="219"/>
      <c r="H9" s="219">
        <v>1</v>
      </c>
      <c r="I9" s="219"/>
      <c r="J9" s="221"/>
      <c r="K9" s="222">
        <v>2</v>
      </c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134523</v>
      </c>
      <c r="D10" s="155">
        <f t="shared" ref="D10:I10" si="0">SUM(D3:D9)</f>
        <v>1</v>
      </c>
      <c r="E10" s="192">
        <f t="shared" si="0"/>
        <v>3</v>
      </c>
      <c r="F10" s="192">
        <f t="shared" si="0"/>
        <v>2</v>
      </c>
      <c r="G10" s="192">
        <f t="shared" si="0"/>
        <v>11</v>
      </c>
      <c r="H10" s="189">
        <f t="shared" si="0"/>
        <v>3</v>
      </c>
      <c r="I10" s="192">
        <f t="shared" si="0"/>
        <v>1</v>
      </c>
      <c r="J10" s="192"/>
      <c r="K10" s="211">
        <f>SUM(K3:K9)</f>
        <v>2</v>
      </c>
      <c r="L10" s="226"/>
      <c r="M10" s="234">
        <f t="shared" ref="M10:M11" si="1">SUM(D10:L10)</f>
        <v>23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110991</v>
      </c>
      <c r="D11" s="245">
        <v>6</v>
      </c>
      <c r="E11" s="256">
        <v>2</v>
      </c>
      <c r="F11" s="256">
        <v>1</v>
      </c>
      <c r="G11" s="256">
        <v>14</v>
      </c>
      <c r="H11" s="256">
        <v>2</v>
      </c>
      <c r="I11" s="256">
        <v>5</v>
      </c>
      <c r="J11" s="256"/>
      <c r="K11" s="226">
        <v>1</v>
      </c>
      <c r="L11" s="249"/>
      <c r="M11" s="250">
        <f t="shared" si="1"/>
        <v>31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156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157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7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15:B15"/>
    <mergeCell ref="A16:B16"/>
    <mergeCell ref="A17:B17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" customWidth="1"/>
    <col min="3" max="3" width="10.1875" customWidth="1"/>
    <col min="4" max="4" width="6" customWidth="1"/>
    <col min="5" max="5" width="10.625" customWidth="1"/>
    <col min="6" max="6" width="12.625" customWidth="1"/>
    <col min="7" max="7" width="10.1875" customWidth="1"/>
    <col min="8" max="8" width="5.875" customWidth="1"/>
    <col min="9" max="9" width="6.5" customWidth="1"/>
    <col min="10" max="10" width="8.1875" customWidth="1"/>
    <col min="11" max="11" width="10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45761</v>
      </c>
      <c r="B3" s="207" t="s">
        <v>19</v>
      </c>
      <c r="C3" s="262">
        <v>83678</v>
      </c>
      <c r="D3" s="237">
        <v>1</v>
      </c>
      <c r="E3" s="161"/>
      <c r="F3" s="160"/>
      <c r="G3" s="162"/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45762</v>
      </c>
      <c r="B4" s="208" t="s">
        <v>20</v>
      </c>
      <c r="C4" s="263">
        <v>284730</v>
      </c>
      <c r="D4" s="239"/>
      <c r="E4" s="172"/>
      <c r="F4" s="171"/>
      <c r="G4" s="171">
        <v>1</v>
      </c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167">
        <v>45763</v>
      </c>
      <c r="B5" s="208" t="s">
        <v>21</v>
      </c>
      <c r="C5" s="264">
        <v>226880</v>
      </c>
      <c r="D5" s="239"/>
      <c r="E5" s="172">
        <v>1</v>
      </c>
      <c r="F5" s="171"/>
      <c r="G5" s="173">
        <v>2</v>
      </c>
      <c r="H5" s="173">
        <v>1</v>
      </c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1" customHeight="1" x14ac:dyDescent="0.65">
      <c r="A6" s="167">
        <v>45764</v>
      </c>
      <c r="B6" s="208" t="s">
        <v>22</v>
      </c>
      <c r="C6" s="263">
        <v>219688</v>
      </c>
      <c r="D6" s="239"/>
      <c r="E6" s="172"/>
      <c r="F6" s="171"/>
      <c r="G6" s="171">
        <v>3</v>
      </c>
      <c r="H6" s="171"/>
      <c r="I6" s="171">
        <v>1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45765</v>
      </c>
      <c r="B7" s="208" t="s">
        <v>23</v>
      </c>
      <c r="C7" s="263">
        <v>74984</v>
      </c>
      <c r="D7" s="239">
        <v>1</v>
      </c>
      <c r="E7" s="172"/>
      <c r="F7" s="171"/>
      <c r="G7" s="171">
        <v>3</v>
      </c>
      <c r="H7" s="171"/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45766</v>
      </c>
      <c r="B8" s="208" t="s">
        <v>24</v>
      </c>
      <c r="C8" s="263">
        <v>231575</v>
      </c>
      <c r="D8" s="239">
        <v>3</v>
      </c>
      <c r="E8" s="172"/>
      <c r="F8" s="171"/>
      <c r="G8" s="171">
        <v>2</v>
      </c>
      <c r="H8" s="171">
        <v>1</v>
      </c>
      <c r="I8" s="171">
        <v>1</v>
      </c>
      <c r="J8" s="199"/>
      <c r="K8" s="267"/>
      <c r="L8" s="231">
        <v>1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45767</v>
      </c>
      <c r="B9" s="209" t="s">
        <v>25</v>
      </c>
      <c r="C9" s="266">
        <v>130710</v>
      </c>
      <c r="D9" s="241">
        <v>1</v>
      </c>
      <c r="E9" s="220"/>
      <c r="F9" s="219"/>
      <c r="G9" s="219">
        <v>3</v>
      </c>
      <c r="H9" s="219"/>
      <c r="I9" s="219">
        <v>1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176162</v>
      </c>
      <c r="D10" s="155">
        <f t="shared" ref="D10:E10" si="0">SUM(D3:D9)</f>
        <v>6</v>
      </c>
      <c r="E10" s="192">
        <f t="shared" si="0"/>
        <v>1</v>
      </c>
      <c r="F10" s="192"/>
      <c r="G10" s="192">
        <f t="shared" ref="G10:I10" si="1">SUM(G3:G9)</f>
        <v>14</v>
      </c>
      <c r="H10" s="189">
        <f t="shared" si="1"/>
        <v>2</v>
      </c>
      <c r="I10" s="192">
        <f t="shared" si="1"/>
        <v>3</v>
      </c>
      <c r="J10" s="192"/>
      <c r="K10" s="211"/>
      <c r="L10" s="226">
        <f>SUM(L3:L9)</f>
        <v>1</v>
      </c>
      <c r="M10" s="234">
        <f t="shared" ref="M10:M11" si="2">SUM(D10:L10)</f>
        <v>27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134523</v>
      </c>
      <c r="D11" s="245">
        <v>1</v>
      </c>
      <c r="E11" s="256">
        <v>3</v>
      </c>
      <c r="F11" s="256">
        <v>2</v>
      </c>
      <c r="G11" s="256">
        <v>11</v>
      </c>
      <c r="H11" s="256">
        <v>3</v>
      </c>
      <c r="I11" s="256">
        <v>1</v>
      </c>
      <c r="J11" s="256"/>
      <c r="K11" s="226">
        <v>2</v>
      </c>
      <c r="L11" s="249"/>
      <c r="M11" s="250">
        <f t="shared" si="2"/>
        <v>23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158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124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7" si="3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3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3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3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3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15:B15"/>
    <mergeCell ref="A16:B16"/>
    <mergeCell ref="A17:B17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" customWidth="1"/>
    <col min="3" max="3" width="10.1875" customWidth="1"/>
    <col min="4" max="4" width="6" customWidth="1"/>
    <col min="5" max="5" width="10.625" customWidth="1"/>
    <col min="6" max="6" width="12.625" customWidth="1"/>
    <col min="7" max="7" width="10.1875" customWidth="1"/>
    <col min="8" max="8" width="5.875" customWidth="1"/>
    <col min="9" max="9" width="6.5" customWidth="1"/>
    <col min="10" max="10" width="8.1875" customWidth="1"/>
    <col min="11" max="11" width="16.6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159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45768</v>
      </c>
      <c r="B3" s="207" t="s">
        <v>19</v>
      </c>
      <c r="C3" s="262">
        <v>49178</v>
      </c>
      <c r="D3" s="237"/>
      <c r="E3" s="161"/>
      <c r="F3" s="160"/>
      <c r="G3" s="162"/>
      <c r="H3" s="160">
        <v>1</v>
      </c>
      <c r="I3" s="163">
        <v>1</v>
      </c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45769</v>
      </c>
      <c r="B4" s="208" t="s">
        <v>20</v>
      </c>
      <c r="C4" s="263">
        <v>131457</v>
      </c>
      <c r="D4" s="239">
        <v>2</v>
      </c>
      <c r="E4" s="172"/>
      <c r="F4" s="171"/>
      <c r="G4" s="171"/>
      <c r="H4" s="171"/>
      <c r="I4" s="171"/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284">
        <v>45770</v>
      </c>
      <c r="B5" s="208" t="s">
        <v>21</v>
      </c>
      <c r="C5" s="264">
        <v>123755</v>
      </c>
      <c r="D5" s="239">
        <v>1</v>
      </c>
      <c r="E5" s="172"/>
      <c r="F5" s="171"/>
      <c r="G5" s="173">
        <v>1</v>
      </c>
      <c r="H5" s="173">
        <v>1</v>
      </c>
      <c r="I5" s="173"/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167">
        <v>45771</v>
      </c>
      <c r="B6" s="208" t="s">
        <v>22</v>
      </c>
      <c r="C6" s="264">
        <v>444551</v>
      </c>
      <c r="D6" s="239"/>
      <c r="E6" s="172"/>
      <c r="F6" s="171"/>
      <c r="G6" s="171"/>
      <c r="H6" s="173">
        <v>1</v>
      </c>
      <c r="I6" s="171"/>
      <c r="J6" s="196"/>
      <c r="K6" s="267" t="s">
        <v>160</v>
      </c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45772</v>
      </c>
      <c r="B7" s="208" t="s">
        <v>23</v>
      </c>
      <c r="C7" s="263">
        <v>36551</v>
      </c>
      <c r="D7" s="239"/>
      <c r="E7" s="172"/>
      <c r="F7" s="171"/>
      <c r="G7" s="171">
        <v>1</v>
      </c>
      <c r="H7" s="171">
        <v>1</v>
      </c>
      <c r="I7" s="171">
        <v>1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45773</v>
      </c>
      <c r="B8" s="208" t="s">
        <v>24</v>
      </c>
      <c r="C8" s="263">
        <v>167841</v>
      </c>
      <c r="D8" s="239">
        <v>2</v>
      </c>
      <c r="E8" s="172"/>
      <c r="F8" s="171">
        <v>1</v>
      </c>
      <c r="G8" s="171">
        <v>1</v>
      </c>
      <c r="H8" s="171">
        <v>1</v>
      </c>
      <c r="I8" s="171">
        <v>1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45774</v>
      </c>
      <c r="B9" s="209" t="s">
        <v>25</v>
      </c>
      <c r="C9" s="266">
        <v>127346</v>
      </c>
      <c r="D9" s="241">
        <v>1</v>
      </c>
      <c r="E9" s="220"/>
      <c r="F9" s="219"/>
      <c r="G9" s="219">
        <v>2</v>
      </c>
      <c r="H9" s="219"/>
      <c r="I9" s="219">
        <v>1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162390</v>
      </c>
      <c r="D10" s="155">
        <f>SUM(D3:D9)</f>
        <v>6</v>
      </c>
      <c r="E10" s="192"/>
      <c r="F10" s="192">
        <f t="shared" ref="F10:I10" si="0">SUM(F3:F9)</f>
        <v>1</v>
      </c>
      <c r="G10" s="192">
        <f t="shared" si="0"/>
        <v>5</v>
      </c>
      <c r="H10" s="189">
        <f t="shared" si="0"/>
        <v>5</v>
      </c>
      <c r="I10" s="192">
        <f t="shared" si="0"/>
        <v>4</v>
      </c>
      <c r="J10" s="192"/>
      <c r="K10" s="211"/>
      <c r="L10" s="226"/>
      <c r="M10" s="234">
        <f t="shared" ref="M10:M11" si="1">SUM(D10:L10)</f>
        <v>21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176162</v>
      </c>
      <c r="D11" s="245">
        <v>6</v>
      </c>
      <c r="E11" s="256">
        <v>1</v>
      </c>
      <c r="F11" s="256"/>
      <c r="G11" s="256">
        <v>14</v>
      </c>
      <c r="H11" s="256">
        <v>2</v>
      </c>
      <c r="I11" s="256">
        <v>3</v>
      </c>
      <c r="J11" s="256"/>
      <c r="K11" s="226"/>
      <c r="L11" s="249">
        <v>1</v>
      </c>
      <c r="M11" s="250">
        <f t="shared" si="1"/>
        <v>27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161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162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7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1" customHeight="1" x14ac:dyDescent="0.65">
      <c r="A18" s="65"/>
      <c r="B18" s="66"/>
      <c r="C18" s="67"/>
      <c r="D18" s="67"/>
      <c r="E18" s="67"/>
      <c r="F18" s="67"/>
      <c r="G18" s="67"/>
      <c r="H18" s="67"/>
      <c r="I18" s="67"/>
      <c r="J18" s="67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15:B15"/>
    <mergeCell ref="A16:B16"/>
    <mergeCell ref="A17:B17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" customWidth="1"/>
    <col min="3" max="3" width="10.1875" customWidth="1"/>
    <col min="4" max="4" width="6" customWidth="1"/>
    <col min="5" max="5" width="10.625" customWidth="1"/>
    <col min="6" max="6" width="12.625" customWidth="1"/>
    <col min="7" max="7" width="10.1875" customWidth="1"/>
    <col min="8" max="8" width="5.875" customWidth="1"/>
    <col min="9" max="9" width="6.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85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45775</v>
      </c>
      <c r="B3" s="286" t="s">
        <v>19</v>
      </c>
      <c r="C3" s="262">
        <v>20038</v>
      </c>
      <c r="D3" s="237"/>
      <c r="E3" s="161"/>
      <c r="F3" s="160"/>
      <c r="G3" s="162"/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45776</v>
      </c>
      <c r="B4" s="287" t="s">
        <v>20</v>
      </c>
      <c r="C4" s="263">
        <v>57879</v>
      </c>
      <c r="D4" s="239">
        <v>1</v>
      </c>
      <c r="E4" s="172"/>
      <c r="F4" s="171"/>
      <c r="G4" s="171"/>
      <c r="H4" s="171"/>
      <c r="I4" s="171">
        <v>1</v>
      </c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284">
        <v>45777</v>
      </c>
      <c r="B5" s="287" t="s">
        <v>21</v>
      </c>
      <c r="C5" s="264">
        <v>75073</v>
      </c>
      <c r="D5" s="239">
        <v>1</v>
      </c>
      <c r="E5" s="172">
        <v>1</v>
      </c>
      <c r="F5" s="171"/>
      <c r="G5" s="173">
        <v>1</v>
      </c>
      <c r="H5" s="173"/>
      <c r="I5" s="173">
        <v>2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167">
        <v>45778</v>
      </c>
      <c r="B6" s="287" t="s">
        <v>22</v>
      </c>
      <c r="C6" s="264">
        <v>167429</v>
      </c>
      <c r="D6" s="239"/>
      <c r="E6" s="172"/>
      <c r="F6" s="171"/>
      <c r="G6" s="171">
        <v>5</v>
      </c>
      <c r="H6" s="173"/>
      <c r="I6" s="171">
        <v>4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45779</v>
      </c>
      <c r="B7" s="287" t="s">
        <v>23</v>
      </c>
      <c r="C7" s="263">
        <v>124913</v>
      </c>
      <c r="D7" s="239"/>
      <c r="E7" s="172"/>
      <c r="F7" s="171"/>
      <c r="G7" s="171">
        <v>5</v>
      </c>
      <c r="H7" s="171"/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45780</v>
      </c>
      <c r="B8" s="287" t="s">
        <v>24</v>
      </c>
      <c r="C8" s="263">
        <v>211938</v>
      </c>
      <c r="D8" s="239"/>
      <c r="E8" s="172"/>
      <c r="F8" s="171"/>
      <c r="G8" s="171">
        <v>4</v>
      </c>
      <c r="H8" s="171"/>
      <c r="I8" s="171">
        <v>3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45781</v>
      </c>
      <c r="B9" s="288" t="s">
        <v>25</v>
      </c>
      <c r="C9" s="266">
        <v>126088</v>
      </c>
      <c r="D9" s="241"/>
      <c r="E9" s="220"/>
      <c r="F9" s="219">
        <v>2</v>
      </c>
      <c r="G9" s="219">
        <v>1</v>
      </c>
      <c r="H9" s="219"/>
      <c r="I9" s="219"/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116495</v>
      </c>
      <c r="D10" s="155">
        <f>SUM(D3:D9)</f>
        <v>2</v>
      </c>
      <c r="E10" s="192">
        <v>1</v>
      </c>
      <c r="F10" s="192">
        <f t="shared" ref="F10:G10" si="0">SUM(F3:F9)</f>
        <v>2</v>
      </c>
      <c r="G10" s="192">
        <f t="shared" si="0"/>
        <v>16</v>
      </c>
      <c r="H10" s="189"/>
      <c r="I10" s="192">
        <f>SUM(I3:I9)</f>
        <v>10</v>
      </c>
      <c r="J10" s="192"/>
      <c r="K10" s="211"/>
      <c r="L10" s="226"/>
      <c r="M10" s="234">
        <f t="shared" ref="M10:M11" si="1">SUM(D10:L10)</f>
        <v>31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162390</v>
      </c>
      <c r="D11" s="245">
        <v>6</v>
      </c>
      <c r="E11" s="256">
        <v>1</v>
      </c>
      <c r="F11" s="256"/>
      <c r="G11" s="256">
        <v>14</v>
      </c>
      <c r="H11" s="256">
        <v>2</v>
      </c>
      <c r="I11" s="256">
        <v>3</v>
      </c>
      <c r="J11" s="256"/>
      <c r="K11" s="226"/>
      <c r="L11" s="249">
        <v>1</v>
      </c>
      <c r="M11" s="250">
        <f t="shared" si="1"/>
        <v>27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163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124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8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59" t="s">
        <v>42</v>
      </c>
      <c r="B18" s="340"/>
      <c r="C18" s="254">
        <v>142351</v>
      </c>
      <c r="D18" s="252">
        <v>21</v>
      </c>
      <c r="E18" s="252">
        <v>6</v>
      </c>
      <c r="F18" s="252">
        <v>6</v>
      </c>
      <c r="G18" s="252">
        <v>51</v>
      </c>
      <c r="H18" s="252">
        <v>12</v>
      </c>
      <c r="I18" s="252">
        <v>23</v>
      </c>
      <c r="J18" s="252"/>
      <c r="K18" s="252">
        <v>3</v>
      </c>
      <c r="L18" s="252">
        <v>1</v>
      </c>
      <c r="M18" s="252">
        <f t="shared" si="2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1">
    <mergeCell ref="A15:B15"/>
    <mergeCell ref="A16:B16"/>
    <mergeCell ref="A17:B17"/>
    <mergeCell ref="A18:B18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" customWidth="1"/>
    <col min="3" max="3" width="10.1875" customWidth="1"/>
    <col min="4" max="4" width="6" customWidth="1"/>
    <col min="5" max="5" width="10.625" customWidth="1"/>
    <col min="6" max="6" width="12.625" customWidth="1"/>
    <col min="7" max="7" width="10.1875" customWidth="1"/>
    <col min="8" max="8" width="5.875" customWidth="1"/>
    <col min="9" max="9" width="6.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45782</v>
      </c>
      <c r="B3" s="207" t="s">
        <v>19</v>
      </c>
      <c r="C3" s="289">
        <v>54063</v>
      </c>
      <c r="D3" s="237"/>
      <c r="E3" s="161"/>
      <c r="F3" s="160"/>
      <c r="G3" s="162">
        <v>1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45783</v>
      </c>
      <c r="B4" s="287" t="s">
        <v>20</v>
      </c>
      <c r="C4" s="290">
        <v>225828</v>
      </c>
      <c r="D4" s="239"/>
      <c r="E4" s="172"/>
      <c r="F4" s="171">
        <v>2</v>
      </c>
      <c r="G4" s="171">
        <v>2</v>
      </c>
      <c r="H4" s="171">
        <v>1</v>
      </c>
      <c r="I4" s="171">
        <v>1</v>
      </c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284">
        <v>45784</v>
      </c>
      <c r="B5" s="208" t="s">
        <v>21</v>
      </c>
      <c r="C5" s="291">
        <v>128518</v>
      </c>
      <c r="D5" s="239"/>
      <c r="E5" s="172"/>
      <c r="F5" s="171"/>
      <c r="G5" s="173">
        <v>1</v>
      </c>
      <c r="H5" s="173"/>
      <c r="I5" s="173">
        <v>3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167">
        <v>45785</v>
      </c>
      <c r="B6" s="208" t="s">
        <v>22</v>
      </c>
      <c r="C6" s="264">
        <v>215750</v>
      </c>
      <c r="D6" s="239">
        <v>1</v>
      </c>
      <c r="E6" s="172">
        <v>1</v>
      </c>
      <c r="F6" s="171">
        <v>2</v>
      </c>
      <c r="G6" s="171"/>
      <c r="H6" s="173"/>
      <c r="I6" s="171">
        <v>2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45786</v>
      </c>
      <c r="B7" s="208" t="s">
        <v>23</v>
      </c>
      <c r="C7" s="263">
        <v>46135</v>
      </c>
      <c r="D7" s="239"/>
      <c r="E7" s="172"/>
      <c r="F7" s="171"/>
      <c r="G7" s="171">
        <v>3</v>
      </c>
      <c r="H7" s="171"/>
      <c r="I7" s="171">
        <v>3</v>
      </c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45787</v>
      </c>
      <c r="B8" s="208" t="s">
        <v>24</v>
      </c>
      <c r="C8" s="263">
        <v>127179</v>
      </c>
      <c r="D8" s="239">
        <v>1</v>
      </c>
      <c r="E8" s="172">
        <v>2</v>
      </c>
      <c r="F8" s="171"/>
      <c r="G8" s="171">
        <v>1</v>
      </c>
      <c r="H8" s="171"/>
      <c r="I8" s="171">
        <v>3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45788</v>
      </c>
      <c r="B9" s="209" t="s">
        <v>25</v>
      </c>
      <c r="C9" s="266">
        <v>229055</v>
      </c>
      <c r="D9" s="241"/>
      <c r="E9" s="220">
        <v>1</v>
      </c>
      <c r="F9" s="219"/>
      <c r="G9" s="219">
        <v>2</v>
      </c>
      <c r="H9" s="219"/>
      <c r="I9" s="219">
        <v>2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154159</v>
      </c>
      <c r="D10" s="155">
        <f t="shared" ref="D10:I10" si="0">SUM(D3:D9)</f>
        <v>2</v>
      </c>
      <c r="E10" s="192">
        <f t="shared" si="0"/>
        <v>4</v>
      </c>
      <c r="F10" s="192">
        <f t="shared" si="0"/>
        <v>4</v>
      </c>
      <c r="G10" s="192">
        <f t="shared" si="0"/>
        <v>10</v>
      </c>
      <c r="H10" s="189">
        <f t="shared" si="0"/>
        <v>1</v>
      </c>
      <c r="I10" s="192">
        <f t="shared" si="0"/>
        <v>14</v>
      </c>
      <c r="J10" s="192"/>
      <c r="K10" s="211"/>
      <c r="L10" s="226"/>
      <c r="M10" s="234">
        <f t="shared" ref="M10:M11" si="1">SUM(D10:L10)</f>
        <v>35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116495</v>
      </c>
      <c r="D11" s="245">
        <v>2</v>
      </c>
      <c r="E11" s="256">
        <v>1</v>
      </c>
      <c r="F11" s="256">
        <v>2</v>
      </c>
      <c r="G11" s="256">
        <v>16</v>
      </c>
      <c r="H11" s="256"/>
      <c r="I11" s="256">
        <v>10</v>
      </c>
      <c r="J11" s="256"/>
      <c r="K11" s="226"/>
      <c r="L11" s="249"/>
      <c r="M11" s="250">
        <f t="shared" si="1"/>
        <v>31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164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124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8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42" customHeight="1" x14ac:dyDescent="0.65">
      <c r="A18" s="359" t="s">
        <v>42</v>
      </c>
      <c r="B18" s="340"/>
      <c r="C18" s="254">
        <v>142351</v>
      </c>
      <c r="D18" s="252">
        <v>21</v>
      </c>
      <c r="E18" s="252">
        <v>6</v>
      </c>
      <c r="F18" s="252">
        <v>6</v>
      </c>
      <c r="G18" s="252">
        <v>51</v>
      </c>
      <c r="H18" s="252">
        <v>12</v>
      </c>
      <c r="I18" s="252">
        <v>23</v>
      </c>
      <c r="J18" s="252"/>
      <c r="K18" s="252">
        <v>3</v>
      </c>
      <c r="L18" s="252">
        <v>1</v>
      </c>
      <c r="M18" s="252">
        <f t="shared" si="2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1">
    <mergeCell ref="A15:B15"/>
    <mergeCell ref="A16:B16"/>
    <mergeCell ref="A17:B17"/>
    <mergeCell ref="A18:B18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" customWidth="1"/>
    <col min="3" max="3" width="10.1875" customWidth="1"/>
    <col min="4" max="4" width="6" customWidth="1"/>
    <col min="5" max="5" width="10.625" customWidth="1"/>
    <col min="6" max="6" width="12.625" customWidth="1"/>
    <col min="7" max="7" width="10.1875" customWidth="1"/>
    <col min="8" max="8" width="5.875" customWidth="1"/>
    <col min="9" max="9" width="6.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12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45789</v>
      </c>
      <c r="B3" s="286" t="s">
        <v>19</v>
      </c>
      <c r="C3" s="289">
        <v>80658</v>
      </c>
      <c r="D3" s="237"/>
      <c r="E3" s="161"/>
      <c r="F3" s="160"/>
      <c r="G3" s="162">
        <v>3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45790</v>
      </c>
      <c r="B4" s="287" t="s">
        <v>20</v>
      </c>
      <c r="C4" s="263">
        <v>67086</v>
      </c>
      <c r="D4" s="239"/>
      <c r="E4" s="172">
        <v>1</v>
      </c>
      <c r="F4" s="171"/>
      <c r="G4" s="171">
        <v>2</v>
      </c>
      <c r="H4" s="171"/>
      <c r="I4" s="171">
        <v>1</v>
      </c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284">
        <v>45791</v>
      </c>
      <c r="B5" s="287" t="s">
        <v>21</v>
      </c>
      <c r="C5" s="291">
        <v>57731</v>
      </c>
      <c r="D5" s="239"/>
      <c r="E5" s="172"/>
      <c r="F5" s="171"/>
      <c r="G5" s="173"/>
      <c r="H5" s="173"/>
      <c r="I5" s="173">
        <v>1</v>
      </c>
      <c r="J5" s="199"/>
      <c r="K5" s="265"/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167">
        <v>45792</v>
      </c>
      <c r="B6" s="287" t="s">
        <v>22</v>
      </c>
      <c r="C6" s="264">
        <v>105204</v>
      </c>
      <c r="D6" s="239"/>
      <c r="E6" s="172"/>
      <c r="F6" s="171">
        <v>1</v>
      </c>
      <c r="G6" s="173">
        <v>2</v>
      </c>
      <c r="H6" s="173">
        <v>1</v>
      </c>
      <c r="I6" s="171"/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45793</v>
      </c>
      <c r="B7" s="287" t="s">
        <v>23</v>
      </c>
      <c r="C7" s="263">
        <v>141911</v>
      </c>
      <c r="D7" s="239"/>
      <c r="E7" s="172"/>
      <c r="F7" s="171"/>
      <c r="G7" s="171">
        <v>2</v>
      </c>
      <c r="H7" s="171">
        <v>2</v>
      </c>
      <c r="I7" s="171"/>
      <c r="J7" s="196"/>
      <c r="K7" s="268"/>
      <c r="L7" s="23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45794</v>
      </c>
      <c r="B8" s="287" t="s">
        <v>24</v>
      </c>
      <c r="C8" s="263">
        <v>104801</v>
      </c>
      <c r="D8" s="239">
        <v>1</v>
      </c>
      <c r="E8" s="172"/>
      <c r="F8" s="171"/>
      <c r="G8" s="171">
        <v>2</v>
      </c>
      <c r="H8" s="171"/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45795</v>
      </c>
      <c r="B9" s="288" t="s">
        <v>25</v>
      </c>
      <c r="C9" s="266">
        <v>129716</v>
      </c>
      <c r="D9" s="241"/>
      <c r="E9" s="220"/>
      <c r="F9" s="219">
        <v>1</v>
      </c>
      <c r="G9" s="219">
        <v>1</v>
      </c>
      <c r="H9" s="219">
        <v>1</v>
      </c>
      <c r="I9" s="219">
        <v>3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107027</v>
      </c>
      <c r="D10" s="155">
        <f t="shared" ref="D10:E10" si="0">SUM(D3:D9)</f>
        <v>1</v>
      </c>
      <c r="E10" s="192">
        <f t="shared" si="0"/>
        <v>1</v>
      </c>
      <c r="F10" s="192">
        <f>SUM(F4:F9)</f>
        <v>2</v>
      </c>
      <c r="G10" s="192">
        <f t="shared" ref="G10:I10" si="1">SUM(G3:G9)</f>
        <v>12</v>
      </c>
      <c r="H10" s="189">
        <f t="shared" si="1"/>
        <v>4</v>
      </c>
      <c r="I10" s="192">
        <f t="shared" si="1"/>
        <v>7</v>
      </c>
      <c r="J10" s="192"/>
      <c r="K10" s="211"/>
      <c r="L10" s="226"/>
      <c r="M10" s="234">
        <f t="shared" ref="M10:M11" si="2">SUM(D10:L10)</f>
        <v>27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154159</v>
      </c>
      <c r="D11" s="245">
        <v>2</v>
      </c>
      <c r="E11" s="256">
        <v>4</v>
      </c>
      <c r="F11" s="256">
        <v>4</v>
      </c>
      <c r="G11" s="256">
        <v>10</v>
      </c>
      <c r="H11" s="256">
        <v>1</v>
      </c>
      <c r="I11" s="256">
        <v>14</v>
      </c>
      <c r="J11" s="256"/>
      <c r="K11" s="226"/>
      <c r="L11" s="249"/>
      <c r="M11" s="250">
        <f t="shared" si="2"/>
        <v>35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165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157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8" si="3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3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3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3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3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42" customHeight="1" x14ac:dyDescent="0.65">
      <c r="A18" s="359" t="s">
        <v>42</v>
      </c>
      <c r="B18" s="340"/>
      <c r="C18" s="254">
        <v>142351</v>
      </c>
      <c r="D18" s="252">
        <v>21</v>
      </c>
      <c r="E18" s="252">
        <v>6</v>
      </c>
      <c r="F18" s="252">
        <v>6</v>
      </c>
      <c r="G18" s="252">
        <v>51</v>
      </c>
      <c r="H18" s="252">
        <v>12</v>
      </c>
      <c r="I18" s="252">
        <v>23</v>
      </c>
      <c r="J18" s="252"/>
      <c r="K18" s="252">
        <v>3</v>
      </c>
      <c r="L18" s="252">
        <v>1</v>
      </c>
      <c r="M18" s="252">
        <f t="shared" si="3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1">
    <mergeCell ref="A15:B15"/>
    <mergeCell ref="A16:B16"/>
    <mergeCell ref="A17:B17"/>
    <mergeCell ref="A18:B18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" customWidth="1"/>
    <col min="3" max="3" width="10.1875" customWidth="1"/>
    <col min="4" max="4" width="6" customWidth="1"/>
    <col min="5" max="5" width="10.625" customWidth="1"/>
    <col min="6" max="6" width="12.625" customWidth="1"/>
    <col min="7" max="7" width="10.1875" customWidth="1"/>
    <col min="8" max="8" width="5.875" customWidth="1"/>
    <col min="9" max="9" width="6.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45" t="s">
        <v>53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70.5" customHeight="1" x14ac:dyDescent="0.65">
      <c r="A2" s="212" t="s">
        <v>1</v>
      </c>
      <c r="B2" s="213" t="s">
        <v>2</v>
      </c>
      <c r="C2" s="235" t="s">
        <v>3</v>
      </c>
      <c r="D2" s="214" t="s">
        <v>4</v>
      </c>
      <c r="E2" s="206" t="s">
        <v>5</v>
      </c>
      <c r="F2" s="206" t="s">
        <v>6</v>
      </c>
      <c r="G2" s="206" t="s">
        <v>7</v>
      </c>
      <c r="H2" s="206" t="s">
        <v>8</v>
      </c>
      <c r="I2" s="206" t="s">
        <v>9</v>
      </c>
      <c r="J2" s="206" t="s">
        <v>55</v>
      </c>
      <c r="K2" s="210" t="s">
        <v>159</v>
      </c>
      <c r="L2" s="226" t="s">
        <v>108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157">
        <v>45796</v>
      </c>
      <c r="B3" s="286" t="s">
        <v>19</v>
      </c>
      <c r="C3" s="289">
        <v>40653</v>
      </c>
      <c r="D3" s="237"/>
      <c r="E3" s="161">
        <v>2</v>
      </c>
      <c r="F3" s="160">
        <v>2</v>
      </c>
      <c r="G3" s="162">
        <v>1</v>
      </c>
      <c r="H3" s="160"/>
      <c r="I3" s="163"/>
      <c r="J3" s="193"/>
      <c r="K3" s="279"/>
      <c r="L3" s="227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167">
        <v>45797</v>
      </c>
      <c r="B4" s="287" t="s">
        <v>20</v>
      </c>
      <c r="C4" s="263">
        <v>151805</v>
      </c>
      <c r="D4" s="239"/>
      <c r="E4" s="172"/>
      <c r="F4" s="171">
        <v>1</v>
      </c>
      <c r="G4" s="171">
        <v>2</v>
      </c>
      <c r="H4" s="171"/>
      <c r="I4" s="171">
        <v>2</v>
      </c>
      <c r="J4" s="196"/>
      <c r="K4" s="280"/>
      <c r="L4" s="228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284">
        <v>45798</v>
      </c>
      <c r="B5" s="287" t="s">
        <v>21</v>
      </c>
      <c r="C5" s="291">
        <v>139383</v>
      </c>
      <c r="D5" s="239"/>
      <c r="E5" s="172"/>
      <c r="F5" s="171"/>
      <c r="G5" s="173"/>
      <c r="H5" s="173"/>
      <c r="I5" s="173">
        <v>1</v>
      </c>
      <c r="J5" s="199"/>
      <c r="K5" s="265">
        <v>1</v>
      </c>
      <c r="L5" s="229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167">
        <v>45799</v>
      </c>
      <c r="B6" s="287" t="s">
        <v>22</v>
      </c>
      <c r="C6" s="264">
        <v>79484</v>
      </c>
      <c r="D6" s="239"/>
      <c r="E6" s="172"/>
      <c r="F6" s="171"/>
      <c r="G6" s="173">
        <v>1</v>
      </c>
      <c r="H6" s="173"/>
      <c r="I6" s="171">
        <v>3</v>
      </c>
      <c r="J6" s="196"/>
      <c r="K6" s="267"/>
      <c r="L6" s="2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167">
        <v>45800</v>
      </c>
      <c r="B7" s="287" t="s">
        <v>23</v>
      </c>
      <c r="C7" s="263">
        <v>261524</v>
      </c>
      <c r="D7" s="239"/>
      <c r="E7" s="172"/>
      <c r="F7" s="171"/>
      <c r="G7" s="171"/>
      <c r="H7" s="171"/>
      <c r="I7" s="171">
        <v>3</v>
      </c>
      <c r="J7" s="196"/>
      <c r="K7" s="268"/>
      <c r="L7" s="230">
        <v>1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167">
        <v>45801</v>
      </c>
      <c r="B8" s="287" t="s">
        <v>24</v>
      </c>
      <c r="C8" s="263">
        <v>178128</v>
      </c>
      <c r="D8" s="239"/>
      <c r="E8" s="172"/>
      <c r="F8" s="171"/>
      <c r="G8" s="171">
        <v>3</v>
      </c>
      <c r="H8" s="171"/>
      <c r="I8" s="171">
        <v>2</v>
      </c>
      <c r="J8" s="199"/>
      <c r="K8" s="267"/>
      <c r="L8" s="2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182">
        <v>45802</v>
      </c>
      <c r="B9" s="288" t="s">
        <v>25</v>
      </c>
      <c r="C9" s="266">
        <v>244068</v>
      </c>
      <c r="D9" s="241"/>
      <c r="E9" s="220"/>
      <c r="F9" s="219"/>
      <c r="G9" s="219">
        <v>1</v>
      </c>
      <c r="H9" s="219"/>
      <c r="I9" s="219">
        <v>2</v>
      </c>
      <c r="J9" s="221"/>
      <c r="K9" s="222"/>
      <c r="L9" s="2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62" t="s">
        <v>26</v>
      </c>
      <c r="B10" s="358"/>
      <c r="C10" s="242">
        <v>139636</v>
      </c>
      <c r="D10" s="155"/>
      <c r="E10" s="192">
        <f t="shared" ref="E10:G10" si="0">SUM(E3:E9)</f>
        <v>2</v>
      </c>
      <c r="F10" s="192">
        <f t="shared" si="0"/>
        <v>3</v>
      </c>
      <c r="G10" s="192">
        <f t="shared" si="0"/>
        <v>8</v>
      </c>
      <c r="H10" s="189"/>
      <c r="I10" s="192">
        <f>SUM(I3:I9)</f>
        <v>13</v>
      </c>
      <c r="J10" s="192"/>
      <c r="K10" s="211">
        <f t="shared" ref="K10:L10" si="1">SUM(K3:K9)</f>
        <v>1</v>
      </c>
      <c r="L10" s="226">
        <f t="shared" si="1"/>
        <v>1</v>
      </c>
      <c r="M10" s="234">
        <f t="shared" ref="M10:M11" si="2">SUM(D10:L10)</f>
        <v>28</v>
      </c>
      <c r="N10" s="36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63" t="s">
        <v>27</v>
      </c>
      <c r="B11" s="340"/>
      <c r="C11" s="257">
        <v>107027</v>
      </c>
      <c r="D11" s="245">
        <v>1</v>
      </c>
      <c r="E11" s="256">
        <v>1</v>
      </c>
      <c r="F11" s="256">
        <v>2</v>
      </c>
      <c r="G11" s="256">
        <v>12</v>
      </c>
      <c r="H11" s="256">
        <v>4</v>
      </c>
      <c r="I11" s="256">
        <v>7</v>
      </c>
      <c r="J11" s="256"/>
      <c r="K11" s="226"/>
      <c r="L11" s="249"/>
      <c r="M11" s="250">
        <f t="shared" si="2"/>
        <v>27</v>
      </c>
      <c r="N11" s="36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45" customHeight="1" x14ac:dyDescent="0.65">
      <c r="A12" s="364"/>
      <c r="B12" s="340"/>
      <c r="C12" s="242" t="s">
        <v>166</v>
      </c>
      <c r="D12" s="256"/>
      <c r="E12" s="259"/>
      <c r="F12" s="259"/>
      <c r="G12" s="259"/>
      <c r="H12" s="259"/>
      <c r="I12" s="259"/>
      <c r="J12" s="259"/>
      <c r="K12" s="33"/>
      <c r="L12" s="249"/>
      <c r="M12" s="224" t="s">
        <v>122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6.75" customHeight="1" x14ac:dyDescent="0.65">
      <c r="A13" s="369" t="s">
        <v>36</v>
      </c>
      <c r="B13" s="340"/>
      <c r="C13" s="281">
        <v>173936</v>
      </c>
      <c r="D13" s="252">
        <v>26</v>
      </c>
      <c r="E13" s="252">
        <v>14</v>
      </c>
      <c r="F13" s="252">
        <v>13</v>
      </c>
      <c r="G13" s="252">
        <v>63</v>
      </c>
      <c r="H13" s="252">
        <v>2</v>
      </c>
      <c r="I13" s="252">
        <v>37</v>
      </c>
      <c r="J13" s="252"/>
      <c r="K13" s="252">
        <v>2</v>
      </c>
      <c r="L13" s="273"/>
      <c r="M13" s="252">
        <f t="shared" ref="M13:M18" si="3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6.75" customHeight="1" x14ac:dyDescent="0.65">
      <c r="A14" s="367" t="s">
        <v>37</v>
      </c>
      <c r="B14" s="368"/>
      <c r="C14" s="272">
        <v>140464</v>
      </c>
      <c r="D14" s="273">
        <v>31</v>
      </c>
      <c r="E14" s="273">
        <v>9</v>
      </c>
      <c r="F14" s="273">
        <v>4</v>
      </c>
      <c r="G14" s="273">
        <v>75</v>
      </c>
      <c r="H14" s="273"/>
      <c r="I14" s="273">
        <v>27</v>
      </c>
      <c r="J14" s="274"/>
      <c r="K14" s="273">
        <v>2</v>
      </c>
      <c r="L14" s="273">
        <v>1</v>
      </c>
      <c r="M14" s="273">
        <f t="shared" si="3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9.75" customHeight="1" x14ac:dyDescent="0.65">
      <c r="A15" s="359" t="s">
        <v>38</v>
      </c>
      <c r="B15" s="340"/>
      <c r="C15" s="254">
        <v>162364</v>
      </c>
      <c r="D15" s="252">
        <v>38</v>
      </c>
      <c r="E15" s="252">
        <v>17</v>
      </c>
      <c r="F15" s="252">
        <v>38</v>
      </c>
      <c r="G15" s="252">
        <v>56</v>
      </c>
      <c r="H15" s="252">
        <v>5</v>
      </c>
      <c r="I15" s="252">
        <v>46</v>
      </c>
      <c r="J15" s="252"/>
      <c r="K15" s="252">
        <v>3</v>
      </c>
      <c r="L15" s="282"/>
      <c r="M15" s="252">
        <f t="shared" si="3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42.75" customHeight="1" x14ac:dyDescent="0.65">
      <c r="A16" s="359" t="s">
        <v>39</v>
      </c>
      <c r="B16" s="340"/>
      <c r="C16" s="254">
        <v>163220</v>
      </c>
      <c r="D16" s="252">
        <v>32</v>
      </c>
      <c r="E16" s="252">
        <v>13</v>
      </c>
      <c r="F16" s="252">
        <v>4</v>
      </c>
      <c r="G16" s="252">
        <v>61</v>
      </c>
      <c r="H16" s="252"/>
      <c r="I16" s="252">
        <v>37</v>
      </c>
      <c r="J16" s="252"/>
      <c r="K16" s="252">
        <v>9</v>
      </c>
      <c r="L16" s="282"/>
      <c r="M16" s="252">
        <f t="shared" si="3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42.75" customHeight="1" x14ac:dyDescent="0.65">
      <c r="A17" s="359" t="s">
        <v>41</v>
      </c>
      <c r="B17" s="340"/>
      <c r="C17" s="254">
        <v>114218</v>
      </c>
      <c r="D17" s="252">
        <v>20</v>
      </c>
      <c r="E17" s="252">
        <v>14</v>
      </c>
      <c r="F17" s="252">
        <v>6</v>
      </c>
      <c r="G17" s="252">
        <v>33</v>
      </c>
      <c r="H17" s="252">
        <v>4</v>
      </c>
      <c r="I17" s="252">
        <v>14</v>
      </c>
      <c r="J17" s="252">
        <v>1</v>
      </c>
      <c r="K17" s="252">
        <v>4</v>
      </c>
      <c r="L17" s="282"/>
      <c r="M17" s="252">
        <f t="shared" si="3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42" customHeight="1" x14ac:dyDescent="0.65">
      <c r="A18" s="359" t="s">
        <v>42</v>
      </c>
      <c r="B18" s="340"/>
      <c r="C18" s="254">
        <v>142351</v>
      </c>
      <c r="D18" s="252">
        <v>21</v>
      </c>
      <c r="E18" s="252">
        <v>6</v>
      </c>
      <c r="F18" s="252">
        <v>6</v>
      </c>
      <c r="G18" s="252">
        <v>51</v>
      </c>
      <c r="H18" s="252">
        <v>12</v>
      </c>
      <c r="I18" s="252">
        <v>23</v>
      </c>
      <c r="J18" s="252"/>
      <c r="K18" s="252">
        <v>3</v>
      </c>
      <c r="L18" s="252">
        <v>1</v>
      </c>
      <c r="M18" s="252">
        <f t="shared" si="3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1" customHeight="1" x14ac:dyDescent="0.65">
      <c r="A19" s="65"/>
      <c r="B19" s="66"/>
      <c r="C19" s="67"/>
      <c r="D19" s="67"/>
      <c r="E19" s="67"/>
      <c r="F19" s="67"/>
      <c r="G19" s="67"/>
      <c r="H19" s="67"/>
      <c r="I19" s="67"/>
      <c r="J19" s="67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67"/>
      <c r="E20" s="67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1">
    <mergeCell ref="A15:B15"/>
    <mergeCell ref="A16:B16"/>
    <mergeCell ref="A17:B17"/>
    <mergeCell ref="A18:B18"/>
    <mergeCell ref="A1:L1"/>
    <mergeCell ref="A10:B10"/>
    <mergeCell ref="N10:N11"/>
    <mergeCell ref="A11:B11"/>
    <mergeCell ref="A12:B12"/>
    <mergeCell ref="A13:B13"/>
    <mergeCell ref="A14:B14"/>
  </mergeCells>
  <pageMargins left="0.7" right="0.7" top="0.75" bottom="0.75" header="0" footer="0"/>
  <pageSetup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2.62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4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159</v>
      </c>
      <c r="L2" s="68" t="s">
        <v>108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45803</v>
      </c>
      <c r="B3" s="70" t="s">
        <v>19</v>
      </c>
      <c r="C3" s="43">
        <v>207460</v>
      </c>
      <c r="D3" s="44"/>
      <c r="E3" s="44"/>
      <c r="F3" s="44"/>
      <c r="G3" s="71">
        <v>1</v>
      </c>
      <c r="H3" s="44"/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45804</v>
      </c>
      <c r="B4" s="70" t="s">
        <v>20</v>
      </c>
      <c r="C4" s="48">
        <v>353750</v>
      </c>
      <c r="D4" s="44"/>
      <c r="E4" s="44"/>
      <c r="F4" s="44"/>
      <c r="G4" s="44">
        <v>3</v>
      </c>
      <c r="H4" s="44"/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45805</v>
      </c>
      <c r="B5" s="70" t="s">
        <v>21</v>
      </c>
      <c r="C5" s="43">
        <v>93360</v>
      </c>
      <c r="D5" s="44"/>
      <c r="E5" s="44">
        <v>1</v>
      </c>
      <c r="F5" s="44"/>
      <c r="G5" s="46">
        <v>3</v>
      </c>
      <c r="H5" s="46"/>
      <c r="I5" s="46"/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45806</v>
      </c>
      <c r="B6" s="70" t="s">
        <v>22</v>
      </c>
      <c r="C6" s="43">
        <v>180533</v>
      </c>
      <c r="D6" s="44">
        <v>1</v>
      </c>
      <c r="E6" s="44">
        <v>1</v>
      </c>
      <c r="F6" s="44"/>
      <c r="G6" s="46">
        <v>5</v>
      </c>
      <c r="H6" s="46"/>
      <c r="I6" s="44">
        <v>3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45807</v>
      </c>
      <c r="B7" s="70" t="s">
        <v>23</v>
      </c>
      <c r="C7" s="48">
        <v>184926</v>
      </c>
      <c r="D7" s="44">
        <v>1</v>
      </c>
      <c r="E7" s="44">
        <v>1</v>
      </c>
      <c r="F7" s="44"/>
      <c r="G7" s="44">
        <v>3</v>
      </c>
      <c r="H7" s="44"/>
      <c r="I7" s="44">
        <v>1</v>
      </c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45808</v>
      </c>
      <c r="B8" s="70" t="s">
        <v>24</v>
      </c>
      <c r="C8" s="48">
        <v>149611</v>
      </c>
      <c r="D8" s="44">
        <v>2</v>
      </c>
      <c r="E8" s="44">
        <v>1</v>
      </c>
      <c r="F8" s="44"/>
      <c r="G8" s="44">
        <v>1</v>
      </c>
      <c r="H8" s="44"/>
      <c r="I8" s="44">
        <v>2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45809</v>
      </c>
      <c r="B9" s="70" t="s">
        <v>25</v>
      </c>
      <c r="C9" s="43">
        <v>383598</v>
      </c>
      <c r="D9" s="46"/>
      <c r="E9" s="46"/>
      <c r="F9" s="46"/>
      <c r="G9" s="46">
        <v>4</v>
      </c>
      <c r="H9" s="46"/>
      <c r="I9" s="46">
        <v>1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197518</v>
      </c>
      <c r="D10" s="46">
        <f t="shared" ref="D10:E10" si="0">SUM(D3:D9)</f>
        <v>4</v>
      </c>
      <c r="E10" s="46">
        <f t="shared" si="0"/>
        <v>4</v>
      </c>
      <c r="F10" s="46"/>
      <c r="G10" s="46">
        <f>SUM(G3:G9)</f>
        <v>20</v>
      </c>
      <c r="H10" s="46"/>
      <c r="I10" s="46">
        <f>SUM(I3:I9)</f>
        <v>8</v>
      </c>
      <c r="J10" s="46"/>
      <c r="K10" s="46"/>
      <c r="L10" s="74"/>
      <c r="M10" s="75">
        <f t="shared" ref="M10:M11" si="1">SUM(D10:L10)</f>
        <v>36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>
        <v>139636</v>
      </c>
      <c r="D11" s="71"/>
      <c r="E11" s="71">
        <v>2</v>
      </c>
      <c r="F11" s="71">
        <v>3</v>
      </c>
      <c r="G11" s="71">
        <v>8</v>
      </c>
      <c r="H11" s="71"/>
      <c r="I11" s="71">
        <v>13</v>
      </c>
      <c r="J11" s="71"/>
      <c r="K11" s="74">
        <v>1</v>
      </c>
      <c r="L11" s="74">
        <v>1</v>
      </c>
      <c r="M11" s="75">
        <f t="shared" si="1"/>
        <v>28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 t="s">
        <v>167</v>
      </c>
      <c r="D12" s="71"/>
      <c r="E12" s="71"/>
      <c r="F12" s="71"/>
      <c r="G12" s="71"/>
      <c r="H12" s="71"/>
      <c r="I12" s="71"/>
      <c r="J12" s="71"/>
      <c r="K12" s="72"/>
      <c r="L12" s="74"/>
      <c r="M12" s="75">
        <f>M10-M11</f>
        <v>8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19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2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2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259"/>
      <c r="E20" s="259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A15:B15"/>
    <mergeCell ref="A16:B16"/>
    <mergeCell ref="A17:B17"/>
    <mergeCell ref="A18:B18"/>
    <mergeCell ref="A19:B19"/>
    <mergeCell ref="A13:B13"/>
    <mergeCell ref="A14:B14"/>
    <mergeCell ref="A1:M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2.62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4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159</v>
      </c>
      <c r="L2" s="68" t="s">
        <v>108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45810</v>
      </c>
      <c r="B3" s="70" t="s">
        <v>19</v>
      </c>
      <c r="C3" s="43">
        <v>303182</v>
      </c>
      <c r="D3" s="44"/>
      <c r="E3" s="44"/>
      <c r="F3" s="44"/>
      <c r="G3" s="71">
        <v>1</v>
      </c>
      <c r="H3" s="44">
        <v>1</v>
      </c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45811</v>
      </c>
      <c r="B4" s="70" t="s">
        <v>20</v>
      </c>
      <c r="C4" s="48">
        <v>302243</v>
      </c>
      <c r="D4" s="44"/>
      <c r="E4" s="44"/>
      <c r="F4" s="44"/>
      <c r="G4" s="44">
        <v>1</v>
      </c>
      <c r="H4" s="44">
        <v>1</v>
      </c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45812</v>
      </c>
      <c r="B5" s="70" t="s">
        <v>21</v>
      </c>
      <c r="C5" s="43">
        <v>63323</v>
      </c>
      <c r="D5" s="44"/>
      <c r="E5" s="44"/>
      <c r="F5" s="44"/>
      <c r="G5" s="46"/>
      <c r="H5" s="46"/>
      <c r="I5" s="46">
        <v>1</v>
      </c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45813</v>
      </c>
      <c r="B6" s="70" t="s">
        <v>22</v>
      </c>
      <c r="C6" s="43">
        <v>165275</v>
      </c>
      <c r="D6" s="44"/>
      <c r="E6" s="44"/>
      <c r="F6" s="44"/>
      <c r="G6" s="46">
        <v>2</v>
      </c>
      <c r="H6" s="46"/>
      <c r="I6" s="44"/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45814</v>
      </c>
      <c r="B7" s="70" t="s">
        <v>23</v>
      </c>
      <c r="C7" s="48">
        <v>184118</v>
      </c>
      <c r="D7" s="44">
        <v>1</v>
      </c>
      <c r="E7" s="44">
        <v>2</v>
      </c>
      <c r="F7" s="44">
        <v>1</v>
      </c>
      <c r="G7" s="44">
        <v>2</v>
      </c>
      <c r="H7" s="44"/>
      <c r="I7" s="44"/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45815</v>
      </c>
      <c r="B8" s="70" t="s">
        <v>24</v>
      </c>
      <c r="C8" s="48">
        <v>252285</v>
      </c>
      <c r="D8" s="44"/>
      <c r="E8" s="44">
        <v>2</v>
      </c>
      <c r="F8" s="44"/>
      <c r="G8" s="44">
        <v>2</v>
      </c>
      <c r="H8" s="44"/>
      <c r="I8" s="44">
        <v>2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45816</v>
      </c>
      <c r="B9" s="70" t="s">
        <v>25</v>
      </c>
      <c r="C9" s="43">
        <v>139412</v>
      </c>
      <c r="D9" s="46"/>
      <c r="E9" s="46">
        <v>1</v>
      </c>
      <c r="F9" s="46">
        <v>1</v>
      </c>
      <c r="G9" s="46">
        <v>1</v>
      </c>
      <c r="H9" s="46"/>
      <c r="I9" s="46"/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220171</v>
      </c>
      <c r="D10" s="46">
        <f t="shared" ref="D10:I10" si="0">SUM(D3:D9)</f>
        <v>1</v>
      </c>
      <c r="E10" s="46">
        <f t="shared" si="0"/>
        <v>5</v>
      </c>
      <c r="F10" s="46">
        <f t="shared" si="0"/>
        <v>2</v>
      </c>
      <c r="G10" s="46">
        <f t="shared" si="0"/>
        <v>9</v>
      </c>
      <c r="H10" s="46">
        <f t="shared" si="0"/>
        <v>2</v>
      </c>
      <c r="I10" s="46">
        <f t="shared" si="0"/>
        <v>4</v>
      </c>
      <c r="J10" s="46"/>
      <c r="K10" s="46"/>
      <c r="L10" s="74"/>
      <c r="M10" s="75">
        <f t="shared" ref="M10:M11" si="1">SUM(D10:L10)</f>
        <v>23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>
        <v>197518</v>
      </c>
      <c r="D11" s="71">
        <v>4</v>
      </c>
      <c r="E11" s="71">
        <v>4</v>
      </c>
      <c r="F11" s="71"/>
      <c r="G11" s="71">
        <v>20</v>
      </c>
      <c r="H11" s="71"/>
      <c r="I11" s="71">
        <v>8</v>
      </c>
      <c r="J11" s="71"/>
      <c r="K11" s="74"/>
      <c r="L11" s="74"/>
      <c r="M11" s="75">
        <f t="shared" si="1"/>
        <v>36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 t="s">
        <v>168</v>
      </c>
      <c r="D12" s="71"/>
      <c r="E12" s="71"/>
      <c r="F12" s="71"/>
      <c r="G12" s="71"/>
      <c r="H12" s="71"/>
      <c r="I12" s="71"/>
      <c r="J12" s="71"/>
      <c r="K12" s="72"/>
      <c r="L12" s="74"/>
      <c r="M12" s="75">
        <f>M11-M10</f>
        <v>13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19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2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2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259"/>
      <c r="E20" s="259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A15:B15"/>
    <mergeCell ref="A16:B16"/>
    <mergeCell ref="A17:B17"/>
    <mergeCell ref="A18:B18"/>
    <mergeCell ref="A19:B19"/>
    <mergeCell ref="A13:B13"/>
    <mergeCell ref="A14:B14"/>
    <mergeCell ref="A1:M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2.62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4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159</v>
      </c>
      <c r="L2" s="68" t="s">
        <v>108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45817</v>
      </c>
      <c r="B3" s="70" t="s">
        <v>19</v>
      </c>
      <c r="C3" s="43">
        <v>168379</v>
      </c>
      <c r="D3" s="44"/>
      <c r="E3" s="44"/>
      <c r="F3" s="44"/>
      <c r="G3" s="71">
        <v>4</v>
      </c>
      <c r="H3" s="44"/>
      <c r="I3" s="45">
        <v>1</v>
      </c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45818</v>
      </c>
      <c r="B4" s="70" t="s">
        <v>20</v>
      </c>
      <c r="C4" s="48">
        <v>148632</v>
      </c>
      <c r="D4" s="44">
        <v>1</v>
      </c>
      <c r="E4" s="44">
        <v>2</v>
      </c>
      <c r="F4" s="44"/>
      <c r="G4" s="44">
        <v>1</v>
      </c>
      <c r="H4" s="44"/>
      <c r="I4" s="44"/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45819</v>
      </c>
      <c r="B5" s="70" t="s">
        <v>21</v>
      </c>
      <c r="C5" s="43">
        <v>254595</v>
      </c>
      <c r="D5" s="44"/>
      <c r="E5" s="44"/>
      <c r="F5" s="44"/>
      <c r="G5" s="46">
        <v>1</v>
      </c>
      <c r="H5" s="46"/>
      <c r="I5" s="46"/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45820</v>
      </c>
      <c r="B6" s="70" t="s">
        <v>22</v>
      </c>
      <c r="C6" s="43">
        <v>116424</v>
      </c>
      <c r="D6" s="44"/>
      <c r="E6" s="44">
        <v>2</v>
      </c>
      <c r="F6" s="44"/>
      <c r="G6" s="46">
        <v>2</v>
      </c>
      <c r="H6" s="46"/>
      <c r="I6" s="44"/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45821</v>
      </c>
      <c r="B7" s="70" t="s">
        <v>23</v>
      </c>
      <c r="C7" s="48">
        <v>229430</v>
      </c>
      <c r="D7" s="44">
        <v>1</v>
      </c>
      <c r="E7" s="44"/>
      <c r="F7" s="44"/>
      <c r="G7" s="44">
        <v>1</v>
      </c>
      <c r="H7" s="44">
        <v>1</v>
      </c>
      <c r="I7" s="44">
        <v>2</v>
      </c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45822</v>
      </c>
      <c r="B8" s="70" t="s">
        <v>24</v>
      </c>
      <c r="C8" s="48">
        <v>234968</v>
      </c>
      <c r="D8" s="44"/>
      <c r="E8" s="44">
        <v>1</v>
      </c>
      <c r="F8" s="44">
        <v>1</v>
      </c>
      <c r="G8" s="44">
        <v>2</v>
      </c>
      <c r="H8" s="44">
        <v>1</v>
      </c>
      <c r="I8" s="44">
        <v>2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45823</v>
      </c>
      <c r="B9" s="70" t="s">
        <v>25</v>
      </c>
      <c r="C9" s="43">
        <v>193751</v>
      </c>
      <c r="D9" s="46"/>
      <c r="E9" s="46">
        <v>1</v>
      </c>
      <c r="F9" s="46"/>
      <c r="G9" s="46">
        <v>3</v>
      </c>
      <c r="H9" s="46"/>
      <c r="I9" s="46">
        <v>1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193987</v>
      </c>
      <c r="D10" s="46">
        <f t="shared" ref="D10:I10" si="0">SUM(D3:D9)</f>
        <v>2</v>
      </c>
      <c r="E10" s="46">
        <f t="shared" si="0"/>
        <v>6</v>
      </c>
      <c r="F10" s="46">
        <f t="shared" si="0"/>
        <v>1</v>
      </c>
      <c r="G10" s="46">
        <f t="shared" si="0"/>
        <v>14</v>
      </c>
      <c r="H10" s="46">
        <f t="shared" si="0"/>
        <v>2</v>
      </c>
      <c r="I10" s="46">
        <f t="shared" si="0"/>
        <v>6</v>
      </c>
      <c r="J10" s="46"/>
      <c r="K10" s="46"/>
      <c r="L10" s="74"/>
      <c r="M10" s="75"/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>
        <v>220171</v>
      </c>
      <c r="D11" s="71">
        <v>1</v>
      </c>
      <c r="E11" s="71">
        <v>5</v>
      </c>
      <c r="F11" s="71">
        <v>2</v>
      </c>
      <c r="G11" s="71">
        <v>9</v>
      </c>
      <c r="H11" s="71">
        <v>2</v>
      </c>
      <c r="I11" s="71">
        <v>4</v>
      </c>
      <c r="J11" s="71"/>
      <c r="K11" s="74"/>
      <c r="L11" s="74"/>
      <c r="M11" s="75">
        <f>SUM(D11:L11)</f>
        <v>23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 t="s">
        <v>169</v>
      </c>
      <c r="D12" s="71"/>
      <c r="E12" s="71"/>
      <c r="F12" s="71"/>
      <c r="G12" s="71"/>
      <c r="H12" s="71"/>
      <c r="I12" s="71"/>
      <c r="J12" s="71"/>
      <c r="K12" s="72"/>
      <c r="L12" s="74"/>
      <c r="M12" s="75">
        <f>M11-M10</f>
        <v>23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19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1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1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1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1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259"/>
      <c r="E20" s="259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A15:B15"/>
    <mergeCell ref="A16:B16"/>
    <mergeCell ref="A17:B17"/>
    <mergeCell ref="A18:B18"/>
    <mergeCell ref="A19:B19"/>
    <mergeCell ref="A13:B13"/>
    <mergeCell ref="A14:B14"/>
    <mergeCell ref="A1:M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2.62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7.12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4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68" t="s">
        <v>108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45824</v>
      </c>
      <c r="B3" s="70" t="s">
        <v>19</v>
      </c>
      <c r="C3" s="43">
        <v>148940</v>
      </c>
      <c r="D3" s="44">
        <v>1</v>
      </c>
      <c r="E3" s="44"/>
      <c r="F3" s="44"/>
      <c r="G3" s="71">
        <v>2</v>
      </c>
      <c r="H3" s="44"/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45825</v>
      </c>
      <c r="B4" s="70" t="s">
        <v>20</v>
      </c>
      <c r="C4" s="48">
        <v>109643</v>
      </c>
      <c r="D4" s="44">
        <v>1</v>
      </c>
      <c r="E4" s="44"/>
      <c r="F4" s="44"/>
      <c r="G4" s="44">
        <v>1</v>
      </c>
      <c r="H4" s="44"/>
      <c r="I4" s="44">
        <v>2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45826</v>
      </c>
      <c r="B5" s="70" t="s">
        <v>21</v>
      </c>
      <c r="C5" s="43">
        <v>156351</v>
      </c>
      <c r="D5" s="44"/>
      <c r="E5" s="44">
        <v>1</v>
      </c>
      <c r="F5" s="44"/>
      <c r="G5" s="46">
        <v>2</v>
      </c>
      <c r="H5" s="46"/>
      <c r="I5" s="46">
        <v>2</v>
      </c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45827</v>
      </c>
      <c r="B6" s="70" t="s">
        <v>22</v>
      </c>
      <c r="C6" s="43">
        <v>185774</v>
      </c>
      <c r="D6" s="44"/>
      <c r="E6" s="44">
        <v>2</v>
      </c>
      <c r="F6" s="44"/>
      <c r="G6" s="46"/>
      <c r="H6" s="46">
        <v>1</v>
      </c>
      <c r="I6" s="44">
        <v>4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45828</v>
      </c>
      <c r="B7" s="70" t="s">
        <v>23</v>
      </c>
      <c r="C7" s="48">
        <v>185044</v>
      </c>
      <c r="D7" s="44"/>
      <c r="E7" s="44">
        <v>2</v>
      </c>
      <c r="F7" s="44">
        <v>2</v>
      </c>
      <c r="G7" s="44">
        <v>1</v>
      </c>
      <c r="H7" s="44">
        <v>1</v>
      </c>
      <c r="I7" s="44"/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45829</v>
      </c>
      <c r="B8" s="70" t="s">
        <v>24</v>
      </c>
      <c r="C8" s="48">
        <v>142811</v>
      </c>
      <c r="D8" s="44"/>
      <c r="E8" s="44">
        <v>1</v>
      </c>
      <c r="F8" s="44">
        <v>1</v>
      </c>
      <c r="G8" s="44">
        <v>1</v>
      </c>
      <c r="H8" s="44"/>
      <c r="I8" s="44">
        <v>1</v>
      </c>
      <c r="J8" s="44"/>
      <c r="K8" s="46" t="s">
        <v>170</v>
      </c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45830</v>
      </c>
      <c r="B9" s="70" t="s">
        <v>25</v>
      </c>
      <c r="C9" s="43">
        <v>138631</v>
      </c>
      <c r="D9" s="46"/>
      <c r="E9" s="46">
        <v>1</v>
      </c>
      <c r="F9" s="46"/>
      <c r="G9" s="46">
        <v>2</v>
      </c>
      <c r="H9" s="46"/>
      <c r="I9" s="46">
        <v>3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156092</v>
      </c>
      <c r="D10" s="46">
        <f t="shared" ref="D10:I10" si="0">SUM(D3:D9)</f>
        <v>2</v>
      </c>
      <c r="E10" s="46">
        <f t="shared" si="0"/>
        <v>7</v>
      </c>
      <c r="F10" s="46">
        <f t="shared" si="0"/>
        <v>3</v>
      </c>
      <c r="G10" s="46">
        <f t="shared" si="0"/>
        <v>9</v>
      </c>
      <c r="H10" s="46">
        <f t="shared" si="0"/>
        <v>2</v>
      </c>
      <c r="I10" s="46">
        <f t="shared" si="0"/>
        <v>12</v>
      </c>
      <c r="J10" s="46"/>
      <c r="K10" s="46"/>
      <c r="L10" s="74"/>
      <c r="M10" s="75">
        <f t="shared" ref="M10:M11" si="1">SUM(D10:L10)</f>
        <v>35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>
        <v>193987</v>
      </c>
      <c r="D11" s="71">
        <v>2</v>
      </c>
      <c r="E11" s="71">
        <v>6</v>
      </c>
      <c r="F11" s="71">
        <v>1</v>
      </c>
      <c r="G11" s="71">
        <v>14</v>
      </c>
      <c r="H11" s="71">
        <v>2</v>
      </c>
      <c r="I11" s="71">
        <v>6</v>
      </c>
      <c r="J11" s="71"/>
      <c r="K11" s="74"/>
      <c r="L11" s="74"/>
      <c r="M11" s="75">
        <f t="shared" si="1"/>
        <v>31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 t="s">
        <v>171</v>
      </c>
      <c r="D12" s="71"/>
      <c r="E12" s="71"/>
      <c r="F12" s="71"/>
      <c r="G12" s="71"/>
      <c r="H12" s="71"/>
      <c r="I12" s="71"/>
      <c r="J12" s="71"/>
      <c r="K12" s="72"/>
      <c r="L12" s="74"/>
      <c r="M12" s="75" t="s">
        <v>124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19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2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2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259"/>
      <c r="E20" s="259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A15:B15"/>
    <mergeCell ref="A16:B16"/>
    <mergeCell ref="A17:B17"/>
    <mergeCell ref="A18:B18"/>
    <mergeCell ref="A19:B19"/>
    <mergeCell ref="A13:B13"/>
    <mergeCell ref="A14:B14"/>
    <mergeCell ref="A1:M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1.5" customWidth="1"/>
    <col min="3" max="3" width="12.62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4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45831</v>
      </c>
      <c r="B3" s="70" t="s">
        <v>19</v>
      </c>
      <c r="C3" s="43">
        <v>83893</v>
      </c>
      <c r="D3" s="44"/>
      <c r="E3" s="44">
        <v>1</v>
      </c>
      <c r="F3" s="44"/>
      <c r="G3" s="71"/>
      <c r="H3" s="44"/>
      <c r="I3" s="45">
        <v>1</v>
      </c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45832</v>
      </c>
      <c r="B4" s="70" t="s">
        <v>20</v>
      </c>
      <c r="C4" s="48">
        <v>300549</v>
      </c>
      <c r="D4" s="44">
        <v>1</v>
      </c>
      <c r="E4" s="44"/>
      <c r="F4" s="44"/>
      <c r="G4" s="44"/>
      <c r="H4" s="44"/>
      <c r="I4" s="44">
        <v>2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45833</v>
      </c>
      <c r="B5" s="70" t="s">
        <v>21</v>
      </c>
      <c r="C5" s="43">
        <v>137500</v>
      </c>
      <c r="D5" s="44"/>
      <c r="E5" s="44"/>
      <c r="F5" s="44"/>
      <c r="G5" s="46"/>
      <c r="H5" s="46"/>
      <c r="I5" s="46">
        <v>3</v>
      </c>
      <c r="J5" s="44"/>
      <c r="K5" s="46"/>
      <c r="L5" s="44">
        <v>1</v>
      </c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45834</v>
      </c>
      <c r="B6" s="70" t="s">
        <v>22</v>
      </c>
      <c r="C6" s="43">
        <v>202589</v>
      </c>
      <c r="D6" s="44"/>
      <c r="E6" s="44"/>
      <c r="F6" s="44">
        <v>3</v>
      </c>
      <c r="G6" s="46"/>
      <c r="H6" s="46"/>
      <c r="I6" s="44">
        <v>2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45835</v>
      </c>
      <c r="B7" s="70" t="s">
        <v>23</v>
      </c>
      <c r="C7" s="48">
        <v>204984</v>
      </c>
      <c r="D7" s="44"/>
      <c r="E7" s="44"/>
      <c r="F7" s="44">
        <v>1</v>
      </c>
      <c r="G7" s="44"/>
      <c r="H7" s="44"/>
      <c r="I7" s="44"/>
      <c r="J7" s="46"/>
      <c r="K7" s="46">
        <v>1</v>
      </c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45836</v>
      </c>
      <c r="B8" s="70" t="s">
        <v>24</v>
      </c>
      <c r="C8" s="48">
        <v>208956</v>
      </c>
      <c r="D8" s="44">
        <v>2</v>
      </c>
      <c r="E8" s="44">
        <v>4</v>
      </c>
      <c r="F8" s="44"/>
      <c r="G8" s="44">
        <v>3</v>
      </c>
      <c r="H8" s="44"/>
      <c r="I8" s="44">
        <v>3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45837</v>
      </c>
      <c r="B9" s="70" t="s">
        <v>25</v>
      </c>
      <c r="C9" s="43">
        <v>110697</v>
      </c>
      <c r="D9" s="46"/>
      <c r="E9" s="46">
        <v>1</v>
      </c>
      <c r="F9" s="46"/>
      <c r="G9" s="46">
        <v>3</v>
      </c>
      <c r="H9" s="46"/>
      <c r="I9" s="46">
        <v>1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185890</v>
      </c>
      <c r="D10" s="46">
        <f t="shared" ref="D10:G10" si="0">SUM(D3:D9)</f>
        <v>3</v>
      </c>
      <c r="E10" s="46">
        <f t="shared" si="0"/>
        <v>6</v>
      </c>
      <c r="F10" s="46">
        <f t="shared" si="0"/>
        <v>4</v>
      </c>
      <c r="G10" s="46">
        <f t="shared" si="0"/>
        <v>6</v>
      </c>
      <c r="H10" s="46"/>
      <c r="I10" s="46">
        <f>SUM(I3:I9)</f>
        <v>12</v>
      </c>
      <c r="J10" s="46"/>
      <c r="K10" s="46">
        <f t="shared" ref="K10:L10" si="1">SUM(K3:K9)</f>
        <v>1</v>
      </c>
      <c r="L10" s="74">
        <f t="shared" si="1"/>
        <v>1</v>
      </c>
      <c r="M10" s="75">
        <f t="shared" ref="M10:M11" si="2">SUM(D10:L10)</f>
        <v>33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>
        <v>156092</v>
      </c>
      <c r="D11" s="71">
        <v>2</v>
      </c>
      <c r="E11" s="71">
        <v>7</v>
      </c>
      <c r="F11" s="71">
        <v>3</v>
      </c>
      <c r="G11" s="71">
        <v>9</v>
      </c>
      <c r="H11" s="71">
        <v>2</v>
      </c>
      <c r="I11" s="71">
        <v>12</v>
      </c>
      <c r="J11" s="71"/>
      <c r="K11" s="74"/>
      <c r="L11" s="74"/>
      <c r="M11" s="75">
        <f t="shared" si="2"/>
        <v>35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 t="s">
        <v>172</v>
      </c>
      <c r="D12" s="71"/>
      <c r="E12" s="71"/>
      <c r="F12" s="71"/>
      <c r="G12" s="71"/>
      <c r="H12" s="71"/>
      <c r="I12" s="71"/>
      <c r="J12" s="71"/>
      <c r="K12" s="72"/>
      <c r="L12" s="74"/>
      <c r="M12" s="75" t="s">
        <v>131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19" si="3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3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3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3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3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3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3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65"/>
      <c r="B20" s="66"/>
      <c r="C20" s="67"/>
      <c r="D20" s="259"/>
      <c r="E20" s="259"/>
      <c r="F20" s="67"/>
      <c r="G20" s="67"/>
      <c r="H20" s="67"/>
      <c r="I20" s="67"/>
      <c r="J20" s="67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A15:B15"/>
    <mergeCell ref="A16:B16"/>
    <mergeCell ref="A17:B17"/>
    <mergeCell ref="A18:B18"/>
    <mergeCell ref="A19:B19"/>
    <mergeCell ref="A13:B13"/>
    <mergeCell ref="A14:B14"/>
    <mergeCell ref="A1:M1"/>
    <mergeCell ref="A10:B10"/>
    <mergeCell ref="N10:N11"/>
    <mergeCell ref="A11:B11"/>
    <mergeCell ref="A12:B12"/>
  </mergeCells>
  <pageMargins left="0.7" right="0.7" top="0.75" bottom="0.75" header="0" footer="0"/>
  <pageSetup orientation="landscape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2.62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4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45838</v>
      </c>
      <c r="B3" s="70" t="s">
        <v>19</v>
      </c>
      <c r="C3" s="43"/>
      <c r="D3" s="44"/>
      <c r="E3" s="44"/>
      <c r="F3" s="44"/>
      <c r="G3" s="71">
        <v>1</v>
      </c>
      <c r="H3" s="44">
        <v>1</v>
      </c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45839</v>
      </c>
      <c r="B4" s="70" t="s">
        <v>20</v>
      </c>
      <c r="C4" s="48"/>
      <c r="D4" s="44">
        <v>1</v>
      </c>
      <c r="E4" s="44">
        <v>1</v>
      </c>
      <c r="F4" s="44"/>
      <c r="G4" s="44"/>
      <c r="H4" s="44"/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45840</v>
      </c>
      <c r="B5" s="70" t="s">
        <v>21</v>
      </c>
      <c r="C5" s="43"/>
      <c r="D5" s="44"/>
      <c r="E5" s="44">
        <v>1</v>
      </c>
      <c r="F5" s="44"/>
      <c r="G5" s="46">
        <v>1</v>
      </c>
      <c r="H5" s="46"/>
      <c r="I5" s="46"/>
      <c r="J5" s="44"/>
      <c r="K5" s="46">
        <v>1</v>
      </c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45841</v>
      </c>
      <c r="B6" s="70" t="s">
        <v>22</v>
      </c>
      <c r="C6" s="43"/>
      <c r="D6" s="44">
        <v>1</v>
      </c>
      <c r="E6" s="44">
        <v>2</v>
      </c>
      <c r="F6" s="44"/>
      <c r="G6" s="46"/>
      <c r="H6" s="46"/>
      <c r="I6" s="44">
        <v>1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45842</v>
      </c>
      <c r="B7" s="70" t="s">
        <v>23</v>
      </c>
      <c r="C7" s="48"/>
      <c r="D7" s="44"/>
      <c r="E7" s="44"/>
      <c r="F7" s="44"/>
      <c r="G7" s="44">
        <v>2</v>
      </c>
      <c r="H7" s="44"/>
      <c r="I7" s="44">
        <v>1</v>
      </c>
      <c r="J7" s="46"/>
      <c r="K7" s="46">
        <v>1</v>
      </c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45843</v>
      </c>
      <c r="B8" s="70" t="s">
        <v>24</v>
      </c>
      <c r="C8" s="48"/>
      <c r="D8" s="44"/>
      <c r="E8" s="44">
        <v>1</v>
      </c>
      <c r="F8" s="44"/>
      <c r="G8" s="44">
        <v>2</v>
      </c>
      <c r="H8" s="44"/>
      <c r="I8" s="44">
        <v>1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45844</v>
      </c>
      <c r="B9" s="70" t="s">
        <v>25</v>
      </c>
      <c r="C9" s="43"/>
      <c r="D9" s="46"/>
      <c r="E9" s="46">
        <v>3</v>
      </c>
      <c r="F9" s="46"/>
      <c r="G9" s="46">
        <v>1</v>
      </c>
      <c r="H9" s="46"/>
      <c r="I9" s="46"/>
      <c r="J9" s="46"/>
      <c r="K9" s="46">
        <v>1</v>
      </c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112995</v>
      </c>
      <c r="D10" s="46">
        <f t="shared" ref="D10:E10" si="0">SUM(D3:D9)</f>
        <v>2</v>
      </c>
      <c r="E10" s="46">
        <f t="shared" si="0"/>
        <v>8</v>
      </c>
      <c r="F10" s="46"/>
      <c r="G10" s="46">
        <f t="shared" ref="G10:I10" si="1">SUM(G3:G9)</f>
        <v>7</v>
      </c>
      <c r="H10" s="46">
        <f t="shared" si="1"/>
        <v>1</v>
      </c>
      <c r="I10" s="46">
        <f t="shared" si="1"/>
        <v>4</v>
      </c>
      <c r="J10" s="46"/>
      <c r="K10" s="46">
        <f>SUM(K3:K9)</f>
        <v>3</v>
      </c>
      <c r="L10" s="74"/>
      <c r="M10" s="75">
        <f t="shared" ref="M10:M11" si="2">SUM(D10:L10)</f>
        <v>25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3</v>
      </c>
      <c r="E11" s="71">
        <v>6</v>
      </c>
      <c r="F11" s="71">
        <v>4</v>
      </c>
      <c r="G11" s="71">
        <v>6</v>
      </c>
      <c r="H11" s="71"/>
      <c r="I11" s="71">
        <v>12</v>
      </c>
      <c r="J11" s="71"/>
      <c r="K11" s="74"/>
      <c r="L11" s="74"/>
      <c r="M11" s="75">
        <f t="shared" si="2"/>
        <v>31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5" t="s">
        <v>162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0" si="3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3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3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3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3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3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3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0"/>
      <c r="D20" s="85">
        <v>8</v>
      </c>
      <c r="E20" s="85">
        <v>24</v>
      </c>
      <c r="F20" s="80">
        <v>10</v>
      </c>
      <c r="G20" s="80">
        <v>43</v>
      </c>
      <c r="H20" s="80">
        <v>7</v>
      </c>
      <c r="I20" s="80">
        <v>36</v>
      </c>
      <c r="J20" s="80"/>
      <c r="K20" s="77">
        <v>5</v>
      </c>
      <c r="L20" s="77">
        <v>1</v>
      </c>
      <c r="M20" s="77">
        <f t="shared" si="3"/>
        <v>134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3">
    <mergeCell ref="A20:B20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" footer="0"/>
  <pageSetup orientation="landscape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45845</v>
      </c>
      <c r="B3" s="70" t="s">
        <v>19</v>
      </c>
      <c r="C3" s="43"/>
      <c r="D3" s="44">
        <v>1</v>
      </c>
      <c r="E3" s="44">
        <v>3</v>
      </c>
      <c r="F3" s="44">
        <v>1</v>
      </c>
      <c r="G3" s="71">
        <v>2</v>
      </c>
      <c r="H3" s="44"/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45846</v>
      </c>
      <c r="B4" s="70" t="s">
        <v>20</v>
      </c>
      <c r="C4" s="48"/>
      <c r="D4" s="44">
        <v>1</v>
      </c>
      <c r="E4" s="44">
        <v>1</v>
      </c>
      <c r="F4" s="44"/>
      <c r="G4" s="44">
        <v>2</v>
      </c>
      <c r="H4" s="44"/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45847</v>
      </c>
      <c r="B5" s="70" t="s">
        <v>21</v>
      </c>
      <c r="C5" s="43"/>
      <c r="D5" s="44"/>
      <c r="E5" s="44"/>
      <c r="F5" s="44"/>
      <c r="G5" s="46">
        <v>1</v>
      </c>
      <c r="H5" s="46"/>
      <c r="I5" s="46">
        <v>1</v>
      </c>
      <c r="J5" s="44"/>
      <c r="K5" s="46">
        <v>1</v>
      </c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45848</v>
      </c>
      <c r="B6" s="70" t="s">
        <v>22</v>
      </c>
      <c r="C6" s="43"/>
      <c r="D6" s="44"/>
      <c r="E6" s="44">
        <v>1</v>
      </c>
      <c r="F6" s="44"/>
      <c r="G6" s="46">
        <v>5</v>
      </c>
      <c r="H6" s="46"/>
      <c r="I6" s="44"/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45849</v>
      </c>
      <c r="B7" s="70" t="s">
        <v>23</v>
      </c>
      <c r="C7" s="48"/>
      <c r="D7" s="44"/>
      <c r="E7" s="44">
        <v>1</v>
      </c>
      <c r="F7" s="44"/>
      <c r="G7" s="44">
        <v>1</v>
      </c>
      <c r="H7" s="44"/>
      <c r="I7" s="44">
        <v>2</v>
      </c>
      <c r="J7" s="46"/>
      <c r="K7" s="46">
        <v>1</v>
      </c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45850</v>
      </c>
      <c r="B8" s="70" t="s">
        <v>24</v>
      </c>
      <c r="C8" s="48"/>
      <c r="D8" s="44">
        <v>1</v>
      </c>
      <c r="E8" s="44">
        <v>3</v>
      </c>
      <c r="F8" s="44"/>
      <c r="G8" s="44">
        <v>1</v>
      </c>
      <c r="H8" s="44"/>
      <c r="I8" s="44"/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45851</v>
      </c>
      <c r="B9" s="70" t="s">
        <v>25</v>
      </c>
      <c r="C9" s="43"/>
      <c r="D9" s="46"/>
      <c r="E9" s="46">
        <v>2</v>
      </c>
      <c r="F9" s="46"/>
      <c r="G9" s="46">
        <v>3</v>
      </c>
      <c r="H9" s="46"/>
      <c r="I9" s="46"/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143707</v>
      </c>
      <c r="D10" s="46">
        <f t="shared" ref="D10:G10" si="0">SUM(D3:D9)</f>
        <v>3</v>
      </c>
      <c r="E10" s="46">
        <f t="shared" si="0"/>
        <v>11</v>
      </c>
      <c r="F10" s="46">
        <f t="shared" si="0"/>
        <v>1</v>
      </c>
      <c r="G10" s="46">
        <f t="shared" si="0"/>
        <v>15</v>
      </c>
      <c r="H10" s="46"/>
      <c r="I10" s="46">
        <f>SUM(I3:I9)</f>
        <v>4</v>
      </c>
      <c r="J10" s="46"/>
      <c r="K10" s="46">
        <f>SUM(K3:K9)</f>
        <v>2</v>
      </c>
      <c r="L10" s="74"/>
      <c r="M10" s="75">
        <f t="shared" ref="M10:M11" si="1">SUM(D10:L10)</f>
        <v>36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2</v>
      </c>
      <c r="E11" s="71">
        <v>8</v>
      </c>
      <c r="F11" s="71"/>
      <c r="G11" s="71">
        <v>7</v>
      </c>
      <c r="H11" s="71">
        <v>1</v>
      </c>
      <c r="I11" s="71">
        <v>4</v>
      </c>
      <c r="J11" s="71"/>
      <c r="K11" s="74">
        <v>3</v>
      </c>
      <c r="L11" s="74"/>
      <c r="M11" s="75">
        <f t="shared" si="1"/>
        <v>25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5" t="s">
        <v>152</v>
      </c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0" si="2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2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2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2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2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2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2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0"/>
      <c r="D20" s="85">
        <v>8</v>
      </c>
      <c r="E20" s="85">
        <v>24</v>
      </c>
      <c r="F20" s="80">
        <v>10</v>
      </c>
      <c r="G20" s="80">
        <v>43</v>
      </c>
      <c r="H20" s="80">
        <v>7</v>
      </c>
      <c r="I20" s="80">
        <v>36</v>
      </c>
      <c r="J20" s="80"/>
      <c r="K20" s="77">
        <v>5</v>
      </c>
      <c r="L20" s="77">
        <v>1</v>
      </c>
      <c r="M20" s="77">
        <f t="shared" si="2"/>
        <v>134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3">
    <mergeCell ref="A20:B20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" footer="0"/>
  <pageSetup orientation="landscape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45852</v>
      </c>
      <c r="B3" s="70" t="s">
        <v>19</v>
      </c>
      <c r="C3" s="43"/>
      <c r="D3" s="44"/>
      <c r="E3" s="44">
        <v>1</v>
      </c>
      <c r="F3" s="44">
        <v>1</v>
      </c>
      <c r="G3" s="71">
        <v>1</v>
      </c>
      <c r="H3" s="44"/>
      <c r="I3" s="45"/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45853</v>
      </c>
      <c r="B4" s="70" t="s">
        <v>20</v>
      </c>
      <c r="C4" s="48"/>
      <c r="D4" s="44"/>
      <c r="E4" s="44"/>
      <c r="F4" s="44">
        <v>1</v>
      </c>
      <c r="G4" s="44">
        <v>1</v>
      </c>
      <c r="H4" s="44"/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45854</v>
      </c>
      <c r="B5" s="70" t="s">
        <v>21</v>
      </c>
      <c r="C5" s="43"/>
      <c r="D5" s="44"/>
      <c r="E5" s="44">
        <v>1</v>
      </c>
      <c r="F5" s="44">
        <v>1</v>
      </c>
      <c r="G5" s="46">
        <v>1</v>
      </c>
      <c r="H5" s="46">
        <v>1</v>
      </c>
      <c r="I5" s="46">
        <v>1</v>
      </c>
      <c r="J5" s="44"/>
      <c r="K5" s="46">
        <v>2</v>
      </c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45855</v>
      </c>
      <c r="B6" s="70" t="s">
        <v>22</v>
      </c>
      <c r="C6" s="43"/>
      <c r="D6" s="44"/>
      <c r="E6" s="44"/>
      <c r="F6" s="44"/>
      <c r="G6" s="46">
        <v>3</v>
      </c>
      <c r="H6" s="46"/>
      <c r="I6" s="44">
        <v>1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45856</v>
      </c>
      <c r="B7" s="70" t="s">
        <v>23</v>
      </c>
      <c r="C7" s="48"/>
      <c r="D7" s="44"/>
      <c r="E7" s="44"/>
      <c r="F7" s="44"/>
      <c r="G7" s="44">
        <v>1</v>
      </c>
      <c r="H7" s="44"/>
      <c r="I7" s="44">
        <v>2</v>
      </c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45857</v>
      </c>
      <c r="B8" s="70" t="s">
        <v>24</v>
      </c>
      <c r="C8" s="48"/>
      <c r="D8" s="44"/>
      <c r="E8" s="44">
        <v>1</v>
      </c>
      <c r="F8" s="44">
        <v>1</v>
      </c>
      <c r="G8" s="44">
        <v>3</v>
      </c>
      <c r="H8" s="44"/>
      <c r="I8" s="44">
        <v>4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45858</v>
      </c>
      <c r="B9" s="70" t="s">
        <v>25</v>
      </c>
      <c r="C9" s="43"/>
      <c r="D9" s="46"/>
      <c r="E9" s="46">
        <v>1</v>
      </c>
      <c r="F9" s="46"/>
      <c r="G9" s="46"/>
      <c r="H9" s="46"/>
      <c r="I9" s="46">
        <v>1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182495</v>
      </c>
      <c r="D10" s="46">
        <f t="shared" ref="D10:G10" si="0">SUM(D3:D9)</f>
        <v>0</v>
      </c>
      <c r="E10" s="46">
        <f t="shared" si="0"/>
        <v>4</v>
      </c>
      <c r="F10" s="46">
        <f t="shared" si="0"/>
        <v>4</v>
      </c>
      <c r="G10" s="46">
        <f t="shared" si="0"/>
        <v>10</v>
      </c>
      <c r="H10" s="46">
        <v>1</v>
      </c>
      <c r="I10" s="46">
        <f>SUM(I3:I9)</f>
        <v>10</v>
      </c>
      <c r="J10" s="46"/>
      <c r="K10" s="46">
        <f>SUM(K3:K9)</f>
        <v>2</v>
      </c>
      <c r="L10" s="74"/>
      <c r="M10" s="75">
        <f>SUM(D10:L10)</f>
        <v>31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3</v>
      </c>
      <c r="E11" s="71">
        <v>11</v>
      </c>
      <c r="F11" s="71">
        <v>1</v>
      </c>
      <c r="G11" s="71">
        <v>15</v>
      </c>
      <c r="H11" s="71"/>
      <c r="I11" s="71">
        <v>4</v>
      </c>
      <c r="J11" s="71"/>
      <c r="K11" s="74">
        <v>2</v>
      </c>
      <c r="L11" s="74"/>
      <c r="M11" s="75">
        <v>29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8"/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0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1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1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1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1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0"/>
      <c r="D20" s="85">
        <v>8</v>
      </c>
      <c r="E20" s="85">
        <v>24</v>
      </c>
      <c r="F20" s="80">
        <v>10</v>
      </c>
      <c r="G20" s="80">
        <v>43</v>
      </c>
      <c r="H20" s="80">
        <v>7</v>
      </c>
      <c r="I20" s="80">
        <v>36</v>
      </c>
      <c r="J20" s="80"/>
      <c r="K20" s="77">
        <v>5</v>
      </c>
      <c r="L20" s="77">
        <v>1</v>
      </c>
      <c r="M20" s="77">
        <f t="shared" si="1"/>
        <v>134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3">
    <mergeCell ref="A20:B20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Z1000"/>
  <sheetViews>
    <sheetView workbookViewId="0"/>
  </sheetViews>
  <sheetFormatPr defaultColWidth="12.625" defaultRowHeight="15" customHeight="1" x14ac:dyDescent="0.35"/>
  <cols>
    <col min="1" max="1" width="8.5" customWidth="1"/>
    <col min="2" max="2" width="13.625" customWidth="1"/>
    <col min="3" max="3" width="11.1875" customWidth="1"/>
    <col min="4" max="4" width="6" customWidth="1"/>
    <col min="5" max="5" width="10.625" customWidth="1"/>
    <col min="6" max="6" width="12.625" customWidth="1"/>
    <col min="7" max="7" width="15.1875" customWidth="1"/>
    <col min="8" max="8" width="5.875" customWidth="1"/>
    <col min="9" max="9" width="9.1875" customWidth="1"/>
    <col min="10" max="10" width="8.1875" customWidth="1"/>
    <col min="11" max="11" width="12.875" customWidth="1"/>
    <col min="12" max="12" width="12.1875" customWidth="1"/>
    <col min="13" max="13" width="11.1875" customWidth="1"/>
    <col min="14" max="14" width="9.6875" customWidth="1"/>
    <col min="15" max="26" width="5.875" customWidth="1"/>
  </cols>
  <sheetData>
    <row r="1" spans="1:26" ht="27" customHeight="1" x14ac:dyDescent="0.65">
      <c r="A1" s="324" t="s">
        <v>53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1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7.5" customHeight="1" x14ac:dyDescent="0.65">
      <c r="A2" s="68" t="s">
        <v>1</v>
      </c>
      <c r="B2" s="68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68" t="s">
        <v>7</v>
      </c>
      <c r="H2" s="40" t="s">
        <v>8</v>
      </c>
      <c r="I2" s="68" t="s">
        <v>9</v>
      </c>
      <c r="J2" s="40" t="s">
        <v>55</v>
      </c>
      <c r="K2" s="40" t="s">
        <v>58</v>
      </c>
      <c r="L2" s="40" t="s">
        <v>13</v>
      </c>
      <c r="M2" s="68" t="s">
        <v>18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1" customHeight="1" x14ac:dyDescent="0.65">
      <c r="A3" s="69">
        <v>45859</v>
      </c>
      <c r="B3" s="70" t="s">
        <v>19</v>
      </c>
      <c r="C3" s="43"/>
      <c r="D3" s="44"/>
      <c r="E3" s="44">
        <v>1</v>
      </c>
      <c r="F3" s="44"/>
      <c r="G3" s="71"/>
      <c r="H3" s="44"/>
      <c r="I3" s="45">
        <v>2</v>
      </c>
      <c r="J3" s="46"/>
      <c r="K3" s="46"/>
      <c r="L3" s="71"/>
      <c r="M3" s="72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2.5" customHeight="1" x14ac:dyDescent="0.65">
      <c r="A4" s="69">
        <v>45860</v>
      </c>
      <c r="B4" s="70" t="s">
        <v>20</v>
      </c>
      <c r="C4" s="48"/>
      <c r="D4" s="44"/>
      <c r="E4" s="44"/>
      <c r="F4" s="44"/>
      <c r="G4" s="44"/>
      <c r="H4" s="44"/>
      <c r="I4" s="44">
        <v>1</v>
      </c>
      <c r="J4" s="46"/>
      <c r="K4" s="44"/>
      <c r="L4" s="71"/>
      <c r="M4" s="72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 x14ac:dyDescent="0.65">
      <c r="A5" s="87">
        <v>45861</v>
      </c>
      <c r="B5" s="70" t="s">
        <v>21</v>
      </c>
      <c r="C5" s="43"/>
      <c r="D5" s="44"/>
      <c r="E5" s="44"/>
      <c r="F5" s="44"/>
      <c r="G5" s="46">
        <v>1</v>
      </c>
      <c r="H5" s="46">
        <v>2</v>
      </c>
      <c r="I5" s="46">
        <v>1</v>
      </c>
      <c r="J5" s="44"/>
      <c r="K5" s="46"/>
      <c r="L5" s="44"/>
      <c r="M5" s="72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" customHeight="1" x14ac:dyDescent="0.65">
      <c r="A6" s="69">
        <v>45862</v>
      </c>
      <c r="B6" s="70" t="s">
        <v>22</v>
      </c>
      <c r="C6" s="43"/>
      <c r="D6" s="44"/>
      <c r="E6" s="44">
        <v>1</v>
      </c>
      <c r="F6" s="44"/>
      <c r="G6" s="46">
        <v>2</v>
      </c>
      <c r="H6" s="46"/>
      <c r="I6" s="44">
        <v>5</v>
      </c>
      <c r="J6" s="46"/>
      <c r="K6" s="46"/>
      <c r="L6" s="71"/>
      <c r="M6" s="7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1" customHeight="1" x14ac:dyDescent="0.65">
      <c r="A7" s="69">
        <v>45863</v>
      </c>
      <c r="B7" s="70" t="s">
        <v>23</v>
      </c>
      <c r="C7" s="48"/>
      <c r="D7" s="44">
        <v>1</v>
      </c>
      <c r="E7" s="44">
        <v>2</v>
      </c>
      <c r="F7" s="44"/>
      <c r="G7" s="44">
        <v>1</v>
      </c>
      <c r="H7" s="44">
        <v>1</v>
      </c>
      <c r="I7" s="44">
        <v>1</v>
      </c>
      <c r="J7" s="46"/>
      <c r="K7" s="46"/>
      <c r="L7" s="71"/>
      <c r="M7" s="7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1" customHeight="1" x14ac:dyDescent="0.65">
      <c r="A8" s="69">
        <v>45864</v>
      </c>
      <c r="B8" s="70" t="s">
        <v>24</v>
      </c>
      <c r="C8" s="48"/>
      <c r="D8" s="44"/>
      <c r="E8" s="44"/>
      <c r="F8" s="44"/>
      <c r="G8" s="44">
        <v>2</v>
      </c>
      <c r="H8" s="44">
        <v>1</v>
      </c>
      <c r="I8" s="44">
        <v>3</v>
      </c>
      <c r="J8" s="44"/>
      <c r="K8" s="46"/>
      <c r="L8" s="73"/>
      <c r="M8" s="7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" customHeight="1" x14ac:dyDescent="0.65">
      <c r="A9" s="69">
        <v>45865</v>
      </c>
      <c r="B9" s="70" t="s">
        <v>25</v>
      </c>
      <c r="C9" s="43"/>
      <c r="D9" s="46"/>
      <c r="E9" s="46">
        <v>1</v>
      </c>
      <c r="F9" s="46">
        <v>1</v>
      </c>
      <c r="G9" s="46">
        <v>1</v>
      </c>
      <c r="H9" s="46">
        <v>1</v>
      </c>
      <c r="I9" s="46">
        <v>1</v>
      </c>
      <c r="J9" s="46"/>
      <c r="K9" s="46"/>
      <c r="L9" s="46"/>
      <c r="M9" s="7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1" customHeight="1" x14ac:dyDescent="0.35">
      <c r="A10" s="325" t="s">
        <v>26</v>
      </c>
      <c r="B10" s="301"/>
      <c r="C10" s="43">
        <v>139803</v>
      </c>
      <c r="D10" s="46">
        <f t="shared" ref="D10:G10" si="0">SUM(D3:D9)</f>
        <v>1</v>
      </c>
      <c r="E10" s="46">
        <f t="shared" si="0"/>
        <v>5</v>
      </c>
      <c r="F10" s="46">
        <f t="shared" si="0"/>
        <v>1</v>
      </c>
      <c r="G10" s="46">
        <f t="shared" si="0"/>
        <v>7</v>
      </c>
      <c r="H10" s="46">
        <v>5</v>
      </c>
      <c r="I10" s="46">
        <f>SUM(I3:I9)</f>
        <v>14</v>
      </c>
      <c r="J10" s="46"/>
      <c r="K10" s="46">
        <f>SUM(K3:K9)</f>
        <v>0</v>
      </c>
      <c r="L10" s="74"/>
      <c r="M10" s="75">
        <f>SUM(D10:L10)</f>
        <v>33</v>
      </c>
      <c r="N10" s="320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1" customHeight="1" x14ac:dyDescent="0.65">
      <c r="A11" s="326" t="s">
        <v>27</v>
      </c>
      <c r="B11" s="301"/>
      <c r="C11" s="76"/>
      <c r="D11" s="71">
        <v>0</v>
      </c>
      <c r="E11" s="71">
        <v>4</v>
      </c>
      <c r="F11" s="71">
        <v>4</v>
      </c>
      <c r="G11" s="71">
        <v>10</v>
      </c>
      <c r="H11" s="71">
        <v>1</v>
      </c>
      <c r="I11" s="71">
        <v>10</v>
      </c>
      <c r="J11" s="71"/>
      <c r="K11" s="74">
        <v>2</v>
      </c>
      <c r="L11" s="74"/>
      <c r="M11" s="75">
        <v>31</v>
      </c>
      <c r="N11" s="32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0" customHeight="1" x14ac:dyDescent="0.65">
      <c r="A12" s="327"/>
      <c r="B12" s="301"/>
      <c r="C12" s="43"/>
      <c r="D12" s="71"/>
      <c r="E12" s="71"/>
      <c r="F12" s="71"/>
      <c r="G12" s="71"/>
      <c r="H12" s="71"/>
      <c r="I12" s="71"/>
      <c r="J12" s="71"/>
      <c r="K12" s="72"/>
      <c r="L12" s="74"/>
      <c r="M12" s="78"/>
      <c r="N12" s="5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 x14ac:dyDescent="0.65">
      <c r="A13" s="322" t="s">
        <v>36</v>
      </c>
      <c r="B13" s="301"/>
      <c r="C13" s="56">
        <v>173936</v>
      </c>
      <c r="D13" s="77">
        <v>26</v>
      </c>
      <c r="E13" s="77">
        <v>14</v>
      </c>
      <c r="F13" s="77">
        <v>13</v>
      </c>
      <c r="G13" s="77">
        <v>63</v>
      </c>
      <c r="H13" s="77">
        <v>2</v>
      </c>
      <c r="I13" s="77">
        <v>37</v>
      </c>
      <c r="J13" s="77"/>
      <c r="K13" s="77">
        <v>2</v>
      </c>
      <c r="L13" s="77"/>
      <c r="M13" s="77">
        <f t="shared" ref="M13:M20" si="1">SUM(D13:L13)</f>
        <v>157</v>
      </c>
      <c r="N13" s="55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 x14ac:dyDescent="0.65">
      <c r="A14" s="322" t="s">
        <v>37</v>
      </c>
      <c r="B14" s="301"/>
      <c r="C14" s="79">
        <v>140464</v>
      </c>
      <c r="D14" s="77">
        <v>31</v>
      </c>
      <c r="E14" s="77">
        <v>9</v>
      </c>
      <c r="F14" s="77">
        <v>4</v>
      </c>
      <c r="G14" s="77">
        <v>75</v>
      </c>
      <c r="H14" s="77"/>
      <c r="I14" s="77">
        <v>27</v>
      </c>
      <c r="J14" s="80"/>
      <c r="K14" s="77">
        <v>2</v>
      </c>
      <c r="L14" s="77">
        <v>1</v>
      </c>
      <c r="M14" s="77">
        <f t="shared" si="1"/>
        <v>149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 x14ac:dyDescent="0.65">
      <c r="A15" s="322" t="s">
        <v>38</v>
      </c>
      <c r="B15" s="301"/>
      <c r="C15" s="79">
        <v>162364</v>
      </c>
      <c r="D15" s="77">
        <v>38</v>
      </c>
      <c r="E15" s="77">
        <v>17</v>
      </c>
      <c r="F15" s="77">
        <v>38</v>
      </c>
      <c r="G15" s="77">
        <v>56</v>
      </c>
      <c r="H15" s="77">
        <v>5</v>
      </c>
      <c r="I15" s="77">
        <v>46</v>
      </c>
      <c r="J15" s="77"/>
      <c r="K15" s="77">
        <v>3</v>
      </c>
      <c r="L15" s="81"/>
      <c r="M15" s="77">
        <f t="shared" si="1"/>
        <v>203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 x14ac:dyDescent="0.65">
      <c r="A16" s="322" t="s">
        <v>39</v>
      </c>
      <c r="B16" s="301"/>
      <c r="C16" s="79">
        <v>163220</v>
      </c>
      <c r="D16" s="77">
        <v>32</v>
      </c>
      <c r="E16" s="77">
        <v>13</v>
      </c>
      <c r="F16" s="77">
        <v>4</v>
      </c>
      <c r="G16" s="77">
        <v>61</v>
      </c>
      <c r="H16" s="77"/>
      <c r="I16" s="77">
        <v>37</v>
      </c>
      <c r="J16" s="77"/>
      <c r="K16" s="77">
        <v>9</v>
      </c>
      <c r="L16" s="81"/>
      <c r="M16" s="77">
        <f t="shared" si="1"/>
        <v>156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" customHeight="1" x14ac:dyDescent="0.65">
      <c r="A17" s="322" t="s">
        <v>41</v>
      </c>
      <c r="B17" s="301"/>
      <c r="C17" s="79">
        <v>114218</v>
      </c>
      <c r="D17" s="77">
        <v>20</v>
      </c>
      <c r="E17" s="77">
        <v>14</v>
      </c>
      <c r="F17" s="77">
        <v>6</v>
      </c>
      <c r="G17" s="77">
        <v>33</v>
      </c>
      <c r="H17" s="77">
        <v>4</v>
      </c>
      <c r="I17" s="77">
        <v>14</v>
      </c>
      <c r="J17" s="77">
        <v>1</v>
      </c>
      <c r="K17" s="77">
        <v>4</v>
      </c>
      <c r="L17" s="81"/>
      <c r="M17" s="77">
        <f t="shared" si="1"/>
        <v>96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 x14ac:dyDescent="0.65">
      <c r="A18" s="322" t="s">
        <v>42</v>
      </c>
      <c r="B18" s="301"/>
      <c r="C18" s="79">
        <v>142351</v>
      </c>
      <c r="D18" s="77">
        <v>21</v>
      </c>
      <c r="E18" s="77">
        <v>6</v>
      </c>
      <c r="F18" s="77">
        <v>6</v>
      </c>
      <c r="G18" s="77">
        <v>51</v>
      </c>
      <c r="H18" s="77">
        <v>12</v>
      </c>
      <c r="I18" s="77">
        <v>23</v>
      </c>
      <c r="J18" s="77"/>
      <c r="K18" s="77">
        <v>3</v>
      </c>
      <c r="L18" s="77">
        <v>1</v>
      </c>
      <c r="M18" s="77">
        <f t="shared" si="1"/>
        <v>123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 x14ac:dyDescent="0.65">
      <c r="A19" s="322" t="s">
        <v>43</v>
      </c>
      <c r="B19" s="301"/>
      <c r="C19" s="82">
        <v>191575</v>
      </c>
      <c r="D19" s="80">
        <v>7</v>
      </c>
      <c r="E19" s="80">
        <v>11</v>
      </c>
      <c r="F19" s="80">
        <v>11</v>
      </c>
      <c r="G19" s="80">
        <v>65</v>
      </c>
      <c r="H19" s="80">
        <v>5</v>
      </c>
      <c r="I19" s="80">
        <v>49</v>
      </c>
      <c r="J19" s="80"/>
      <c r="K19" s="83"/>
      <c r="L19" s="83"/>
      <c r="M19" s="77">
        <f t="shared" si="1"/>
        <v>148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1" customHeight="1" x14ac:dyDescent="0.65">
      <c r="A20" s="322" t="s">
        <v>44</v>
      </c>
      <c r="B20" s="301"/>
      <c r="C20" s="80"/>
      <c r="D20" s="85">
        <v>8</v>
      </c>
      <c r="E20" s="85">
        <v>24</v>
      </c>
      <c r="F20" s="80">
        <v>10</v>
      </c>
      <c r="G20" s="80">
        <v>43</v>
      </c>
      <c r="H20" s="80">
        <v>7</v>
      </c>
      <c r="I20" s="80">
        <v>36</v>
      </c>
      <c r="J20" s="80"/>
      <c r="K20" s="77">
        <v>5</v>
      </c>
      <c r="L20" s="77">
        <v>1</v>
      </c>
      <c r="M20" s="77">
        <f t="shared" si="1"/>
        <v>134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1" customHeight="1" x14ac:dyDescent="0.65">
      <c r="A21" s="65"/>
      <c r="B21" s="66"/>
      <c r="C21" s="67"/>
      <c r="D21" s="67"/>
      <c r="E21" s="67"/>
      <c r="F21" s="67"/>
      <c r="G21" s="67"/>
      <c r="H21" s="67"/>
      <c r="I21" s="67"/>
      <c r="J21" s="67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1" customHeight="1" x14ac:dyDescent="0.65">
      <c r="A22" s="65"/>
      <c r="B22" s="66"/>
      <c r="C22" s="67"/>
      <c r="D22" s="67"/>
      <c r="E22" s="67"/>
      <c r="F22" s="67"/>
      <c r="G22" s="67"/>
      <c r="H22" s="67"/>
      <c r="I22" s="67"/>
      <c r="J22" s="67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1" customHeight="1" x14ac:dyDescent="0.65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1" customHeight="1" x14ac:dyDescent="0.65">
      <c r="A24" s="65"/>
      <c r="B24" s="66"/>
      <c r="C24" s="67"/>
      <c r="D24" s="67"/>
      <c r="E24" s="67"/>
      <c r="F24" s="67"/>
      <c r="G24" s="67"/>
      <c r="H24" s="67"/>
      <c r="I24" s="67"/>
      <c r="J24" s="67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1" customHeight="1" x14ac:dyDescent="0.65">
      <c r="A25" s="65"/>
      <c r="B25" s="66"/>
      <c r="C25" s="67"/>
      <c r="D25" s="67"/>
      <c r="E25" s="67"/>
      <c r="F25" s="67"/>
      <c r="G25" s="67"/>
      <c r="H25" s="67"/>
      <c r="I25" s="67"/>
      <c r="J25" s="67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1" customHeight="1" x14ac:dyDescent="0.65">
      <c r="A26" s="65"/>
      <c r="B26" s="66"/>
      <c r="C26" s="67"/>
      <c r="D26" s="67"/>
      <c r="E26" s="67"/>
      <c r="F26" s="67"/>
      <c r="G26" s="67"/>
      <c r="H26" s="67"/>
      <c r="I26" s="67"/>
      <c r="J26" s="67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21" customHeight="1" x14ac:dyDescent="0.65">
      <c r="A27" s="65"/>
      <c r="B27" s="66"/>
      <c r="C27" s="67"/>
      <c r="D27" s="67"/>
      <c r="E27" s="67"/>
      <c r="F27" s="67"/>
      <c r="G27" s="67"/>
      <c r="H27" s="67"/>
      <c r="I27" s="67"/>
      <c r="J27" s="67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1" customHeight="1" x14ac:dyDescent="0.65">
      <c r="A28" s="65"/>
      <c r="B28" s="66"/>
      <c r="C28" s="67"/>
      <c r="D28" s="67"/>
      <c r="E28" s="67"/>
      <c r="F28" s="67"/>
      <c r="G28" s="67"/>
      <c r="H28" s="67"/>
      <c r="I28" s="67"/>
      <c r="J28" s="67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1" customHeight="1" x14ac:dyDescent="0.65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21" customHeight="1" x14ac:dyDescent="0.65">
      <c r="A30" s="65"/>
      <c r="B30" s="66"/>
      <c r="C30" s="67"/>
      <c r="D30" s="67"/>
      <c r="E30" s="67"/>
      <c r="F30" s="67"/>
      <c r="G30" s="67"/>
      <c r="H30" s="67"/>
      <c r="I30" s="67"/>
      <c r="J30" s="67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1" customHeight="1" x14ac:dyDescent="0.65">
      <c r="A31" s="65"/>
      <c r="B31" s="66"/>
      <c r="C31" s="67"/>
      <c r="D31" s="67"/>
      <c r="E31" s="67"/>
      <c r="F31" s="67"/>
      <c r="G31" s="67"/>
      <c r="H31" s="67"/>
      <c r="I31" s="67"/>
      <c r="J31" s="67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1" customHeight="1" x14ac:dyDescent="0.65">
      <c r="A32" s="65"/>
      <c r="B32" s="66"/>
      <c r="C32" s="67"/>
      <c r="D32" s="67"/>
      <c r="E32" s="67"/>
      <c r="F32" s="67"/>
      <c r="G32" s="67"/>
      <c r="H32" s="67"/>
      <c r="I32" s="67"/>
      <c r="J32" s="67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1" customHeight="1" x14ac:dyDescent="0.65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1" customHeight="1" x14ac:dyDescent="0.65">
      <c r="A34" s="65"/>
      <c r="B34" s="66"/>
      <c r="C34" s="67"/>
      <c r="D34" s="67"/>
      <c r="E34" s="67"/>
      <c r="F34" s="67"/>
      <c r="G34" s="67"/>
      <c r="H34" s="67"/>
      <c r="I34" s="67"/>
      <c r="J34" s="67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1" customHeight="1" x14ac:dyDescent="0.65">
      <c r="A35" s="65"/>
      <c r="B35" s="66"/>
      <c r="C35" s="67"/>
      <c r="D35" s="67"/>
      <c r="E35" s="67"/>
      <c r="F35" s="67"/>
      <c r="G35" s="67"/>
      <c r="H35" s="67"/>
      <c r="I35" s="67"/>
      <c r="J35" s="67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21" customHeight="1" x14ac:dyDescent="0.65">
      <c r="A36" s="65"/>
      <c r="B36" s="66"/>
      <c r="C36" s="67"/>
      <c r="D36" s="67"/>
      <c r="E36" s="67"/>
      <c r="F36" s="67"/>
      <c r="G36" s="67"/>
      <c r="H36" s="67"/>
      <c r="I36" s="67"/>
      <c r="J36" s="67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21" customHeight="1" x14ac:dyDescent="0.65">
      <c r="A37" s="65"/>
      <c r="B37" s="66"/>
      <c r="C37" s="67"/>
      <c r="D37" s="67"/>
      <c r="E37" s="67"/>
      <c r="F37" s="67"/>
      <c r="G37" s="67"/>
      <c r="H37" s="67"/>
      <c r="I37" s="67"/>
      <c r="J37" s="67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21" customHeight="1" x14ac:dyDescent="0.65">
      <c r="A38" s="65"/>
      <c r="B38" s="66"/>
      <c r="C38" s="67"/>
      <c r="D38" s="67"/>
      <c r="E38" s="67"/>
      <c r="F38" s="67"/>
      <c r="G38" s="67"/>
      <c r="H38" s="67"/>
      <c r="I38" s="67"/>
      <c r="J38" s="67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21" customHeight="1" x14ac:dyDescent="0.65">
      <c r="A39" s="65"/>
      <c r="B39" s="66"/>
      <c r="C39" s="67"/>
      <c r="D39" s="67"/>
      <c r="E39" s="67"/>
      <c r="F39" s="67"/>
      <c r="G39" s="67"/>
      <c r="H39" s="67"/>
      <c r="I39" s="67"/>
      <c r="J39" s="67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21" customHeight="1" x14ac:dyDescent="0.65">
      <c r="A40" s="65"/>
      <c r="B40" s="66"/>
      <c r="C40" s="67"/>
      <c r="D40" s="67"/>
      <c r="E40" s="67"/>
      <c r="F40" s="67"/>
      <c r="G40" s="67"/>
      <c r="H40" s="67"/>
      <c r="I40" s="67"/>
      <c r="J40" s="67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21" customHeight="1" x14ac:dyDescent="0.65">
      <c r="A41" s="65"/>
      <c r="B41" s="66"/>
      <c r="C41" s="67"/>
      <c r="D41" s="67"/>
      <c r="E41" s="67"/>
      <c r="F41" s="67"/>
      <c r="G41" s="67"/>
      <c r="H41" s="67"/>
      <c r="I41" s="67"/>
      <c r="J41" s="67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21" customHeight="1" x14ac:dyDescent="0.65">
      <c r="A42" s="65"/>
      <c r="B42" s="66"/>
      <c r="C42" s="67"/>
      <c r="D42" s="67"/>
      <c r="E42" s="67"/>
      <c r="F42" s="67"/>
      <c r="G42" s="67"/>
      <c r="H42" s="67"/>
      <c r="I42" s="67"/>
      <c r="J42" s="67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21" customHeight="1" x14ac:dyDescent="0.65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21" customHeight="1" x14ac:dyDescent="0.65">
      <c r="A44" s="65"/>
      <c r="B44" s="66"/>
      <c r="C44" s="67"/>
      <c r="D44" s="67"/>
      <c r="E44" s="67"/>
      <c r="F44" s="67"/>
      <c r="G44" s="67"/>
      <c r="H44" s="67"/>
      <c r="I44" s="67"/>
      <c r="J44" s="67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21" customHeight="1" x14ac:dyDescent="0.65">
      <c r="A45" s="65"/>
      <c r="B45" s="66"/>
      <c r="C45" s="67"/>
      <c r="D45" s="67"/>
      <c r="E45" s="67"/>
      <c r="F45" s="67"/>
      <c r="G45" s="67"/>
      <c r="H45" s="67"/>
      <c r="I45" s="67"/>
      <c r="J45" s="6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21" customHeight="1" x14ac:dyDescent="0.65">
      <c r="A46" s="65"/>
      <c r="B46" s="66"/>
      <c r="C46" s="67"/>
      <c r="D46" s="67"/>
      <c r="E46" s="67"/>
      <c r="F46" s="67"/>
      <c r="G46" s="67"/>
      <c r="H46" s="67"/>
      <c r="I46" s="67"/>
      <c r="J46" s="6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21" customHeight="1" x14ac:dyDescent="0.65">
      <c r="A47" s="65"/>
      <c r="B47" s="66"/>
      <c r="C47" s="67"/>
      <c r="D47" s="67"/>
      <c r="E47" s="67"/>
      <c r="F47" s="67"/>
      <c r="G47" s="67"/>
      <c r="H47" s="67"/>
      <c r="I47" s="67"/>
      <c r="J47" s="67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21" customHeight="1" x14ac:dyDescent="0.65">
      <c r="A48" s="65"/>
      <c r="B48" s="66"/>
      <c r="C48" s="67"/>
      <c r="D48" s="67"/>
      <c r="E48" s="67"/>
      <c r="F48" s="67"/>
      <c r="G48" s="67"/>
      <c r="H48" s="67"/>
      <c r="I48" s="67"/>
      <c r="J48" s="67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21" customHeight="1" x14ac:dyDescent="0.65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21" customHeight="1" x14ac:dyDescent="0.65">
      <c r="A50" s="65"/>
      <c r="B50" s="66"/>
      <c r="C50" s="67"/>
      <c r="D50" s="67"/>
      <c r="E50" s="67"/>
      <c r="F50" s="67"/>
      <c r="G50" s="67"/>
      <c r="H50" s="67"/>
      <c r="I50" s="67"/>
      <c r="J50" s="67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21" customHeight="1" x14ac:dyDescent="0.65">
      <c r="A51" s="65"/>
      <c r="B51" s="66"/>
      <c r="C51" s="67"/>
      <c r="D51" s="67"/>
      <c r="E51" s="67"/>
      <c r="F51" s="67"/>
      <c r="G51" s="67"/>
      <c r="H51" s="67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21" customHeight="1" x14ac:dyDescent="0.65">
      <c r="A52" s="65"/>
      <c r="B52" s="66"/>
      <c r="C52" s="67"/>
      <c r="D52" s="67"/>
      <c r="E52" s="67"/>
      <c r="F52" s="67"/>
      <c r="G52" s="67"/>
      <c r="H52" s="67"/>
      <c r="I52" s="67"/>
      <c r="J52" s="67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21" customHeight="1" x14ac:dyDescent="0.65">
      <c r="A53" s="65"/>
      <c r="B53" s="66"/>
      <c r="C53" s="67"/>
      <c r="D53" s="67"/>
      <c r="E53" s="67"/>
      <c r="F53" s="67"/>
      <c r="G53" s="67"/>
      <c r="H53" s="67"/>
      <c r="I53" s="67"/>
      <c r="J53" s="67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21" customHeight="1" x14ac:dyDescent="0.65">
      <c r="A54" s="65"/>
      <c r="B54" s="66"/>
      <c r="C54" s="67"/>
      <c r="D54" s="67"/>
      <c r="E54" s="67"/>
      <c r="F54" s="67"/>
      <c r="G54" s="67"/>
      <c r="H54" s="67"/>
      <c r="I54" s="67"/>
      <c r="J54" s="6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21" customHeight="1" x14ac:dyDescent="0.65">
      <c r="A55" s="65"/>
      <c r="B55" s="66"/>
      <c r="C55" s="67"/>
      <c r="D55" s="67"/>
      <c r="E55" s="67"/>
      <c r="F55" s="67"/>
      <c r="G55" s="67"/>
      <c r="H55" s="67"/>
      <c r="I55" s="67"/>
      <c r="J55" s="6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21" customHeight="1" x14ac:dyDescent="0.65">
      <c r="A56" s="65"/>
      <c r="B56" s="66"/>
      <c r="C56" s="67"/>
      <c r="D56" s="67"/>
      <c r="E56" s="67"/>
      <c r="F56" s="67"/>
      <c r="G56" s="67"/>
      <c r="H56" s="67"/>
      <c r="I56" s="67"/>
      <c r="J56" s="6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21" customHeight="1" x14ac:dyDescent="0.65">
      <c r="A57" s="65"/>
      <c r="B57" s="66"/>
      <c r="C57" s="67"/>
      <c r="D57" s="67"/>
      <c r="E57" s="67"/>
      <c r="F57" s="67"/>
      <c r="G57" s="67"/>
      <c r="H57" s="67"/>
      <c r="I57" s="67"/>
      <c r="J57" s="6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21" customHeight="1" x14ac:dyDescent="0.65">
      <c r="A58" s="65"/>
      <c r="B58" s="66"/>
      <c r="C58" s="67"/>
      <c r="D58" s="67"/>
      <c r="E58" s="67"/>
      <c r="F58" s="67"/>
      <c r="G58" s="67"/>
      <c r="H58" s="67"/>
      <c r="I58" s="67"/>
      <c r="J58" s="67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21" customHeight="1" x14ac:dyDescent="0.65">
      <c r="A59" s="65"/>
      <c r="B59" s="66"/>
      <c r="C59" s="67"/>
      <c r="D59" s="67"/>
      <c r="E59" s="67"/>
      <c r="F59" s="67"/>
      <c r="G59" s="67"/>
      <c r="H59" s="67"/>
      <c r="I59" s="67"/>
      <c r="J59" s="67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customHeight="1" x14ac:dyDescent="0.65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21" customHeight="1" x14ac:dyDescent="0.65">
      <c r="A61" s="65"/>
      <c r="B61" s="66"/>
      <c r="C61" s="67"/>
      <c r="D61" s="67"/>
      <c r="E61" s="67"/>
      <c r="F61" s="67"/>
      <c r="G61" s="67"/>
      <c r="H61" s="67"/>
      <c r="I61" s="67"/>
      <c r="J61" s="6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21" customHeight="1" x14ac:dyDescent="0.65">
      <c r="A62" s="65"/>
      <c r="B62" s="66"/>
      <c r="C62" s="67"/>
      <c r="D62" s="67"/>
      <c r="E62" s="67"/>
      <c r="F62" s="67"/>
      <c r="G62" s="67"/>
      <c r="H62" s="67"/>
      <c r="I62" s="67"/>
      <c r="J62" s="67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21" customHeight="1" x14ac:dyDescent="0.65">
      <c r="A63" s="65"/>
      <c r="B63" s="66"/>
      <c r="C63" s="67"/>
      <c r="D63" s="67"/>
      <c r="E63" s="67"/>
      <c r="F63" s="67"/>
      <c r="G63" s="67"/>
      <c r="H63" s="67"/>
      <c r="I63" s="67"/>
      <c r="J63" s="67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21" customHeight="1" x14ac:dyDescent="0.65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21" customHeight="1" x14ac:dyDescent="0.65">
      <c r="A65" s="65"/>
      <c r="B65" s="66"/>
      <c r="C65" s="67"/>
      <c r="D65" s="67"/>
      <c r="E65" s="67"/>
      <c r="F65" s="67"/>
      <c r="G65" s="67"/>
      <c r="H65" s="67"/>
      <c r="I65" s="67"/>
      <c r="J65" s="67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21" customHeight="1" x14ac:dyDescent="0.65">
      <c r="A66" s="65"/>
      <c r="B66" s="66"/>
      <c r="C66" s="67"/>
      <c r="D66" s="67"/>
      <c r="E66" s="67"/>
      <c r="F66" s="67"/>
      <c r="G66" s="67"/>
      <c r="H66" s="67"/>
      <c r="I66" s="67"/>
      <c r="J66" s="67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21" customHeight="1" x14ac:dyDescent="0.65">
      <c r="A67" s="65"/>
      <c r="B67" s="66"/>
      <c r="C67" s="67"/>
      <c r="D67" s="67"/>
      <c r="E67" s="67"/>
      <c r="F67" s="67"/>
      <c r="G67" s="67"/>
      <c r="H67" s="67"/>
      <c r="I67" s="67"/>
      <c r="J67" s="67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21" customHeight="1" x14ac:dyDescent="0.65">
      <c r="A68" s="65"/>
      <c r="B68" s="66"/>
      <c r="C68" s="67"/>
      <c r="D68" s="67"/>
      <c r="E68" s="67"/>
      <c r="F68" s="67"/>
      <c r="G68" s="67"/>
      <c r="H68" s="67"/>
      <c r="I68" s="67"/>
      <c r="J68" s="6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21" customHeight="1" x14ac:dyDescent="0.65">
      <c r="A69" s="65"/>
      <c r="B69" s="66"/>
      <c r="C69" s="67"/>
      <c r="D69" s="67"/>
      <c r="E69" s="67"/>
      <c r="F69" s="67"/>
      <c r="G69" s="67"/>
      <c r="H69" s="67"/>
      <c r="I69" s="67"/>
      <c r="J69" s="67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21" customHeight="1" x14ac:dyDescent="0.65">
      <c r="A70" s="65"/>
      <c r="B70" s="66"/>
      <c r="C70" s="67"/>
      <c r="D70" s="67"/>
      <c r="E70" s="67"/>
      <c r="F70" s="67"/>
      <c r="G70" s="67"/>
      <c r="H70" s="67"/>
      <c r="I70" s="67"/>
      <c r="J70" s="67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21" customHeight="1" x14ac:dyDescent="0.65">
      <c r="A71" s="65"/>
      <c r="B71" s="66"/>
      <c r="C71" s="67"/>
      <c r="D71" s="67"/>
      <c r="E71" s="67"/>
      <c r="F71" s="67"/>
      <c r="G71" s="67"/>
      <c r="H71" s="67"/>
      <c r="I71" s="67"/>
      <c r="J71" s="67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21" customHeight="1" x14ac:dyDescent="0.65">
      <c r="A72" s="65"/>
      <c r="B72" s="66"/>
      <c r="C72" s="67"/>
      <c r="D72" s="67"/>
      <c r="E72" s="67"/>
      <c r="F72" s="67"/>
      <c r="G72" s="67"/>
      <c r="H72" s="67"/>
      <c r="I72" s="67"/>
      <c r="J72" s="67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21" customHeight="1" x14ac:dyDescent="0.65">
      <c r="A73" s="65"/>
      <c r="B73" s="66"/>
      <c r="C73" s="67"/>
      <c r="D73" s="67"/>
      <c r="E73" s="67"/>
      <c r="F73" s="67"/>
      <c r="G73" s="67"/>
      <c r="H73" s="67"/>
      <c r="I73" s="67"/>
      <c r="J73" s="67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21" customHeight="1" x14ac:dyDescent="0.65">
      <c r="A74" s="65"/>
      <c r="B74" s="66"/>
      <c r="C74" s="67"/>
      <c r="D74" s="67"/>
      <c r="E74" s="67"/>
      <c r="F74" s="67"/>
      <c r="G74" s="67"/>
      <c r="H74" s="67"/>
      <c r="I74" s="67"/>
      <c r="J74" s="67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21" customHeight="1" x14ac:dyDescent="0.65">
      <c r="A75" s="65"/>
      <c r="B75" s="66"/>
      <c r="C75" s="67"/>
      <c r="D75" s="67"/>
      <c r="E75" s="67"/>
      <c r="F75" s="67"/>
      <c r="G75" s="67"/>
      <c r="H75" s="67"/>
      <c r="I75" s="67"/>
      <c r="J75" s="6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21" customHeight="1" x14ac:dyDescent="0.65">
      <c r="A76" s="65"/>
      <c r="B76" s="66"/>
      <c r="C76" s="67"/>
      <c r="D76" s="67"/>
      <c r="E76" s="67"/>
      <c r="F76" s="67"/>
      <c r="G76" s="67"/>
      <c r="H76" s="67"/>
      <c r="I76" s="67"/>
      <c r="J76" s="67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21" customHeight="1" x14ac:dyDescent="0.65">
      <c r="A77" s="65"/>
      <c r="B77" s="66"/>
      <c r="C77" s="67"/>
      <c r="D77" s="67"/>
      <c r="E77" s="67"/>
      <c r="F77" s="67"/>
      <c r="G77" s="67"/>
      <c r="H77" s="67"/>
      <c r="I77" s="67"/>
      <c r="J77" s="67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21" customHeight="1" x14ac:dyDescent="0.65">
      <c r="A78" s="65"/>
      <c r="B78" s="66"/>
      <c r="C78" s="67"/>
      <c r="D78" s="67"/>
      <c r="E78" s="67"/>
      <c r="F78" s="67"/>
      <c r="G78" s="67"/>
      <c r="H78" s="67"/>
      <c r="I78" s="67"/>
      <c r="J78" s="67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21" customHeight="1" x14ac:dyDescent="0.65">
      <c r="A79" s="65"/>
      <c r="B79" s="66"/>
      <c r="C79" s="67"/>
      <c r="D79" s="67"/>
      <c r="E79" s="67"/>
      <c r="F79" s="67"/>
      <c r="G79" s="67"/>
      <c r="H79" s="67"/>
      <c r="I79" s="67"/>
      <c r="J79" s="67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21" customHeight="1" x14ac:dyDescent="0.65">
      <c r="A80" s="65"/>
      <c r="B80" s="66"/>
      <c r="C80" s="67"/>
      <c r="D80" s="67"/>
      <c r="E80" s="67"/>
      <c r="F80" s="67"/>
      <c r="G80" s="67"/>
      <c r="H80" s="67"/>
      <c r="I80" s="67"/>
      <c r="J80" s="67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21" customHeight="1" x14ac:dyDescent="0.65">
      <c r="A81" s="65"/>
      <c r="B81" s="66"/>
      <c r="C81" s="67"/>
      <c r="D81" s="67"/>
      <c r="E81" s="67"/>
      <c r="F81" s="67"/>
      <c r="G81" s="67"/>
      <c r="H81" s="67"/>
      <c r="I81" s="67"/>
      <c r="J81" s="67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21" customHeight="1" x14ac:dyDescent="0.65">
      <c r="A82" s="65"/>
      <c r="B82" s="66"/>
      <c r="C82" s="67"/>
      <c r="D82" s="67"/>
      <c r="E82" s="67"/>
      <c r="F82" s="67"/>
      <c r="G82" s="67"/>
      <c r="H82" s="67"/>
      <c r="I82" s="67"/>
      <c r="J82" s="67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21" customHeight="1" x14ac:dyDescent="0.65">
      <c r="A83" s="65"/>
      <c r="B83" s="66"/>
      <c r="C83" s="67"/>
      <c r="D83" s="67"/>
      <c r="E83" s="67"/>
      <c r="F83" s="67"/>
      <c r="G83" s="67"/>
      <c r="H83" s="67"/>
      <c r="I83" s="67"/>
      <c r="J83" s="67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21" customHeight="1" x14ac:dyDescent="0.65">
      <c r="A84" s="65"/>
      <c r="B84" s="66"/>
      <c r="C84" s="67"/>
      <c r="D84" s="67"/>
      <c r="E84" s="67"/>
      <c r="F84" s="67"/>
      <c r="G84" s="67"/>
      <c r="H84" s="67"/>
      <c r="I84" s="67"/>
      <c r="J84" s="67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21" customHeight="1" x14ac:dyDescent="0.65">
      <c r="A85" s="65"/>
      <c r="B85" s="66"/>
      <c r="C85" s="67"/>
      <c r="D85" s="67"/>
      <c r="E85" s="67"/>
      <c r="F85" s="67"/>
      <c r="G85" s="67"/>
      <c r="H85" s="67"/>
      <c r="I85" s="67"/>
      <c r="J85" s="67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21" customHeight="1" x14ac:dyDescent="0.65">
      <c r="A86" s="65"/>
      <c r="B86" s="66"/>
      <c r="C86" s="67"/>
      <c r="D86" s="67"/>
      <c r="E86" s="67"/>
      <c r="F86" s="67"/>
      <c r="G86" s="67"/>
      <c r="H86" s="67"/>
      <c r="I86" s="67"/>
      <c r="J86" s="67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21" customHeight="1" x14ac:dyDescent="0.65">
      <c r="A87" s="65"/>
      <c r="B87" s="66"/>
      <c r="C87" s="67"/>
      <c r="D87" s="67"/>
      <c r="E87" s="67"/>
      <c r="F87" s="67"/>
      <c r="G87" s="67"/>
      <c r="H87" s="67"/>
      <c r="I87" s="67"/>
      <c r="J87" s="67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21" customHeight="1" x14ac:dyDescent="0.65">
      <c r="A88" s="65"/>
      <c r="B88" s="66"/>
      <c r="C88" s="67"/>
      <c r="D88" s="67"/>
      <c r="E88" s="67"/>
      <c r="F88" s="67"/>
      <c r="G88" s="67"/>
      <c r="H88" s="67"/>
      <c r="I88" s="67"/>
      <c r="J88" s="67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21" customHeight="1" x14ac:dyDescent="0.65">
      <c r="A89" s="65"/>
      <c r="B89" s="66"/>
      <c r="C89" s="67"/>
      <c r="D89" s="67"/>
      <c r="E89" s="67"/>
      <c r="F89" s="67"/>
      <c r="G89" s="67"/>
      <c r="H89" s="67"/>
      <c r="I89" s="67"/>
      <c r="J89" s="67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21" customHeight="1" x14ac:dyDescent="0.65">
      <c r="A90" s="65"/>
      <c r="B90" s="66"/>
      <c r="C90" s="67"/>
      <c r="D90" s="67"/>
      <c r="E90" s="67"/>
      <c r="F90" s="67"/>
      <c r="G90" s="67"/>
      <c r="H90" s="67"/>
      <c r="I90" s="67"/>
      <c r="J90" s="67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21" customHeight="1" x14ac:dyDescent="0.65">
      <c r="A91" s="65"/>
      <c r="B91" s="66"/>
      <c r="C91" s="67"/>
      <c r="D91" s="67"/>
      <c r="E91" s="67"/>
      <c r="F91" s="67"/>
      <c r="G91" s="67"/>
      <c r="H91" s="67"/>
      <c r="I91" s="67"/>
      <c r="J91" s="67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21" customHeight="1" x14ac:dyDescent="0.65">
      <c r="A92" s="65"/>
      <c r="B92" s="66"/>
      <c r="C92" s="67"/>
      <c r="D92" s="67"/>
      <c r="E92" s="67"/>
      <c r="F92" s="67"/>
      <c r="G92" s="67"/>
      <c r="H92" s="67"/>
      <c r="I92" s="67"/>
      <c r="J92" s="67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21" customHeight="1" x14ac:dyDescent="0.65">
      <c r="A93" s="65"/>
      <c r="B93" s="66"/>
      <c r="C93" s="67"/>
      <c r="D93" s="67"/>
      <c r="E93" s="67"/>
      <c r="F93" s="67"/>
      <c r="G93" s="67"/>
      <c r="H93" s="67"/>
      <c r="I93" s="67"/>
      <c r="J93" s="67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21" customHeight="1" x14ac:dyDescent="0.65">
      <c r="A94" s="65"/>
      <c r="B94" s="66"/>
      <c r="C94" s="67"/>
      <c r="D94" s="67"/>
      <c r="E94" s="67"/>
      <c r="F94" s="67"/>
      <c r="G94" s="67"/>
      <c r="H94" s="67"/>
      <c r="I94" s="67"/>
      <c r="J94" s="67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21" customHeight="1" x14ac:dyDescent="0.65">
      <c r="A95" s="65"/>
      <c r="B95" s="66"/>
      <c r="C95" s="67"/>
      <c r="D95" s="67"/>
      <c r="E95" s="67"/>
      <c r="F95" s="67"/>
      <c r="G95" s="67"/>
      <c r="H95" s="67"/>
      <c r="I95" s="67"/>
      <c r="J95" s="67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21" customHeight="1" x14ac:dyDescent="0.65">
      <c r="A96" s="65"/>
      <c r="B96" s="66"/>
      <c r="C96" s="67"/>
      <c r="D96" s="67"/>
      <c r="E96" s="67"/>
      <c r="F96" s="67"/>
      <c r="G96" s="67"/>
      <c r="H96" s="67"/>
      <c r="I96" s="67"/>
      <c r="J96" s="67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21" customHeight="1" x14ac:dyDescent="0.65">
      <c r="A97" s="65"/>
      <c r="B97" s="66"/>
      <c r="C97" s="67"/>
      <c r="D97" s="67"/>
      <c r="E97" s="67"/>
      <c r="F97" s="67"/>
      <c r="G97" s="67"/>
      <c r="H97" s="67"/>
      <c r="I97" s="67"/>
      <c r="J97" s="67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21" customHeight="1" x14ac:dyDescent="0.65">
      <c r="A98" s="65"/>
      <c r="B98" s="66"/>
      <c r="C98" s="67"/>
      <c r="D98" s="67"/>
      <c r="E98" s="67"/>
      <c r="F98" s="67"/>
      <c r="G98" s="67"/>
      <c r="H98" s="67"/>
      <c r="I98" s="67"/>
      <c r="J98" s="67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21" customHeight="1" x14ac:dyDescent="0.65">
      <c r="A99" s="65"/>
      <c r="B99" s="66"/>
      <c r="C99" s="67"/>
      <c r="D99" s="67"/>
      <c r="E99" s="67"/>
      <c r="F99" s="67"/>
      <c r="G99" s="67"/>
      <c r="H99" s="67"/>
      <c r="I99" s="67"/>
      <c r="J99" s="67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21" customHeight="1" x14ac:dyDescent="0.65">
      <c r="A100" s="65"/>
      <c r="B100" s="66"/>
      <c r="C100" s="67"/>
      <c r="D100" s="67"/>
      <c r="E100" s="67"/>
      <c r="F100" s="67"/>
      <c r="G100" s="67"/>
      <c r="H100" s="67"/>
      <c r="I100" s="67"/>
      <c r="J100" s="67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21" customHeight="1" x14ac:dyDescent="0.65">
      <c r="A101" s="65"/>
      <c r="B101" s="66"/>
      <c r="C101" s="67"/>
      <c r="D101" s="67"/>
      <c r="E101" s="67"/>
      <c r="F101" s="67"/>
      <c r="G101" s="67"/>
      <c r="H101" s="67"/>
      <c r="I101" s="67"/>
      <c r="J101" s="67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21" customHeight="1" x14ac:dyDescent="0.65">
      <c r="A102" s="65"/>
      <c r="B102" s="66"/>
      <c r="C102" s="67"/>
      <c r="D102" s="67"/>
      <c r="E102" s="67"/>
      <c r="F102" s="67"/>
      <c r="G102" s="67"/>
      <c r="H102" s="67"/>
      <c r="I102" s="67"/>
      <c r="J102" s="67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21" customHeight="1" x14ac:dyDescent="0.65">
      <c r="A103" s="65"/>
      <c r="B103" s="66"/>
      <c r="C103" s="67"/>
      <c r="D103" s="67"/>
      <c r="E103" s="67"/>
      <c r="F103" s="67"/>
      <c r="G103" s="67"/>
      <c r="H103" s="67"/>
      <c r="I103" s="67"/>
      <c r="J103" s="67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21" customHeight="1" x14ac:dyDescent="0.65">
      <c r="A104" s="65"/>
      <c r="B104" s="66"/>
      <c r="C104" s="67"/>
      <c r="D104" s="67"/>
      <c r="E104" s="67"/>
      <c r="F104" s="67"/>
      <c r="G104" s="67"/>
      <c r="H104" s="67"/>
      <c r="I104" s="67"/>
      <c r="J104" s="67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21" customHeight="1" x14ac:dyDescent="0.65">
      <c r="A105" s="65"/>
      <c r="B105" s="66"/>
      <c r="C105" s="67"/>
      <c r="D105" s="67"/>
      <c r="E105" s="67"/>
      <c r="F105" s="67"/>
      <c r="G105" s="67"/>
      <c r="H105" s="67"/>
      <c r="I105" s="67"/>
      <c r="J105" s="67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21" customHeight="1" x14ac:dyDescent="0.65">
      <c r="A106" s="65"/>
      <c r="B106" s="66"/>
      <c r="C106" s="67"/>
      <c r="D106" s="67"/>
      <c r="E106" s="67"/>
      <c r="F106" s="67"/>
      <c r="G106" s="67"/>
      <c r="H106" s="67"/>
      <c r="I106" s="67"/>
      <c r="J106" s="67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21" customHeight="1" x14ac:dyDescent="0.65">
      <c r="A107" s="65"/>
      <c r="B107" s="66"/>
      <c r="C107" s="67"/>
      <c r="D107" s="67"/>
      <c r="E107" s="67"/>
      <c r="F107" s="67"/>
      <c r="G107" s="67"/>
      <c r="H107" s="67"/>
      <c r="I107" s="67"/>
      <c r="J107" s="67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21" customHeight="1" x14ac:dyDescent="0.65">
      <c r="A108" s="65"/>
      <c r="B108" s="66"/>
      <c r="C108" s="67"/>
      <c r="D108" s="67"/>
      <c r="E108" s="67"/>
      <c r="F108" s="67"/>
      <c r="G108" s="67"/>
      <c r="H108" s="67"/>
      <c r="I108" s="67"/>
      <c r="J108" s="67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21" customHeight="1" x14ac:dyDescent="0.65">
      <c r="A109" s="65"/>
      <c r="B109" s="66"/>
      <c r="C109" s="67"/>
      <c r="D109" s="67"/>
      <c r="E109" s="67"/>
      <c r="F109" s="67"/>
      <c r="G109" s="67"/>
      <c r="H109" s="67"/>
      <c r="I109" s="67"/>
      <c r="J109" s="67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21" customHeight="1" x14ac:dyDescent="0.65">
      <c r="A110" s="65"/>
      <c r="B110" s="66"/>
      <c r="C110" s="67"/>
      <c r="D110" s="67"/>
      <c r="E110" s="67"/>
      <c r="F110" s="67"/>
      <c r="G110" s="67"/>
      <c r="H110" s="67"/>
      <c r="I110" s="67"/>
      <c r="J110" s="67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21" customHeight="1" x14ac:dyDescent="0.65">
      <c r="A111" s="65"/>
      <c r="B111" s="66"/>
      <c r="C111" s="67"/>
      <c r="D111" s="67"/>
      <c r="E111" s="67"/>
      <c r="F111" s="67"/>
      <c r="G111" s="67"/>
      <c r="H111" s="67"/>
      <c r="I111" s="67"/>
      <c r="J111" s="67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21" customHeight="1" x14ac:dyDescent="0.65">
      <c r="A112" s="65"/>
      <c r="B112" s="66"/>
      <c r="C112" s="67"/>
      <c r="D112" s="67"/>
      <c r="E112" s="67"/>
      <c r="F112" s="67"/>
      <c r="G112" s="67"/>
      <c r="H112" s="67"/>
      <c r="I112" s="67"/>
      <c r="J112" s="67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21" customHeight="1" x14ac:dyDescent="0.65">
      <c r="A113" s="65"/>
      <c r="B113" s="66"/>
      <c r="C113" s="67"/>
      <c r="D113" s="67"/>
      <c r="E113" s="67"/>
      <c r="F113" s="67"/>
      <c r="G113" s="67"/>
      <c r="H113" s="67"/>
      <c r="I113" s="67"/>
      <c r="J113" s="67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21" customHeight="1" x14ac:dyDescent="0.65">
      <c r="A114" s="65"/>
      <c r="B114" s="66"/>
      <c r="C114" s="67"/>
      <c r="D114" s="67"/>
      <c r="E114" s="67"/>
      <c r="F114" s="67"/>
      <c r="G114" s="67"/>
      <c r="H114" s="67"/>
      <c r="I114" s="67"/>
      <c r="J114" s="67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21" customHeight="1" x14ac:dyDescent="0.65">
      <c r="A115" s="65"/>
      <c r="B115" s="66"/>
      <c r="C115" s="67"/>
      <c r="D115" s="67"/>
      <c r="E115" s="67"/>
      <c r="F115" s="67"/>
      <c r="G115" s="67"/>
      <c r="H115" s="67"/>
      <c r="I115" s="67"/>
      <c r="J115" s="67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21" customHeight="1" x14ac:dyDescent="0.65">
      <c r="A116" s="65"/>
      <c r="B116" s="66"/>
      <c r="C116" s="67"/>
      <c r="D116" s="67"/>
      <c r="E116" s="67"/>
      <c r="F116" s="67"/>
      <c r="G116" s="67"/>
      <c r="H116" s="67"/>
      <c r="I116" s="67"/>
      <c r="J116" s="67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21" customHeight="1" x14ac:dyDescent="0.65">
      <c r="A117" s="65"/>
      <c r="B117" s="66"/>
      <c r="C117" s="67"/>
      <c r="D117" s="67"/>
      <c r="E117" s="67"/>
      <c r="F117" s="67"/>
      <c r="G117" s="67"/>
      <c r="H117" s="67"/>
      <c r="I117" s="67"/>
      <c r="J117" s="67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21" customHeight="1" x14ac:dyDescent="0.65">
      <c r="A118" s="65"/>
      <c r="B118" s="66"/>
      <c r="C118" s="67"/>
      <c r="D118" s="67"/>
      <c r="E118" s="67"/>
      <c r="F118" s="67"/>
      <c r="G118" s="67"/>
      <c r="H118" s="67"/>
      <c r="I118" s="67"/>
      <c r="J118" s="67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21" customHeight="1" x14ac:dyDescent="0.65">
      <c r="A119" s="65"/>
      <c r="B119" s="66"/>
      <c r="C119" s="67"/>
      <c r="D119" s="67"/>
      <c r="E119" s="67"/>
      <c r="F119" s="67"/>
      <c r="G119" s="67"/>
      <c r="H119" s="67"/>
      <c r="I119" s="67"/>
      <c r="J119" s="67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21" customHeight="1" x14ac:dyDescent="0.65">
      <c r="A120" s="65"/>
      <c r="B120" s="66"/>
      <c r="C120" s="67"/>
      <c r="D120" s="67"/>
      <c r="E120" s="67"/>
      <c r="F120" s="67"/>
      <c r="G120" s="67"/>
      <c r="H120" s="67"/>
      <c r="I120" s="67"/>
      <c r="J120" s="67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21" customHeight="1" x14ac:dyDescent="0.65">
      <c r="A121" s="65"/>
      <c r="B121" s="66"/>
      <c r="C121" s="67"/>
      <c r="D121" s="67"/>
      <c r="E121" s="67"/>
      <c r="F121" s="67"/>
      <c r="G121" s="67"/>
      <c r="H121" s="67"/>
      <c r="I121" s="67"/>
      <c r="J121" s="67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21" customHeight="1" x14ac:dyDescent="0.65">
      <c r="A122" s="65"/>
      <c r="B122" s="66"/>
      <c r="C122" s="67"/>
      <c r="D122" s="67"/>
      <c r="E122" s="67"/>
      <c r="F122" s="67"/>
      <c r="G122" s="67"/>
      <c r="H122" s="67"/>
      <c r="I122" s="67"/>
      <c r="J122" s="67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21" customHeight="1" x14ac:dyDescent="0.65">
      <c r="A123" s="65"/>
      <c r="B123" s="66"/>
      <c r="C123" s="67"/>
      <c r="D123" s="67"/>
      <c r="E123" s="67"/>
      <c r="F123" s="67"/>
      <c r="G123" s="67"/>
      <c r="H123" s="67"/>
      <c r="I123" s="67"/>
      <c r="J123" s="67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21" customHeight="1" x14ac:dyDescent="0.65">
      <c r="A124" s="65"/>
      <c r="B124" s="66"/>
      <c r="C124" s="67"/>
      <c r="D124" s="67"/>
      <c r="E124" s="67"/>
      <c r="F124" s="67"/>
      <c r="G124" s="67"/>
      <c r="H124" s="67"/>
      <c r="I124" s="67"/>
      <c r="J124" s="67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21" customHeight="1" x14ac:dyDescent="0.65">
      <c r="A125" s="65"/>
      <c r="B125" s="66"/>
      <c r="C125" s="67"/>
      <c r="D125" s="67"/>
      <c r="E125" s="67"/>
      <c r="F125" s="67"/>
      <c r="G125" s="67"/>
      <c r="H125" s="67"/>
      <c r="I125" s="67"/>
      <c r="J125" s="67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21" customHeight="1" x14ac:dyDescent="0.65">
      <c r="A126" s="65"/>
      <c r="B126" s="66"/>
      <c r="C126" s="67"/>
      <c r="D126" s="67"/>
      <c r="E126" s="67"/>
      <c r="F126" s="67"/>
      <c r="G126" s="67"/>
      <c r="H126" s="67"/>
      <c r="I126" s="67"/>
      <c r="J126" s="67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21" customHeight="1" x14ac:dyDescent="0.65">
      <c r="A127" s="65"/>
      <c r="B127" s="66"/>
      <c r="C127" s="67"/>
      <c r="D127" s="67"/>
      <c r="E127" s="67"/>
      <c r="F127" s="67"/>
      <c r="G127" s="67"/>
      <c r="H127" s="67"/>
      <c r="I127" s="67"/>
      <c r="J127" s="67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21" customHeight="1" x14ac:dyDescent="0.65">
      <c r="A128" s="65"/>
      <c r="B128" s="66"/>
      <c r="C128" s="67"/>
      <c r="D128" s="67"/>
      <c r="E128" s="67"/>
      <c r="F128" s="67"/>
      <c r="G128" s="67"/>
      <c r="H128" s="67"/>
      <c r="I128" s="67"/>
      <c r="J128" s="67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21" customHeight="1" x14ac:dyDescent="0.65">
      <c r="A129" s="65"/>
      <c r="B129" s="66"/>
      <c r="C129" s="67"/>
      <c r="D129" s="67"/>
      <c r="E129" s="67"/>
      <c r="F129" s="67"/>
      <c r="G129" s="67"/>
      <c r="H129" s="67"/>
      <c r="I129" s="67"/>
      <c r="J129" s="67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21" customHeight="1" x14ac:dyDescent="0.65">
      <c r="A130" s="65"/>
      <c r="B130" s="66"/>
      <c r="C130" s="67"/>
      <c r="D130" s="67"/>
      <c r="E130" s="67"/>
      <c r="F130" s="67"/>
      <c r="G130" s="67"/>
      <c r="H130" s="67"/>
      <c r="I130" s="67"/>
      <c r="J130" s="67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21" customHeight="1" x14ac:dyDescent="0.65">
      <c r="A131" s="65"/>
      <c r="B131" s="66"/>
      <c r="C131" s="67"/>
      <c r="D131" s="67"/>
      <c r="E131" s="67"/>
      <c r="F131" s="67"/>
      <c r="G131" s="67"/>
      <c r="H131" s="67"/>
      <c r="I131" s="67"/>
      <c r="J131" s="67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21" customHeight="1" x14ac:dyDescent="0.65">
      <c r="A132" s="65"/>
      <c r="B132" s="66"/>
      <c r="C132" s="67"/>
      <c r="D132" s="67"/>
      <c r="E132" s="67"/>
      <c r="F132" s="67"/>
      <c r="G132" s="67"/>
      <c r="H132" s="67"/>
      <c r="I132" s="67"/>
      <c r="J132" s="67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21" customHeight="1" x14ac:dyDescent="0.65">
      <c r="A133" s="65"/>
      <c r="B133" s="66"/>
      <c r="C133" s="67"/>
      <c r="D133" s="67"/>
      <c r="E133" s="67"/>
      <c r="F133" s="67"/>
      <c r="G133" s="67"/>
      <c r="H133" s="67"/>
      <c r="I133" s="67"/>
      <c r="J133" s="67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21" customHeight="1" x14ac:dyDescent="0.65">
      <c r="A134" s="65"/>
      <c r="B134" s="66"/>
      <c r="C134" s="67"/>
      <c r="D134" s="67"/>
      <c r="E134" s="67"/>
      <c r="F134" s="67"/>
      <c r="G134" s="67"/>
      <c r="H134" s="67"/>
      <c r="I134" s="67"/>
      <c r="J134" s="67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21" customHeight="1" x14ac:dyDescent="0.65">
      <c r="A135" s="65"/>
      <c r="B135" s="66"/>
      <c r="C135" s="67"/>
      <c r="D135" s="67"/>
      <c r="E135" s="67"/>
      <c r="F135" s="67"/>
      <c r="G135" s="67"/>
      <c r="H135" s="67"/>
      <c r="I135" s="67"/>
      <c r="J135" s="67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21" customHeight="1" x14ac:dyDescent="0.65">
      <c r="A136" s="65"/>
      <c r="B136" s="66"/>
      <c r="C136" s="67"/>
      <c r="D136" s="67"/>
      <c r="E136" s="67"/>
      <c r="F136" s="67"/>
      <c r="G136" s="67"/>
      <c r="H136" s="67"/>
      <c r="I136" s="67"/>
      <c r="J136" s="67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21" customHeight="1" x14ac:dyDescent="0.65">
      <c r="A137" s="65"/>
      <c r="B137" s="66"/>
      <c r="C137" s="67"/>
      <c r="D137" s="67"/>
      <c r="E137" s="67"/>
      <c r="F137" s="67"/>
      <c r="G137" s="67"/>
      <c r="H137" s="67"/>
      <c r="I137" s="67"/>
      <c r="J137" s="67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21" customHeight="1" x14ac:dyDescent="0.65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21" customHeight="1" x14ac:dyDescent="0.65">
      <c r="A139" s="65"/>
      <c r="B139" s="66"/>
      <c r="C139" s="67"/>
      <c r="D139" s="67"/>
      <c r="E139" s="67"/>
      <c r="F139" s="67"/>
      <c r="G139" s="67"/>
      <c r="H139" s="67"/>
      <c r="I139" s="67"/>
      <c r="J139" s="67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21" customHeight="1" x14ac:dyDescent="0.65">
      <c r="A140" s="65"/>
      <c r="B140" s="66"/>
      <c r="C140" s="67"/>
      <c r="D140" s="67"/>
      <c r="E140" s="67"/>
      <c r="F140" s="67"/>
      <c r="G140" s="67"/>
      <c r="H140" s="67"/>
      <c r="I140" s="67"/>
      <c r="J140" s="67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21" customHeight="1" x14ac:dyDescent="0.65">
      <c r="A141" s="65"/>
      <c r="B141" s="66"/>
      <c r="C141" s="67"/>
      <c r="D141" s="67"/>
      <c r="E141" s="67"/>
      <c r="F141" s="67"/>
      <c r="G141" s="67"/>
      <c r="H141" s="67"/>
      <c r="I141" s="67"/>
      <c r="J141" s="67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21" customHeight="1" x14ac:dyDescent="0.65">
      <c r="A142" s="65"/>
      <c r="B142" s="66"/>
      <c r="C142" s="67"/>
      <c r="D142" s="67"/>
      <c r="E142" s="67"/>
      <c r="F142" s="67"/>
      <c r="G142" s="67"/>
      <c r="H142" s="67"/>
      <c r="I142" s="67"/>
      <c r="J142" s="67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21" customHeight="1" x14ac:dyDescent="0.65">
      <c r="A143" s="65"/>
      <c r="B143" s="66"/>
      <c r="C143" s="67"/>
      <c r="D143" s="67"/>
      <c r="E143" s="67"/>
      <c r="F143" s="67"/>
      <c r="G143" s="67"/>
      <c r="H143" s="67"/>
      <c r="I143" s="67"/>
      <c r="J143" s="67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21" customHeight="1" x14ac:dyDescent="0.65">
      <c r="A144" s="65"/>
      <c r="B144" s="66"/>
      <c r="C144" s="67"/>
      <c r="D144" s="67"/>
      <c r="E144" s="67"/>
      <c r="F144" s="67"/>
      <c r="G144" s="67"/>
      <c r="H144" s="67"/>
      <c r="I144" s="67"/>
      <c r="J144" s="67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21" customHeight="1" x14ac:dyDescent="0.65">
      <c r="A145" s="65"/>
      <c r="B145" s="66"/>
      <c r="C145" s="67"/>
      <c r="D145" s="67"/>
      <c r="E145" s="67"/>
      <c r="F145" s="67"/>
      <c r="G145" s="67"/>
      <c r="H145" s="67"/>
      <c r="I145" s="67"/>
      <c r="J145" s="67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21" customHeight="1" x14ac:dyDescent="0.65">
      <c r="A146" s="65"/>
      <c r="B146" s="66"/>
      <c r="C146" s="67"/>
      <c r="D146" s="67"/>
      <c r="E146" s="67"/>
      <c r="F146" s="67"/>
      <c r="G146" s="67"/>
      <c r="H146" s="67"/>
      <c r="I146" s="67"/>
      <c r="J146" s="67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21" customHeight="1" x14ac:dyDescent="0.65">
      <c r="A147" s="65"/>
      <c r="B147" s="66"/>
      <c r="C147" s="67"/>
      <c r="D147" s="67"/>
      <c r="E147" s="67"/>
      <c r="F147" s="67"/>
      <c r="G147" s="67"/>
      <c r="H147" s="67"/>
      <c r="I147" s="67"/>
      <c r="J147" s="67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21" customHeight="1" x14ac:dyDescent="0.65">
      <c r="A148" s="65"/>
      <c r="B148" s="66"/>
      <c r="C148" s="67"/>
      <c r="D148" s="67"/>
      <c r="E148" s="67"/>
      <c r="F148" s="67"/>
      <c r="G148" s="67"/>
      <c r="H148" s="67"/>
      <c r="I148" s="67"/>
      <c r="J148" s="67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21" customHeight="1" x14ac:dyDescent="0.65">
      <c r="A149" s="65"/>
      <c r="B149" s="66"/>
      <c r="C149" s="67"/>
      <c r="D149" s="67"/>
      <c r="E149" s="67"/>
      <c r="F149" s="67"/>
      <c r="G149" s="67"/>
      <c r="H149" s="67"/>
      <c r="I149" s="67"/>
      <c r="J149" s="67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21" customHeight="1" x14ac:dyDescent="0.65">
      <c r="A150" s="65"/>
      <c r="B150" s="66"/>
      <c r="C150" s="67"/>
      <c r="D150" s="67"/>
      <c r="E150" s="67"/>
      <c r="F150" s="67"/>
      <c r="G150" s="67"/>
      <c r="H150" s="67"/>
      <c r="I150" s="67"/>
      <c r="J150" s="67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21" customHeight="1" x14ac:dyDescent="0.65">
      <c r="A151" s="65"/>
      <c r="B151" s="66"/>
      <c r="C151" s="67"/>
      <c r="D151" s="67"/>
      <c r="E151" s="67"/>
      <c r="F151" s="67"/>
      <c r="G151" s="67"/>
      <c r="H151" s="67"/>
      <c r="I151" s="67"/>
      <c r="J151" s="67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21" customHeight="1" x14ac:dyDescent="0.65">
      <c r="A152" s="65"/>
      <c r="B152" s="66"/>
      <c r="C152" s="67"/>
      <c r="D152" s="67"/>
      <c r="E152" s="67"/>
      <c r="F152" s="67"/>
      <c r="G152" s="67"/>
      <c r="H152" s="67"/>
      <c r="I152" s="67"/>
      <c r="J152" s="67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21" customHeight="1" x14ac:dyDescent="0.65">
      <c r="A153" s="65"/>
      <c r="B153" s="66"/>
      <c r="C153" s="67"/>
      <c r="D153" s="67"/>
      <c r="E153" s="67"/>
      <c r="F153" s="67"/>
      <c r="G153" s="67"/>
      <c r="H153" s="67"/>
      <c r="I153" s="67"/>
      <c r="J153" s="67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21" customHeight="1" x14ac:dyDescent="0.65">
      <c r="A154" s="65"/>
      <c r="B154" s="66"/>
      <c r="C154" s="67"/>
      <c r="D154" s="67"/>
      <c r="E154" s="67"/>
      <c r="F154" s="67"/>
      <c r="G154" s="67"/>
      <c r="H154" s="67"/>
      <c r="I154" s="67"/>
      <c r="J154" s="67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21" customHeight="1" x14ac:dyDescent="0.65">
      <c r="A155" s="65"/>
      <c r="B155" s="66"/>
      <c r="C155" s="67"/>
      <c r="D155" s="67"/>
      <c r="E155" s="67"/>
      <c r="F155" s="67"/>
      <c r="G155" s="67"/>
      <c r="H155" s="67"/>
      <c r="I155" s="67"/>
      <c r="J155" s="67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21" customHeight="1" x14ac:dyDescent="0.65">
      <c r="A156" s="65"/>
      <c r="B156" s="66"/>
      <c r="C156" s="67"/>
      <c r="D156" s="67"/>
      <c r="E156" s="67"/>
      <c r="F156" s="67"/>
      <c r="G156" s="67"/>
      <c r="H156" s="67"/>
      <c r="I156" s="67"/>
      <c r="J156" s="67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21" customHeight="1" x14ac:dyDescent="0.65">
      <c r="A157" s="65"/>
      <c r="B157" s="66"/>
      <c r="C157" s="67"/>
      <c r="D157" s="67"/>
      <c r="E157" s="67"/>
      <c r="F157" s="67"/>
      <c r="G157" s="67"/>
      <c r="H157" s="67"/>
      <c r="I157" s="67"/>
      <c r="J157" s="67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21" customHeight="1" x14ac:dyDescent="0.65">
      <c r="A158" s="65"/>
      <c r="B158" s="66"/>
      <c r="C158" s="67"/>
      <c r="D158" s="67"/>
      <c r="E158" s="67"/>
      <c r="F158" s="67"/>
      <c r="G158" s="67"/>
      <c r="H158" s="67"/>
      <c r="I158" s="67"/>
      <c r="J158" s="67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21" customHeight="1" x14ac:dyDescent="0.65">
      <c r="A159" s="65"/>
      <c r="B159" s="66"/>
      <c r="C159" s="67"/>
      <c r="D159" s="67"/>
      <c r="E159" s="67"/>
      <c r="F159" s="67"/>
      <c r="G159" s="67"/>
      <c r="H159" s="67"/>
      <c r="I159" s="67"/>
      <c r="J159" s="67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21" customHeight="1" x14ac:dyDescent="0.65">
      <c r="A160" s="65"/>
      <c r="B160" s="66"/>
      <c r="C160" s="67"/>
      <c r="D160" s="67"/>
      <c r="E160" s="67"/>
      <c r="F160" s="67"/>
      <c r="G160" s="67"/>
      <c r="H160" s="67"/>
      <c r="I160" s="67"/>
      <c r="J160" s="67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21" customHeight="1" x14ac:dyDescent="0.65">
      <c r="A161" s="65"/>
      <c r="B161" s="66"/>
      <c r="C161" s="67"/>
      <c r="D161" s="67"/>
      <c r="E161" s="67"/>
      <c r="F161" s="67"/>
      <c r="G161" s="67"/>
      <c r="H161" s="67"/>
      <c r="I161" s="67"/>
      <c r="J161" s="67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21" customHeight="1" x14ac:dyDescent="0.65">
      <c r="A162" s="65"/>
      <c r="B162" s="66"/>
      <c r="C162" s="67"/>
      <c r="D162" s="67"/>
      <c r="E162" s="67"/>
      <c r="F162" s="67"/>
      <c r="G162" s="67"/>
      <c r="H162" s="67"/>
      <c r="I162" s="67"/>
      <c r="J162" s="67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21" customHeight="1" x14ac:dyDescent="0.65">
      <c r="A163" s="65"/>
      <c r="B163" s="66"/>
      <c r="C163" s="67"/>
      <c r="D163" s="67"/>
      <c r="E163" s="67"/>
      <c r="F163" s="67"/>
      <c r="G163" s="67"/>
      <c r="H163" s="67"/>
      <c r="I163" s="67"/>
      <c r="J163" s="67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21" customHeight="1" x14ac:dyDescent="0.65">
      <c r="A164" s="65"/>
      <c r="B164" s="66"/>
      <c r="C164" s="67"/>
      <c r="D164" s="67"/>
      <c r="E164" s="67"/>
      <c r="F164" s="67"/>
      <c r="G164" s="67"/>
      <c r="H164" s="67"/>
      <c r="I164" s="67"/>
      <c r="J164" s="67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21" customHeight="1" x14ac:dyDescent="0.65">
      <c r="A165" s="65"/>
      <c r="B165" s="66"/>
      <c r="C165" s="67"/>
      <c r="D165" s="67"/>
      <c r="E165" s="67"/>
      <c r="F165" s="67"/>
      <c r="G165" s="67"/>
      <c r="H165" s="67"/>
      <c r="I165" s="67"/>
      <c r="J165" s="67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21" customHeight="1" x14ac:dyDescent="0.65">
      <c r="A166" s="65"/>
      <c r="B166" s="66"/>
      <c r="C166" s="67"/>
      <c r="D166" s="67"/>
      <c r="E166" s="67"/>
      <c r="F166" s="67"/>
      <c r="G166" s="67"/>
      <c r="H166" s="67"/>
      <c r="I166" s="67"/>
      <c r="J166" s="67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21" customHeight="1" x14ac:dyDescent="0.65">
      <c r="A167" s="65"/>
      <c r="B167" s="66"/>
      <c r="C167" s="67"/>
      <c r="D167" s="67"/>
      <c r="E167" s="67"/>
      <c r="F167" s="67"/>
      <c r="G167" s="67"/>
      <c r="H167" s="67"/>
      <c r="I167" s="67"/>
      <c r="J167" s="67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21" customHeight="1" x14ac:dyDescent="0.65">
      <c r="A168" s="65"/>
      <c r="B168" s="66"/>
      <c r="C168" s="67"/>
      <c r="D168" s="67"/>
      <c r="E168" s="67"/>
      <c r="F168" s="67"/>
      <c r="G168" s="67"/>
      <c r="H168" s="67"/>
      <c r="I168" s="67"/>
      <c r="J168" s="67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21" customHeight="1" x14ac:dyDescent="0.65">
      <c r="A169" s="65"/>
      <c r="B169" s="66"/>
      <c r="C169" s="67"/>
      <c r="D169" s="67"/>
      <c r="E169" s="67"/>
      <c r="F169" s="67"/>
      <c r="G169" s="67"/>
      <c r="H169" s="67"/>
      <c r="I169" s="67"/>
      <c r="J169" s="67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21" customHeight="1" x14ac:dyDescent="0.65">
      <c r="A170" s="65"/>
      <c r="B170" s="66"/>
      <c r="C170" s="67"/>
      <c r="D170" s="67"/>
      <c r="E170" s="67"/>
      <c r="F170" s="67"/>
      <c r="G170" s="67"/>
      <c r="H170" s="67"/>
      <c r="I170" s="67"/>
      <c r="J170" s="67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21" customHeight="1" x14ac:dyDescent="0.65">
      <c r="A171" s="65"/>
      <c r="B171" s="66"/>
      <c r="C171" s="67"/>
      <c r="D171" s="67"/>
      <c r="E171" s="67"/>
      <c r="F171" s="67"/>
      <c r="G171" s="67"/>
      <c r="H171" s="67"/>
      <c r="I171" s="67"/>
      <c r="J171" s="67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21" customHeight="1" x14ac:dyDescent="0.65">
      <c r="A172" s="65"/>
      <c r="B172" s="66"/>
      <c r="C172" s="67"/>
      <c r="D172" s="67"/>
      <c r="E172" s="67"/>
      <c r="F172" s="67"/>
      <c r="G172" s="67"/>
      <c r="H172" s="67"/>
      <c r="I172" s="67"/>
      <c r="J172" s="67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21" customHeight="1" x14ac:dyDescent="0.65">
      <c r="A173" s="65"/>
      <c r="B173" s="66"/>
      <c r="C173" s="67"/>
      <c r="D173" s="67"/>
      <c r="E173" s="67"/>
      <c r="F173" s="67"/>
      <c r="G173" s="67"/>
      <c r="H173" s="67"/>
      <c r="I173" s="67"/>
      <c r="J173" s="67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21" customHeight="1" x14ac:dyDescent="0.65">
      <c r="A174" s="65"/>
      <c r="B174" s="66"/>
      <c r="C174" s="67"/>
      <c r="D174" s="67"/>
      <c r="E174" s="67"/>
      <c r="F174" s="67"/>
      <c r="G174" s="67"/>
      <c r="H174" s="67"/>
      <c r="I174" s="67"/>
      <c r="J174" s="67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21" customHeight="1" x14ac:dyDescent="0.65">
      <c r="A175" s="65"/>
      <c r="B175" s="66"/>
      <c r="C175" s="67"/>
      <c r="D175" s="67"/>
      <c r="E175" s="67"/>
      <c r="F175" s="67"/>
      <c r="G175" s="67"/>
      <c r="H175" s="67"/>
      <c r="I175" s="67"/>
      <c r="J175" s="67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21" customHeight="1" x14ac:dyDescent="0.65">
      <c r="A176" s="65"/>
      <c r="B176" s="66"/>
      <c r="C176" s="67"/>
      <c r="D176" s="67"/>
      <c r="E176" s="67"/>
      <c r="F176" s="67"/>
      <c r="G176" s="67"/>
      <c r="H176" s="67"/>
      <c r="I176" s="67"/>
      <c r="J176" s="67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21" customHeight="1" x14ac:dyDescent="0.65">
      <c r="A177" s="65"/>
      <c r="B177" s="66"/>
      <c r="C177" s="67"/>
      <c r="D177" s="67"/>
      <c r="E177" s="67"/>
      <c r="F177" s="67"/>
      <c r="G177" s="67"/>
      <c r="H177" s="67"/>
      <c r="I177" s="67"/>
      <c r="J177" s="67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21" customHeight="1" x14ac:dyDescent="0.65">
      <c r="A178" s="65"/>
      <c r="B178" s="66"/>
      <c r="C178" s="67"/>
      <c r="D178" s="67"/>
      <c r="E178" s="67"/>
      <c r="F178" s="67"/>
      <c r="G178" s="67"/>
      <c r="H178" s="67"/>
      <c r="I178" s="67"/>
      <c r="J178" s="67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21" customHeight="1" x14ac:dyDescent="0.65">
      <c r="A179" s="65"/>
      <c r="B179" s="66"/>
      <c r="C179" s="67"/>
      <c r="D179" s="67"/>
      <c r="E179" s="67"/>
      <c r="F179" s="67"/>
      <c r="G179" s="67"/>
      <c r="H179" s="67"/>
      <c r="I179" s="67"/>
      <c r="J179" s="67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21" customHeight="1" x14ac:dyDescent="0.65">
      <c r="A180" s="65"/>
      <c r="B180" s="66"/>
      <c r="C180" s="67"/>
      <c r="D180" s="67"/>
      <c r="E180" s="67"/>
      <c r="F180" s="67"/>
      <c r="G180" s="67"/>
      <c r="H180" s="67"/>
      <c r="I180" s="67"/>
      <c r="J180" s="67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21" customHeight="1" x14ac:dyDescent="0.65">
      <c r="A181" s="65"/>
      <c r="B181" s="66"/>
      <c r="C181" s="67"/>
      <c r="D181" s="67"/>
      <c r="E181" s="67"/>
      <c r="F181" s="67"/>
      <c r="G181" s="67"/>
      <c r="H181" s="67"/>
      <c r="I181" s="67"/>
      <c r="J181" s="67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21" customHeight="1" x14ac:dyDescent="0.65">
      <c r="A182" s="65"/>
      <c r="B182" s="66"/>
      <c r="C182" s="67"/>
      <c r="D182" s="67"/>
      <c r="E182" s="67"/>
      <c r="F182" s="67"/>
      <c r="G182" s="67"/>
      <c r="H182" s="67"/>
      <c r="I182" s="67"/>
      <c r="J182" s="67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21" customHeight="1" x14ac:dyDescent="0.65">
      <c r="A183" s="65"/>
      <c r="B183" s="66"/>
      <c r="C183" s="67"/>
      <c r="D183" s="67"/>
      <c r="E183" s="67"/>
      <c r="F183" s="67"/>
      <c r="G183" s="67"/>
      <c r="H183" s="67"/>
      <c r="I183" s="67"/>
      <c r="J183" s="67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21" customHeight="1" x14ac:dyDescent="0.65">
      <c r="A184" s="65"/>
      <c r="B184" s="66"/>
      <c r="C184" s="67"/>
      <c r="D184" s="67"/>
      <c r="E184" s="67"/>
      <c r="F184" s="67"/>
      <c r="G184" s="67"/>
      <c r="H184" s="67"/>
      <c r="I184" s="67"/>
      <c r="J184" s="67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21" customHeight="1" x14ac:dyDescent="0.65">
      <c r="A185" s="65"/>
      <c r="B185" s="66"/>
      <c r="C185" s="67"/>
      <c r="D185" s="67"/>
      <c r="E185" s="67"/>
      <c r="F185" s="67"/>
      <c r="G185" s="67"/>
      <c r="H185" s="67"/>
      <c r="I185" s="67"/>
      <c r="J185" s="67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21" customHeight="1" x14ac:dyDescent="0.65">
      <c r="A186" s="65"/>
      <c r="B186" s="66"/>
      <c r="C186" s="67"/>
      <c r="D186" s="67"/>
      <c r="E186" s="67"/>
      <c r="F186" s="67"/>
      <c r="G186" s="67"/>
      <c r="H186" s="67"/>
      <c r="I186" s="67"/>
      <c r="J186" s="67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21" customHeight="1" x14ac:dyDescent="0.65">
      <c r="A187" s="65"/>
      <c r="B187" s="66"/>
      <c r="C187" s="67"/>
      <c r="D187" s="67"/>
      <c r="E187" s="67"/>
      <c r="F187" s="67"/>
      <c r="G187" s="67"/>
      <c r="H187" s="67"/>
      <c r="I187" s="67"/>
      <c r="J187" s="67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21" customHeight="1" x14ac:dyDescent="0.65">
      <c r="A188" s="65"/>
      <c r="B188" s="66"/>
      <c r="C188" s="67"/>
      <c r="D188" s="67"/>
      <c r="E188" s="67"/>
      <c r="F188" s="67"/>
      <c r="G188" s="67"/>
      <c r="H188" s="67"/>
      <c r="I188" s="67"/>
      <c r="J188" s="67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21" customHeight="1" x14ac:dyDescent="0.65">
      <c r="A189" s="65"/>
      <c r="B189" s="66"/>
      <c r="C189" s="67"/>
      <c r="D189" s="67"/>
      <c r="E189" s="67"/>
      <c r="F189" s="67"/>
      <c r="G189" s="67"/>
      <c r="H189" s="67"/>
      <c r="I189" s="67"/>
      <c r="J189" s="67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21" customHeight="1" x14ac:dyDescent="0.65">
      <c r="A190" s="65"/>
      <c r="B190" s="66"/>
      <c r="C190" s="67"/>
      <c r="D190" s="67"/>
      <c r="E190" s="67"/>
      <c r="F190" s="67"/>
      <c r="G190" s="67"/>
      <c r="H190" s="67"/>
      <c r="I190" s="67"/>
      <c r="J190" s="67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21" customHeight="1" x14ac:dyDescent="0.65">
      <c r="A191" s="65"/>
      <c r="B191" s="66"/>
      <c r="C191" s="67"/>
      <c r="D191" s="67"/>
      <c r="E191" s="67"/>
      <c r="F191" s="67"/>
      <c r="G191" s="67"/>
      <c r="H191" s="67"/>
      <c r="I191" s="67"/>
      <c r="J191" s="67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21" customHeight="1" x14ac:dyDescent="0.65">
      <c r="A192" s="65"/>
      <c r="B192" s="66"/>
      <c r="C192" s="67"/>
      <c r="D192" s="67"/>
      <c r="E192" s="67"/>
      <c r="F192" s="67"/>
      <c r="G192" s="67"/>
      <c r="H192" s="67"/>
      <c r="I192" s="67"/>
      <c r="J192" s="67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21" customHeight="1" x14ac:dyDescent="0.65">
      <c r="A193" s="65"/>
      <c r="B193" s="66"/>
      <c r="C193" s="67"/>
      <c r="D193" s="67"/>
      <c r="E193" s="67"/>
      <c r="F193" s="67"/>
      <c r="G193" s="67"/>
      <c r="H193" s="67"/>
      <c r="I193" s="67"/>
      <c r="J193" s="67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21" customHeight="1" x14ac:dyDescent="0.65">
      <c r="A194" s="65"/>
      <c r="B194" s="66"/>
      <c r="C194" s="67"/>
      <c r="D194" s="67"/>
      <c r="E194" s="67"/>
      <c r="F194" s="67"/>
      <c r="G194" s="67"/>
      <c r="H194" s="67"/>
      <c r="I194" s="67"/>
      <c r="J194" s="67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21" customHeight="1" x14ac:dyDescent="0.65">
      <c r="A195" s="65"/>
      <c r="B195" s="66"/>
      <c r="C195" s="67"/>
      <c r="D195" s="67"/>
      <c r="E195" s="67"/>
      <c r="F195" s="67"/>
      <c r="G195" s="67"/>
      <c r="H195" s="67"/>
      <c r="I195" s="67"/>
      <c r="J195" s="67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21" customHeight="1" x14ac:dyDescent="0.65">
      <c r="A196" s="65"/>
      <c r="B196" s="66"/>
      <c r="C196" s="67"/>
      <c r="D196" s="67"/>
      <c r="E196" s="67"/>
      <c r="F196" s="67"/>
      <c r="G196" s="67"/>
      <c r="H196" s="67"/>
      <c r="I196" s="67"/>
      <c r="J196" s="67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21" customHeight="1" x14ac:dyDescent="0.65">
      <c r="A197" s="65"/>
      <c r="B197" s="66"/>
      <c r="C197" s="67"/>
      <c r="D197" s="67"/>
      <c r="E197" s="67"/>
      <c r="F197" s="67"/>
      <c r="G197" s="67"/>
      <c r="H197" s="67"/>
      <c r="I197" s="67"/>
      <c r="J197" s="67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21" customHeight="1" x14ac:dyDescent="0.65">
      <c r="A198" s="65"/>
      <c r="B198" s="66"/>
      <c r="C198" s="67"/>
      <c r="D198" s="67"/>
      <c r="E198" s="67"/>
      <c r="F198" s="67"/>
      <c r="G198" s="67"/>
      <c r="H198" s="67"/>
      <c r="I198" s="67"/>
      <c r="J198" s="67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21" customHeight="1" x14ac:dyDescent="0.65">
      <c r="A199" s="65"/>
      <c r="B199" s="66"/>
      <c r="C199" s="67"/>
      <c r="D199" s="67"/>
      <c r="E199" s="67"/>
      <c r="F199" s="67"/>
      <c r="G199" s="67"/>
      <c r="H199" s="67"/>
      <c r="I199" s="67"/>
      <c r="J199" s="67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21" customHeight="1" x14ac:dyDescent="0.65">
      <c r="A200" s="65"/>
      <c r="B200" s="66"/>
      <c r="C200" s="67"/>
      <c r="D200" s="67"/>
      <c r="E200" s="67"/>
      <c r="F200" s="67"/>
      <c r="G200" s="67"/>
      <c r="H200" s="67"/>
      <c r="I200" s="67"/>
      <c r="J200" s="67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21" customHeight="1" x14ac:dyDescent="0.65">
      <c r="A201" s="65"/>
      <c r="B201" s="66"/>
      <c r="C201" s="67"/>
      <c r="D201" s="67"/>
      <c r="E201" s="67"/>
      <c r="F201" s="67"/>
      <c r="G201" s="67"/>
      <c r="H201" s="67"/>
      <c r="I201" s="67"/>
      <c r="J201" s="67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21" customHeight="1" x14ac:dyDescent="0.65">
      <c r="A202" s="65"/>
      <c r="B202" s="66"/>
      <c r="C202" s="67"/>
      <c r="D202" s="67"/>
      <c r="E202" s="67"/>
      <c r="F202" s="67"/>
      <c r="G202" s="67"/>
      <c r="H202" s="67"/>
      <c r="I202" s="67"/>
      <c r="J202" s="67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21" customHeight="1" x14ac:dyDescent="0.65">
      <c r="A203" s="65"/>
      <c r="B203" s="66"/>
      <c r="C203" s="67"/>
      <c r="D203" s="67"/>
      <c r="E203" s="67"/>
      <c r="F203" s="67"/>
      <c r="G203" s="67"/>
      <c r="H203" s="67"/>
      <c r="I203" s="67"/>
      <c r="J203" s="67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21" customHeight="1" x14ac:dyDescent="0.65">
      <c r="A204" s="65"/>
      <c r="B204" s="66"/>
      <c r="C204" s="67"/>
      <c r="D204" s="67"/>
      <c r="E204" s="67"/>
      <c r="F204" s="67"/>
      <c r="G204" s="67"/>
      <c r="H204" s="67"/>
      <c r="I204" s="67"/>
      <c r="J204" s="67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21" customHeight="1" x14ac:dyDescent="0.65">
      <c r="A205" s="65"/>
      <c r="B205" s="66"/>
      <c r="C205" s="67"/>
      <c r="D205" s="67"/>
      <c r="E205" s="67"/>
      <c r="F205" s="67"/>
      <c r="G205" s="67"/>
      <c r="H205" s="67"/>
      <c r="I205" s="67"/>
      <c r="J205" s="67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21" customHeight="1" x14ac:dyDescent="0.65">
      <c r="A206" s="65"/>
      <c r="B206" s="66"/>
      <c r="C206" s="67"/>
      <c r="D206" s="67"/>
      <c r="E206" s="67"/>
      <c r="F206" s="67"/>
      <c r="G206" s="67"/>
      <c r="H206" s="67"/>
      <c r="I206" s="67"/>
      <c r="J206" s="67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21" customHeight="1" x14ac:dyDescent="0.65">
      <c r="A207" s="65"/>
      <c r="B207" s="66"/>
      <c r="C207" s="67"/>
      <c r="D207" s="67"/>
      <c r="E207" s="67"/>
      <c r="F207" s="67"/>
      <c r="G207" s="67"/>
      <c r="H207" s="67"/>
      <c r="I207" s="67"/>
      <c r="J207" s="67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21" customHeight="1" x14ac:dyDescent="0.65">
      <c r="A208" s="65"/>
      <c r="B208" s="66"/>
      <c r="C208" s="67"/>
      <c r="D208" s="67"/>
      <c r="E208" s="67"/>
      <c r="F208" s="67"/>
      <c r="G208" s="67"/>
      <c r="H208" s="67"/>
      <c r="I208" s="67"/>
      <c r="J208" s="67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21" customHeight="1" x14ac:dyDescent="0.65">
      <c r="A209" s="65"/>
      <c r="B209" s="66"/>
      <c r="C209" s="67"/>
      <c r="D209" s="67"/>
      <c r="E209" s="67"/>
      <c r="F209" s="67"/>
      <c r="G209" s="67"/>
      <c r="H209" s="67"/>
      <c r="I209" s="67"/>
      <c r="J209" s="67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21" customHeight="1" x14ac:dyDescent="0.65">
      <c r="A210" s="65"/>
      <c r="B210" s="66"/>
      <c r="C210" s="67"/>
      <c r="D210" s="67"/>
      <c r="E210" s="67"/>
      <c r="F210" s="67"/>
      <c r="G210" s="67"/>
      <c r="H210" s="67"/>
      <c r="I210" s="67"/>
      <c r="J210" s="67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21" customHeight="1" x14ac:dyDescent="0.65">
      <c r="A211" s="65"/>
      <c r="B211" s="66"/>
      <c r="C211" s="67"/>
      <c r="D211" s="67"/>
      <c r="E211" s="67"/>
      <c r="F211" s="67"/>
      <c r="G211" s="67"/>
      <c r="H211" s="67"/>
      <c r="I211" s="67"/>
      <c r="J211" s="67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21" customHeight="1" x14ac:dyDescent="0.65">
      <c r="A212" s="65"/>
      <c r="B212" s="66"/>
      <c r="C212" s="67"/>
      <c r="D212" s="67"/>
      <c r="E212" s="67"/>
      <c r="F212" s="67"/>
      <c r="G212" s="67"/>
      <c r="H212" s="67"/>
      <c r="I212" s="67"/>
      <c r="J212" s="67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21" customHeight="1" x14ac:dyDescent="0.65">
      <c r="A213" s="65"/>
      <c r="B213" s="66"/>
      <c r="C213" s="67"/>
      <c r="D213" s="67"/>
      <c r="E213" s="67"/>
      <c r="F213" s="67"/>
      <c r="G213" s="67"/>
      <c r="H213" s="67"/>
      <c r="I213" s="67"/>
      <c r="J213" s="67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21" customHeight="1" x14ac:dyDescent="0.65">
      <c r="A214" s="65"/>
      <c r="B214" s="66"/>
      <c r="C214" s="67"/>
      <c r="D214" s="67"/>
      <c r="E214" s="67"/>
      <c r="F214" s="67"/>
      <c r="G214" s="67"/>
      <c r="H214" s="67"/>
      <c r="I214" s="67"/>
      <c r="J214" s="67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21" customHeight="1" x14ac:dyDescent="0.65">
      <c r="A215" s="65"/>
      <c r="B215" s="66"/>
      <c r="C215" s="67"/>
      <c r="D215" s="67"/>
      <c r="E215" s="67"/>
      <c r="F215" s="67"/>
      <c r="G215" s="67"/>
      <c r="H215" s="67"/>
      <c r="I215" s="67"/>
      <c r="J215" s="67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21" customHeight="1" x14ac:dyDescent="0.65">
      <c r="A216" s="65"/>
      <c r="B216" s="66"/>
      <c r="C216" s="67"/>
      <c r="D216" s="67"/>
      <c r="E216" s="67"/>
      <c r="F216" s="67"/>
      <c r="G216" s="67"/>
      <c r="H216" s="67"/>
      <c r="I216" s="67"/>
      <c r="J216" s="67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21" customHeight="1" x14ac:dyDescent="0.65">
      <c r="A217" s="65"/>
      <c r="B217" s="66"/>
      <c r="C217" s="67"/>
      <c r="D217" s="67"/>
      <c r="E217" s="67"/>
      <c r="F217" s="67"/>
      <c r="G217" s="67"/>
      <c r="H217" s="67"/>
      <c r="I217" s="67"/>
      <c r="J217" s="67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21" customHeight="1" x14ac:dyDescent="0.65">
      <c r="A218" s="65"/>
      <c r="B218" s="66"/>
      <c r="C218" s="67"/>
      <c r="D218" s="67"/>
      <c r="E218" s="67"/>
      <c r="F218" s="67"/>
      <c r="G218" s="67"/>
      <c r="H218" s="67"/>
      <c r="I218" s="67"/>
      <c r="J218" s="67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21" customHeight="1" x14ac:dyDescent="0.65">
      <c r="A219" s="65"/>
      <c r="B219" s="66"/>
      <c r="C219" s="67"/>
      <c r="D219" s="67"/>
      <c r="E219" s="67"/>
      <c r="F219" s="67"/>
      <c r="G219" s="67"/>
      <c r="H219" s="67"/>
      <c r="I219" s="67"/>
      <c r="J219" s="67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21" customHeight="1" x14ac:dyDescent="0.65">
      <c r="A220" s="65"/>
      <c r="B220" s="66"/>
      <c r="C220" s="67"/>
      <c r="D220" s="67"/>
      <c r="E220" s="67"/>
      <c r="F220" s="67"/>
      <c r="G220" s="67"/>
      <c r="H220" s="67"/>
      <c r="I220" s="67"/>
      <c r="J220" s="67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3">
    <mergeCell ref="A20:B20"/>
    <mergeCell ref="A1:M1"/>
    <mergeCell ref="A10:B10"/>
    <mergeCell ref="N10:N11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0866141732283472" right="0.70866141732283472" top="0.74803149606299213" bottom="0.74803149606299213" header="0" footer="0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129</vt:i4>
      </vt:variant>
    </vt:vector>
  </HeadingPairs>
  <TitlesOfParts>
    <vt:vector size="129" baseType="lpstr">
      <vt:lpstr>20.07-26.07</vt:lpstr>
      <vt:lpstr>29.06-06.07</vt:lpstr>
      <vt:lpstr>22.06-28.06</vt:lpstr>
      <vt:lpstr>01.06-07.06</vt:lpstr>
      <vt:lpstr>25.05-31.05</vt:lpstr>
      <vt:lpstr>17.05-24.05</vt:lpstr>
      <vt:lpstr>11.05-17.05</vt:lpstr>
      <vt:lpstr>4.05-10.05</vt:lpstr>
      <vt:lpstr>27.04-03.05</vt:lpstr>
      <vt:lpstr>20.04-26.04</vt:lpstr>
      <vt:lpstr>13.04-19.04</vt:lpstr>
      <vt:lpstr>06.04-12.04</vt:lpstr>
      <vt:lpstr>Лист2</vt:lpstr>
      <vt:lpstr>30.03-05.04</vt:lpstr>
      <vt:lpstr>23.03-29.03</vt:lpstr>
      <vt:lpstr>16.03-22.03</vt:lpstr>
      <vt:lpstr>09.03-15.03</vt:lpstr>
      <vt:lpstr>02.03-08.03</vt:lpstr>
      <vt:lpstr>23.02-01.03</vt:lpstr>
      <vt:lpstr>16.02-22.02</vt:lpstr>
      <vt:lpstr>09.02-15.02</vt:lpstr>
      <vt:lpstr>02.02-08.02</vt:lpstr>
      <vt:lpstr>26.01-01-02</vt:lpstr>
      <vt:lpstr>19.01-25.01</vt:lpstr>
      <vt:lpstr>12.01-18.01</vt:lpstr>
      <vt:lpstr>05.01-11.01</vt:lpstr>
      <vt:lpstr>22.12-28.12</vt:lpstr>
      <vt:lpstr>15.12-21.12</vt:lpstr>
      <vt:lpstr>08.12-14.12</vt:lpstr>
      <vt:lpstr>01.12-07.12</vt:lpstr>
      <vt:lpstr>24.11-30.11</vt:lpstr>
      <vt:lpstr>17.11-23.11</vt:lpstr>
      <vt:lpstr>10.11-16.11</vt:lpstr>
      <vt:lpstr>01.11-09.11</vt:lpstr>
      <vt:lpstr>27.10-31.10</vt:lpstr>
      <vt:lpstr>20.10-26.10</vt:lpstr>
      <vt:lpstr>13.10-19.10</vt:lpstr>
      <vt:lpstr>6.10-12.10</vt:lpstr>
      <vt:lpstr>01.10-05.10</vt:lpstr>
      <vt:lpstr>22.09-30.09</vt:lpstr>
      <vt:lpstr>15.09-21.09</vt:lpstr>
      <vt:lpstr>08.09-14.09</vt:lpstr>
      <vt:lpstr>01.09-07.09</vt:lpstr>
      <vt:lpstr>25.08-31.08</vt:lpstr>
      <vt:lpstr>18.08-24.08</vt:lpstr>
      <vt:lpstr>11.08-17.08</vt:lpstr>
      <vt:lpstr>04.08-10.08</vt:lpstr>
      <vt:lpstr>28.07-03.08</vt:lpstr>
      <vt:lpstr>25-31.12.23</vt:lpstr>
      <vt:lpstr>01-01.01.24</vt:lpstr>
      <vt:lpstr>08.01.2024</vt:lpstr>
      <vt:lpstr>15.01-21.01</vt:lpstr>
      <vt:lpstr>22.01-28.01</vt:lpstr>
      <vt:lpstr>29.01.24-04.02.24</vt:lpstr>
      <vt:lpstr>05.02.24-11.02.24</vt:lpstr>
      <vt:lpstr>12.02.24-18.02.24</vt:lpstr>
      <vt:lpstr>19.02.24-25.02.24</vt:lpstr>
      <vt:lpstr>18.03.24-24.03.24</vt:lpstr>
      <vt:lpstr>25.03.24-31.03.24</vt:lpstr>
      <vt:lpstr>01.04.24-07.04.24</vt:lpstr>
      <vt:lpstr>отчёт 2гис</vt:lpstr>
      <vt:lpstr>08.04.24-14.04.24</vt:lpstr>
      <vt:lpstr>15.04.24-21.04.24</vt:lpstr>
      <vt:lpstr>22.04.24-28.04.24</vt:lpstr>
      <vt:lpstr>29.04.24-5.05.24</vt:lpstr>
      <vt:lpstr>6.05.24-12.05.24</vt:lpstr>
      <vt:lpstr>13.05.24-19.05.24</vt:lpstr>
      <vt:lpstr>20.05.24-26.05.24</vt:lpstr>
      <vt:lpstr>27.05.24-02.06.24</vt:lpstr>
      <vt:lpstr>03.06.24-09.06.24</vt:lpstr>
      <vt:lpstr>09.06.24-15.06.24</vt:lpstr>
      <vt:lpstr>17.06.24-23.06.24</vt:lpstr>
      <vt:lpstr>24.06.24-30.06.24</vt:lpstr>
      <vt:lpstr>01.07.24-07.07.24</vt:lpstr>
      <vt:lpstr>08.07.24-14.07.24</vt:lpstr>
      <vt:lpstr>15.07-21.07</vt:lpstr>
      <vt:lpstr>22.07-28.07</vt:lpstr>
      <vt:lpstr>29.07-04.08</vt:lpstr>
      <vt:lpstr>05.08-11.08</vt:lpstr>
      <vt:lpstr>12.08-18.08</vt:lpstr>
      <vt:lpstr>19.08-25.08</vt:lpstr>
      <vt:lpstr>26.08-01.09</vt:lpstr>
      <vt:lpstr>02.09-08.09</vt:lpstr>
      <vt:lpstr>09.09-15.09</vt:lpstr>
      <vt:lpstr>16.09-22.09</vt:lpstr>
      <vt:lpstr>23.09-29.09</vt:lpstr>
      <vt:lpstr>30.09-06.10</vt:lpstr>
      <vt:lpstr>07.10-13.10</vt:lpstr>
      <vt:lpstr>14.10-20.10</vt:lpstr>
      <vt:lpstr>21.10-27.10</vt:lpstr>
      <vt:lpstr>28.10-03.11</vt:lpstr>
      <vt:lpstr>04.11-10.11</vt:lpstr>
      <vt:lpstr>11.11-17.11</vt:lpstr>
      <vt:lpstr>18.11-24.11</vt:lpstr>
      <vt:lpstr>25.11-01.12</vt:lpstr>
      <vt:lpstr>02.12-08.12</vt:lpstr>
      <vt:lpstr>09.12-15.12</vt:lpstr>
      <vt:lpstr>16.12-22.12</vt:lpstr>
      <vt:lpstr>23.12-29.12</vt:lpstr>
      <vt:lpstr>30.12-05.01</vt:lpstr>
      <vt:lpstr>06.01-12.01</vt:lpstr>
      <vt:lpstr>13.01-19.01</vt:lpstr>
      <vt:lpstr>20.01-26.01</vt:lpstr>
      <vt:lpstr>27.01-02.02</vt:lpstr>
      <vt:lpstr>03.02-09.02</vt:lpstr>
      <vt:lpstr>10.02-16.02</vt:lpstr>
      <vt:lpstr>17.02-23.02</vt:lpstr>
      <vt:lpstr>24.02-02.03</vt:lpstr>
      <vt:lpstr>03.03-09.03</vt:lpstr>
      <vt:lpstr>10.03-16.03 </vt:lpstr>
      <vt:lpstr>17.03-23.03</vt:lpstr>
      <vt:lpstr>24.03-30.03</vt:lpstr>
      <vt:lpstr>31.03-06.04</vt:lpstr>
      <vt:lpstr>07.04-13.04</vt:lpstr>
      <vt:lpstr>14.04-20.04</vt:lpstr>
      <vt:lpstr>21.04-27.04</vt:lpstr>
      <vt:lpstr>28.04-04.05</vt:lpstr>
      <vt:lpstr>05.05-11.05</vt:lpstr>
      <vt:lpstr>12.05-18.05</vt:lpstr>
      <vt:lpstr>19.05-25.05</vt:lpstr>
      <vt:lpstr>26.05-01.06</vt:lpstr>
      <vt:lpstr>02.06-08.06</vt:lpstr>
      <vt:lpstr>09.06-15.06</vt:lpstr>
      <vt:lpstr>16.06-22.06</vt:lpstr>
      <vt:lpstr>23.06-29.06</vt:lpstr>
      <vt:lpstr>30.06-06.07</vt:lpstr>
      <vt:lpstr>07.07-13.07</vt:lpstr>
      <vt:lpstr>14.07-20.07</vt:lpstr>
      <vt:lpstr>21.07-27.07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CLV_</dc:creator>
  <cp:lastModifiedBy>ASUS</cp:lastModifiedBy>
  <dcterms:created xsi:type="dcterms:W3CDTF">2026-06-15T08:58:08Z</dcterms:created>
  <dcterms:modified xsi:type="dcterms:W3CDTF">2026-07-27T11:45:12Z</dcterms:modified>
</cp:coreProperties>
</file>