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VM\cse1325\elsa\sprint2\doc\"/>
    </mc:Choice>
  </mc:AlternateContent>
  <xr:revisionPtr revIDLastSave="0" documentId="13_ncr:1_{93DDE7BB-870F-4429-8480-F59CB10DCA22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2" i="3"/>
  <c r="B2" i="4" s="1"/>
  <c r="B1" i="3"/>
  <c r="B1" i="4" s="1"/>
  <c r="B1" i="5" s="1"/>
  <c r="C14" i="2"/>
  <c r="C13" i="2"/>
  <c r="C12" i="2"/>
  <c r="C11" i="2"/>
  <c r="C10" i="2"/>
  <c r="C9" i="2"/>
  <c r="C8" i="2"/>
  <c r="B7" i="2"/>
  <c r="B3" i="2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3" i="4"/>
  <c r="B2" i="5"/>
  <c r="B3" i="5" s="1"/>
  <c r="B3" i="3"/>
</calcChain>
</file>

<file path=xl/sharedStrings.xml><?xml version="1.0" encoding="utf-8"?>
<sst xmlns="http://schemas.openxmlformats.org/spreadsheetml/2006/main" count="332" uniqueCount="169">
  <si>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</si>
  <si>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</si>
  <si>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</si>
  <si>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</si>
  <si>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</si>
  <si>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</si>
  <si>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</si>
  <si>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</si>
  <si>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</si>
  <si>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</si>
  <si>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</si>
  <si>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</si>
  <si>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</si>
  <si>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</si>
  <si>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</si>
  <si>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</si>
  <si>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</si>
  <si>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</si>
  <si>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</si>
  <si>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</si>
  <si>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</si>
  <si>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</si>
  <si>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</si>
  <si>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</si>
  <si>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</si>
  <si>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</si>
  <si>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</si>
  <si>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</si>
  <si>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</si>
  <si>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</si>
  <si>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</si>
  <si>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</si>
  <si>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</si>
  <si>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</si>
  <si>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</si>
  <si>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</si>
  <si>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</si>
  <si>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</si>
  <si>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</si>
  <si>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</si>
  <si>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</si>
  <si>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</si>
  <si>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</si>
  <si>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</si>
  <si>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</si>
  <si>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</si>
  <si>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</si>
  <si>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</si>
  <si>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</si>
  <si>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</si>
  <si>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</si>
  <si>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</si>
  <si>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</si>
  <si>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</si>
  <si>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</si>
  <si>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</si>
  <si>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</si>
  <si>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</si>
  <si>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</si>
  <si>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</si>
  <si>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</si>
  <si>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</si>
  <si>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</si>
  <si>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</si>
  <si>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</si>
  <si>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</si>
  <si>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</si>
  <si>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</si>
  <si>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</si>
  <si>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</si>
  <si>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</si>
  <si>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</si>
  <si>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</si>
  <si>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</si>
  <si>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</si>
  <si>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</si>
  <si>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</si>
  <si>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</si>
  <si>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</si>
  <si>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</si>
  <si>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</si>
  <si>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</si>
  <si>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</si>
  <si>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</si>
  <si>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</si>
  <si>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</si>
  <si>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</si>
  <si>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</si>
  <si>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</si>
  <si>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</si>
  <si>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</si>
  <si>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</si>
  <si>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</si>
  <si>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</si>
  <si>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</si>
  <si>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</si>
  <si>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</si>
  <si>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</si>
  <si>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</si>
  <si>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</si>
  <si>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</si>
  <si>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</si>
  <si>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</si>
  <si>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</si>
  <si>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</si>
  <si>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</si>
  <si>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</si>
  <si>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</si>
  <si>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</si>
  <si>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</si>
  <si>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</si>
  <si>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</si>
  <si>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</si>
  <si>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</si>
  <si>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</si>
  <si>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</si>
  <si>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</si>
  <si>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</si>
  <si>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</si>
  <si>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</si>
  <si>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</si>
  <si>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</si>
  <si>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</si>
  <si>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</si>
  <si>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</si>
  <si>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</si>
  <si>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</si>
  <si>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</si>
  <si>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</si>
  <si>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</si>
  <si>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</si>
  <si>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</si>
  <si>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</si>
  <si>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</si>
  <si>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</si>
  <si>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</si>
  <si>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</si>
  <si>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</si>
  <si>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</si>
  <si>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</si>
  <si>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</si>
  <si>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</si>
  <si>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Finished in Sprint 1</t>
  </si>
  <si>
    <t>Completed Day 5</t>
  </si>
  <si>
    <t>Completed Day 3</t>
  </si>
  <si>
    <t>Completed Day 4</t>
  </si>
  <si>
    <t>Completed Day 6</t>
  </si>
  <si>
    <t>Completed Day 7</t>
  </si>
  <si>
    <t>Slightly changes on Order class</t>
  </si>
  <si>
    <t>Completed Day 1</t>
  </si>
  <si>
    <t>Completed Day 2</t>
  </si>
  <si>
    <t>Slightly changes on Store class</t>
  </si>
  <si>
    <t>Create File and View Tab on entry dialog</t>
  </si>
  <si>
    <t>Create Insert and Help Tab on entry dialog</t>
  </si>
  <si>
    <t>Write Mainwin::on_view_order_click</t>
  </si>
  <si>
    <t>Write Mainwin::on_view_customer_click</t>
  </si>
  <si>
    <t>Write Mainwin::on_view_peripheral_click</t>
  </si>
  <si>
    <t>Write Mainwin::on_view_desktop_click</t>
  </si>
  <si>
    <t>Write Mainwin::on_insert_order_click</t>
  </si>
  <si>
    <t>Write Mainwin::on_insert_customer_click</t>
  </si>
  <si>
    <t>Write Mainwin::on_insert_peripheral_click</t>
  </si>
  <si>
    <t>Write Mainwin::on_insert_desktop_click</t>
  </si>
  <si>
    <t>Modify entrydialog file</t>
  </si>
  <si>
    <t>Modify main.cpp</t>
  </si>
  <si>
    <t>Integrate and test</t>
  </si>
  <si>
    <t>ensure all code is on github</t>
  </si>
  <si>
    <t>ALISHA KUNWAR</t>
  </si>
  <si>
    <t>AK</t>
  </si>
  <si>
    <t>Finished in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</si>
</sst>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20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20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right" vertical="top"/>
    </xf>
    <xf numFmtId="0" fontId="11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6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19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1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4" fillId="0" borderId="0" xfId="0" applyFont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0" fontId="10" fillId="6" borderId="0" xfId="0" applyFont="1" applyFill="1"/>
    <xf numFmtId="0" fontId="10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7" fillId="9" borderId="0" xfId="0" applyFont="1" applyFill="1" applyAlignment="1">
      <alignment vertical="top" wrapText="1"/>
    </xf>
    <xf numFmtId="0" fontId="13" fillId="0" borderId="0" xfId="0" applyFont="1" applyBorder="1" applyAlignment="1">
      <alignment vertical="top"/>
    </xf>
    <xf numFmtId="0" fontId="15" fillId="9" borderId="0" xfId="0" applyFont="1" applyFill="1" applyBorder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904324166833433E-2"/>
          <c:y val="0.2007698407790688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21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E-4FDA-A53E-A32AEE2EA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1-40B9-919C-6591221A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6-4126-83F2-586AA904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C-439F-A507-65FD13C6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7-4804-A75D-A45786223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1059656</xdr:colOff>
      <xdr:row>1</xdr:row>
      <xdr:rowOff>46440</xdr:rowOff>
    </xdr:from>
    <xdr:to>
      <xdr:col>10</xdr:col>
      <xdr:colOff>3131342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abSelected="1" zoomScale="80" zoomScaleNormal="80" workbookViewId="0">
      <selection activeCell="I10" sqref="I10"/>
    </sheetView>
  </sheetViews>
  <sheetFormatPr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5" width="11.5703125" style="1"/>
  </cols>
  <sheetData>
    <row r="1" spans="1:10" s="4" customFormat="1" ht="18" x14ac:dyDescent="0.2">
      <c r="A1" s="1" t="s">
        <v>0</v>
      </c>
      <c r="B1" s="45" t="s">
        <v>1</v>
      </c>
      <c r="C1" s="45"/>
      <c r="D1" s="45"/>
      <c r="E1" s="45"/>
      <c r="F1" s="45"/>
      <c r="G1" s="45"/>
      <c r="H1" s="2"/>
      <c r="I1" s="3" t="s">
        <v>2</v>
      </c>
      <c r="J1"/>
    </row>
    <row r="2" spans="1:10" s="4" customFormat="1" ht="15.75" x14ac:dyDescent="0.2">
      <c r="A2" s="1" t="s">
        <v>3</v>
      </c>
      <c r="B2" s="46"/>
      <c r="C2" s="46"/>
      <c r="D2" s="46"/>
      <c r="E2" s="46"/>
      <c r="F2" s="46"/>
      <c r="G2" s="46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">
      <c r="A5" s="1" t="s">
        <v>7</v>
      </c>
      <c r="B5" s="47" t="s">
        <v>166</v>
      </c>
      <c r="C5" s="47"/>
      <c r="D5" s="47"/>
      <c r="E5" s="47"/>
      <c r="F5" s="47"/>
      <c r="G5" s="47"/>
      <c r="H5" s="5" t="s">
        <v>167</v>
      </c>
      <c r="I5" s="5">
        <v>1001668106</v>
      </c>
      <c r="J5" s="2"/>
    </row>
    <row r="6" spans="1:10" s="4" customFormat="1" x14ac:dyDescent="0.2">
      <c r="A6"/>
      <c r="B6"/>
      <c r="C6"/>
      <c r="D6"/>
      <c r="E6"/>
      <c r="F6"/>
      <c r="G6"/>
      <c r="H6"/>
      <c r="I6"/>
      <c r="J6" s="2"/>
    </row>
    <row r="7" spans="1:10" s="4" customFormat="1" x14ac:dyDescent="0.2">
      <c r="A7"/>
      <c r="B7"/>
      <c r="C7"/>
      <c r="D7"/>
      <c r="E7"/>
      <c r="F7"/>
      <c r="G7"/>
      <c r="H7"/>
      <c r="I7"/>
      <c r="J7" s="2"/>
    </row>
    <row r="8" spans="1:10" s="4" customFormat="1" x14ac:dyDescent="0.2">
      <c r="A8"/>
      <c r="B8"/>
      <c r="C8"/>
      <c r="D8"/>
      <c r="E8"/>
      <c r="F8"/>
      <c r="G8"/>
      <c r="H8"/>
      <c r="I8"/>
      <c r="J8" s="2"/>
    </row>
    <row r="9" spans="1:10" s="4" customFormat="1" x14ac:dyDescent="0.2">
      <c r="A9"/>
      <c r="B9"/>
      <c r="C9"/>
      <c r="D9"/>
      <c r="E9"/>
      <c r="F9"/>
      <c r="G9"/>
      <c r="H9"/>
      <c r="I9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21</v>
      </c>
      <c r="C13" s="8">
        <f>COUNTIF(G$24:G$101,"Finished in Sprint 1")</f>
        <v>1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17</v>
      </c>
      <c r="C14" s="8">
        <f>COUNTIF(G$24:G$101,"Finished in Sprint 2")</f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17</v>
      </c>
      <c r="C15" s="8">
        <f>COUNTIF(G$24:G$101,"Finished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17</v>
      </c>
      <c r="C16" s="8">
        <f>COUNTIF(G$24:G$101,"Finished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17</v>
      </c>
      <c r="C17" s="8">
        <f>COUNTIF(G$24:G$101,"Finished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">
      <c r="A22" s="13"/>
      <c r="B22" s="13"/>
      <c r="C22" s="13"/>
      <c r="D22" s="13"/>
      <c r="E22" s="13"/>
      <c r="F22" s="48" t="s">
        <v>19</v>
      </c>
      <c r="G22" s="48"/>
      <c r="H22" s="13"/>
      <c r="I22" s="13"/>
      <c r="J22" s="13"/>
    </row>
    <row r="23" spans="1:11" x14ac:dyDescent="0.2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168</v>
      </c>
      <c r="H24" s="19" t="s">
        <v>31</v>
      </c>
      <c r="I24" s="20" t="s">
        <v>32</v>
      </c>
      <c r="J24" s="20" t="s">
        <v>33</v>
      </c>
      <c r="K24" s="20"/>
    </row>
    <row r="25" spans="1:11" ht="25.5" x14ac:dyDescent="0.2">
      <c r="A25" s="16" t="s">
        <v>34</v>
      </c>
      <c r="B25" s="17">
        <v>2</v>
      </c>
      <c r="C25" s="17">
        <v>1</v>
      </c>
      <c r="D25" s="17"/>
      <c r="E25" s="17">
        <v>8</v>
      </c>
      <c r="F25" s="18"/>
      <c r="G25" s="18" t="s">
        <v>168</v>
      </c>
      <c r="H25" s="19" t="s">
        <v>35</v>
      </c>
      <c r="I25" s="20" t="s">
        <v>36</v>
      </c>
      <c r="J25" s="20" t="s">
        <v>37</v>
      </c>
      <c r="K25" s="20"/>
    </row>
    <row r="26" spans="1:11" ht="25.5" x14ac:dyDescent="0.2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142</v>
      </c>
      <c r="H26" s="19" t="s">
        <v>31</v>
      </c>
      <c r="I26" s="20" t="s">
        <v>39</v>
      </c>
      <c r="J26" s="20" t="s">
        <v>40</v>
      </c>
      <c r="K26" s="20"/>
    </row>
    <row r="27" spans="1:11" ht="25.5" x14ac:dyDescent="0.2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168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">
      <c r="A28" s="21" t="s">
        <v>44</v>
      </c>
      <c r="B28" s="22">
        <v>5</v>
      </c>
      <c r="C28" s="22">
        <v>2</v>
      </c>
      <c r="D28" s="22"/>
      <c r="E28" s="22">
        <v>21</v>
      </c>
      <c r="F28" s="18"/>
      <c r="G28" s="18" t="s">
        <v>168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/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">
      <c r="A30" s="21" t="s">
        <v>52</v>
      </c>
      <c r="B30" s="22">
        <v>7</v>
      </c>
      <c r="C30" s="22">
        <v>2</v>
      </c>
      <c r="D30" s="22"/>
      <c r="E30" s="22">
        <v>8</v>
      </c>
      <c r="F30" s="18"/>
      <c r="G30" s="18"/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">
      <c r="A31" s="21" t="s">
        <v>56</v>
      </c>
      <c r="B31" s="22">
        <v>8</v>
      </c>
      <c r="C31" s="22">
        <v>2</v>
      </c>
      <c r="D31" s="22"/>
      <c r="E31" s="22">
        <v>1</v>
      </c>
      <c r="F31" s="18"/>
      <c r="G31" s="18"/>
      <c r="H31" s="19" t="s">
        <v>57</v>
      </c>
      <c r="I31" s="20" t="s">
        <v>58</v>
      </c>
      <c r="J31" s="20" t="s">
        <v>59</v>
      </c>
      <c r="K31" s="20"/>
    </row>
    <row r="32" spans="1:11" s="23" customFormat="1" ht="25.5" x14ac:dyDescent="0.2">
      <c r="A32" s="24" t="s">
        <v>60</v>
      </c>
      <c r="B32" s="17">
        <v>9</v>
      </c>
      <c r="C32" s="25">
        <v>3</v>
      </c>
      <c r="D32" s="25"/>
      <c r="E32" s="25">
        <v>13</v>
      </c>
      <c r="F32" s="18"/>
      <c r="G32" s="18"/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">
      <c r="A33" s="24" t="s">
        <v>65</v>
      </c>
      <c r="B33" s="17">
        <v>10</v>
      </c>
      <c r="C33" s="25">
        <v>3</v>
      </c>
      <c r="D33" s="25"/>
      <c r="E33" s="25">
        <v>5</v>
      </c>
      <c r="F33" s="18"/>
      <c r="G33" s="18"/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">
      <c r="A34" s="24" t="s">
        <v>68</v>
      </c>
      <c r="B34" s="17">
        <v>11</v>
      </c>
      <c r="C34" s="25">
        <v>3</v>
      </c>
      <c r="D34" s="25"/>
      <c r="E34" s="25">
        <v>8</v>
      </c>
      <c r="F34" s="18"/>
      <c r="G34" s="18"/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/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/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75" x14ac:dyDescent="0.2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5.5" x14ac:dyDescent="0.2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8.25" x14ac:dyDescent="0.2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5.5" x14ac:dyDescent="0.2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83" zoomScale="80" zoomScaleNormal="80" workbookViewId="0">
      <selection activeCell="C27" sqref="C27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85546875" customWidth="1"/>
    <col min="6" max="6" width="51.85546875" style="29" customWidth="1"/>
    <col min="7" max="1025" width="11.5703125"/>
  </cols>
  <sheetData>
    <row r="1" spans="1:1024" s="33" customFormat="1" ht="18" x14ac:dyDescent="0.25">
      <c r="A1" s="30" t="s">
        <v>8</v>
      </c>
      <c r="B1" s="30">
        <v>1</v>
      </c>
      <c r="C1" s="30"/>
      <c r="D1" s="31" t="s">
        <v>2</v>
      </c>
      <c r="E1"/>
      <c r="F1" s="32"/>
      <c r="AMI1"/>
      <c r="AMJ1"/>
    </row>
    <row r="2" spans="1:1024" s="33" customFormat="1" x14ac:dyDescent="0.2">
      <c r="A2" s="30" t="s">
        <v>105</v>
      </c>
      <c r="B2" s="34">
        <v>43893</v>
      </c>
      <c r="C2" s="30"/>
      <c r="D2" s="35" t="s">
        <v>106</v>
      </c>
      <c r="E2" s="30"/>
      <c r="F2" s="32"/>
      <c r="AMI2"/>
      <c r="AMJ2"/>
    </row>
    <row r="3" spans="1:1024" s="33" customFormat="1" x14ac:dyDescent="0.2">
      <c r="A3" s="30" t="s">
        <v>107</v>
      </c>
      <c r="B3" s="34">
        <f>B2+21</f>
        <v>43914</v>
      </c>
      <c r="C3" s="30"/>
      <c r="D3" s="30"/>
      <c r="E3" s="30"/>
      <c r="F3" s="32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2"/>
      <c r="AMI4"/>
      <c r="AMJ4"/>
    </row>
    <row r="5" spans="1:1024" s="33" customFormat="1" x14ac:dyDescent="0.2">
      <c r="A5" s="30"/>
      <c r="B5" s="36"/>
      <c r="C5" s="30"/>
      <c r="D5" s="30"/>
      <c r="E5" s="30"/>
      <c r="F5" s="32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2"/>
      <c r="AMI6"/>
      <c r="AMJ6"/>
    </row>
    <row r="7" spans="1:1024" s="33" customFormat="1" x14ac:dyDescent="0.2">
      <c r="A7" s="30" t="s">
        <v>111</v>
      </c>
      <c r="B7" s="30">
        <f>COUNTA(D17:D995)</f>
        <v>16</v>
      </c>
      <c r="C7" s="30"/>
      <c r="D7" s="30"/>
      <c r="E7" s="30"/>
      <c r="F7" s="32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16</v>
      </c>
      <c r="C8" s="30">
        <f>COUNTIF(E$17:E$995, "Completed Day 1")</f>
        <v>0</v>
      </c>
      <c r="D8" s="30"/>
      <c r="E8" s="30"/>
      <c r="F8" s="32"/>
      <c r="AMI8"/>
      <c r="AMJ8"/>
    </row>
    <row r="9" spans="1:1024" s="33" customFormat="1" x14ac:dyDescent="0.2">
      <c r="A9" s="30" t="s">
        <v>113</v>
      </c>
      <c r="B9" s="30">
        <f t="shared" si="0"/>
        <v>16</v>
      </c>
      <c r="C9" s="30">
        <f>COUNTIF(E$17:E$995, "Completed Day 2")</f>
        <v>0</v>
      </c>
      <c r="D9" s="30"/>
      <c r="E9" s="30"/>
      <c r="F9" s="32"/>
      <c r="AMI9"/>
      <c r="AMJ9"/>
    </row>
    <row r="10" spans="1:1024" s="33" customFormat="1" x14ac:dyDescent="0.2">
      <c r="A10" s="30" t="s">
        <v>114</v>
      </c>
      <c r="B10" s="30">
        <f t="shared" si="0"/>
        <v>14</v>
      </c>
      <c r="C10" s="30">
        <f>COUNTIF(E$17:E$995, "Completed Day 3")</f>
        <v>2</v>
      </c>
      <c r="D10" s="30"/>
      <c r="E10" s="30"/>
      <c r="F10" s="32"/>
      <c r="AMI10"/>
      <c r="AMJ10"/>
    </row>
    <row r="11" spans="1:1024" s="33" customFormat="1" x14ac:dyDescent="0.2">
      <c r="A11" s="30" t="s">
        <v>115</v>
      </c>
      <c r="B11" s="30">
        <f t="shared" si="0"/>
        <v>13</v>
      </c>
      <c r="C11" s="30">
        <f>COUNTIF(E$17:E$995, "Completed Day 4")</f>
        <v>1</v>
      </c>
      <c r="D11" s="30"/>
      <c r="E11" s="30"/>
      <c r="F11" s="32"/>
      <c r="AMI11"/>
      <c r="AMJ11"/>
    </row>
    <row r="12" spans="1:1024" s="33" customFormat="1" x14ac:dyDescent="0.2">
      <c r="A12" s="30" t="s">
        <v>116</v>
      </c>
      <c r="B12" s="30">
        <f t="shared" si="0"/>
        <v>7</v>
      </c>
      <c r="C12" s="30">
        <f>COUNTIF(E$17:E$995, "Completed Day 5")</f>
        <v>6</v>
      </c>
      <c r="D12" s="30"/>
      <c r="E12" s="30"/>
      <c r="F12" s="32"/>
      <c r="AMI12"/>
      <c r="AMJ12"/>
    </row>
    <row r="13" spans="1:1024" s="33" customFormat="1" x14ac:dyDescent="0.2">
      <c r="A13" s="30" t="s">
        <v>117</v>
      </c>
      <c r="B13" s="30">
        <f t="shared" si="0"/>
        <v>3</v>
      </c>
      <c r="C13" s="30">
        <f>COUNTIF(E$17:E$995, "Completed Day 6")</f>
        <v>4</v>
      </c>
      <c r="D13" s="30"/>
      <c r="E13" s="30"/>
      <c r="F13" s="32"/>
      <c r="AMI13"/>
      <c r="AMJ13"/>
    </row>
    <row r="14" spans="1:1024" s="33" customFormat="1" x14ac:dyDescent="0.2">
      <c r="A14" s="30" t="s">
        <v>118</v>
      </c>
      <c r="B14" s="30">
        <f t="shared" si="0"/>
        <v>0</v>
      </c>
      <c r="C14" s="30">
        <f>COUNTIF(E$17:E$995, "Completed Day 7")</f>
        <v>3</v>
      </c>
      <c r="D14" s="30"/>
      <c r="E14" s="30"/>
      <c r="F14" s="32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2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9" t="s">
        <v>29</v>
      </c>
    </row>
    <row r="17" spans="1:6" x14ac:dyDescent="0.2">
      <c r="A17" s="1">
        <v>1</v>
      </c>
      <c r="B17" s="40" t="s">
        <v>30</v>
      </c>
      <c r="C17" s="1"/>
      <c r="D17" s="41" t="s">
        <v>122</v>
      </c>
      <c r="E17" s="42" t="s">
        <v>143</v>
      </c>
      <c r="F17" s="43" t="s">
        <v>123</v>
      </c>
    </row>
    <row r="18" spans="1:6" x14ac:dyDescent="0.2">
      <c r="A18" s="1">
        <v>2</v>
      </c>
      <c r="B18" s="40" t="s">
        <v>30</v>
      </c>
      <c r="C18" s="1"/>
      <c r="D18" s="41" t="s">
        <v>124</v>
      </c>
      <c r="E18" s="42" t="s">
        <v>143</v>
      </c>
      <c r="F18" s="43" t="s">
        <v>125</v>
      </c>
    </row>
    <row r="19" spans="1:6" ht="38.25" x14ac:dyDescent="0.2">
      <c r="A19" s="1">
        <v>3</v>
      </c>
      <c r="B19" s="40" t="s">
        <v>30</v>
      </c>
      <c r="C19" s="1"/>
      <c r="D19" s="41" t="s">
        <v>126</v>
      </c>
      <c r="E19" s="42" t="s">
        <v>143</v>
      </c>
      <c r="F19" s="43" t="s">
        <v>127</v>
      </c>
    </row>
    <row r="20" spans="1:6" x14ac:dyDescent="0.2">
      <c r="A20" s="1">
        <v>4</v>
      </c>
      <c r="B20" s="40" t="s">
        <v>34</v>
      </c>
      <c r="C20" s="1"/>
      <c r="D20" s="41" t="s">
        <v>128</v>
      </c>
      <c r="E20" s="42" t="s">
        <v>144</v>
      </c>
      <c r="F20" s="43"/>
    </row>
    <row r="21" spans="1:6" x14ac:dyDescent="0.2">
      <c r="A21" s="1">
        <v>5</v>
      </c>
      <c r="B21" s="40" t="s">
        <v>34</v>
      </c>
      <c r="C21" s="1"/>
      <c r="D21" s="41" t="s">
        <v>129</v>
      </c>
      <c r="E21" s="42" t="s">
        <v>144</v>
      </c>
      <c r="F21" s="43"/>
    </row>
    <row r="22" spans="1:6" x14ac:dyDescent="0.2">
      <c r="A22" s="1">
        <v>6</v>
      </c>
      <c r="B22" s="40" t="s">
        <v>34</v>
      </c>
      <c r="C22" s="1"/>
      <c r="D22" s="41" t="s">
        <v>130</v>
      </c>
      <c r="E22" s="42" t="s">
        <v>145</v>
      </c>
      <c r="F22" s="43"/>
    </row>
    <row r="23" spans="1:6" x14ac:dyDescent="0.2">
      <c r="A23" s="1">
        <v>7</v>
      </c>
      <c r="B23" s="40" t="s">
        <v>38</v>
      </c>
      <c r="C23" s="1"/>
      <c r="D23" s="41" t="s">
        <v>131</v>
      </c>
      <c r="E23" s="42" t="s">
        <v>143</v>
      </c>
      <c r="F23" s="43"/>
    </row>
    <row r="24" spans="1:6" x14ac:dyDescent="0.2">
      <c r="A24" s="1">
        <v>8</v>
      </c>
      <c r="B24" s="40" t="s">
        <v>38</v>
      </c>
      <c r="C24" s="1"/>
      <c r="D24" s="41" t="s">
        <v>132</v>
      </c>
      <c r="E24" s="42" t="s">
        <v>143</v>
      </c>
      <c r="F24" s="43"/>
    </row>
    <row r="25" spans="1:6" x14ac:dyDescent="0.2">
      <c r="A25" s="1">
        <v>9</v>
      </c>
      <c r="B25" s="40" t="s">
        <v>38</v>
      </c>
      <c r="C25" s="1"/>
      <c r="D25" s="41" t="s">
        <v>133</v>
      </c>
      <c r="E25" s="42" t="s">
        <v>143</v>
      </c>
      <c r="F25" s="43"/>
    </row>
    <row r="26" spans="1:6" ht="25.5" x14ac:dyDescent="0.2">
      <c r="A26" s="1">
        <v>10</v>
      </c>
      <c r="B26" s="40" t="s">
        <v>38</v>
      </c>
      <c r="C26" s="1"/>
      <c r="D26" s="41" t="s">
        <v>134</v>
      </c>
      <c r="E26" s="42" t="s">
        <v>146</v>
      </c>
      <c r="F26" s="43"/>
    </row>
    <row r="27" spans="1:6" x14ac:dyDescent="0.2">
      <c r="A27" s="1">
        <v>11</v>
      </c>
      <c r="B27" s="40" t="s">
        <v>41</v>
      </c>
      <c r="C27" s="1"/>
      <c r="D27" s="41" t="s">
        <v>135</v>
      </c>
      <c r="E27" s="42" t="s">
        <v>146</v>
      </c>
      <c r="F27" s="43"/>
    </row>
    <row r="28" spans="1:6" x14ac:dyDescent="0.2">
      <c r="A28" s="1">
        <v>12</v>
      </c>
      <c r="B28" s="40" t="s">
        <v>41</v>
      </c>
      <c r="C28" s="1"/>
      <c r="D28" s="41" t="s">
        <v>136</v>
      </c>
      <c r="E28" s="42" t="s">
        <v>146</v>
      </c>
      <c r="F28" s="43"/>
    </row>
    <row r="29" spans="1:6" x14ac:dyDescent="0.2">
      <c r="A29" s="1">
        <v>13</v>
      </c>
      <c r="B29" s="40" t="s">
        <v>41</v>
      </c>
      <c r="C29" s="1"/>
      <c r="D29" s="41" t="s">
        <v>137</v>
      </c>
      <c r="E29" s="42" t="s">
        <v>146</v>
      </c>
      <c r="F29" s="43"/>
    </row>
    <row r="30" spans="1:6" ht="25.5" x14ac:dyDescent="0.2">
      <c r="A30" s="1">
        <v>14</v>
      </c>
      <c r="B30" s="40" t="s">
        <v>41</v>
      </c>
      <c r="C30" s="1"/>
      <c r="D30" s="41" t="s">
        <v>138</v>
      </c>
      <c r="E30" s="42" t="s">
        <v>147</v>
      </c>
      <c r="F30" s="43"/>
    </row>
    <row r="31" spans="1:6" x14ac:dyDescent="0.2">
      <c r="A31" s="1">
        <v>15</v>
      </c>
      <c r="B31" s="40" t="s">
        <v>41</v>
      </c>
      <c r="C31" s="1"/>
      <c r="D31" s="41" t="s">
        <v>139</v>
      </c>
      <c r="E31" s="42" t="s">
        <v>147</v>
      </c>
      <c r="F31" s="43"/>
    </row>
    <row r="32" spans="1:6" x14ac:dyDescent="0.2">
      <c r="A32" s="1">
        <v>16</v>
      </c>
      <c r="B32" s="40" t="s">
        <v>41</v>
      </c>
      <c r="C32" s="1"/>
      <c r="D32" s="41" t="s">
        <v>140</v>
      </c>
      <c r="E32" s="42" t="s">
        <v>147</v>
      </c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03" zoomScale="80" zoomScaleNormal="80" workbookViewId="0">
      <selection activeCell="B32" sqref="B32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01 Backlog'!B3</f>
        <v>43914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B2+7</f>
        <v>43921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16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13</v>
      </c>
      <c r="C8" s="30">
        <f>COUNTIF(E$17:E$995, "Completed Day 1")</f>
        <v>3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10</v>
      </c>
      <c r="C9" s="30">
        <f>COUNTIF(E$17:E$995, "Completed Day 2")</f>
        <v>3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8</v>
      </c>
      <c r="C10" s="30">
        <f>COUNTIF(E$17:E$995, "Completed Day 3")</f>
        <v>2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6</v>
      </c>
      <c r="C11" s="30">
        <f>COUNTIF(E$17:E$995, "Completed Day 4")</f>
        <v>2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4</v>
      </c>
      <c r="C12" s="30">
        <f>COUNTIF(E$17:E$995, "Completed Day 5")</f>
        <v>2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1</v>
      </c>
      <c r="C13" s="30">
        <f>COUNTIF(E$17:E$995, "Completed Day 6")</f>
        <v>3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0</v>
      </c>
      <c r="C14" s="30">
        <f>COUNTIF(E$17:E$995, "Completed Day 7")</f>
        <v>1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 t="s">
        <v>30</v>
      </c>
      <c r="C17" s="1"/>
      <c r="D17" s="44" t="s">
        <v>151</v>
      </c>
      <c r="E17" s="42" t="s">
        <v>149</v>
      </c>
      <c r="F17" s="43"/>
    </row>
    <row r="18" spans="1:6" x14ac:dyDescent="0.2">
      <c r="A18" s="1">
        <v>2</v>
      </c>
      <c r="B18" s="40" t="s">
        <v>41</v>
      </c>
      <c r="C18" s="1"/>
      <c r="D18" s="41" t="s">
        <v>148</v>
      </c>
      <c r="E18" s="42" t="s">
        <v>149</v>
      </c>
      <c r="F18" s="43"/>
    </row>
    <row r="19" spans="1:6" x14ac:dyDescent="0.2">
      <c r="A19" s="1">
        <v>3</v>
      </c>
      <c r="B19" s="40" t="s">
        <v>44</v>
      </c>
      <c r="C19" s="1"/>
      <c r="D19" s="41" t="s">
        <v>152</v>
      </c>
      <c r="E19" s="42" t="s">
        <v>149</v>
      </c>
      <c r="F19" s="43"/>
    </row>
    <row r="20" spans="1:6" x14ac:dyDescent="0.2">
      <c r="A20" s="1">
        <v>4</v>
      </c>
      <c r="B20" s="40" t="s">
        <v>56</v>
      </c>
      <c r="C20" s="1"/>
      <c r="D20" s="41" t="s">
        <v>153</v>
      </c>
      <c r="E20" s="42" t="s">
        <v>150</v>
      </c>
      <c r="F20" s="43"/>
    </row>
    <row r="21" spans="1:6" x14ac:dyDescent="0.2">
      <c r="A21" s="1">
        <v>5</v>
      </c>
      <c r="B21" s="40" t="s">
        <v>34</v>
      </c>
      <c r="C21" s="1"/>
      <c r="D21" s="41" t="s">
        <v>156</v>
      </c>
      <c r="E21" s="42" t="s">
        <v>150</v>
      </c>
      <c r="F21" s="43"/>
    </row>
    <row r="22" spans="1:6" x14ac:dyDescent="0.2">
      <c r="A22" s="1">
        <v>6</v>
      </c>
      <c r="B22" s="40" t="s">
        <v>30</v>
      </c>
      <c r="C22" s="1"/>
      <c r="D22" s="41" t="s">
        <v>155</v>
      </c>
      <c r="E22" s="42" t="s">
        <v>150</v>
      </c>
      <c r="F22" s="43"/>
    </row>
    <row r="23" spans="1:6" x14ac:dyDescent="0.2">
      <c r="A23" s="1">
        <v>7</v>
      </c>
      <c r="B23" s="40" t="s">
        <v>38</v>
      </c>
      <c r="C23" s="1"/>
      <c r="D23" s="41" t="s">
        <v>157</v>
      </c>
      <c r="E23" s="42" t="s">
        <v>144</v>
      </c>
      <c r="F23" s="43"/>
    </row>
    <row r="24" spans="1:6" x14ac:dyDescent="0.2">
      <c r="A24" s="1">
        <v>8</v>
      </c>
      <c r="B24" s="40" t="s">
        <v>41</v>
      </c>
      <c r="C24" s="1"/>
      <c r="D24" s="41" t="s">
        <v>154</v>
      </c>
      <c r="E24" s="42" t="s">
        <v>144</v>
      </c>
      <c r="F24" s="43"/>
    </row>
    <row r="25" spans="1:6" x14ac:dyDescent="0.2">
      <c r="A25" s="1">
        <v>9</v>
      </c>
      <c r="B25" s="40" t="s">
        <v>30</v>
      </c>
      <c r="C25" s="1"/>
      <c r="D25" s="41" t="s">
        <v>159</v>
      </c>
      <c r="E25" s="42" t="s">
        <v>145</v>
      </c>
      <c r="F25" s="43"/>
    </row>
    <row r="26" spans="1:6" x14ac:dyDescent="0.2">
      <c r="A26" s="1">
        <v>10</v>
      </c>
      <c r="B26" s="40" t="s">
        <v>34</v>
      </c>
      <c r="C26" s="1"/>
      <c r="D26" s="41" t="s">
        <v>160</v>
      </c>
      <c r="E26" s="42" t="s">
        <v>145</v>
      </c>
      <c r="F26" s="43"/>
    </row>
    <row r="27" spans="1:6" x14ac:dyDescent="0.2">
      <c r="A27" s="1">
        <v>11</v>
      </c>
      <c r="B27" s="40" t="s">
        <v>38</v>
      </c>
      <c r="C27" s="1"/>
      <c r="D27" s="41" t="s">
        <v>161</v>
      </c>
      <c r="E27" s="42" t="s">
        <v>143</v>
      </c>
      <c r="F27" s="43"/>
    </row>
    <row r="28" spans="1:6" x14ac:dyDescent="0.2">
      <c r="A28" s="1">
        <v>12</v>
      </c>
      <c r="B28" s="40" t="s">
        <v>38</v>
      </c>
      <c r="C28" s="1"/>
      <c r="D28" s="41" t="s">
        <v>158</v>
      </c>
      <c r="E28" s="42" t="s">
        <v>143</v>
      </c>
      <c r="F28" s="43"/>
    </row>
    <row r="29" spans="1:6" x14ac:dyDescent="0.2">
      <c r="A29" s="1">
        <v>13</v>
      </c>
      <c r="B29" s="40" t="s">
        <v>74</v>
      </c>
      <c r="C29" s="1"/>
      <c r="D29" s="41" t="s">
        <v>162</v>
      </c>
      <c r="E29" s="42" t="s">
        <v>146</v>
      </c>
      <c r="F29" s="43"/>
    </row>
    <row r="30" spans="1:6" x14ac:dyDescent="0.2">
      <c r="A30" s="1">
        <v>14</v>
      </c>
      <c r="B30" s="40" t="s">
        <v>44</v>
      </c>
      <c r="C30" s="1"/>
      <c r="D30" s="41" t="s">
        <v>163</v>
      </c>
      <c r="E30" s="42" t="s">
        <v>146</v>
      </c>
      <c r="F30" s="43"/>
    </row>
    <row r="31" spans="1:6" x14ac:dyDescent="0.2">
      <c r="A31" s="1">
        <v>15</v>
      </c>
      <c r="B31" s="40" t="s">
        <v>68</v>
      </c>
      <c r="C31" s="1"/>
      <c r="D31" s="41" t="s">
        <v>164</v>
      </c>
      <c r="E31" s="42" t="s">
        <v>146</v>
      </c>
      <c r="F31" s="43"/>
    </row>
    <row r="32" spans="1:6" x14ac:dyDescent="0.2">
      <c r="A32" s="1">
        <v>16</v>
      </c>
      <c r="B32" s="40" t="s">
        <v>48</v>
      </c>
      <c r="C32" s="1"/>
      <c r="D32" s="41" t="s">
        <v>165</v>
      </c>
      <c r="E32" s="42" t="s">
        <v>147</v>
      </c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F100" sqref="F10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02 Backlog'!B2+7</f>
        <v>43921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B2+7</f>
        <v>43928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/>
      <c r="C17" s="1"/>
      <c r="D17" s="44" t="s">
        <v>141</v>
      </c>
      <c r="E17" s="42"/>
      <c r="F17" s="43"/>
    </row>
    <row r="18" spans="1:6" x14ac:dyDescent="0.2">
      <c r="A18" s="1">
        <v>2</v>
      </c>
      <c r="B18" s="40"/>
      <c r="C18" s="1"/>
      <c r="D18" s="41"/>
      <c r="E18" s="42"/>
      <c r="F18" s="43"/>
    </row>
    <row r="19" spans="1:6" x14ac:dyDescent="0.2">
      <c r="A19" s="1">
        <v>3</v>
      </c>
      <c r="B19" s="40"/>
      <c r="C19" s="1"/>
      <c r="D19" s="41"/>
      <c r="E19" s="42"/>
      <c r="F19" s="43"/>
    </row>
    <row r="20" spans="1:6" x14ac:dyDescent="0.2">
      <c r="A20" s="1">
        <v>4</v>
      </c>
      <c r="B20" s="40"/>
      <c r="C20" s="1"/>
      <c r="D20" s="41"/>
      <c r="E20" s="42"/>
      <c r="F20" s="43"/>
    </row>
    <row r="21" spans="1:6" x14ac:dyDescent="0.2">
      <c r="A21" s="1">
        <v>5</v>
      </c>
      <c r="B21" s="40"/>
      <c r="C21" s="1"/>
      <c r="D21" s="41"/>
      <c r="E21" s="42"/>
      <c r="F21" s="43"/>
    </row>
    <row r="22" spans="1:6" x14ac:dyDescent="0.2">
      <c r="A22" s="1">
        <v>6</v>
      </c>
      <c r="B22" s="40"/>
      <c r="C22" s="1"/>
      <c r="D22" s="41"/>
      <c r="E22" s="42"/>
      <c r="F22" s="43"/>
    </row>
    <row r="23" spans="1:6" x14ac:dyDescent="0.2">
      <c r="A23" s="1">
        <v>7</v>
      </c>
      <c r="B23" s="40"/>
      <c r="C23" s="1"/>
      <c r="D23" s="41"/>
      <c r="E23" s="42"/>
      <c r="F23" s="43"/>
    </row>
    <row r="24" spans="1:6" x14ac:dyDescent="0.2">
      <c r="A24" s="1">
        <v>8</v>
      </c>
      <c r="B24" s="40"/>
      <c r="C24" s="1"/>
      <c r="D24" s="41"/>
      <c r="E24" s="42"/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03 Backlog'!B2+14</f>
        <v>43935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B2+14</f>
        <v>43949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ht="38.25" x14ac:dyDescent="0.2">
      <c r="A17" s="1">
        <v>1</v>
      </c>
      <c r="B17" s="40"/>
      <c r="C17" s="1"/>
      <c r="D17" s="44" t="s">
        <v>141</v>
      </c>
      <c r="E17" s="42"/>
      <c r="F17" s="43" t="s">
        <v>127</v>
      </c>
    </row>
    <row r="18" spans="1:6" x14ac:dyDescent="0.2">
      <c r="A18" s="1">
        <v>2</v>
      </c>
      <c r="B18" s="40"/>
      <c r="C18" s="1"/>
      <c r="D18" s="41"/>
      <c r="E18" s="42"/>
      <c r="F18" s="43"/>
    </row>
    <row r="19" spans="1:6" x14ac:dyDescent="0.2">
      <c r="A19" s="1">
        <v>3</v>
      </c>
      <c r="B19" s="40"/>
      <c r="C19" s="1"/>
      <c r="D19" s="41"/>
      <c r="E19" s="42"/>
      <c r="F19" s="43"/>
    </row>
    <row r="20" spans="1:6" x14ac:dyDescent="0.2">
      <c r="A20" s="1">
        <v>4</v>
      </c>
      <c r="B20" s="40"/>
      <c r="C20" s="1"/>
      <c r="D20" s="41"/>
      <c r="E20" s="42"/>
      <c r="F20" s="43"/>
    </row>
    <row r="21" spans="1:6" x14ac:dyDescent="0.2">
      <c r="A21" s="1">
        <v>5</v>
      </c>
      <c r="B21" s="40"/>
      <c r="C21" s="1"/>
      <c r="D21" s="41"/>
      <c r="E21" s="42"/>
      <c r="F21" s="43"/>
    </row>
    <row r="22" spans="1:6" x14ac:dyDescent="0.2">
      <c r="A22" s="1">
        <v>6</v>
      </c>
      <c r="B22" s="40"/>
      <c r="C22" s="1"/>
      <c r="D22" s="41"/>
      <c r="E22" s="42"/>
      <c r="F22" s="43"/>
    </row>
    <row r="23" spans="1:6" x14ac:dyDescent="0.2">
      <c r="A23" s="1">
        <v>7</v>
      </c>
      <c r="B23" s="40"/>
      <c r="C23" s="1"/>
      <c r="D23" s="41"/>
      <c r="E23" s="42"/>
      <c r="F23" s="43"/>
    </row>
    <row r="24" spans="1:6" x14ac:dyDescent="0.2">
      <c r="A24" s="1">
        <v>8</v>
      </c>
      <c r="B24" s="40"/>
      <c r="C24" s="1"/>
      <c r="D24" s="41"/>
      <c r="E24" s="42"/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Alisha</dc:creator>
  <dc:description/>
  <cp:lastModifiedBy>Alisha</cp:lastModifiedBy>
  <cp:revision>175</cp:revision>
  <dcterms:created xsi:type="dcterms:W3CDTF">2016-03-21T22:16:37Z</dcterms:created>
  <dcterms:modified xsi:type="dcterms:W3CDTF">2020-03-31T11:39:48Z</dcterms:modified>
  <dc:language>en-US</dc:language>
</cp:coreProperties>
</file>