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bn_y2_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<sst xmlns="http://schemas.openxmlformats.org/spreadsheetml/2006/main" count="290" uniqueCount="102">
  <si>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</si>
  <si>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</si>
  <si>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</si>
  <si>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</si>
  <si>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</si>
  <si>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</si>
  <si>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</si>
  <si>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S2</t>
  </si>
  <si>
    <t xml:space="preserve">Content</t>
  </si>
  <si>
    <t xml:space="preserve">soils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</si>
  <si>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</si>
  <si>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</si>
  <si>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</si>
  <si>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</si>
  <si>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</si>
  <si>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</si>
  <si>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</si>
  <si>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18/09/2023</t>
  </si>
  <si>
    <t xml:space="preserve">Version</t>
  </si>
  <si>
    <t xml:space="preserve">v1.0</t>
  </si>
  <si>
    <t xml:space="preserve">FIELD_SUB_ID</t>
  </si>
  <si>
    <t xml:space="preserve">COARSE_SAND</t>
  </si>
  <si>
    <t xml:space="preserve">FINE_SAND</t>
  </si>
  <si>
    <t xml:space="preserve">COARSE_SILT</t>
  </si>
  <si>
    <t xml:space="preserve">FINE_SILT</t>
  </si>
  <si>
    <t xml:space="preserve">CLAY</t>
  </si>
  <si>
    <t xml:space="preserve">LIMESTONE_TOTAL</t>
  </si>
  <si>
    <t xml:space="preserve">LIMESTONE_ACTIVE</t>
  </si>
  <si>
    <t xml:space="preserve">IRON</t>
  </si>
  <si>
    <t xml:space="preserve">PH</t>
  </si>
  <si>
    <t xml:space="preserve">CONDUCTIVITY</t>
  </si>
  <si>
    <t xml:space="preserve">CARBON</t>
  </si>
  <si>
    <t xml:space="preserve">ORGANIC_MATTER</t>
  </si>
  <si>
    <t xml:space="preserve">NITROGEN_TOTAL</t>
  </si>
  <si>
    <t xml:space="preserve">C/N</t>
  </si>
  <si>
    <t xml:space="preserve">PHOSPHATE</t>
  </si>
  <si>
    <t xml:space="preserve">CALCIUM</t>
  </si>
  <si>
    <t xml:space="preserve">LIME</t>
  </si>
  <si>
    <t xml:space="preserve">MAGNESIUM</t>
  </si>
  <si>
    <t xml:space="preserve">MAGNESIA</t>
  </si>
  <si>
    <t xml:space="preserve">POTASSIUM</t>
  </si>
  <si>
    <t xml:space="preserve">POTASH</t>
  </si>
  <si>
    <t xml:space="preserve">SODIUM</t>
  </si>
  <si>
    <t xml:space="preserve">SODIUM_OXIDE</t>
  </si>
  <si>
    <t xml:space="preserve">CEC</t>
  </si>
  <si>
    <t xml:space="preserve">ZINC</t>
  </si>
  <si>
    <t xml:space="preserve">COPPER</t>
  </si>
  <si>
    <t xml:space="preserve">MANGANESE</t>
  </si>
  <si>
    <t xml:space="preserve">WATER_HOLDING_CAPACITY</t>
  </si>
  <si>
    <t xml:space="preserve">AF100-Bn-Y2-S2</t>
  </si>
  <si>
    <t xml:space="preserve">NA</t>
  </si>
  <si>
    <t xml:space="preserve">AF101-Bn-Y2-S2</t>
  </si>
  <si>
    <t xml:space="preserve">AF102-Bn-Y2-S2</t>
  </si>
  <si>
    <t xml:space="preserve">AF103-Bn-Y2-S2</t>
  </si>
  <si>
    <t xml:space="preserve">AF104-Bn-Y2-S2</t>
  </si>
  <si>
    <t xml:space="preserve">AF105-Bn-Y2-S2</t>
  </si>
  <si>
    <t xml:space="preserve">AF106-Bn-Y2-S2</t>
  </si>
  <si>
    <t xml:space="preserve">AF107-Bn-Y2-S2</t>
  </si>
  <si>
    <t xml:space="preserve">AF108-Bn-Y2-S2</t>
  </si>
  <si>
    <t xml:space="preserve">AF109-Bn-Y2-S2</t>
  </si>
  <si>
    <t xml:space="preserve">AF110-Bn-Y2-S2</t>
  </si>
  <si>
    <t xml:space="preserve">AF111-Bn-Y2-S2</t>
  </si>
  <si>
    <t xml:space="preserve">AF112-Bn-Y2-S2</t>
  </si>
  <si>
    <t xml:space="preserve">AF113-Bn-Y2-S2</t>
  </si>
  <si>
    <t xml:space="preserve">AF114-Bn-Y2-S2</t>
  </si>
  <si>
    <t xml:space="preserve">AF115-Bn-Y2-S2</t>
  </si>
  <si>
    <t xml:space="preserve">AF116-Bn-Y2-S2</t>
  </si>
  <si>
    <t xml:space="preserve">AF117-Bn-Y2-S2</t>
  </si>
  <si>
    <t xml:space="preserve">AF118-Bn-Y2-S2</t>
  </si>
  <si>
    <t xml:space="preserve">AF119-Bn-Y2-S2</t>
  </si>
  <si>
    <t xml:space="preserve">AF120-Bn-Y2-S2</t>
  </si>
  <si>
    <t xml:space="preserve">AF121-Bn-Y2-S2</t>
  </si>
  <si>
    <t xml:space="preserve">AF122-Bn-Y2-S2</t>
  </si>
  <si>
    <t xml:space="preserve">AF123-Bn-Y2-S2</t>
  </si>
  <si>
    <t xml:space="preserve">AF124-Bn-Y2-S2</t>
  </si>
  <si>
    <t xml:space="preserve">AF125-Bn-Y2-S2</t>
  </si>
  <si>
    <t xml:space="preserve">AF126-Bn-Y2-S2</t>
  </si>
  <si>
    <t xml:space="preserve">AF127-Bn-Y2-S2</t>
  </si>
  <si>
    <t xml:space="preserve">AF128-Bn-Y2-S2</t>
  </si>
  <si>
    <t xml:space="preserve">AF129-Bn-Y2-S2</t>
  </si>
  <si>
    <t xml:space="preserve">AF130-Bn-Y2-S2</t>
  </si>
  <si>
    <t xml:space="preserve">AF131-Bn-Y2-S2</t>
  </si>
  <si>
    <t xml:space="preserve">AF132-Bn-Y2-S2</t>
  </si>
  <si>
    <t xml:space="preserve">AF133-Bn-Y2-S2</t>
  </si>
  <si>
    <t xml:space="preserve">AF134-Bn-Y2-S2</t>
  </si>
  <si>
    <t xml:space="preserve">AF135-Bn-Y2-S2</t>
  </si>
  <si>
    <t xml:space="preserve">AF136-Bn-Y2-S2</t>
  </si>
  <si>
    <t xml:space="preserve">AF137-Bn-Y2-S2</t>
  </si>
  <si>
    <t xml:space="preserve">AF138-Bn-Y2-S2</t>
  </si>
  <si>
    <t xml:space="preserve">AF139-Bn-Y2-S2</t>
  </si>
  <si>
    <t xml:space="preserve">AF140-Bn-Y2-S2</t>
  </si>
  <si>
    <t xml:space="preserve">AF141-Bn-Y2-S2</t>
  </si>
  <si>
    <t xml:space="preserve">AF142-Bn-Y2-S2</t>
  </si>
  <si>
    <t xml:space="preserve">AF143-Bn-Y2-S2</t>
  </si>
  <si>
    <t xml:space="preserve">AF144-Bn-Y2-S2</t>
  </si>
  <si>
    <t xml:space="preserve">AF145-Bn-Y2-S2</t>
  </si>
  <si>
    <t xml:space="preserve">AF146-Bn-Y2-S2</t>
  </si>
  <si>
    <t xml:space="preserve">AF147-Bn-Y2-S2</t>
  </si>
  <si>
    <t xml:space="preserve">AF148-Bn-Y2-S2</t>
  </si>
  <si>
    <t xml:space="preserve">AF149-Bn-Y2-S2</t>
  </si>
  <si>
    <t xml:space="preserve">AF150-Bn-Y2-S2</t>
  </si>
  <si>
    <t xml:space="preserve">AF151-Bn-Y2-S2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</si>
</sst>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3.6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3" t="s">
        <v>18</v>
      </c>
      <c r="B10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5625" defaultRowHeight="13.8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11.29"/>
    <col collapsed="false" customWidth="true" hidden="false" outlineLevel="0" max="4" min="4" style="0" width="13.57"/>
    <col collapsed="false" customWidth="true" hidden="false" outlineLevel="0" max="5" min="5" style="0" width="9.85"/>
    <col collapsed="false" customWidth="true" hidden="false" outlineLevel="0" max="7" min="7" style="0" width="18.42"/>
    <col collapsed="false" customWidth="true" hidden="false" outlineLevel="0" max="8" min="8" style="0" width="19.29"/>
    <col collapsed="false" customWidth="true" hidden="false" outlineLevel="0" max="11" min="11" style="0" width="14.28"/>
    <col collapsed="false" customWidth="true" hidden="false" outlineLevel="0" max="13" min="13" style="0" width="18"/>
    <col collapsed="false" customWidth="true" hidden="false" outlineLevel="0" max="14" min="14" style="0" width="17.29"/>
    <col collapsed="false" customWidth="true" hidden="false" outlineLevel="0" max="19" min="19" style="0" width="12.42"/>
    <col collapsed="false" customWidth="true" hidden="false" outlineLevel="0" max="20" min="20" style="0" width="10.85"/>
    <col collapsed="false" customWidth="true" hidden="false" outlineLevel="0" max="21" min="21" style="0" width="11.86"/>
    <col collapsed="false" customWidth="true" hidden="false" outlineLevel="0" max="24" min="24" style="0" width="14.7"/>
    <col collapsed="false" customWidth="true" hidden="false" outlineLevel="0" max="28" min="28" style="0" width="13.01"/>
    <col collapsed="false" customWidth="true" hidden="false" outlineLevel="0" max="29" min="29" style="0" width="27.42"/>
  </cols>
  <sheetData>
    <row r="1" customFormat="false" ht="13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  <c r="Z1" s="0" t="s">
        <v>45</v>
      </c>
      <c r="AA1" s="0" t="s">
        <v>46</v>
      </c>
      <c r="AB1" s="0" t="s">
        <v>47</v>
      </c>
      <c r="AC1" s="0" t="s">
        <v>48</v>
      </c>
    </row>
    <row r="2" customFormat="false" ht="13.8" hidden="false" customHeight="false" outlineLevel="0" collapsed="false">
      <c r="A2" s="0" t="s">
        <v>49</v>
      </c>
      <c r="B2" s="0" t="n">
        <v>39</v>
      </c>
      <c r="C2" s="0" t="n">
        <v>53</v>
      </c>
      <c r="D2" s="0" t="n">
        <v>198</v>
      </c>
      <c r="E2" s="0" t="n">
        <v>323</v>
      </c>
      <c r="F2" s="0" t="n">
        <v>387</v>
      </c>
      <c r="G2" s="0" t="s">
        <v>50</v>
      </c>
      <c r="H2" s="0" t="s">
        <v>50</v>
      </c>
      <c r="I2" s="0" t="s">
        <v>50</v>
      </c>
      <c r="J2" s="0" t="n">
        <v>6.7</v>
      </c>
      <c r="K2" s="0" t="s">
        <v>50</v>
      </c>
      <c r="L2" s="0" t="n">
        <v>16.8</v>
      </c>
      <c r="M2" s="0" t="n">
        <f aca="false">L2*1.72</f>
        <v>28.896</v>
      </c>
      <c r="N2" s="0" t="n">
        <v>1.6</v>
      </c>
      <c r="O2" s="0" t="n">
        <f aca="false">L2/N2</f>
        <v>10.5</v>
      </c>
      <c r="P2" s="0" t="n">
        <v>175</v>
      </c>
      <c r="Q2" s="0" t="n">
        <v>190.53</v>
      </c>
      <c r="R2" s="0" t="n">
        <f aca="false">Q2*28</f>
        <v>5334.84</v>
      </c>
      <c r="S2" s="0" t="n">
        <v>12.08</v>
      </c>
      <c r="T2" s="0" t="n">
        <f aca="false">S2*20.15</f>
        <v>243.412</v>
      </c>
      <c r="U2" s="0" t="n">
        <v>5.06</v>
      </c>
      <c r="V2" s="0" t="n">
        <f aca="false">U2*47.1</f>
        <v>238.326</v>
      </c>
      <c r="W2" s="0" t="n">
        <v>0.36</v>
      </c>
      <c r="X2" s="0" t="n">
        <f aca="false">W2*31</f>
        <v>11.16</v>
      </c>
      <c r="Y2" s="0" t="n">
        <v>200</v>
      </c>
      <c r="Z2" s="0" t="n">
        <v>2.2</v>
      </c>
      <c r="AA2" s="0" t="n">
        <v>4.9</v>
      </c>
      <c r="AB2" s="0" t="n">
        <v>26.1</v>
      </c>
      <c r="AC2" s="0" t="n">
        <v>43.2066290518699</v>
      </c>
    </row>
    <row r="3" customFormat="false" ht="13.8" hidden="false" customHeight="false" outlineLevel="0" collapsed="false">
      <c r="A3" s="0" t="s">
        <v>51</v>
      </c>
      <c r="B3" s="0" t="n">
        <v>70</v>
      </c>
      <c r="C3" s="0" t="n">
        <v>26</v>
      </c>
      <c r="D3" s="0" t="n">
        <v>682</v>
      </c>
      <c r="E3" s="0" t="n">
        <v>171</v>
      </c>
      <c r="F3" s="0" t="n">
        <v>51</v>
      </c>
      <c r="G3" s="0" t="n">
        <v>237</v>
      </c>
      <c r="H3" s="0" t="n">
        <v>39</v>
      </c>
      <c r="I3" s="0" t="n">
        <v>146</v>
      </c>
      <c r="J3" s="0" t="n">
        <v>8</v>
      </c>
      <c r="K3" s="0" t="s">
        <v>50</v>
      </c>
      <c r="L3" s="0" t="n">
        <v>32.7</v>
      </c>
      <c r="M3" s="0" t="n">
        <f aca="false">L3*1.72</f>
        <v>56.244</v>
      </c>
      <c r="N3" s="0" t="n">
        <v>3.67</v>
      </c>
      <c r="O3" s="0" t="n">
        <f aca="false">L3/N3</f>
        <v>8.91008174386921</v>
      </c>
      <c r="P3" s="0" t="n">
        <v>248</v>
      </c>
      <c r="Q3" s="0" t="s">
        <v>50</v>
      </c>
      <c r="R3" s="0" t="s">
        <v>50</v>
      </c>
      <c r="S3" s="0" t="n">
        <v>6.75</v>
      </c>
      <c r="T3" s="0" t="n">
        <f aca="false">S3*20.15</f>
        <v>136.0125</v>
      </c>
      <c r="U3" s="0" t="n">
        <v>4.35</v>
      </c>
      <c r="V3" s="0" t="n">
        <f aca="false">U3*47.1</f>
        <v>204.885</v>
      </c>
      <c r="W3" s="0" t="n">
        <v>0.34</v>
      </c>
      <c r="X3" s="0" t="n">
        <f aca="false">W3*31</f>
        <v>10.54</v>
      </c>
      <c r="Y3" s="0" t="n">
        <v>299</v>
      </c>
      <c r="Z3" s="0" t="n">
        <v>4.6</v>
      </c>
      <c r="AA3" s="0" t="n">
        <v>1.6</v>
      </c>
      <c r="AB3" s="0" t="n">
        <v>12</v>
      </c>
      <c r="AC3" s="0" t="n">
        <v>41.5488940195129</v>
      </c>
    </row>
    <row r="4" customFormat="false" ht="13.8" hidden="false" customHeight="false" outlineLevel="0" collapsed="false">
      <c r="A4" s="0" t="s">
        <v>52</v>
      </c>
      <c r="B4" s="0" t="n">
        <v>304</v>
      </c>
      <c r="C4" s="0" t="n">
        <v>195</v>
      </c>
      <c r="D4" s="0" t="n">
        <v>282</v>
      </c>
      <c r="E4" s="0" t="n">
        <v>149</v>
      </c>
      <c r="F4" s="0" t="n">
        <v>70</v>
      </c>
      <c r="G4" s="0" t="s">
        <v>50</v>
      </c>
      <c r="H4" s="0" t="s">
        <v>50</v>
      </c>
      <c r="I4" s="0" t="s">
        <v>50</v>
      </c>
      <c r="J4" s="0" t="n">
        <v>6.1</v>
      </c>
      <c r="K4" s="0" t="s">
        <v>50</v>
      </c>
      <c r="L4" s="0" t="n">
        <v>9.1</v>
      </c>
      <c r="M4" s="0" t="n">
        <f aca="false">L4*1.72</f>
        <v>15.652</v>
      </c>
      <c r="N4" s="0" t="n">
        <v>0.91</v>
      </c>
      <c r="O4" s="0" t="n">
        <f aca="false">L4/N4</f>
        <v>10</v>
      </c>
      <c r="P4" s="0" t="n">
        <v>257</v>
      </c>
      <c r="Q4" s="0" t="n">
        <v>38.1</v>
      </c>
      <c r="R4" s="0" t="n">
        <f aca="false">Q4*28</f>
        <v>1066.8</v>
      </c>
      <c r="S4" s="0" t="n">
        <v>2.9</v>
      </c>
      <c r="T4" s="0" t="n">
        <f aca="false">S4*20.15</f>
        <v>58.435</v>
      </c>
      <c r="U4" s="0" t="n">
        <v>4.27</v>
      </c>
      <c r="V4" s="0" t="n">
        <f aca="false">U4*47.1</f>
        <v>201.117</v>
      </c>
      <c r="W4" s="0" t="n">
        <v>0.11</v>
      </c>
      <c r="X4" s="0" t="n">
        <f aca="false">W4*31</f>
        <v>3.41</v>
      </c>
      <c r="Y4" s="0" t="n">
        <v>47</v>
      </c>
      <c r="Z4" s="0" t="n">
        <v>2.2</v>
      </c>
      <c r="AA4" s="0" t="n">
        <v>1.7</v>
      </c>
      <c r="AB4" s="0" t="n">
        <v>47</v>
      </c>
      <c r="AC4" s="0" t="n">
        <v>37.8663728333519</v>
      </c>
    </row>
    <row r="5" customFormat="false" ht="13.8" hidden="false" customHeight="false" outlineLevel="0" collapsed="false">
      <c r="A5" s="0" t="s">
        <v>53</v>
      </c>
      <c r="B5" s="0" t="n">
        <v>96</v>
      </c>
      <c r="C5" s="0" t="n">
        <v>27</v>
      </c>
      <c r="D5" s="0" t="n">
        <v>311</v>
      </c>
      <c r="E5" s="0" t="n">
        <v>366</v>
      </c>
      <c r="F5" s="0" t="n">
        <v>200</v>
      </c>
      <c r="G5" s="0" t="s">
        <v>50</v>
      </c>
      <c r="H5" s="0" t="s">
        <v>50</v>
      </c>
      <c r="I5" s="0" t="s">
        <v>50</v>
      </c>
      <c r="J5" s="0" t="n">
        <v>6.2</v>
      </c>
      <c r="K5" s="0" t="s">
        <v>50</v>
      </c>
      <c r="L5" s="0" t="n">
        <v>24.2</v>
      </c>
      <c r="M5" s="0" t="n">
        <f aca="false">L5*1.72</f>
        <v>41.624</v>
      </c>
      <c r="N5" s="0" t="n">
        <v>2.62</v>
      </c>
      <c r="O5" s="0" t="n">
        <f aca="false">L5/N5</f>
        <v>9.23664122137405</v>
      </c>
      <c r="P5" s="0" t="n">
        <v>76</v>
      </c>
      <c r="Q5" s="0" t="n">
        <v>204.77</v>
      </c>
      <c r="R5" s="0" t="n">
        <f aca="false">Q5*28</f>
        <v>5733.56</v>
      </c>
      <c r="S5" s="0" t="n">
        <v>9.72</v>
      </c>
      <c r="T5" s="0" t="n">
        <f aca="false">S5*20.15</f>
        <v>195.858</v>
      </c>
      <c r="U5" s="0" t="n">
        <v>4.3</v>
      </c>
      <c r="V5" s="0" t="n">
        <f aca="false">U5*47.1</f>
        <v>202.53</v>
      </c>
      <c r="W5" s="0" t="n">
        <v>0.92</v>
      </c>
      <c r="X5" s="0" t="n">
        <f aca="false">W5*31</f>
        <v>28.52</v>
      </c>
      <c r="Y5" s="0" t="n">
        <v>265</v>
      </c>
      <c r="Z5" s="0" t="n">
        <v>15.3</v>
      </c>
      <c r="AA5" s="0" t="n">
        <v>2.3</v>
      </c>
      <c r="AB5" s="0" t="n">
        <v>106</v>
      </c>
      <c r="AC5" s="0" t="n">
        <v>43.7831774189775</v>
      </c>
    </row>
    <row r="6" customFormat="false" ht="13.8" hidden="false" customHeight="false" outlineLevel="0" collapsed="false">
      <c r="A6" s="0" t="s">
        <v>54</v>
      </c>
      <c r="B6" s="0" t="n">
        <v>100</v>
      </c>
      <c r="C6" s="0" t="n">
        <v>46</v>
      </c>
      <c r="D6" s="0" t="n">
        <v>294</v>
      </c>
      <c r="E6" s="0" t="n">
        <v>383</v>
      </c>
      <c r="F6" s="0" t="n">
        <v>177</v>
      </c>
      <c r="G6" s="0" t="s">
        <v>50</v>
      </c>
      <c r="H6" s="0" t="s">
        <v>50</v>
      </c>
      <c r="I6" s="0" t="s">
        <v>50</v>
      </c>
      <c r="J6" s="0" t="n">
        <v>5.7</v>
      </c>
      <c r="K6" s="0" t="s">
        <v>50</v>
      </c>
      <c r="L6" s="0" t="n">
        <v>18.3</v>
      </c>
      <c r="M6" s="0" t="n">
        <f aca="false">L6*1.72</f>
        <v>31.476</v>
      </c>
      <c r="N6" s="0" t="n">
        <v>2.24</v>
      </c>
      <c r="O6" s="0" t="n">
        <f aca="false">L6/N6</f>
        <v>8.16964285714286</v>
      </c>
      <c r="P6" s="0" t="n">
        <v>680</v>
      </c>
      <c r="Q6" s="0" t="n">
        <v>136.83</v>
      </c>
      <c r="R6" s="0" t="n">
        <f aca="false">Q6*28</f>
        <v>3831.24</v>
      </c>
      <c r="S6" s="0" t="n">
        <v>7.67</v>
      </c>
      <c r="T6" s="0" t="n">
        <f aca="false">S6*20.15</f>
        <v>154.5505</v>
      </c>
      <c r="U6" s="0" t="n">
        <v>4.02</v>
      </c>
      <c r="V6" s="0" t="n">
        <f aca="false">U6*47.1</f>
        <v>189.342</v>
      </c>
      <c r="W6" s="0" t="n">
        <v>0.42</v>
      </c>
      <c r="X6" s="0" t="n">
        <f aca="false">W6*31</f>
        <v>13.02</v>
      </c>
      <c r="Y6" s="0" t="n">
        <v>223</v>
      </c>
      <c r="Z6" s="0" t="n">
        <v>57.2</v>
      </c>
      <c r="AA6" s="0" t="n">
        <v>3.7</v>
      </c>
      <c r="AB6" s="0" t="n">
        <v>168</v>
      </c>
      <c r="AC6" s="0" t="n">
        <v>47.4306087070291</v>
      </c>
    </row>
    <row r="7" customFormat="false" ht="13.8" hidden="false" customHeight="false" outlineLevel="0" collapsed="false">
      <c r="A7" s="0" t="s">
        <v>55</v>
      </c>
      <c r="B7" s="0" t="n">
        <v>10</v>
      </c>
      <c r="C7" s="0" t="n">
        <v>395</v>
      </c>
      <c r="D7" s="0" t="n">
        <v>121</v>
      </c>
      <c r="E7" s="0" t="n">
        <v>194</v>
      </c>
      <c r="F7" s="0" t="n">
        <v>280</v>
      </c>
      <c r="G7" s="0" t="s">
        <v>50</v>
      </c>
      <c r="H7" s="0" t="s">
        <v>50</v>
      </c>
      <c r="I7" s="0" t="s">
        <v>50</v>
      </c>
      <c r="J7" s="0" t="n">
        <v>6.8</v>
      </c>
      <c r="K7" s="0" t="s">
        <v>50</v>
      </c>
      <c r="L7" s="0" t="n">
        <v>13</v>
      </c>
      <c r="M7" s="0" t="n">
        <f aca="false">L7*1.72</f>
        <v>22.36</v>
      </c>
      <c r="N7" s="0" t="n">
        <v>1.38</v>
      </c>
      <c r="O7" s="0" t="n">
        <f aca="false">L7/N7</f>
        <v>9.42028985507247</v>
      </c>
      <c r="P7" s="0" t="n">
        <v>136</v>
      </c>
      <c r="Q7" s="0" t="n">
        <v>139.79</v>
      </c>
      <c r="R7" s="0" t="n">
        <f aca="false">Q7*28</f>
        <v>3914.12</v>
      </c>
      <c r="S7" s="0" t="n">
        <v>11.01</v>
      </c>
      <c r="T7" s="0" t="n">
        <f aca="false">S7*20.15</f>
        <v>221.8515</v>
      </c>
      <c r="U7" s="0" t="n">
        <v>3.98</v>
      </c>
      <c r="V7" s="0" t="n">
        <f aca="false">U7*47.1</f>
        <v>187.458</v>
      </c>
      <c r="W7" s="0" t="n">
        <v>0.45</v>
      </c>
      <c r="X7" s="0" t="n">
        <f aca="false">W7*31</f>
        <v>13.95</v>
      </c>
      <c r="Y7" s="0" t="n">
        <v>134</v>
      </c>
      <c r="Z7" s="0" t="n">
        <v>3.6</v>
      </c>
      <c r="AA7" s="0" t="n">
        <v>1.5</v>
      </c>
      <c r="AB7" s="0" t="n">
        <v>86</v>
      </c>
      <c r="AC7" s="0" t="n">
        <v>34.2134047675929</v>
      </c>
    </row>
    <row r="8" customFormat="false" ht="13.8" hidden="false" customHeight="false" outlineLevel="0" collapsed="false">
      <c r="A8" s="0" t="s">
        <v>56</v>
      </c>
      <c r="B8" s="0" t="n">
        <v>29</v>
      </c>
      <c r="C8" s="0" t="n">
        <v>58</v>
      </c>
      <c r="D8" s="0" t="n">
        <v>185</v>
      </c>
      <c r="E8" s="0" t="n">
        <v>515</v>
      </c>
      <c r="F8" s="0" t="n">
        <v>213</v>
      </c>
      <c r="G8" s="0" t="n">
        <v>174</v>
      </c>
      <c r="H8" s="0" t="n">
        <v>23</v>
      </c>
      <c r="I8" s="0" t="n">
        <v>185</v>
      </c>
      <c r="J8" s="0" t="n">
        <v>8</v>
      </c>
      <c r="K8" s="0" t="s">
        <v>50</v>
      </c>
      <c r="L8" s="0" t="n">
        <v>28.9</v>
      </c>
      <c r="M8" s="0" t="n">
        <f aca="false">L8*1.72</f>
        <v>49.708</v>
      </c>
      <c r="N8" s="0" t="n">
        <v>3.19</v>
      </c>
      <c r="O8" s="0" t="n">
        <f aca="false">L8/N8</f>
        <v>9.05956112852665</v>
      </c>
      <c r="P8" s="0" t="n">
        <v>190</v>
      </c>
      <c r="Q8" s="0" t="s">
        <v>50</v>
      </c>
      <c r="R8" s="0" t="s">
        <v>50</v>
      </c>
      <c r="S8" s="0" t="n">
        <v>11.98</v>
      </c>
      <c r="T8" s="0" t="n">
        <f aca="false">S8*20.15</f>
        <v>241.397</v>
      </c>
      <c r="U8" s="0" t="n">
        <v>11.5</v>
      </c>
      <c r="V8" s="0" t="n">
        <f aca="false">U8*47.1</f>
        <v>541.65</v>
      </c>
      <c r="W8" s="0" t="n">
        <v>0.56</v>
      </c>
      <c r="X8" s="0" t="n">
        <f aca="false">W8*31</f>
        <v>17.36</v>
      </c>
      <c r="Y8" s="0" t="n">
        <v>276</v>
      </c>
      <c r="Z8" s="0" t="n">
        <v>2.7</v>
      </c>
      <c r="AA8" s="0" t="n">
        <v>1.4</v>
      </c>
      <c r="AB8" s="0" t="n">
        <v>17.9</v>
      </c>
      <c r="AC8" s="0" t="n">
        <v>50.3807760147519</v>
      </c>
    </row>
    <row r="9" customFormat="false" ht="13.8" hidden="false" customHeight="false" outlineLevel="0" collapsed="false">
      <c r="A9" s="0" t="s">
        <v>57</v>
      </c>
      <c r="B9" s="0" t="n">
        <v>20</v>
      </c>
      <c r="C9" s="0" t="n">
        <v>28</v>
      </c>
      <c r="D9" s="0" t="n">
        <v>290</v>
      </c>
      <c r="E9" s="0" t="n">
        <v>433</v>
      </c>
      <c r="F9" s="0" t="n">
        <v>229</v>
      </c>
      <c r="G9" s="0" t="n">
        <v>95</v>
      </c>
      <c r="H9" s="0" t="n">
        <v>18</v>
      </c>
      <c r="I9" s="0" t="n">
        <v>228</v>
      </c>
      <c r="J9" s="0" t="n">
        <v>7.8</v>
      </c>
      <c r="K9" s="0" t="n">
        <v>0.23</v>
      </c>
      <c r="L9" s="0" t="n">
        <v>24.8</v>
      </c>
      <c r="M9" s="0" t="n">
        <f aca="false">L9*1.72</f>
        <v>42.656</v>
      </c>
      <c r="N9" s="0" t="n">
        <v>2.7</v>
      </c>
      <c r="O9" s="0" t="n">
        <f aca="false">L9/N9</f>
        <v>9.18518518518519</v>
      </c>
      <c r="P9" s="0" t="n">
        <v>140</v>
      </c>
      <c r="Q9" s="0" t="s">
        <v>50</v>
      </c>
      <c r="R9" s="0" t="s">
        <v>50</v>
      </c>
      <c r="S9" s="0" t="n">
        <v>11.52</v>
      </c>
      <c r="T9" s="0" t="n">
        <f aca="false">S9*20.15</f>
        <v>232.128</v>
      </c>
      <c r="U9" s="0" t="n">
        <v>10.91</v>
      </c>
      <c r="V9" s="0" t="n">
        <f aca="false">U9*47.1</f>
        <v>513.861</v>
      </c>
      <c r="W9" s="0" t="n">
        <v>1.11</v>
      </c>
      <c r="X9" s="0" t="n">
        <f aca="false">W9*31</f>
        <v>34.41</v>
      </c>
      <c r="Y9" s="0" t="n">
        <v>245</v>
      </c>
      <c r="Z9" s="0" t="n">
        <v>3.4</v>
      </c>
      <c r="AA9" s="0" t="n">
        <v>2</v>
      </c>
      <c r="AB9" s="0" t="n">
        <v>30.8</v>
      </c>
      <c r="AC9" s="0" t="n">
        <v>49.198512495977</v>
      </c>
    </row>
    <row r="10" customFormat="false" ht="13.8" hidden="false" customHeight="false" outlineLevel="0" collapsed="false">
      <c r="A10" s="0" t="s">
        <v>58</v>
      </c>
      <c r="B10" s="0" t="n">
        <v>89</v>
      </c>
      <c r="C10" s="0" t="n">
        <v>224</v>
      </c>
      <c r="D10" s="0" t="n">
        <v>120</v>
      </c>
      <c r="E10" s="0" t="n">
        <v>433</v>
      </c>
      <c r="F10" s="0" t="n">
        <v>134</v>
      </c>
      <c r="G10" s="0" t="n">
        <v>213</v>
      </c>
      <c r="H10" s="0" t="n">
        <v>64</v>
      </c>
      <c r="I10" s="0" t="n">
        <v>155</v>
      </c>
      <c r="J10" s="0" t="n">
        <v>7.8</v>
      </c>
      <c r="K10" s="0" t="s">
        <v>50</v>
      </c>
      <c r="L10" s="0" t="n">
        <v>40.1</v>
      </c>
      <c r="M10" s="0" t="n">
        <f aca="false">L10*1.72</f>
        <v>68.972</v>
      </c>
      <c r="N10" s="0" t="n">
        <v>4.29</v>
      </c>
      <c r="O10" s="0" t="n">
        <f aca="false">L10/N10</f>
        <v>9.34731934731935</v>
      </c>
      <c r="P10" s="0" t="n">
        <v>178</v>
      </c>
      <c r="Q10" s="0" t="s">
        <v>50</v>
      </c>
      <c r="R10" s="0" t="s">
        <v>50</v>
      </c>
      <c r="S10" s="0" t="n">
        <v>10.8</v>
      </c>
      <c r="T10" s="0" t="n">
        <f aca="false">S10*20.15</f>
        <v>217.62</v>
      </c>
      <c r="U10" s="0" t="n">
        <v>10.93</v>
      </c>
      <c r="V10" s="0" t="n">
        <f aca="false">U10*47.1</f>
        <v>514.803</v>
      </c>
      <c r="W10" s="0" t="n">
        <v>0.39</v>
      </c>
      <c r="X10" s="0" t="n">
        <f aca="false">W10*31</f>
        <v>12.09</v>
      </c>
      <c r="Y10" s="0" t="n">
        <v>307</v>
      </c>
      <c r="Z10" s="0" t="n">
        <v>1.9</v>
      </c>
      <c r="AA10" s="0" t="n">
        <v>0.8</v>
      </c>
      <c r="AB10" s="0" t="n">
        <v>27.1</v>
      </c>
      <c r="AC10" s="0" t="n">
        <v>44.4550852107967</v>
      </c>
    </row>
    <row r="11" customFormat="false" ht="13.8" hidden="false" customHeight="false" outlineLevel="0" collapsed="false">
      <c r="A11" s="0" t="s">
        <v>59</v>
      </c>
      <c r="B11" s="0" t="n">
        <v>138</v>
      </c>
      <c r="C11" s="0" t="n">
        <v>49</v>
      </c>
      <c r="D11" s="0" t="n">
        <v>167</v>
      </c>
      <c r="E11" s="0" t="n">
        <v>527</v>
      </c>
      <c r="F11" s="0" t="n">
        <v>119</v>
      </c>
      <c r="G11" s="0" t="n">
        <v>237</v>
      </c>
      <c r="H11" s="0" t="n">
        <v>34</v>
      </c>
      <c r="I11" s="0" t="n">
        <v>121</v>
      </c>
      <c r="J11" s="0" t="n">
        <v>7.9</v>
      </c>
      <c r="K11" s="0" t="s">
        <v>50</v>
      </c>
      <c r="L11" s="0" t="n">
        <v>32</v>
      </c>
      <c r="M11" s="0" t="n">
        <f aca="false">L11*1.72</f>
        <v>55.04</v>
      </c>
      <c r="N11" s="0" t="n">
        <v>2.98</v>
      </c>
      <c r="O11" s="0" t="n">
        <f aca="false">L11/N11</f>
        <v>10.738255033557</v>
      </c>
      <c r="P11" s="0" t="n">
        <v>211</v>
      </c>
      <c r="Q11" s="0" t="s">
        <v>50</v>
      </c>
      <c r="R11" s="0" t="s">
        <v>50</v>
      </c>
      <c r="S11" s="0" t="n">
        <v>7.4</v>
      </c>
      <c r="T11" s="0" t="n">
        <f aca="false">S11*20.15</f>
        <v>149.11</v>
      </c>
      <c r="U11" s="0" t="n">
        <v>7.1</v>
      </c>
      <c r="V11" s="0" t="n">
        <f aca="false">U11*47.1</f>
        <v>334.41</v>
      </c>
      <c r="W11" s="0" t="n">
        <v>0.28</v>
      </c>
      <c r="X11" s="0" t="n">
        <f aca="false">W11*31</f>
        <v>8.68</v>
      </c>
      <c r="Y11" s="0" t="n">
        <v>218</v>
      </c>
      <c r="Z11" s="0" t="n">
        <v>2.7</v>
      </c>
      <c r="AA11" s="0" t="n">
        <v>2</v>
      </c>
      <c r="AB11" s="0" t="n">
        <v>28.9</v>
      </c>
      <c r="AC11" s="0" t="n">
        <v>52.2643892637007</v>
      </c>
    </row>
    <row r="12" customFormat="false" ht="13.8" hidden="false" customHeight="false" outlineLevel="0" collapsed="false">
      <c r="A12" s="0" t="s">
        <v>60</v>
      </c>
      <c r="B12" s="0" t="n">
        <v>69</v>
      </c>
      <c r="C12" s="0" t="n">
        <v>156</v>
      </c>
      <c r="D12" s="0" t="n">
        <v>274</v>
      </c>
      <c r="E12" s="0" t="n">
        <v>186</v>
      </c>
      <c r="F12" s="0" t="n">
        <v>315</v>
      </c>
      <c r="G12" s="0" t="s">
        <v>50</v>
      </c>
      <c r="H12" s="0" t="s">
        <v>50</v>
      </c>
      <c r="I12" s="0" t="s">
        <v>50</v>
      </c>
      <c r="J12" s="0" t="n">
        <v>6.6</v>
      </c>
      <c r="K12" s="0" t="s">
        <v>50</v>
      </c>
      <c r="L12" s="0" t="n">
        <v>19.6</v>
      </c>
      <c r="M12" s="0" t="n">
        <f aca="false">L12*1.72</f>
        <v>33.712</v>
      </c>
      <c r="N12" s="0" t="n">
        <v>2.32</v>
      </c>
      <c r="O12" s="0" t="n">
        <f aca="false">L12/N12</f>
        <v>8.44827586206897</v>
      </c>
      <c r="P12" s="0" t="n">
        <v>81</v>
      </c>
      <c r="Q12" s="0" t="n">
        <v>142.34</v>
      </c>
      <c r="R12" s="0" t="n">
        <f aca="false">Q12*28</f>
        <v>3985.52</v>
      </c>
      <c r="S12" s="0" t="n">
        <v>9.15</v>
      </c>
      <c r="T12" s="0" t="n">
        <f aca="false">S12*20.15</f>
        <v>184.3725</v>
      </c>
      <c r="U12" s="0" t="n">
        <v>8.03</v>
      </c>
      <c r="V12" s="0" t="n">
        <f aca="false">U12*47.1</f>
        <v>378.213</v>
      </c>
      <c r="W12" s="0" t="n">
        <v>0.32</v>
      </c>
      <c r="X12" s="0" t="n">
        <f aca="false">W12*31</f>
        <v>9.92</v>
      </c>
      <c r="Y12" s="0" t="n">
        <v>170</v>
      </c>
      <c r="Z12" s="0" t="n">
        <v>3.9</v>
      </c>
      <c r="AA12" s="0" t="n">
        <v>3.7</v>
      </c>
      <c r="AB12" s="0" t="n">
        <v>176.4</v>
      </c>
      <c r="AC12" s="0" t="n">
        <v>77.737297797866</v>
      </c>
    </row>
    <row r="13" customFormat="false" ht="13.8" hidden="false" customHeight="false" outlineLevel="0" collapsed="false">
      <c r="A13" s="0" t="s">
        <v>61</v>
      </c>
      <c r="B13" s="0" t="n">
        <v>51</v>
      </c>
      <c r="C13" s="0" t="n">
        <v>87</v>
      </c>
      <c r="D13" s="0" t="n">
        <v>279</v>
      </c>
      <c r="E13" s="0" t="n">
        <v>313</v>
      </c>
      <c r="F13" s="0" t="n">
        <v>270</v>
      </c>
      <c r="G13" s="0" t="s">
        <v>50</v>
      </c>
      <c r="H13" s="0" t="s">
        <v>50</v>
      </c>
      <c r="I13" s="0" t="s">
        <v>50</v>
      </c>
      <c r="J13" s="0" t="n">
        <v>6.6</v>
      </c>
      <c r="K13" s="0" t="s">
        <v>50</v>
      </c>
      <c r="L13" s="0" t="n">
        <v>12.6</v>
      </c>
      <c r="M13" s="0" t="n">
        <f aca="false">L13*1.72</f>
        <v>21.672</v>
      </c>
      <c r="N13" s="0" t="n">
        <v>1.46</v>
      </c>
      <c r="O13" s="0" t="n">
        <f aca="false">L13/N13</f>
        <v>8.63013698630137</v>
      </c>
      <c r="P13" s="0" t="n">
        <v>31</v>
      </c>
      <c r="Q13" s="0" t="n">
        <v>118.11</v>
      </c>
      <c r="R13" s="0" t="n">
        <f aca="false">Q13*28</f>
        <v>3307.08</v>
      </c>
      <c r="S13" s="0" t="n">
        <v>6.01</v>
      </c>
      <c r="T13" s="0" t="n">
        <f aca="false">S13*20.15</f>
        <v>121.1015</v>
      </c>
      <c r="U13" s="0" t="n">
        <v>4.83</v>
      </c>
      <c r="V13" s="0" t="n">
        <f aca="false">U13*47.1</f>
        <v>227.493</v>
      </c>
      <c r="W13" s="0" t="n">
        <v>0.19</v>
      </c>
      <c r="X13" s="0" t="n">
        <f aca="false">W13*31</f>
        <v>5.89</v>
      </c>
      <c r="Y13" s="0" t="n">
        <v>127</v>
      </c>
      <c r="Z13" s="0" t="n">
        <v>1.5</v>
      </c>
      <c r="AA13" s="0" t="n">
        <v>1.6</v>
      </c>
      <c r="AB13" s="0" t="n">
        <v>136</v>
      </c>
      <c r="AC13" s="0" t="n">
        <v>36.5602228486832</v>
      </c>
    </row>
    <row r="14" customFormat="false" ht="13.8" hidden="false" customHeight="false" outlineLevel="0" collapsed="false">
      <c r="A14" s="0" t="s">
        <v>62</v>
      </c>
      <c r="B14" s="0" t="n">
        <v>73</v>
      </c>
      <c r="C14" s="0" t="n">
        <v>129</v>
      </c>
      <c r="D14" s="0" t="n">
        <v>313</v>
      </c>
      <c r="E14" s="0" t="n">
        <v>254</v>
      </c>
      <c r="F14" s="0" t="n">
        <v>231</v>
      </c>
      <c r="G14" s="0" t="s">
        <v>50</v>
      </c>
      <c r="H14" s="0" t="s">
        <v>50</v>
      </c>
      <c r="I14" s="0" t="s">
        <v>50</v>
      </c>
      <c r="J14" s="0" t="n">
        <v>6.7</v>
      </c>
      <c r="K14" s="0" t="s">
        <v>50</v>
      </c>
      <c r="L14" s="0" t="n">
        <v>17.7</v>
      </c>
      <c r="M14" s="0" t="n">
        <f aca="false">L14*1.72</f>
        <v>30.444</v>
      </c>
      <c r="N14" s="0" t="n">
        <v>1.75</v>
      </c>
      <c r="O14" s="0" t="n">
        <f aca="false">L14/N14</f>
        <v>10.1142857142857</v>
      </c>
      <c r="P14" s="0" t="n">
        <v>30</v>
      </c>
      <c r="Q14" s="0" t="n">
        <v>105.39</v>
      </c>
      <c r="R14" s="0" t="n">
        <f aca="false">Q14*28</f>
        <v>2950.92</v>
      </c>
      <c r="S14" s="0" t="n">
        <v>6.15</v>
      </c>
      <c r="T14" s="0" t="n">
        <f aca="false">S14*20.15</f>
        <v>123.9225</v>
      </c>
      <c r="U14" s="0" t="n">
        <v>3.87</v>
      </c>
      <c r="V14" s="0" t="n">
        <f aca="false">U14*47.1</f>
        <v>182.277</v>
      </c>
      <c r="W14" s="0" t="n">
        <v>0.19</v>
      </c>
      <c r="X14" s="0" t="n">
        <f aca="false">W14*31</f>
        <v>5.89</v>
      </c>
      <c r="Y14" s="0" t="n">
        <v>109</v>
      </c>
      <c r="Z14" s="0" t="n">
        <v>2.1</v>
      </c>
      <c r="AA14" s="0" t="n">
        <v>2.4</v>
      </c>
      <c r="AB14" s="0" t="n">
        <v>77.8</v>
      </c>
      <c r="AC14" s="0" t="n">
        <v>35.7871160797125</v>
      </c>
    </row>
    <row r="15" customFormat="false" ht="13.8" hidden="false" customHeight="false" outlineLevel="0" collapsed="false">
      <c r="A15" s="0" t="s">
        <v>63</v>
      </c>
      <c r="B15" s="0" t="n">
        <v>12</v>
      </c>
      <c r="C15" s="0" t="n">
        <v>79</v>
      </c>
      <c r="D15" s="0" t="n">
        <v>344</v>
      </c>
      <c r="E15" s="0" t="n">
        <v>343</v>
      </c>
      <c r="F15" s="0" t="n">
        <v>222</v>
      </c>
      <c r="G15" s="0" t="s">
        <v>50</v>
      </c>
      <c r="H15" s="0" t="s">
        <v>50</v>
      </c>
      <c r="I15" s="0" t="s">
        <v>50</v>
      </c>
      <c r="J15" s="0" t="n">
        <v>6.1</v>
      </c>
      <c r="K15" s="0" t="s">
        <v>50</v>
      </c>
      <c r="L15" s="0" t="n">
        <v>15.3</v>
      </c>
      <c r="M15" s="0" t="n">
        <f aca="false">L15*1.72</f>
        <v>26.316</v>
      </c>
      <c r="N15" s="0" t="n">
        <v>1.33</v>
      </c>
      <c r="O15" s="0" t="n">
        <f aca="false">L15/N15</f>
        <v>11.5037593984962</v>
      </c>
      <c r="P15" s="0" t="n">
        <v>60</v>
      </c>
      <c r="Q15" s="0" t="n">
        <v>86.67</v>
      </c>
      <c r="R15" s="0" t="n">
        <f aca="false">Q15*28</f>
        <v>2426.76</v>
      </c>
      <c r="S15" s="0" t="n">
        <v>8.05</v>
      </c>
      <c r="T15" s="0" t="n">
        <f aca="false">S15*20.15</f>
        <v>162.2075</v>
      </c>
      <c r="U15" s="0" t="n">
        <v>3.05</v>
      </c>
      <c r="V15" s="0" t="n">
        <f aca="false">U15*47.1</f>
        <v>143.655</v>
      </c>
      <c r="W15" s="0" t="n">
        <v>0.21</v>
      </c>
      <c r="X15" s="0" t="n">
        <f aca="false">W15*31</f>
        <v>6.51</v>
      </c>
      <c r="Y15" s="0" t="n">
        <v>109</v>
      </c>
      <c r="Z15" s="0" t="n">
        <v>1.1</v>
      </c>
      <c r="AA15" s="0" t="n">
        <v>1.1</v>
      </c>
      <c r="AB15" s="0" t="n">
        <v>134.8</v>
      </c>
      <c r="AC15" s="0" t="n">
        <v>45.3911476432002</v>
      </c>
    </row>
    <row r="16" customFormat="false" ht="13.8" hidden="false" customHeight="false" outlineLevel="0" collapsed="false">
      <c r="A16" s="0" t="s">
        <v>64</v>
      </c>
      <c r="B16" s="0" t="n">
        <v>65</v>
      </c>
      <c r="C16" s="0" t="n">
        <v>85</v>
      </c>
      <c r="D16" s="0" t="n">
        <v>294</v>
      </c>
      <c r="E16" s="0" t="n">
        <v>342</v>
      </c>
      <c r="F16" s="0" t="n">
        <v>214</v>
      </c>
      <c r="G16" s="0" t="n">
        <v>95</v>
      </c>
      <c r="H16" s="0" t="n">
        <v>14</v>
      </c>
      <c r="I16" s="0" t="n">
        <v>141</v>
      </c>
      <c r="J16" s="0" t="n">
        <v>7.5</v>
      </c>
      <c r="K16" s="0" t="s">
        <v>50</v>
      </c>
      <c r="L16" s="0" t="n">
        <v>12.5</v>
      </c>
      <c r="M16" s="0" t="n">
        <f aca="false">L16*1.72</f>
        <v>21.5</v>
      </c>
      <c r="N16" s="0" t="n">
        <v>1.39</v>
      </c>
      <c r="O16" s="0" t="n">
        <f aca="false">L16/N16</f>
        <v>8.99280575539568</v>
      </c>
      <c r="P16" s="0" t="n">
        <v>44</v>
      </c>
      <c r="Q16" s="0" t="s">
        <v>50</v>
      </c>
      <c r="R16" s="0" t="s">
        <v>50</v>
      </c>
      <c r="S16" s="0" t="n">
        <v>5.32</v>
      </c>
      <c r="T16" s="0" t="n">
        <f aca="false">S16*20.15</f>
        <v>107.198</v>
      </c>
      <c r="U16" s="0" t="n">
        <v>4.77</v>
      </c>
      <c r="V16" s="0" t="n">
        <f aca="false">U16*47.1</f>
        <v>224.667</v>
      </c>
      <c r="W16" s="0" t="n">
        <v>0.47</v>
      </c>
      <c r="X16" s="0" t="n">
        <f aca="false">W16*31</f>
        <v>14.57</v>
      </c>
      <c r="Y16" s="0" t="n">
        <v>116</v>
      </c>
      <c r="Z16" s="0" t="n">
        <v>1.8</v>
      </c>
      <c r="AA16" s="0" t="n">
        <v>1.7</v>
      </c>
      <c r="AB16" s="0" t="n">
        <v>157.2</v>
      </c>
      <c r="AC16" s="0" t="n">
        <v>38.8853154882616</v>
      </c>
    </row>
    <row r="17" customFormat="false" ht="13.8" hidden="false" customHeight="false" outlineLevel="0" collapsed="false">
      <c r="A17" s="0" t="s">
        <v>65</v>
      </c>
      <c r="B17" s="0" t="n">
        <v>54</v>
      </c>
      <c r="C17" s="0" t="n">
        <v>48</v>
      </c>
      <c r="D17" s="0" t="n">
        <v>283</v>
      </c>
      <c r="E17" s="0" t="n">
        <v>336</v>
      </c>
      <c r="F17" s="0" t="n">
        <v>279</v>
      </c>
      <c r="G17" s="0" t="n">
        <v>79</v>
      </c>
      <c r="H17" s="0" t="n">
        <v>18</v>
      </c>
      <c r="I17" s="0" t="n">
        <v>211</v>
      </c>
      <c r="J17" s="0" t="n">
        <v>7.2</v>
      </c>
      <c r="K17" s="0" t="s">
        <v>50</v>
      </c>
      <c r="L17" s="0" t="n">
        <v>15.3</v>
      </c>
      <c r="M17" s="0" t="n">
        <f aca="false">L17*1.72</f>
        <v>26.316</v>
      </c>
      <c r="N17" s="0" t="n">
        <v>1.68</v>
      </c>
      <c r="O17" s="0" t="n">
        <f aca="false">L17/N17</f>
        <v>9.10714285714286</v>
      </c>
      <c r="P17" s="0" t="n">
        <v>56</v>
      </c>
      <c r="Q17" s="0" t="s">
        <v>50</v>
      </c>
      <c r="R17" s="0" t="s">
        <v>50</v>
      </c>
      <c r="S17" s="0" t="n">
        <v>5.51</v>
      </c>
      <c r="T17" s="0" t="n">
        <f aca="false">S17*20.15</f>
        <v>111.0265</v>
      </c>
      <c r="U17" s="0" t="n">
        <v>5.6</v>
      </c>
      <c r="V17" s="0" t="n">
        <f aca="false">U17*47.1</f>
        <v>263.76</v>
      </c>
      <c r="W17" s="0" t="n">
        <v>0.56</v>
      </c>
      <c r="X17" s="0" t="n">
        <f aca="false">W17*31</f>
        <v>17.36</v>
      </c>
      <c r="Y17" s="0" t="n">
        <v>136</v>
      </c>
      <c r="Z17" s="0" t="n">
        <v>2.1</v>
      </c>
      <c r="AA17" s="0" t="n">
        <v>2.3</v>
      </c>
      <c r="AB17" s="0" t="n">
        <v>145.2</v>
      </c>
      <c r="AC17" s="0" t="n">
        <v>40.229193129278</v>
      </c>
    </row>
    <row r="18" customFormat="false" ht="13.8" hidden="false" customHeight="false" outlineLevel="0" collapsed="false">
      <c r="A18" s="0" t="s">
        <v>66</v>
      </c>
      <c r="B18" s="0" t="n">
        <v>38</v>
      </c>
      <c r="C18" s="0" t="n">
        <v>37</v>
      </c>
      <c r="D18" s="0" t="n">
        <v>302</v>
      </c>
      <c r="E18" s="0" t="n">
        <v>399</v>
      </c>
      <c r="F18" s="0" t="n">
        <v>224</v>
      </c>
      <c r="G18" s="0" t="s">
        <v>50</v>
      </c>
      <c r="H18" s="0" t="s">
        <v>50</v>
      </c>
      <c r="I18" s="0" t="s">
        <v>50</v>
      </c>
      <c r="J18" s="0" t="n">
        <v>5.9</v>
      </c>
      <c r="K18" s="0" t="s">
        <v>50</v>
      </c>
      <c r="L18" s="0" t="n">
        <v>14.1</v>
      </c>
      <c r="M18" s="0" t="n">
        <f aca="false">L18*1.72</f>
        <v>24.252</v>
      </c>
      <c r="N18" s="0" t="n">
        <v>1.53</v>
      </c>
      <c r="O18" s="0" t="n">
        <f aca="false">L18/N18</f>
        <v>9.2156862745098</v>
      </c>
      <c r="P18" s="0" t="n">
        <v>95</v>
      </c>
      <c r="Q18" s="0" t="n">
        <v>79.61</v>
      </c>
      <c r="R18" s="0" t="n">
        <f aca="false">Q18*28</f>
        <v>2229.08</v>
      </c>
      <c r="S18" s="0" t="n">
        <v>3.95</v>
      </c>
      <c r="T18" s="0" t="n">
        <f aca="false">S18*20.15</f>
        <v>79.5925</v>
      </c>
      <c r="U18" s="0" t="n">
        <v>3.12</v>
      </c>
      <c r="V18" s="0" t="n">
        <f aca="false">U18*47.1</f>
        <v>146.952</v>
      </c>
      <c r="W18" s="0" t="n">
        <v>0.31</v>
      </c>
      <c r="X18" s="0" t="n">
        <f aca="false">W18*31</f>
        <v>9.61</v>
      </c>
      <c r="Y18" s="0" t="n">
        <v>107</v>
      </c>
      <c r="Z18" s="0" t="n">
        <v>1.7</v>
      </c>
      <c r="AA18" s="0" t="n">
        <v>1.9</v>
      </c>
      <c r="AB18" s="0" t="n">
        <v>208</v>
      </c>
      <c r="AC18" s="0" t="n">
        <v>40.7493044191365</v>
      </c>
    </row>
    <row r="19" customFormat="false" ht="13.8" hidden="false" customHeight="false" outlineLevel="0" collapsed="false">
      <c r="A19" s="0" t="s">
        <v>67</v>
      </c>
      <c r="B19" s="0" t="n">
        <v>356</v>
      </c>
      <c r="C19" s="0" t="n">
        <v>186</v>
      </c>
      <c r="D19" s="0" t="n">
        <v>169</v>
      </c>
      <c r="E19" s="0" t="n">
        <v>163</v>
      </c>
      <c r="F19" s="0" t="n">
        <v>126</v>
      </c>
      <c r="G19" s="0" t="s">
        <v>50</v>
      </c>
      <c r="H19" s="0" t="s">
        <v>50</v>
      </c>
      <c r="I19" s="0" t="s">
        <v>50</v>
      </c>
      <c r="J19" s="0" t="n">
        <v>5.8</v>
      </c>
      <c r="K19" s="0" t="s">
        <v>50</v>
      </c>
      <c r="L19" s="0" t="n">
        <v>16.2</v>
      </c>
      <c r="M19" s="0" t="n">
        <f aca="false">L19*1.72</f>
        <v>27.864</v>
      </c>
      <c r="N19" s="0" t="n">
        <v>1.6</v>
      </c>
      <c r="O19" s="0" t="n">
        <f aca="false">L19/N19</f>
        <v>10.125</v>
      </c>
      <c r="P19" s="0" t="n">
        <v>145</v>
      </c>
      <c r="Q19" s="0" t="n">
        <v>67.92</v>
      </c>
      <c r="R19" s="0" t="n">
        <f aca="false">Q19*28</f>
        <v>1901.76</v>
      </c>
      <c r="S19" s="0" t="n">
        <v>5.6</v>
      </c>
      <c r="T19" s="0" t="n">
        <f aca="false">S19*20.15</f>
        <v>112.84</v>
      </c>
      <c r="U19" s="0" t="n">
        <v>1.48</v>
      </c>
      <c r="V19" s="0" t="n">
        <f aca="false">U19*47.1</f>
        <v>69.708</v>
      </c>
      <c r="W19" s="0" t="n">
        <v>0.35</v>
      </c>
      <c r="X19" s="0" t="n">
        <f aca="false">W19*31</f>
        <v>10.85</v>
      </c>
      <c r="Y19" s="0" t="n">
        <v>89</v>
      </c>
      <c r="Z19" s="0" t="n">
        <v>2.1</v>
      </c>
      <c r="AA19" s="0" t="n">
        <v>1.9</v>
      </c>
      <c r="AB19" s="0" t="n">
        <v>74.2</v>
      </c>
      <c r="AC19" s="0" t="n">
        <v>38.6862112225395</v>
      </c>
    </row>
    <row r="20" customFormat="false" ht="13.8" hidden="false" customHeight="false" outlineLevel="0" collapsed="false">
      <c r="A20" s="0" t="s">
        <v>68</v>
      </c>
      <c r="B20" s="0" t="n">
        <v>151</v>
      </c>
      <c r="C20" s="0" t="n">
        <v>158</v>
      </c>
      <c r="D20" s="0" t="n">
        <v>171</v>
      </c>
      <c r="E20" s="0" t="n">
        <v>354</v>
      </c>
      <c r="F20" s="0" t="n">
        <v>166</v>
      </c>
      <c r="G20" s="0" t="n">
        <v>189</v>
      </c>
      <c r="H20" s="0" t="n">
        <v>50</v>
      </c>
      <c r="I20" s="0" t="n">
        <v>103</v>
      </c>
      <c r="J20" s="0" t="n">
        <v>8</v>
      </c>
      <c r="K20" s="0" t="s">
        <v>50</v>
      </c>
      <c r="L20" s="0" t="n">
        <v>19.7</v>
      </c>
      <c r="M20" s="0" t="n">
        <f aca="false">L20*1.72</f>
        <v>33.884</v>
      </c>
      <c r="N20" s="0" t="n">
        <v>2.14</v>
      </c>
      <c r="O20" s="0" t="n">
        <f aca="false">L20/N20</f>
        <v>9.20560747663551</v>
      </c>
      <c r="P20" s="0" t="n">
        <v>526</v>
      </c>
      <c r="Q20" s="0" t="s">
        <v>50</v>
      </c>
      <c r="R20" s="0" t="s">
        <v>50</v>
      </c>
      <c r="S20" s="0" t="n">
        <v>7.17</v>
      </c>
      <c r="T20" s="0" t="n">
        <f aca="false">S20*20.15</f>
        <v>144.4755</v>
      </c>
      <c r="U20" s="0" t="n">
        <v>8.12</v>
      </c>
      <c r="V20" s="0" t="n">
        <f aca="false">U20*47.1</f>
        <v>382.452</v>
      </c>
      <c r="W20" s="0" t="n">
        <v>0.37</v>
      </c>
      <c r="X20" s="0" t="n">
        <f aca="false">W20*31</f>
        <v>11.47</v>
      </c>
      <c r="Y20" s="0" t="n">
        <v>145</v>
      </c>
      <c r="Z20" s="0" t="n">
        <v>2.8</v>
      </c>
      <c r="AA20" s="0" t="n">
        <v>1.3</v>
      </c>
      <c r="AB20" s="0" t="n">
        <v>17.2</v>
      </c>
      <c r="AC20" s="0" t="n">
        <v>48.5530630937474</v>
      </c>
    </row>
    <row r="21" customFormat="false" ht="13.8" hidden="false" customHeight="false" outlineLevel="0" collapsed="false">
      <c r="A21" s="0" t="s">
        <v>69</v>
      </c>
      <c r="B21" s="0" t="n">
        <v>97</v>
      </c>
      <c r="C21" s="0" t="n">
        <v>74</v>
      </c>
      <c r="D21" s="0" t="n">
        <v>161</v>
      </c>
      <c r="E21" s="0" t="n">
        <v>525</v>
      </c>
      <c r="F21" s="0" t="n">
        <v>143</v>
      </c>
      <c r="G21" s="0" t="n">
        <v>189</v>
      </c>
      <c r="H21" s="0" t="n">
        <v>78</v>
      </c>
      <c r="I21" s="0" t="n">
        <v>33</v>
      </c>
      <c r="J21" s="0" t="n">
        <v>8</v>
      </c>
      <c r="K21" s="0" t="s">
        <v>50</v>
      </c>
      <c r="L21" s="0" t="n">
        <v>22.2</v>
      </c>
      <c r="M21" s="0" t="n">
        <f aca="false">L21*1.72</f>
        <v>38.184</v>
      </c>
      <c r="N21" s="0" t="n">
        <v>2.53</v>
      </c>
      <c r="O21" s="0" t="n">
        <f aca="false">L21/N21</f>
        <v>8.77470355731225</v>
      </c>
      <c r="P21" s="0" t="n">
        <v>165</v>
      </c>
      <c r="Q21" s="0" t="s">
        <v>50</v>
      </c>
      <c r="R21" s="0" t="s">
        <v>50</v>
      </c>
      <c r="S21" s="0" t="n">
        <v>8.46</v>
      </c>
      <c r="T21" s="0" t="n">
        <f aca="false">S21*20.15</f>
        <v>170.469</v>
      </c>
      <c r="U21" s="0" t="n">
        <v>9.28</v>
      </c>
      <c r="V21" s="0" t="n">
        <f aca="false">U21*47.1</f>
        <v>437.088</v>
      </c>
      <c r="W21" s="0" t="n">
        <v>0.37</v>
      </c>
      <c r="X21" s="0" t="n">
        <f aca="false">W21*31</f>
        <v>11.47</v>
      </c>
      <c r="Y21" s="0" t="n">
        <v>212</v>
      </c>
      <c r="Z21" s="0" t="n">
        <v>1.4</v>
      </c>
      <c r="AA21" s="0" t="n">
        <v>1.2</v>
      </c>
      <c r="AB21" s="0" t="n">
        <v>18.6</v>
      </c>
      <c r="AC21" s="0" t="n">
        <v>55.3575526419674</v>
      </c>
    </row>
    <row r="22" customFormat="false" ht="13.8" hidden="false" customHeight="false" outlineLevel="0" collapsed="false">
      <c r="A22" s="0" t="s">
        <v>70</v>
      </c>
      <c r="B22" s="0" t="n">
        <v>89</v>
      </c>
      <c r="C22" s="0" t="n">
        <v>112</v>
      </c>
      <c r="D22" s="0" t="n">
        <v>244</v>
      </c>
      <c r="E22" s="0" t="n">
        <v>266</v>
      </c>
      <c r="F22" s="0" t="n">
        <v>289</v>
      </c>
      <c r="G22" s="0" t="s">
        <v>50</v>
      </c>
      <c r="H22" s="0" t="s">
        <v>50</v>
      </c>
      <c r="I22" s="0" t="s">
        <v>50</v>
      </c>
      <c r="J22" s="0" t="n">
        <v>5.9</v>
      </c>
      <c r="K22" s="0" t="s">
        <v>50</v>
      </c>
      <c r="L22" s="0" t="n">
        <v>14.1</v>
      </c>
      <c r="M22" s="0" t="n">
        <f aca="false">L22*1.72</f>
        <v>24.252</v>
      </c>
      <c r="N22" s="0" t="n">
        <v>1.44</v>
      </c>
      <c r="O22" s="0" t="n">
        <f aca="false">L22/N22</f>
        <v>9.79166666666667</v>
      </c>
      <c r="P22" s="0" t="n">
        <v>33</v>
      </c>
      <c r="Q22" s="0" t="n">
        <v>79.74</v>
      </c>
      <c r="R22" s="0" t="n">
        <f aca="false">Q22*28</f>
        <v>2232.72</v>
      </c>
      <c r="S22" s="0" t="n">
        <v>18.79</v>
      </c>
      <c r="T22" s="0" t="n">
        <f aca="false">S22*20.15</f>
        <v>378.6185</v>
      </c>
      <c r="U22" s="0" t="n">
        <v>2.77</v>
      </c>
      <c r="V22" s="0" t="n">
        <f aca="false">U22*47.1</f>
        <v>130.467</v>
      </c>
      <c r="W22" s="0" t="n">
        <v>0.45</v>
      </c>
      <c r="X22" s="0" t="n">
        <f aca="false">W22*31</f>
        <v>13.95</v>
      </c>
      <c r="Y22" s="0" t="n">
        <v>106</v>
      </c>
      <c r="Z22" s="0" t="n">
        <v>0.9</v>
      </c>
      <c r="AA22" s="0" t="n">
        <v>2.2</v>
      </c>
      <c r="AB22" s="0" t="n">
        <v>73</v>
      </c>
      <c r="AC22" s="0" t="n">
        <v>59.0178220321051</v>
      </c>
    </row>
    <row r="23" customFormat="false" ht="13.8" hidden="false" customHeight="false" outlineLevel="0" collapsed="false">
      <c r="A23" s="0" t="s">
        <v>71</v>
      </c>
      <c r="B23" s="0" t="n">
        <v>46</v>
      </c>
      <c r="C23" s="0" t="n">
        <v>121</v>
      </c>
      <c r="D23" s="0" t="n">
        <v>397</v>
      </c>
      <c r="E23" s="0" t="n">
        <v>299</v>
      </c>
      <c r="F23" s="0" t="n">
        <v>137</v>
      </c>
      <c r="G23" s="0" t="s">
        <v>50</v>
      </c>
      <c r="H23" s="0" t="s">
        <v>50</v>
      </c>
      <c r="I23" s="0" t="s">
        <v>50</v>
      </c>
      <c r="J23" s="0" t="n">
        <v>5.9</v>
      </c>
      <c r="K23" s="0" t="s">
        <v>50</v>
      </c>
      <c r="L23" s="0" t="n">
        <v>11.3</v>
      </c>
      <c r="M23" s="0" t="n">
        <f aca="false">L23*1.72</f>
        <v>19.436</v>
      </c>
      <c r="N23" s="0" t="n">
        <v>1.09</v>
      </c>
      <c r="O23" s="0" t="n">
        <f aca="false">L23/N23</f>
        <v>10.3669724770642</v>
      </c>
      <c r="P23" s="0" t="n">
        <v>89</v>
      </c>
      <c r="Q23" s="0" t="n">
        <v>54.43</v>
      </c>
      <c r="R23" s="0" t="n">
        <f aca="false">Q23*28</f>
        <v>1524.04</v>
      </c>
      <c r="S23" s="0" t="n">
        <v>3.86</v>
      </c>
      <c r="T23" s="0" t="n">
        <f aca="false">S23*20.15</f>
        <v>77.779</v>
      </c>
      <c r="U23" s="0" t="n">
        <v>1.87</v>
      </c>
      <c r="V23" s="0" t="n">
        <f aca="false">U23*47.1</f>
        <v>88.077</v>
      </c>
      <c r="W23" s="0" t="n">
        <v>0.27</v>
      </c>
      <c r="X23" s="0" t="n">
        <f aca="false">W23*31</f>
        <v>8.37</v>
      </c>
      <c r="Y23" s="0" t="n">
        <v>61</v>
      </c>
      <c r="Z23" s="0" t="n">
        <v>0.5</v>
      </c>
      <c r="AA23" s="0" t="n">
        <v>1.7</v>
      </c>
      <c r="AB23" s="0" t="n">
        <v>16.2</v>
      </c>
      <c r="AC23" s="0" t="n">
        <v>38.5969453223025</v>
      </c>
    </row>
    <row r="24" customFormat="false" ht="13.8" hidden="false" customHeight="false" outlineLevel="0" collapsed="false">
      <c r="A24" s="0" t="s">
        <v>72</v>
      </c>
      <c r="B24" s="0" t="n">
        <v>241</v>
      </c>
      <c r="C24" s="0" t="n">
        <v>242</v>
      </c>
      <c r="D24" s="0" t="n">
        <v>173</v>
      </c>
      <c r="E24" s="0" t="n">
        <v>186</v>
      </c>
      <c r="F24" s="0" t="n">
        <v>158</v>
      </c>
      <c r="G24" s="0" t="s">
        <v>50</v>
      </c>
      <c r="H24" s="0" t="s">
        <v>50</v>
      </c>
      <c r="I24" s="0" t="s">
        <v>50</v>
      </c>
      <c r="J24" s="0" t="n">
        <v>6.8</v>
      </c>
      <c r="K24" s="0" t="s">
        <v>50</v>
      </c>
      <c r="L24" s="0" t="n">
        <v>19.8</v>
      </c>
      <c r="M24" s="0" t="n">
        <f aca="false">L24*1.72</f>
        <v>34.056</v>
      </c>
      <c r="N24" s="0" t="n">
        <v>1.99</v>
      </c>
      <c r="O24" s="0" t="n">
        <f aca="false">L24/N24</f>
        <v>9.94974874371859</v>
      </c>
      <c r="P24" s="0" t="n">
        <v>111</v>
      </c>
      <c r="Q24" s="0" t="n">
        <v>81.52</v>
      </c>
      <c r="R24" s="0" t="n">
        <f aca="false">Q24*28</f>
        <v>2282.56</v>
      </c>
      <c r="S24" s="0" t="n">
        <v>7.15</v>
      </c>
      <c r="T24" s="0" t="n">
        <f aca="false">S24*20.15</f>
        <v>144.0725</v>
      </c>
      <c r="U24" s="0" t="n">
        <v>2.62</v>
      </c>
      <c r="V24" s="0" t="n">
        <f aca="false">U24*47.1</f>
        <v>123.402</v>
      </c>
      <c r="W24" s="0" t="n">
        <v>0.22</v>
      </c>
      <c r="X24" s="0" t="n">
        <f aca="false">W24*31</f>
        <v>6.82</v>
      </c>
      <c r="Y24" s="0" t="n">
        <v>88</v>
      </c>
      <c r="Z24" s="0" t="n">
        <v>2.4</v>
      </c>
      <c r="AA24" s="0" t="n">
        <v>3.9</v>
      </c>
      <c r="AB24" s="0" t="n">
        <v>42.7</v>
      </c>
      <c r="AC24" s="0" t="n">
        <v>33.5326684943474</v>
      </c>
    </row>
    <row r="25" customFormat="false" ht="13.8" hidden="false" customHeight="false" outlineLevel="0" collapsed="false">
      <c r="A25" s="0" t="s">
        <v>73</v>
      </c>
      <c r="B25" s="0" t="n">
        <v>186</v>
      </c>
      <c r="C25" s="0" t="n">
        <v>242</v>
      </c>
      <c r="D25" s="0" t="n">
        <v>209</v>
      </c>
      <c r="E25" s="0" t="n">
        <v>211</v>
      </c>
      <c r="F25" s="0" t="n">
        <v>152</v>
      </c>
      <c r="G25" s="0" t="s">
        <v>50</v>
      </c>
      <c r="H25" s="0" t="s">
        <v>50</v>
      </c>
      <c r="I25" s="0" t="s">
        <v>50</v>
      </c>
      <c r="J25" s="0" t="n">
        <v>6.3</v>
      </c>
      <c r="K25" s="0" t="s">
        <v>50</v>
      </c>
      <c r="L25" s="0" t="n">
        <v>20.7</v>
      </c>
      <c r="M25" s="0" t="n">
        <f aca="false">L25*1.72</f>
        <v>35.604</v>
      </c>
      <c r="N25" s="0" t="n">
        <v>1.86</v>
      </c>
      <c r="O25" s="0" t="n">
        <f aca="false">L25/N25</f>
        <v>11.1290322580645</v>
      </c>
      <c r="P25" s="0" t="n">
        <v>36</v>
      </c>
      <c r="Q25" s="0" t="n">
        <v>67.9</v>
      </c>
      <c r="R25" s="0" t="n">
        <f aca="false">Q25*28</f>
        <v>1901.2</v>
      </c>
      <c r="S25" s="0" t="n">
        <v>7.12</v>
      </c>
      <c r="T25" s="0" t="n">
        <f aca="false">S25*20.15</f>
        <v>143.468</v>
      </c>
      <c r="U25" s="0" t="n">
        <v>0.97</v>
      </c>
      <c r="V25" s="0" t="n">
        <f aca="false">U25*47.1</f>
        <v>45.687</v>
      </c>
      <c r="W25" s="0" t="n">
        <v>0.24</v>
      </c>
      <c r="X25" s="0" t="n">
        <f aca="false">W25*31</f>
        <v>7.44</v>
      </c>
      <c r="Y25" s="0" t="n">
        <v>82</v>
      </c>
      <c r="Z25" s="0" t="n">
        <v>2.1</v>
      </c>
      <c r="AA25" s="0" t="n">
        <v>5</v>
      </c>
      <c r="AB25" s="0" t="n">
        <v>43.7</v>
      </c>
      <c r="AC25" s="0" t="n">
        <v>36.0365838874493</v>
      </c>
    </row>
    <row r="26" customFormat="false" ht="13.8" hidden="false" customHeight="false" outlineLevel="0" collapsed="false">
      <c r="A26" s="0" t="s">
        <v>74</v>
      </c>
      <c r="B26" s="0" t="n">
        <v>220</v>
      </c>
      <c r="C26" s="0" t="n">
        <v>193</v>
      </c>
      <c r="D26" s="0" t="n">
        <v>230</v>
      </c>
      <c r="E26" s="0" t="n">
        <v>212</v>
      </c>
      <c r="F26" s="0" t="n">
        <v>145</v>
      </c>
      <c r="G26" s="0" t="s">
        <v>50</v>
      </c>
      <c r="H26" s="0" t="s">
        <v>50</v>
      </c>
      <c r="I26" s="0" t="s">
        <v>50</v>
      </c>
      <c r="J26" s="0" t="n">
        <v>5.6</v>
      </c>
      <c r="K26" s="0" t="s">
        <v>50</v>
      </c>
      <c r="L26" s="0" t="n">
        <v>18.8</v>
      </c>
      <c r="M26" s="0" t="n">
        <f aca="false">L26*1.72</f>
        <v>32.336</v>
      </c>
      <c r="N26" s="0" t="n">
        <v>1.69</v>
      </c>
      <c r="O26" s="0" t="n">
        <f aca="false">L26/N26</f>
        <v>11.1242603550296</v>
      </c>
      <c r="P26" s="0" t="n">
        <v>101</v>
      </c>
      <c r="Q26" s="0" t="n">
        <v>43.86</v>
      </c>
      <c r="R26" s="0" t="n">
        <f aca="false">Q26*28</f>
        <v>1228.08</v>
      </c>
      <c r="S26" s="0" t="n">
        <v>3.67</v>
      </c>
      <c r="T26" s="0" t="n">
        <f aca="false">S26*20.15</f>
        <v>73.9505</v>
      </c>
      <c r="U26" s="0" t="n">
        <v>2.62</v>
      </c>
      <c r="V26" s="0" t="n">
        <f aca="false">U26*47.1</f>
        <v>123.402</v>
      </c>
      <c r="W26" s="0" t="n">
        <v>0.19</v>
      </c>
      <c r="X26" s="0" t="n">
        <f aca="false">W26*31</f>
        <v>5.89</v>
      </c>
      <c r="Y26" s="0" t="n">
        <v>71</v>
      </c>
      <c r="Z26" s="0" t="n">
        <v>4.8</v>
      </c>
      <c r="AA26" s="0" t="n">
        <v>94.2</v>
      </c>
      <c r="AB26" s="0" t="n">
        <v>62.2</v>
      </c>
      <c r="AC26" s="0" t="n">
        <v>44.0240782095254</v>
      </c>
    </row>
    <row r="27" customFormat="false" ht="13.8" hidden="false" customHeight="false" outlineLevel="0" collapsed="false">
      <c r="A27" s="0" t="s">
        <v>75</v>
      </c>
      <c r="B27" s="0" t="n">
        <v>155</v>
      </c>
      <c r="C27" s="0" t="n">
        <v>193</v>
      </c>
      <c r="D27" s="0" t="n">
        <v>186</v>
      </c>
      <c r="E27" s="0" t="n">
        <v>246</v>
      </c>
      <c r="F27" s="0" t="n">
        <v>220</v>
      </c>
      <c r="G27" s="0" t="s">
        <v>50</v>
      </c>
      <c r="H27" s="0" t="s">
        <v>50</v>
      </c>
      <c r="I27" s="0" t="s">
        <v>50</v>
      </c>
      <c r="J27" s="0" t="n">
        <v>5.7</v>
      </c>
      <c r="K27" s="0" t="s">
        <v>50</v>
      </c>
      <c r="L27" s="0" t="n">
        <v>10.3</v>
      </c>
      <c r="M27" s="0" t="n">
        <f aca="false">L27*1.72</f>
        <v>17.716</v>
      </c>
      <c r="N27" s="0" t="n">
        <v>1.03</v>
      </c>
      <c r="O27" s="0" t="n">
        <f aca="false">L27/N27</f>
        <v>10</v>
      </c>
      <c r="P27" s="0" t="n">
        <v>10</v>
      </c>
      <c r="Q27" s="0" t="n">
        <v>29.26</v>
      </c>
      <c r="R27" s="0" t="n">
        <f aca="false">Q27*28</f>
        <v>819.28</v>
      </c>
      <c r="S27" s="0" t="n">
        <v>3.83</v>
      </c>
      <c r="T27" s="0" t="n">
        <f aca="false">S27*20.15</f>
        <v>77.1745</v>
      </c>
      <c r="U27" s="0" t="n">
        <v>1.27</v>
      </c>
      <c r="V27" s="0" t="n">
        <f aca="false">U27*47.1</f>
        <v>59.817</v>
      </c>
      <c r="W27" s="0" t="n">
        <v>0.24</v>
      </c>
      <c r="X27" s="0" t="n">
        <f aca="false">W27*31</f>
        <v>7.44</v>
      </c>
      <c r="Y27" s="0" t="n">
        <v>65</v>
      </c>
      <c r="Z27" s="0" t="n">
        <v>1.2</v>
      </c>
      <c r="AA27" s="0" t="n">
        <v>2.5</v>
      </c>
      <c r="AB27" s="0" t="n">
        <v>117.2</v>
      </c>
      <c r="AC27" s="0" t="n">
        <v>35.8620507086105</v>
      </c>
    </row>
    <row r="28" customFormat="false" ht="13.8" hidden="false" customHeight="false" outlineLevel="0" collapsed="false">
      <c r="A28" s="0" t="s">
        <v>76</v>
      </c>
      <c r="B28" s="0" t="n">
        <v>153</v>
      </c>
      <c r="C28" s="0" t="n">
        <v>230</v>
      </c>
      <c r="D28" s="0" t="n">
        <v>212</v>
      </c>
      <c r="E28" s="0" t="n">
        <v>216</v>
      </c>
      <c r="F28" s="0" t="n">
        <v>189</v>
      </c>
      <c r="G28" s="0" t="s">
        <v>50</v>
      </c>
      <c r="H28" s="0" t="s">
        <v>50</v>
      </c>
      <c r="I28" s="0" t="s">
        <v>50</v>
      </c>
      <c r="J28" s="0" t="n">
        <v>6.5</v>
      </c>
      <c r="K28" s="0" t="s">
        <v>50</v>
      </c>
      <c r="L28" s="0" t="n">
        <v>16.9</v>
      </c>
      <c r="M28" s="0" t="n">
        <f aca="false">L28*1.72</f>
        <v>29.068</v>
      </c>
      <c r="N28" s="0" t="n">
        <v>1.59</v>
      </c>
      <c r="O28" s="0" t="n">
        <f aca="false">L28/N28</f>
        <v>10.6289308176101</v>
      </c>
      <c r="P28" s="0" t="n">
        <v>45</v>
      </c>
      <c r="Q28" s="0" t="n">
        <v>68.03</v>
      </c>
      <c r="R28" s="0" t="n">
        <f aca="false">Q28*28</f>
        <v>1904.84</v>
      </c>
      <c r="S28" s="0" t="n">
        <v>6.38</v>
      </c>
      <c r="T28" s="0" t="n">
        <f aca="false">S28*20.15</f>
        <v>128.557</v>
      </c>
      <c r="U28" s="0" t="n">
        <v>2.04</v>
      </c>
      <c r="V28" s="0" t="n">
        <f aca="false">U28*47.1</f>
        <v>96.084</v>
      </c>
      <c r="W28" s="0" t="n">
        <v>0.27</v>
      </c>
      <c r="X28" s="0" t="n">
        <f aca="false">W28*31</f>
        <v>8.37</v>
      </c>
      <c r="Y28" s="0" t="n">
        <v>77</v>
      </c>
      <c r="Z28" s="0" t="n">
        <v>2.1</v>
      </c>
      <c r="AA28" s="0" t="n">
        <v>4.5</v>
      </c>
      <c r="AB28" s="0" t="n">
        <v>55.4</v>
      </c>
      <c r="AC28" s="0" t="n">
        <v>40.5093064921823</v>
      </c>
    </row>
    <row r="29" customFormat="false" ht="13.8" hidden="false" customHeight="false" outlineLevel="0" collapsed="false">
      <c r="A29" s="0" t="s">
        <v>77</v>
      </c>
      <c r="B29" s="0" t="n">
        <v>126</v>
      </c>
      <c r="C29" s="0" t="n">
        <v>86</v>
      </c>
      <c r="D29" s="0" t="n">
        <v>212</v>
      </c>
      <c r="E29" s="0" t="n">
        <v>400</v>
      </c>
      <c r="F29" s="0" t="n">
        <v>176</v>
      </c>
      <c r="G29" s="0" t="n">
        <v>205</v>
      </c>
      <c r="H29" s="0" t="n">
        <v>65</v>
      </c>
      <c r="I29" s="0" t="n">
        <v>33</v>
      </c>
      <c r="J29" s="0" t="n">
        <v>8.3</v>
      </c>
      <c r="K29" s="0" t="n">
        <v>0.14</v>
      </c>
      <c r="L29" s="0" t="n">
        <v>13.5</v>
      </c>
      <c r="M29" s="0" t="n">
        <f aca="false">L29*1.72</f>
        <v>23.22</v>
      </c>
      <c r="N29" s="0" t="n">
        <v>1.64</v>
      </c>
      <c r="O29" s="0" t="n">
        <f aca="false">L29/N29</f>
        <v>8.23170731707317</v>
      </c>
      <c r="P29" s="0" t="n">
        <v>164</v>
      </c>
      <c r="Q29" s="0" t="s">
        <v>50</v>
      </c>
      <c r="R29" s="0" t="s">
        <v>50</v>
      </c>
      <c r="S29" s="0" t="n">
        <v>40.87</v>
      </c>
      <c r="T29" s="0" t="n">
        <f aca="false">S29*20.15</f>
        <v>823.5305</v>
      </c>
      <c r="U29" s="0" t="n">
        <v>6.06</v>
      </c>
      <c r="V29" s="0" t="n">
        <f aca="false">U29*47.1</f>
        <v>285.426</v>
      </c>
      <c r="W29" s="0" t="n">
        <v>1.23</v>
      </c>
      <c r="X29" s="0" t="n">
        <f aca="false">W29*31</f>
        <v>38.13</v>
      </c>
      <c r="Y29" s="0" t="n">
        <v>292</v>
      </c>
      <c r="Z29" s="0" t="n">
        <v>0.8</v>
      </c>
      <c r="AA29" s="0" t="n">
        <v>1.3</v>
      </c>
      <c r="AB29" s="0" t="n">
        <v>8.9</v>
      </c>
      <c r="AC29" s="0" t="n">
        <v>45.454212444227</v>
      </c>
    </row>
    <row r="30" customFormat="false" ht="13.8" hidden="false" customHeight="false" outlineLevel="0" collapsed="false">
      <c r="A30" s="0" t="s">
        <v>78</v>
      </c>
      <c r="B30" s="0" t="n">
        <v>211</v>
      </c>
      <c r="C30" s="0" t="n">
        <v>122</v>
      </c>
      <c r="D30" s="0" t="n">
        <v>171</v>
      </c>
      <c r="E30" s="0" t="n">
        <v>348</v>
      </c>
      <c r="F30" s="0" t="n">
        <v>148</v>
      </c>
      <c r="G30" s="0" t="n">
        <v>221</v>
      </c>
      <c r="H30" s="0" t="n">
        <v>58</v>
      </c>
      <c r="I30" s="0" t="n">
        <v>28</v>
      </c>
      <c r="J30" s="0" t="n">
        <v>8.3</v>
      </c>
      <c r="K30" s="0" t="n">
        <v>0.19</v>
      </c>
      <c r="L30" s="0" t="n">
        <v>13.3</v>
      </c>
      <c r="M30" s="0" t="n">
        <f aca="false">L30*1.72</f>
        <v>22.876</v>
      </c>
      <c r="N30" s="0" t="n">
        <v>1.45</v>
      </c>
      <c r="O30" s="0" t="n">
        <f aca="false">L30/N30</f>
        <v>9.17241379310345</v>
      </c>
      <c r="P30" s="0" t="n">
        <v>253</v>
      </c>
      <c r="Q30" s="0" t="s">
        <v>50</v>
      </c>
      <c r="R30" s="0" t="s">
        <v>50</v>
      </c>
      <c r="S30" s="0" t="n">
        <v>22.02</v>
      </c>
      <c r="T30" s="0" t="n">
        <f aca="false">S30*20.15</f>
        <v>443.703</v>
      </c>
      <c r="U30" s="0" t="n">
        <v>5.11</v>
      </c>
      <c r="V30" s="0" t="n">
        <f aca="false">U30*47.1</f>
        <v>240.681</v>
      </c>
      <c r="W30" s="0" t="n">
        <v>1.11</v>
      </c>
      <c r="X30" s="0" t="n">
        <f aca="false">W30*31</f>
        <v>34.41</v>
      </c>
      <c r="Y30" s="0" t="n">
        <v>190</v>
      </c>
      <c r="Z30" s="0" t="n">
        <v>1.3</v>
      </c>
      <c r="AA30" s="0" t="n">
        <v>1.2</v>
      </c>
      <c r="AB30" s="0" t="n">
        <v>9.5</v>
      </c>
      <c r="AC30" s="0" t="n">
        <v>59.3475859344627</v>
      </c>
    </row>
    <row r="31" customFormat="false" ht="13.8" hidden="false" customHeight="false" outlineLevel="0" collapsed="false">
      <c r="A31" s="0" t="s">
        <v>79</v>
      </c>
      <c r="B31" s="0" t="n">
        <v>342</v>
      </c>
      <c r="C31" s="0" t="n">
        <v>156</v>
      </c>
      <c r="D31" s="0" t="n">
        <v>82</v>
      </c>
      <c r="E31" s="0" t="n">
        <v>147</v>
      </c>
      <c r="F31" s="0" t="n">
        <v>273</v>
      </c>
      <c r="G31" s="0" t="s">
        <v>50</v>
      </c>
      <c r="H31" s="0" t="s">
        <v>50</v>
      </c>
      <c r="I31" s="0" t="s">
        <v>50</v>
      </c>
      <c r="J31" s="0" t="n">
        <v>6.7</v>
      </c>
      <c r="K31" s="0" t="s">
        <v>50</v>
      </c>
      <c r="L31" s="0" t="n">
        <v>9.5</v>
      </c>
      <c r="M31" s="0" t="n">
        <f aca="false">L31*1.72</f>
        <v>16.34</v>
      </c>
      <c r="N31" s="0" t="n">
        <v>1.01</v>
      </c>
      <c r="O31" s="0" t="n">
        <f aca="false">L31/N31</f>
        <v>9.40594059405941</v>
      </c>
      <c r="P31" s="0" t="n">
        <v>85</v>
      </c>
      <c r="Q31" s="0" t="n">
        <v>174.98</v>
      </c>
      <c r="R31" s="0" t="n">
        <f aca="false">Q31*28</f>
        <v>4899.44</v>
      </c>
      <c r="S31" s="0" t="n">
        <v>19.91</v>
      </c>
      <c r="T31" s="0" t="n">
        <f aca="false">S31*20.15</f>
        <v>401.1865</v>
      </c>
      <c r="U31" s="0" t="n">
        <v>3.21</v>
      </c>
      <c r="V31" s="0" t="n">
        <f aca="false">U31*47.1</f>
        <v>151.191</v>
      </c>
      <c r="W31" s="0" t="n">
        <v>0.41</v>
      </c>
      <c r="X31" s="0" t="n">
        <f aca="false">W31*31</f>
        <v>12.71</v>
      </c>
      <c r="Y31" s="0" t="n">
        <v>178</v>
      </c>
      <c r="Z31" s="0" t="n">
        <v>0.5</v>
      </c>
      <c r="AA31" s="0" t="n">
        <v>1.1</v>
      </c>
      <c r="AB31" s="0" t="n">
        <v>9</v>
      </c>
      <c r="AC31" s="0" t="n">
        <v>45.8820628824697</v>
      </c>
    </row>
    <row r="32" customFormat="false" ht="13.8" hidden="false" customHeight="false" outlineLevel="0" collapsed="false">
      <c r="A32" s="0" t="s">
        <v>80</v>
      </c>
      <c r="B32" s="0" t="n">
        <v>165</v>
      </c>
      <c r="C32" s="0" t="n">
        <v>154</v>
      </c>
      <c r="D32" s="0" t="n">
        <v>133</v>
      </c>
      <c r="E32" s="0" t="n">
        <v>352</v>
      </c>
      <c r="F32" s="0" t="n">
        <v>196</v>
      </c>
      <c r="G32" s="0" t="n">
        <v>174</v>
      </c>
      <c r="H32" s="0" t="n">
        <v>36</v>
      </c>
      <c r="I32" s="0" t="n">
        <v>43</v>
      </c>
      <c r="J32" s="0" t="n">
        <v>8.3</v>
      </c>
      <c r="K32" s="0" t="s">
        <v>50</v>
      </c>
      <c r="L32" s="0" t="n">
        <v>8.7</v>
      </c>
      <c r="M32" s="0" t="n">
        <f aca="false">L32*1.72</f>
        <v>14.964</v>
      </c>
      <c r="N32" s="0" t="n">
        <v>1.05</v>
      </c>
      <c r="O32" s="0" t="n">
        <f aca="false">L32/N32</f>
        <v>8.28571428571429</v>
      </c>
      <c r="P32" s="0" t="n">
        <v>141</v>
      </c>
      <c r="Q32" s="0" t="s">
        <v>50</v>
      </c>
      <c r="R32" s="0" t="s">
        <v>50</v>
      </c>
      <c r="S32" s="0" t="n">
        <v>10.51</v>
      </c>
      <c r="T32" s="0" t="n">
        <f aca="false">S32*20.15</f>
        <v>211.7765</v>
      </c>
      <c r="U32" s="0" t="n">
        <v>3.42</v>
      </c>
      <c r="V32" s="0" t="n">
        <f aca="false">U32*47.1</f>
        <v>161.082</v>
      </c>
      <c r="W32" s="0" t="n">
        <v>0.36</v>
      </c>
      <c r="X32" s="0" t="n">
        <f aca="false">W32*31</f>
        <v>11.16</v>
      </c>
      <c r="Y32" s="0" t="n">
        <v>191</v>
      </c>
      <c r="Z32" s="0" t="n">
        <v>0.5</v>
      </c>
      <c r="AA32" s="0" t="n">
        <v>0.9</v>
      </c>
      <c r="AB32" s="0" t="n">
        <v>8.8</v>
      </c>
      <c r="AC32" s="0" t="n">
        <v>40.2713346242051</v>
      </c>
    </row>
    <row r="33" customFormat="false" ht="13.8" hidden="false" customHeight="false" outlineLevel="0" collapsed="false">
      <c r="A33" s="0" t="s">
        <v>81</v>
      </c>
      <c r="B33" s="0" t="n">
        <v>148</v>
      </c>
      <c r="C33" s="0" t="n">
        <v>243</v>
      </c>
      <c r="D33" s="0" t="n">
        <v>163</v>
      </c>
      <c r="E33" s="0" t="n">
        <v>292</v>
      </c>
      <c r="F33" s="0" t="n">
        <v>154</v>
      </c>
      <c r="G33" s="0" t="n">
        <v>395</v>
      </c>
      <c r="H33" s="0" t="n">
        <v>84</v>
      </c>
      <c r="I33" s="0" t="n">
        <v>23</v>
      </c>
      <c r="J33" s="0" t="n">
        <v>8.2</v>
      </c>
      <c r="K33" s="0" t="s">
        <v>50</v>
      </c>
      <c r="L33" s="0" t="n">
        <v>11.4</v>
      </c>
      <c r="M33" s="0" t="n">
        <f aca="false">L33*1.72</f>
        <v>19.608</v>
      </c>
      <c r="N33" s="0" t="n">
        <v>1.3</v>
      </c>
      <c r="O33" s="0" t="n">
        <f aca="false">L33/N33</f>
        <v>8.76923076923077</v>
      </c>
      <c r="P33" s="0" t="n">
        <v>158</v>
      </c>
      <c r="Q33" s="0" t="s">
        <v>50</v>
      </c>
      <c r="R33" s="0" t="s">
        <v>50</v>
      </c>
      <c r="S33" s="0" t="n">
        <v>5.18</v>
      </c>
      <c r="T33" s="0" t="n">
        <f aca="false">S33*20.15</f>
        <v>104.377</v>
      </c>
      <c r="U33" s="0" t="n">
        <v>2.5</v>
      </c>
      <c r="V33" s="0" t="n">
        <f aca="false">U33*47.1</f>
        <v>117.75</v>
      </c>
      <c r="W33" s="0" t="n">
        <v>0.4</v>
      </c>
      <c r="X33" s="0" t="n">
        <f aca="false">W33*31</f>
        <v>12.4</v>
      </c>
      <c r="Y33" s="0" t="n">
        <v>112</v>
      </c>
      <c r="Z33" s="0" t="n">
        <v>0.9</v>
      </c>
      <c r="AA33" s="0" t="n">
        <v>0.6</v>
      </c>
      <c r="AB33" s="0" t="n">
        <v>11.8</v>
      </c>
      <c r="AC33" s="0" t="n">
        <v>48.9591593720745</v>
      </c>
    </row>
    <row r="34" customFormat="false" ht="13.8" hidden="false" customHeight="false" outlineLevel="0" collapsed="false">
      <c r="A34" s="0" t="s">
        <v>82</v>
      </c>
      <c r="B34" s="0" t="n">
        <v>370</v>
      </c>
      <c r="C34" s="0" t="n">
        <v>87</v>
      </c>
      <c r="D34" s="0" t="n">
        <v>194</v>
      </c>
      <c r="E34" s="0" t="n">
        <v>220</v>
      </c>
      <c r="F34" s="0" t="n">
        <v>129</v>
      </c>
      <c r="G34" s="0" t="s">
        <v>50</v>
      </c>
      <c r="H34" s="0" t="s">
        <v>50</v>
      </c>
      <c r="I34" s="0" t="s">
        <v>50</v>
      </c>
      <c r="J34" s="0" t="n">
        <v>6.8</v>
      </c>
      <c r="K34" s="0" t="s">
        <v>50</v>
      </c>
      <c r="L34" s="0" t="n">
        <v>28</v>
      </c>
      <c r="M34" s="0" t="n">
        <f aca="false">L34*1.72</f>
        <v>48.16</v>
      </c>
      <c r="N34" s="0" t="n">
        <v>2.56</v>
      </c>
      <c r="O34" s="0" t="n">
        <f aca="false">L34/N34</f>
        <v>10.9375</v>
      </c>
      <c r="P34" s="0" t="n">
        <v>388</v>
      </c>
      <c r="Q34" s="0" t="n">
        <v>93.97</v>
      </c>
      <c r="R34" s="0" t="n">
        <f aca="false">Q34*28</f>
        <v>2631.16</v>
      </c>
      <c r="S34" s="0" t="n">
        <v>13.47</v>
      </c>
      <c r="T34" s="0" t="n">
        <f aca="false">S34*20.15</f>
        <v>271.4205</v>
      </c>
      <c r="U34" s="0" t="n">
        <v>5.82</v>
      </c>
      <c r="V34" s="0" t="n">
        <f aca="false">U34*47.1</f>
        <v>274.122</v>
      </c>
      <c r="W34" s="0" t="n">
        <v>0.51</v>
      </c>
      <c r="X34" s="0" t="n">
        <f aca="false">W34*31</f>
        <v>15.81</v>
      </c>
      <c r="Y34" s="0" t="n">
        <v>110</v>
      </c>
      <c r="Z34" s="0" t="n">
        <v>4.6</v>
      </c>
      <c r="AA34" s="0" t="n">
        <v>2.4</v>
      </c>
      <c r="AB34" s="0" t="n">
        <v>9.4</v>
      </c>
      <c r="AC34" s="0" t="n">
        <v>43.6850551339988</v>
      </c>
    </row>
    <row r="35" customFormat="false" ht="13.8" hidden="false" customHeight="false" outlineLevel="0" collapsed="false">
      <c r="A35" s="0" t="s">
        <v>83</v>
      </c>
      <c r="B35" s="0" t="n">
        <v>127</v>
      </c>
      <c r="C35" s="0" t="n">
        <v>98</v>
      </c>
      <c r="D35" s="0" t="n">
        <v>405</v>
      </c>
      <c r="E35" s="0" t="n">
        <v>215</v>
      </c>
      <c r="F35" s="0" t="n">
        <v>155</v>
      </c>
      <c r="G35" s="0" t="s">
        <v>50</v>
      </c>
      <c r="H35" s="0" t="s">
        <v>50</v>
      </c>
      <c r="I35" s="0" t="s">
        <v>50</v>
      </c>
      <c r="J35" s="0" t="n">
        <v>6.2</v>
      </c>
      <c r="K35" s="0" t="s">
        <v>50</v>
      </c>
      <c r="L35" s="0" t="n">
        <v>12.8</v>
      </c>
      <c r="M35" s="0" t="n">
        <f aca="false">L35*1.72</f>
        <v>22.016</v>
      </c>
      <c r="N35" s="0" t="n">
        <v>1.4</v>
      </c>
      <c r="O35" s="0" t="n">
        <f aca="false">L35/N35</f>
        <v>9.14285714285714</v>
      </c>
      <c r="P35" s="0" t="n">
        <v>112</v>
      </c>
      <c r="Q35" s="0" t="n">
        <v>60.19</v>
      </c>
      <c r="R35" s="0" t="n">
        <f aca="false">Q35*28</f>
        <v>1685.32</v>
      </c>
      <c r="S35" s="0" t="n">
        <v>5.32</v>
      </c>
      <c r="T35" s="0" t="n">
        <f aca="false">S35*20.15</f>
        <v>107.198</v>
      </c>
      <c r="U35" s="0" t="n">
        <v>2.65</v>
      </c>
      <c r="V35" s="0" t="n">
        <f aca="false">U35*47.1</f>
        <v>124.815</v>
      </c>
      <c r="W35" s="0" t="n">
        <v>0.32</v>
      </c>
      <c r="X35" s="0" t="n">
        <f aca="false">W35*31</f>
        <v>9.92</v>
      </c>
      <c r="Y35" s="0" t="n">
        <v>64</v>
      </c>
      <c r="Z35" s="0" t="n">
        <v>3.1</v>
      </c>
      <c r="AA35" s="0" t="n">
        <v>4.7</v>
      </c>
      <c r="AB35" s="0" t="n">
        <v>41.8</v>
      </c>
      <c r="AC35" s="0" t="n">
        <v>44.5724619618266</v>
      </c>
    </row>
    <row r="36" customFormat="false" ht="13.8" hidden="false" customHeight="false" outlineLevel="0" collapsed="false">
      <c r="A36" s="0" t="s">
        <v>84</v>
      </c>
      <c r="B36" s="0" t="n">
        <v>200</v>
      </c>
      <c r="C36" s="0" t="n">
        <v>171</v>
      </c>
      <c r="D36" s="0" t="n">
        <v>252</v>
      </c>
      <c r="E36" s="0" t="n">
        <v>222</v>
      </c>
      <c r="F36" s="0" t="n">
        <v>155</v>
      </c>
      <c r="G36" s="0" t="s">
        <v>50</v>
      </c>
      <c r="H36" s="0" t="s">
        <v>50</v>
      </c>
      <c r="I36" s="0" t="s">
        <v>50</v>
      </c>
      <c r="J36" s="0" t="n">
        <v>6.4</v>
      </c>
      <c r="K36" s="0" t="s">
        <v>50</v>
      </c>
      <c r="L36" s="0" t="n">
        <v>13.8</v>
      </c>
      <c r="M36" s="0" t="n">
        <f aca="false">L36*1.72</f>
        <v>23.736</v>
      </c>
      <c r="N36" s="0" t="n">
        <v>1.7</v>
      </c>
      <c r="O36" s="0" t="n">
        <f aca="false">L36/N36</f>
        <v>8.11764705882353</v>
      </c>
      <c r="P36" s="0" t="n">
        <v>212</v>
      </c>
      <c r="Q36" s="0" t="n">
        <v>60.99</v>
      </c>
      <c r="R36" s="0" t="n">
        <f aca="false">Q36*28</f>
        <v>1707.72</v>
      </c>
      <c r="S36" s="0" t="n">
        <v>8.76</v>
      </c>
      <c r="T36" s="0" t="n">
        <f aca="false">S36*20.15</f>
        <v>176.514</v>
      </c>
      <c r="U36" s="0" t="n">
        <v>4.82</v>
      </c>
      <c r="V36" s="0" t="n">
        <f aca="false">U36*47.1</f>
        <v>227.022</v>
      </c>
      <c r="W36" s="0" t="n">
        <v>0.55</v>
      </c>
      <c r="X36" s="0" t="n">
        <f aca="false">W36*31</f>
        <v>17.05</v>
      </c>
      <c r="Y36" s="0" t="n">
        <v>70</v>
      </c>
      <c r="Z36" s="0" t="n">
        <v>7.7</v>
      </c>
      <c r="AA36" s="0" t="n">
        <v>4.7</v>
      </c>
      <c r="AB36" s="0" t="n">
        <v>35.8</v>
      </c>
      <c r="AC36" s="0" t="n">
        <v>46.0237067464698</v>
      </c>
    </row>
    <row r="37" customFormat="false" ht="13.8" hidden="false" customHeight="false" outlineLevel="0" collapsed="false">
      <c r="A37" s="0" t="s">
        <v>85</v>
      </c>
      <c r="B37" s="0" t="n">
        <v>202</v>
      </c>
      <c r="C37" s="0" t="n">
        <v>99</v>
      </c>
      <c r="D37" s="0" t="n">
        <v>192</v>
      </c>
      <c r="E37" s="0" t="n">
        <v>301</v>
      </c>
      <c r="F37" s="0" t="n">
        <v>206</v>
      </c>
      <c r="G37" s="0" t="s">
        <v>50</v>
      </c>
      <c r="H37" s="0" t="s">
        <v>50</v>
      </c>
      <c r="I37" s="0" t="s">
        <v>50</v>
      </c>
      <c r="J37" s="0" t="n">
        <v>6.7</v>
      </c>
      <c r="K37" s="0" t="s">
        <v>50</v>
      </c>
      <c r="L37" s="0" t="n">
        <v>14.7</v>
      </c>
      <c r="M37" s="0" t="n">
        <f aca="false">L37*1.72</f>
        <v>25.284</v>
      </c>
      <c r="N37" s="0" t="n">
        <v>1.86</v>
      </c>
      <c r="O37" s="0" t="n">
        <f aca="false">L37/N37</f>
        <v>7.90322580645161</v>
      </c>
      <c r="P37" s="0" t="n">
        <v>122</v>
      </c>
      <c r="Q37" s="0" t="n">
        <v>80.14</v>
      </c>
      <c r="R37" s="0" t="n">
        <f aca="false">Q37*28</f>
        <v>2243.92</v>
      </c>
      <c r="S37" s="0" t="n">
        <v>7.28</v>
      </c>
      <c r="T37" s="0" t="n">
        <f aca="false">S37*20.15</f>
        <v>146.692</v>
      </c>
      <c r="U37" s="0" t="n">
        <v>2.97</v>
      </c>
      <c r="V37" s="0" t="n">
        <f aca="false">U37*47.1</f>
        <v>139.887</v>
      </c>
      <c r="W37" s="0" t="n">
        <v>0.52</v>
      </c>
      <c r="X37" s="0" t="n">
        <f aca="false">W37*31</f>
        <v>16.12</v>
      </c>
      <c r="Y37" s="0" t="n">
        <v>86</v>
      </c>
      <c r="Z37" s="0" t="n">
        <v>5.9</v>
      </c>
      <c r="AA37" s="0" t="n">
        <v>4</v>
      </c>
      <c r="AB37" s="0" t="n">
        <v>23.8</v>
      </c>
      <c r="AC37" s="0" t="n">
        <v>46.3410583419021</v>
      </c>
    </row>
    <row r="38" customFormat="false" ht="13.8" hidden="false" customHeight="false" outlineLevel="0" collapsed="false">
      <c r="A38" s="0" t="s">
        <v>86</v>
      </c>
      <c r="B38" s="0" t="n">
        <v>155</v>
      </c>
      <c r="C38" s="0" t="n">
        <v>116</v>
      </c>
      <c r="D38" s="0" t="n">
        <v>280</v>
      </c>
      <c r="E38" s="0" t="n">
        <v>250</v>
      </c>
      <c r="F38" s="0" t="n">
        <v>199</v>
      </c>
      <c r="G38" s="0" t="s">
        <v>50</v>
      </c>
      <c r="H38" s="0" t="s">
        <v>50</v>
      </c>
      <c r="I38" s="0" t="s">
        <v>50</v>
      </c>
      <c r="J38" s="0" t="n">
        <v>6.7</v>
      </c>
      <c r="K38" s="0" t="s">
        <v>50</v>
      </c>
      <c r="L38" s="0" t="n">
        <v>23.7</v>
      </c>
      <c r="M38" s="0" t="n">
        <f aca="false">L38*1.72</f>
        <v>40.764</v>
      </c>
      <c r="N38" s="0" t="n">
        <v>2.62</v>
      </c>
      <c r="O38" s="0" t="n">
        <f aca="false">L38/N38</f>
        <v>9.04580152671756</v>
      </c>
      <c r="P38" s="0" t="n">
        <v>340</v>
      </c>
      <c r="Q38" s="0" t="n">
        <v>82.69</v>
      </c>
      <c r="R38" s="0" t="n">
        <f aca="false">Q38*28</f>
        <v>2315.32</v>
      </c>
      <c r="S38" s="0" t="n">
        <v>10.64</v>
      </c>
      <c r="T38" s="0" t="n">
        <f aca="false">S38*20.15</f>
        <v>214.396</v>
      </c>
      <c r="U38" s="0" t="n">
        <v>14.31</v>
      </c>
      <c r="V38" s="0" t="n">
        <f aca="false">U38*47.1</f>
        <v>674.001</v>
      </c>
      <c r="W38" s="0" t="n">
        <v>0.65</v>
      </c>
      <c r="X38" s="0" t="n">
        <f aca="false">W38*31</f>
        <v>20.15</v>
      </c>
      <c r="Y38" s="0" t="n">
        <v>97</v>
      </c>
      <c r="Z38" s="0" t="n">
        <v>7.3</v>
      </c>
      <c r="AA38" s="0" t="n">
        <v>6</v>
      </c>
      <c r="AB38" s="0" t="n">
        <v>30.2</v>
      </c>
      <c r="AC38" s="0" t="n">
        <v>37.9764482498809</v>
      </c>
    </row>
    <row r="39" customFormat="false" ht="13.8" hidden="false" customHeight="false" outlineLevel="0" collapsed="false">
      <c r="A39" s="0" t="s">
        <v>87</v>
      </c>
      <c r="B39" s="0" t="n">
        <v>253</v>
      </c>
      <c r="C39" s="0" t="n">
        <v>110</v>
      </c>
      <c r="D39" s="0" t="n">
        <v>243</v>
      </c>
      <c r="E39" s="0" t="n">
        <v>244</v>
      </c>
      <c r="F39" s="0" t="n">
        <v>150</v>
      </c>
      <c r="G39" s="0" t="s">
        <v>50</v>
      </c>
      <c r="H39" s="0" t="s">
        <v>50</v>
      </c>
      <c r="I39" s="0" t="s">
        <v>50</v>
      </c>
      <c r="J39" s="0" t="n">
        <v>5.5</v>
      </c>
      <c r="K39" s="0" t="s">
        <v>50</v>
      </c>
      <c r="L39" s="0" t="n">
        <v>26</v>
      </c>
      <c r="M39" s="0" t="n">
        <f aca="false">L39*1.72</f>
        <v>44.72</v>
      </c>
      <c r="N39" s="0" t="n">
        <v>2.31</v>
      </c>
      <c r="O39" s="0" t="n">
        <f aca="false">L39/N39</f>
        <v>11.2554112554113</v>
      </c>
      <c r="P39" s="0" t="n">
        <v>1200</v>
      </c>
      <c r="Q39" s="0" t="n">
        <v>49.04</v>
      </c>
      <c r="R39" s="0" t="n">
        <f aca="false">Q39*28</f>
        <v>1373.12</v>
      </c>
      <c r="S39" s="0" t="n">
        <v>8.8</v>
      </c>
      <c r="T39" s="0" t="n">
        <f aca="false">S39*20.15</f>
        <v>177.32</v>
      </c>
      <c r="U39" s="0" t="n">
        <v>7.05</v>
      </c>
      <c r="V39" s="0" t="n">
        <f aca="false">U39*47.1</f>
        <v>332.055</v>
      </c>
      <c r="W39" s="0" t="n">
        <v>0.56</v>
      </c>
      <c r="X39" s="0" t="n">
        <f aca="false">W39*31</f>
        <v>17.36</v>
      </c>
      <c r="Y39" s="0" t="n">
        <v>120</v>
      </c>
      <c r="Z39" s="0" t="n">
        <v>10.9</v>
      </c>
      <c r="AA39" s="0" t="n">
        <v>4.4</v>
      </c>
      <c r="AB39" s="0" t="n">
        <v>13.7</v>
      </c>
      <c r="AC39" s="0" t="n">
        <v>43.0476241329762</v>
      </c>
    </row>
    <row r="40" customFormat="false" ht="13.8" hidden="false" customHeight="false" outlineLevel="0" collapsed="false">
      <c r="A40" s="0" t="s">
        <v>88</v>
      </c>
      <c r="B40" s="0" t="n">
        <v>120</v>
      </c>
      <c r="C40" s="0" t="n">
        <v>85</v>
      </c>
      <c r="D40" s="0" t="n">
        <v>366</v>
      </c>
      <c r="E40" s="0" t="n">
        <v>272</v>
      </c>
      <c r="F40" s="0" t="n">
        <v>157</v>
      </c>
      <c r="G40" s="0" t="s">
        <v>50</v>
      </c>
      <c r="H40" s="0" t="s">
        <v>50</v>
      </c>
      <c r="I40" s="0" t="s">
        <v>50</v>
      </c>
      <c r="J40" s="0" t="n">
        <v>6.2</v>
      </c>
      <c r="K40" s="0" t="s">
        <v>50</v>
      </c>
      <c r="L40" s="0" t="n">
        <v>21.6</v>
      </c>
      <c r="M40" s="0" t="n">
        <f aca="false">L40*1.72</f>
        <v>37.152</v>
      </c>
      <c r="N40" s="0" t="n">
        <v>2.06</v>
      </c>
      <c r="O40" s="0" t="n">
        <f aca="false">L40/N40</f>
        <v>10.4854368932039</v>
      </c>
      <c r="P40" s="0" t="n">
        <v>241</v>
      </c>
      <c r="Q40" s="0" t="n">
        <v>45.18</v>
      </c>
      <c r="R40" s="0" t="n">
        <f aca="false">Q40*28</f>
        <v>1265.04</v>
      </c>
      <c r="S40" s="0" t="n">
        <v>7.58</v>
      </c>
      <c r="T40" s="0" t="n">
        <f aca="false">S40*20.15</f>
        <v>152.737</v>
      </c>
      <c r="U40" s="0" t="n">
        <v>5.97</v>
      </c>
      <c r="V40" s="0" t="n">
        <f aca="false">U40*47.1</f>
        <v>281.187</v>
      </c>
      <c r="W40" s="0" t="n">
        <v>0.44</v>
      </c>
      <c r="X40" s="0" t="n">
        <f aca="false">W40*31</f>
        <v>13.64</v>
      </c>
      <c r="Y40" s="0" t="n">
        <v>88</v>
      </c>
      <c r="Z40" s="0" t="n">
        <v>2.7</v>
      </c>
      <c r="AA40" s="0" t="n">
        <v>3.2</v>
      </c>
      <c r="AB40" s="0" t="n">
        <v>16.4</v>
      </c>
      <c r="AC40" s="0" t="n">
        <v>39.3138084994343</v>
      </c>
    </row>
    <row r="41" customFormat="false" ht="13.8" hidden="false" customHeight="false" outlineLevel="0" collapsed="false">
      <c r="A41" s="0" t="s">
        <v>89</v>
      </c>
      <c r="B41" s="0" t="n">
        <v>152</v>
      </c>
      <c r="C41" s="0" t="n">
        <v>71</v>
      </c>
      <c r="D41" s="0" t="n">
        <v>244</v>
      </c>
      <c r="E41" s="0" t="n">
        <v>327</v>
      </c>
      <c r="F41" s="0" t="n">
        <v>206</v>
      </c>
      <c r="G41" s="0" t="n">
        <v>103</v>
      </c>
      <c r="H41" s="0" t="n">
        <v>1</v>
      </c>
      <c r="I41" s="0" t="n">
        <v>260</v>
      </c>
      <c r="J41" s="0" t="n">
        <v>7.3</v>
      </c>
      <c r="K41" s="0" t="s">
        <v>50</v>
      </c>
      <c r="L41" s="0" t="n">
        <v>33.8</v>
      </c>
      <c r="M41" s="0" t="n">
        <f aca="false">L41*1.72</f>
        <v>58.136</v>
      </c>
      <c r="N41" s="0" t="n">
        <v>3.86</v>
      </c>
      <c r="O41" s="0" t="n">
        <f aca="false">L41/N41</f>
        <v>8.75647668393782</v>
      </c>
      <c r="P41" s="0" t="n">
        <v>285</v>
      </c>
      <c r="Q41" s="0" t="s">
        <v>50</v>
      </c>
      <c r="R41" s="0" t="s">
        <v>50</v>
      </c>
      <c r="S41" s="0" t="n">
        <v>10.47</v>
      </c>
      <c r="T41" s="0" t="n">
        <f aca="false">S41*20.15</f>
        <v>210.9705</v>
      </c>
      <c r="U41" s="0" t="n">
        <v>11.56</v>
      </c>
      <c r="V41" s="0" t="n">
        <f aca="false">U41*47.1</f>
        <v>544.476</v>
      </c>
      <c r="W41" s="0" t="n">
        <v>0.73</v>
      </c>
      <c r="X41" s="0" t="n">
        <f aca="false">W41*31</f>
        <v>22.63</v>
      </c>
      <c r="Y41" s="0" t="n">
        <v>166</v>
      </c>
      <c r="Z41" s="0" t="n">
        <v>3.8</v>
      </c>
      <c r="AA41" s="0" t="n">
        <v>4.3</v>
      </c>
      <c r="AB41" s="0" t="n">
        <v>10.6</v>
      </c>
      <c r="AC41" s="0" t="n">
        <v>47.2469833916787</v>
      </c>
    </row>
    <row r="42" customFormat="false" ht="13.8" hidden="false" customHeight="false" outlineLevel="0" collapsed="false">
      <c r="A42" s="0" t="s">
        <v>90</v>
      </c>
      <c r="B42" s="0" t="n">
        <v>25</v>
      </c>
      <c r="C42" s="0" t="n">
        <v>85</v>
      </c>
      <c r="D42" s="0" t="n">
        <v>489</v>
      </c>
      <c r="E42" s="0" t="n">
        <v>257</v>
      </c>
      <c r="F42" s="0" t="n">
        <v>144</v>
      </c>
      <c r="G42" s="0" t="s">
        <v>50</v>
      </c>
      <c r="H42" s="0" t="s">
        <v>50</v>
      </c>
      <c r="I42" s="0" t="s">
        <v>50</v>
      </c>
      <c r="J42" s="0" t="n">
        <v>6.1</v>
      </c>
      <c r="K42" s="0" t="s">
        <v>50</v>
      </c>
      <c r="L42" s="0" t="n">
        <v>11.6</v>
      </c>
      <c r="M42" s="0" t="n">
        <f aca="false">L42*1.72</f>
        <v>19.952</v>
      </c>
      <c r="N42" s="0" t="n">
        <v>1.47</v>
      </c>
      <c r="O42" s="0" t="n">
        <f aca="false">L42/N42</f>
        <v>7.89115646258503</v>
      </c>
      <c r="P42" s="0" t="n">
        <v>95</v>
      </c>
      <c r="Q42" s="0" t="n">
        <v>59.97</v>
      </c>
      <c r="R42" s="0" t="n">
        <f aca="false">Q42*28</f>
        <v>1679.16</v>
      </c>
      <c r="S42" s="0" t="n">
        <v>6.12</v>
      </c>
      <c r="T42" s="0" t="n">
        <f aca="false">S42*20.15</f>
        <v>123.318</v>
      </c>
      <c r="U42" s="0" t="n">
        <v>4.07</v>
      </c>
      <c r="V42" s="0" t="n">
        <f aca="false">U42*47.1</f>
        <v>191.697</v>
      </c>
      <c r="W42" s="0" t="n">
        <v>0.4</v>
      </c>
      <c r="X42" s="0" t="n">
        <f aca="false">W42*31</f>
        <v>12.4</v>
      </c>
      <c r="Y42" s="0" t="n">
        <v>77</v>
      </c>
      <c r="Z42" s="0" t="n">
        <v>4.6</v>
      </c>
      <c r="AA42" s="0" t="n">
        <v>5</v>
      </c>
      <c r="AB42" s="0" t="n">
        <v>45.9</v>
      </c>
      <c r="AC42" s="0" t="n">
        <v>55.2159915936062</v>
      </c>
    </row>
    <row r="43" customFormat="false" ht="13.8" hidden="false" customHeight="false" outlineLevel="0" collapsed="false">
      <c r="A43" s="0" t="s">
        <v>91</v>
      </c>
      <c r="B43" s="0" t="n">
        <v>121</v>
      </c>
      <c r="C43" s="0" t="n">
        <v>94</v>
      </c>
      <c r="D43" s="0" t="n">
        <v>386</v>
      </c>
      <c r="E43" s="0" t="n">
        <v>233</v>
      </c>
      <c r="F43" s="0" t="n">
        <v>166</v>
      </c>
      <c r="G43" s="0" t="s">
        <v>50</v>
      </c>
      <c r="H43" s="0" t="s">
        <v>50</v>
      </c>
      <c r="I43" s="0" t="s">
        <v>50</v>
      </c>
      <c r="J43" s="0" t="n">
        <v>6.4</v>
      </c>
      <c r="K43" s="0" t="s">
        <v>50</v>
      </c>
      <c r="L43" s="0" t="n">
        <v>15.8</v>
      </c>
      <c r="M43" s="0" t="n">
        <f aca="false">L43*1.72</f>
        <v>27.176</v>
      </c>
      <c r="N43" s="0" t="n">
        <v>1.61</v>
      </c>
      <c r="O43" s="0" t="n">
        <f aca="false">L43/N43</f>
        <v>9.81366459627329</v>
      </c>
      <c r="P43" s="0" t="n">
        <v>76</v>
      </c>
      <c r="Q43" s="0" t="n">
        <v>50.3</v>
      </c>
      <c r="R43" s="0" t="n">
        <f aca="false">Q43*28</f>
        <v>1408.4</v>
      </c>
      <c r="S43" s="0" t="n">
        <v>5.01</v>
      </c>
      <c r="T43" s="0" t="n">
        <f aca="false">S43*20.15</f>
        <v>100.9515</v>
      </c>
      <c r="U43" s="0" t="n">
        <v>3.53</v>
      </c>
      <c r="V43" s="0" t="n">
        <f aca="false">U43*47.1</f>
        <v>166.263</v>
      </c>
      <c r="W43" s="0" t="n">
        <v>0.29</v>
      </c>
      <c r="X43" s="0" t="n">
        <f aca="false">W43*31</f>
        <v>8.99</v>
      </c>
      <c r="Y43" s="0" t="n">
        <v>65</v>
      </c>
      <c r="Z43" s="0" t="n">
        <v>2.3</v>
      </c>
      <c r="AA43" s="0" t="n">
        <v>4</v>
      </c>
      <c r="AB43" s="0" t="n">
        <v>33</v>
      </c>
      <c r="AC43" s="0" t="n">
        <v>45.6288803496322</v>
      </c>
    </row>
    <row r="44" customFormat="false" ht="13.8" hidden="false" customHeight="false" outlineLevel="0" collapsed="false">
      <c r="A44" s="0" t="s">
        <v>92</v>
      </c>
      <c r="B44" s="0" t="n">
        <v>74</v>
      </c>
      <c r="C44" s="0" t="n">
        <v>71</v>
      </c>
      <c r="D44" s="0" t="n">
        <v>352</v>
      </c>
      <c r="E44" s="0" t="n">
        <v>321</v>
      </c>
      <c r="F44" s="0" t="n">
        <v>182</v>
      </c>
      <c r="G44" s="0" t="s">
        <v>50</v>
      </c>
      <c r="H44" s="0" t="s">
        <v>50</v>
      </c>
      <c r="I44" s="0" t="s">
        <v>50</v>
      </c>
      <c r="J44" s="0" t="n">
        <v>5.8</v>
      </c>
      <c r="K44" s="0" t="s">
        <v>50</v>
      </c>
      <c r="L44" s="0" t="n">
        <v>19.6</v>
      </c>
      <c r="M44" s="0" t="n">
        <f aca="false">L44*1.72</f>
        <v>33.712</v>
      </c>
      <c r="N44" s="0" t="n">
        <v>2.28</v>
      </c>
      <c r="O44" s="0" t="n">
        <f aca="false">L44/N44</f>
        <v>8.59649122807018</v>
      </c>
      <c r="P44" s="0" t="n">
        <v>364</v>
      </c>
      <c r="Q44" s="0" t="n">
        <v>53.23</v>
      </c>
      <c r="R44" s="0" t="n">
        <f aca="false">Q44*28</f>
        <v>1490.44</v>
      </c>
      <c r="S44" s="0" t="n">
        <v>8.99</v>
      </c>
      <c r="T44" s="0" t="n">
        <f aca="false">S44*20.15</f>
        <v>181.1485</v>
      </c>
      <c r="U44" s="0" t="n">
        <v>6.34</v>
      </c>
      <c r="V44" s="0" t="n">
        <f aca="false">U44*47.1</f>
        <v>298.614</v>
      </c>
      <c r="W44" s="0" t="n">
        <v>0.67</v>
      </c>
      <c r="X44" s="0" t="n">
        <f aca="false">W44*31</f>
        <v>20.77</v>
      </c>
      <c r="Y44" s="0" t="n">
        <v>96</v>
      </c>
      <c r="Z44" s="0" t="n">
        <v>5.3</v>
      </c>
      <c r="AA44" s="0" t="n">
        <v>4.3</v>
      </c>
      <c r="AB44" s="0" t="n">
        <v>71.6</v>
      </c>
      <c r="AC44" s="0" t="n">
        <v>37.2303591578755</v>
      </c>
    </row>
    <row r="45" customFormat="false" ht="13.8" hidden="false" customHeight="false" outlineLevel="0" collapsed="false">
      <c r="A45" s="0" t="s">
        <v>93</v>
      </c>
      <c r="B45" s="0" t="n">
        <v>148</v>
      </c>
      <c r="C45" s="0" t="n">
        <v>72</v>
      </c>
      <c r="D45" s="0" t="n">
        <v>300</v>
      </c>
      <c r="E45" s="0" t="n">
        <v>279</v>
      </c>
      <c r="F45" s="0" t="n">
        <v>201</v>
      </c>
      <c r="G45" s="0" t="s">
        <v>50</v>
      </c>
      <c r="H45" s="0" t="s">
        <v>50</v>
      </c>
      <c r="I45" s="0" t="s">
        <v>50</v>
      </c>
      <c r="J45" s="0" t="n">
        <v>6.9</v>
      </c>
      <c r="K45" s="0" t="s">
        <v>50</v>
      </c>
      <c r="L45" s="0" t="n">
        <v>18.9</v>
      </c>
      <c r="M45" s="0" t="n">
        <f aca="false">L45*1.72</f>
        <v>32.508</v>
      </c>
      <c r="N45" s="0" t="n">
        <v>2.03</v>
      </c>
      <c r="O45" s="0" t="n">
        <f aca="false">L45/N45</f>
        <v>9.31034482758621</v>
      </c>
      <c r="P45" s="0" t="n">
        <v>66</v>
      </c>
      <c r="Q45" s="0" t="n">
        <v>74.59</v>
      </c>
      <c r="R45" s="0" t="n">
        <f aca="false">Q45*28</f>
        <v>2088.52</v>
      </c>
      <c r="S45" s="0" t="n">
        <v>8.21</v>
      </c>
      <c r="T45" s="0" t="n">
        <f aca="false">S45*20.15</f>
        <v>165.4315</v>
      </c>
      <c r="U45" s="0" t="n">
        <v>3.43</v>
      </c>
      <c r="V45" s="0" t="n">
        <f aca="false">U45*47.1</f>
        <v>161.553</v>
      </c>
      <c r="W45" s="0" t="n">
        <v>0.62</v>
      </c>
      <c r="X45" s="0" t="n">
        <f aca="false">W45*31</f>
        <v>19.22</v>
      </c>
      <c r="Y45" s="0" t="n">
        <v>79</v>
      </c>
      <c r="Z45" s="0" t="n">
        <v>3.3</v>
      </c>
      <c r="AA45" s="0" t="n">
        <v>4.4</v>
      </c>
      <c r="AB45" s="0" t="n">
        <v>46.5</v>
      </c>
      <c r="AC45" s="0" t="n">
        <v>37.2816499649073</v>
      </c>
    </row>
    <row r="46" customFormat="false" ht="13.8" hidden="false" customHeight="false" outlineLevel="0" collapsed="false">
      <c r="A46" s="0" t="s">
        <v>94</v>
      </c>
      <c r="B46" s="0" t="n">
        <v>132</v>
      </c>
      <c r="C46" s="0" t="n">
        <v>192</v>
      </c>
      <c r="D46" s="0" t="n">
        <v>310</v>
      </c>
      <c r="E46" s="0" t="n">
        <v>202</v>
      </c>
      <c r="F46" s="0" t="n">
        <v>164</v>
      </c>
      <c r="G46" s="0" t="s">
        <v>50</v>
      </c>
      <c r="H46" s="0" t="s">
        <v>50</v>
      </c>
      <c r="I46" s="0" t="s">
        <v>50</v>
      </c>
      <c r="J46" s="0" t="n">
        <v>5.4</v>
      </c>
      <c r="K46" s="0" t="s">
        <v>50</v>
      </c>
      <c r="L46" s="0" t="n">
        <v>13.3</v>
      </c>
      <c r="M46" s="0" t="n">
        <f aca="false">L46*1.72</f>
        <v>22.876</v>
      </c>
      <c r="N46" s="0" t="n">
        <v>1.38</v>
      </c>
      <c r="O46" s="0" t="n">
        <f aca="false">L46/N46</f>
        <v>9.63768115942029</v>
      </c>
      <c r="P46" s="0" t="n">
        <v>78</v>
      </c>
      <c r="Q46" s="0" t="n">
        <v>40.17</v>
      </c>
      <c r="R46" s="0" t="n">
        <f aca="false">Q46*28</f>
        <v>1124.76</v>
      </c>
      <c r="S46" s="0" t="n">
        <v>4.68</v>
      </c>
      <c r="T46" s="0" t="n">
        <f aca="false">S46*20.15</f>
        <v>94.302</v>
      </c>
      <c r="U46" s="0" t="n">
        <v>0.98</v>
      </c>
      <c r="V46" s="0" t="n">
        <f aca="false">U46*47.1</f>
        <v>46.158</v>
      </c>
      <c r="W46" s="0" t="n">
        <v>0.62</v>
      </c>
      <c r="X46" s="0" t="n">
        <f aca="false">W46*31</f>
        <v>19.22</v>
      </c>
      <c r="Y46" s="0" t="n">
        <v>59</v>
      </c>
      <c r="Z46" s="0" t="n">
        <v>2.3</v>
      </c>
      <c r="AA46" s="0" t="n">
        <v>2.5</v>
      </c>
      <c r="AB46" s="0" t="n">
        <v>15.4</v>
      </c>
      <c r="AC46" s="0" t="n">
        <v>29.1677023468655</v>
      </c>
    </row>
    <row r="47" customFormat="false" ht="13.8" hidden="false" customHeight="false" outlineLevel="0" collapsed="false">
      <c r="A47" s="0" t="s">
        <v>95</v>
      </c>
      <c r="B47" s="0" t="n">
        <v>139</v>
      </c>
      <c r="C47" s="0" t="n">
        <v>180</v>
      </c>
      <c r="D47" s="0" t="n">
        <v>265</v>
      </c>
      <c r="E47" s="0" t="n">
        <v>181</v>
      </c>
      <c r="F47" s="0" t="n">
        <v>235</v>
      </c>
      <c r="G47" s="0" t="s">
        <v>50</v>
      </c>
      <c r="H47" s="0" t="s">
        <v>50</v>
      </c>
      <c r="I47" s="0" t="s">
        <v>50</v>
      </c>
      <c r="J47" s="0" t="n">
        <v>6</v>
      </c>
      <c r="K47" s="0" t="s">
        <v>50</v>
      </c>
      <c r="L47" s="0" t="n">
        <v>21.6</v>
      </c>
      <c r="M47" s="0" t="n">
        <f aca="false">L47*1.72</f>
        <v>37.152</v>
      </c>
      <c r="N47" s="0" t="n">
        <v>2.2</v>
      </c>
      <c r="O47" s="0" t="n">
        <f aca="false">L47/N47</f>
        <v>9.81818181818182</v>
      </c>
      <c r="P47" s="0" t="n">
        <v>63</v>
      </c>
      <c r="Q47" s="0" t="n">
        <v>88.05</v>
      </c>
      <c r="R47" s="0" t="n">
        <f aca="false">Q47*28</f>
        <v>2465.4</v>
      </c>
      <c r="S47" s="0" t="n">
        <v>13.86</v>
      </c>
      <c r="T47" s="0" t="n">
        <f aca="false">S47*20.15</f>
        <v>279.279</v>
      </c>
      <c r="U47" s="0" t="n">
        <v>3.85</v>
      </c>
      <c r="V47" s="0" t="n">
        <f aca="false">U47*47.1</f>
        <v>181.335</v>
      </c>
      <c r="W47" s="0" t="n">
        <v>0.7</v>
      </c>
      <c r="X47" s="0" t="n">
        <f aca="false">W47*31</f>
        <v>21.7</v>
      </c>
      <c r="Y47" s="0" t="n">
        <v>119</v>
      </c>
      <c r="Z47" s="0" t="n">
        <v>2.3</v>
      </c>
      <c r="AA47" s="0" t="n">
        <v>2.3</v>
      </c>
      <c r="AB47" s="0" t="n">
        <v>66.4</v>
      </c>
      <c r="AC47" s="0" t="n">
        <v>34.4670240565917</v>
      </c>
    </row>
    <row r="48" customFormat="false" ht="13.8" hidden="false" customHeight="false" outlineLevel="0" collapsed="false">
      <c r="A48" s="0" t="s">
        <v>96</v>
      </c>
      <c r="B48" s="0" t="n">
        <v>78</v>
      </c>
      <c r="C48" s="0" t="n">
        <v>52</v>
      </c>
      <c r="D48" s="0" t="n">
        <v>516</v>
      </c>
      <c r="E48" s="0" t="n">
        <v>208</v>
      </c>
      <c r="F48" s="0" t="n">
        <v>146</v>
      </c>
      <c r="G48" s="0" t="s">
        <v>50</v>
      </c>
      <c r="H48" s="0" t="s">
        <v>50</v>
      </c>
      <c r="I48" s="0" t="s">
        <v>50</v>
      </c>
      <c r="J48" s="0" t="n">
        <v>6.2</v>
      </c>
      <c r="K48" s="0" t="s">
        <v>50</v>
      </c>
      <c r="L48" s="0" t="n">
        <v>20.6</v>
      </c>
      <c r="M48" s="0" t="n">
        <f aca="false">L48*1.72</f>
        <v>35.432</v>
      </c>
      <c r="N48" s="0" t="n">
        <v>2.07</v>
      </c>
      <c r="O48" s="0" t="n">
        <f aca="false">L48/N48</f>
        <v>9.95169082125604</v>
      </c>
      <c r="P48" s="0" t="n">
        <v>732</v>
      </c>
      <c r="Q48" s="0" t="n">
        <v>70.52</v>
      </c>
      <c r="R48" s="0" t="n">
        <f aca="false">Q48*28</f>
        <v>1974.56</v>
      </c>
      <c r="S48" s="0" t="n">
        <v>17.34</v>
      </c>
      <c r="T48" s="0" t="n">
        <f aca="false">S48*20.15</f>
        <v>349.401</v>
      </c>
      <c r="U48" s="0" t="n">
        <v>9.5</v>
      </c>
      <c r="V48" s="0" t="n">
        <f aca="false">U48*47.1</f>
        <v>447.45</v>
      </c>
      <c r="W48" s="0" t="n">
        <v>0.43</v>
      </c>
      <c r="X48" s="0" t="n">
        <f aca="false">W48*31</f>
        <v>13.33</v>
      </c>
      <c r="Y48" s="0" t="n">
        <v>95</v>
      </c>
      <c r="Z48" s="0" t="n">
        <v>8.6</v>
      </c>
      <c r="AA48" s="0" t="n">
        <v>4</v>
      </c>
      <c r="AB48" s="0" t="n">
        <v>26.3</v>
      </c>
      <c r="AC48" s="0" t="n">
        <v>44.1213898456353</v>
      </c>
    </row>
    <row r="49" customFormat="false" ht="13.8" hidden="false" customHeight="false" outlineLevel="0" collapsed="false">
      <c r="A49" s="0" t="s">
        <v>97</v>
      </c>
      <c r="B49" s="0" t="n">
        <v>83</v>
      </c>
      <c r="C49" s="0" t="n">
        <v>94</v>
      </c>
      <c r="D49" s="0" t="n">
        <v>479</v>
      </c>
      <c r="E49" s="0" t="n">
        <v>206</v>
      </c>
      <c r="F49" s="0" t="n">
        <v>138</v>
      </c>
      <c r="G49" s="0" t="s">
        <v>50</v>
      </c>
      <c r="H49" s="0" t="s">
        <v>50</v>
      </c>
      <c r="I49" s="0" t="s">
        <v>50</v>
      </c>
      <c r="J49" s="0" t="n">
        <v>6.1</v>
      </c>
      <c r="K49" s="0" t="s">
        <v>50</v>
      </c>
      <c r="L49" s="0" t="n">
        <v>12.7</v>
      </c>
      <c r="M49" s="0" t="n">
        <f aca="false">L49*1.72</f>
        <v>21.844</v>
      </c>
      <c r="N49" s="0" t="n">
        <v>1.44</v>
      </c>
      <c r="O49" s="0" t="n">
        <f aca="false">L49/N49</f>
        <v>8.81944444444444</v>
      </c>
      <c r="P49" s="0" t="n">
        <v>292</v>
      </c>
      <c r="Q49" s="0" t="n">
        <v>51.94</v>
      </c>
      <c r="R49" s="0" t="n">
        <f aca="false">Q49*28</f>
        <v>1454.32</v>
      </c>
      <c r="S49" s="0" t="n">
        <v>6.26</v>
      </c>
      <c r="T49" s="0" t="n">
        <f aca="false">S49*20.15</f>
        <v>126.139</v>
      </c>
      <c r="U49" s="0" t="n">
        <v>4.67</v>
      </c>
      <c r="V49" s="0" t="n">
        <f aca="false">U49*47.1</f>
        <v>219.957</v>
      </c>
      <c r="W49" s="0" t="n">
        <v>0.37</v>
      </c>
      <c r="X49" s="0" t="n">
        <f aca="false">W49*31</f>
        <v>11.47</v>
      </c>
      <c r="Y49" s="0" t="n">
        <v>72</v>
      </c>
      <c r="Z49" s="0" t="n">
        <v>5.4</v>
      </c>
      <c r="AA49" s="0" t="n">
        <v>4.7</v>
      </c>
      <c r="AB49" s="0" t="n">
        <v>25.3</v>
      </c>
      <c r="AC49" s="0" t="n">
        <v>43.462768554508</v>
      </c>
    </row>
    <row r="50" customFormat="false" ht="13.8" hidden="false" customHeight="false" outlineLevel="0" collapsed="false">
      <c r="A50" s="0" t="s">
        <v>98</v>
      </c>
      <c r="B50" s="0" t="n">
        <v>204</v>
      </c>
      <c r="C50" s="0" t="n">
        <v>142</v>
      </c>
      <c r="D50" s="0" t="n">
        <v>220</v>
      </c>
      <c r="E50" s="0" t="n">
        <v>224</v>
      </c>
      <c r="F50" s="0" t="n">
        <v>210</v>
      </c>
      <c r="G50" s="0" t="s">
        <v>50</v>
      </c>
      <c r="H50" s="0" t="s">
        <v>50</v>
      </c>
      <c r="I50" s="0" t="s">
        <v>50</v>
      </c>
      <c r="J50" s="0" t="n">
        <v>5.8</v>
      </c>
      <c r="K50" s="0" t="s">
        <v>50</v>
      </c>
      <c r="L50" s="0" t="n">
        <v>14.9</v>
      </c>
      <c r="M50" s="0" t="n">
        <f aca="false">L50*1.72</f>
        <v>25.628</v>
      </c>
      <c r="N50" s="0" t="n">
        <v>1.6</v>
      </c>
      <c r="O50" s="0" t="n">
        <f aca="false">L50/N50</f>
        <v>9.3125</v>
      </c>
      <c r="P50" s="0" t="n">
        <v>17</v>
      </c>
      <c r="Q50" s="0" t="n">
        <v>54.66</v>
      </c>
      <c r="R50" s="0" t="n">
        <f aca="false">Q50*28</f>
        <v>1530.48</v>
      </c>
      <c r="S50" s="0" t="n">
        <v>6.85</v>
      </c>
      <c r="T50" s="0" t="n">
        <f aca="false">S50*20.15</f>
        <v>138.0275</v>
      </c>
      <c r="U50" s="0" t="n">
        <v>1.47</v>
      </c>
      <c r="V50" s="0" t="n">
        <f aca="false">U50*47.1</f>
        <v>69.237</v>
      </c>
      <c r="W50" s="0" t="n">
        <v>0.51</v>
      </c>
      <c r="X50" s="0" t="n">
        <f aca="false">W50*31</f>
        <v>15.81</v>
      </c>
      <c r="Y50" s="0" t="n">
        <v>79</v>
      </c>
      <c r="Z50" s="0" t="n">
        <v>1.8</v>
      </c>
      <c r="AA50" s="0" t="n">
        <v>1.8</v>
      </c>
      <c r="AB50" s="0" t="n">
        <v>30.8</v>
      </c>
      <c r="AC50" s="0" t="n">
        <v>42.4498220409225</v>
      </c>
    </row>
    <row r="51" customFormat="false" ht="13.8" hidden="false" customHeight="false" outlineLevel="0" collapsed="false">
      <c r="A51" s="0" t="s">
        <v>99</v>
      </c>
      <c r="B51" s="0" t="n">
        <v>322</v>
      </c>
      <c r="C51" s="0" t="n">
        <v>63</v>
      </c>
      <c r="D51" s="0" t="n">
        <v>234</v>
      </c>
      <c r="E51" s="0" t="n">
        <v>245</v>
      </c>
      <c r="F51" s="0" t="n">
        <v>136</v>
      </c>
      <c r="G51" s="0" t="s">
        <v>50</v>
      </c>
      <c r="H51" s="0" t="s">
        <v>50</v>
      </c>
      <c r="I51" s="0" t="s">
        <v>50</v>
      </c>
      <c r="J51" s="0" t="n">
        <v>6.3</v>
      </c>
      <c r="K51" s="0" t="s">
        <v>50</v>
      </c>
      <c r="L51" s="0" t="n">
        <v>12.6</v>
      </c>
      <c r="M51" s="0" t="n">
        <f aca="false">L51*1.72</f>
        <v>21.672</v>
      </c>
      <c r="N51" s="0" t="n">
        <v>1.32</v>
      </c>
      <c r="O51" s="0" t="n">
        <f aca="false">L51/N51</f>
        <v>9.54545454545455</v>
      </c>
      <c r="P51" s="0" t="n">
        <v>218</v>
      </c>
      <c r="Q51" s="0" t="n">
        <v>79.41</v>
      </c>
      <c r="R51" s="0" t="n">
        <f aca="false">Q51*28</f>
        <v>2223.48</v>
      </c>
      <c r="S51" s="0" t="n">
        <v>5.13</v>
      </c>
      <c r="T51" s="0" t="n">
        <f aca="false">S51*20.15</f>
        <v>103.3695</v>
      </c>
      <c r="U51" s="0" t="n">
        <v>3.39</v>
      </c>
      <c r="V51" s="0" t="n">
        <f aca="false">U51*47.1</f>
        <v>159.669</v>
      </c>
      <c r="W51" s="0" t="n">
        <v>0.29</v>
      </c>
      <c r="X51" s="0" t="n">
        <f aca="false">W51*31</f>
        <v>8.99</v>
      </c>
      <c r="Y51" s="0" t="n">
        <v>83</v>
      </c>
      <c r="Z51" s="0" t="n">
        <v>3.9</v>
      </c>
      <c r="AA51" s="0" t="n">
        <v>17.5</v>
      </c>
      <c r="AB51" s="0" t="n">
        <v>43.1</v>
      </c>
      <c r="AC51" s="0" t="n">
        <v>35.6287714829722</v>
      </c>
    </row>
    <row r="52" customFormat="false" ht="13.8" hidden="false" customHeight="false" outlineLevel="0" collapsed="false">
      <c r="A52" s="0" t="s">
        <v>100</v>
      </c>
      <c r="B52" s="0" t="n">
        <v>256</v>
      </c>
      <c r="C52" s="0" t="n">
        <v>88</v>
      </c>
      <c r="D52" s="0" t="n">
        <v>147</v>
      </c>
      <c r="E52" s="0" t="n">
        <v>292</v>
      </c>
      <c r="F52" s="0" t="n">
        <v>217</v>
      </c>
      <c r="G52" s="0" t="n">
        <v>182</v>
      </c>
      <c r="H52" s="0" t="n">
        <v>35</v>
      </c>
      <c r="I52" s="0" t="n">
        <v>46</v>
      </c>
      <c r="J52" s="0" t="n">
        <v>8.2</v>
      </c>
      <c r="K52" s="0" t="s">
        <v>50</v>
      </c>
      <c r="L52" s="0" t="n">
        <v>20.8</v>
      </c>
      <c r="M52" s="0" t="n">
        <f aca="false">L52*1.72</f>
        <v>35.776</v>
      </c>
      <c r="N52" s="0" t="n">
        <v>2.31</v>
      </c>
      <c r="O52" s="0" t="n">
        <f aca="false">L52/N52</f>
        <v>9.00432900432901</v>
      </c>
      <c r="P52" s="0" t="n">
        <v>312</v>
      </c>
      <c r="Q52" s="0" t="s">
        <v>50</v>
      </c>
      <c r="R52" s="0" t="s">
        <v>50</v>
      </c>
      <c r="S52" s="0" t="n">
        <v>5.29</v>
      </c>
      <c r="T52" s="0" t="n">
        <f aca="false">S52*20.15</f>
        <v>106.5935</v>
      </c>
      <c r="U52" s="0" t="n">
        <v>4.27</v>
      </c>
      <c r="V52" s="0" t="n">
        <f aca="false">U52*47.1</f>
        <v>201.117</v>
      </c>
      <c r="W52" s="0" t="n">
        <v>0.32</v>
      </c>
      <c r="X52" s="0" t="n">
        <f aca="false">W52*31</f>
        <v>9.92</v>
      </c>
      <c r="Y52" s="0" t="n">
        <v>196</v>
      </c>
      <c r="Z52" s="0" t="n">
        <v>2.7</v>
      </c>
      <c r="AA52" s="0" t="n">
        <v>1.3</v>
      </c>
      <c r="AB52" s="0" t="n">
        <v>5</v>
      </c>
      <c r="AC52" s="0" t="n">
        <v>40.7598696661765</v>
      </c>
    </row>
    <row r="53" customFormat="false" ht="13.8" hidden="false" customHeight="false" outlineLevel="0" collapsed="false">
      <c r="A53" s="0" t="s">
        <v>101</v>
      </c>
      <c r="B53" s="0" t="n">
        <v>829</v>
      </c>
      <c r="C53" s="0" t="n">
        <v>81</v>
      </c>
      <c r="D53" s="0" t="n">
        <v>32</v>
      </c>
      <c r="E53" s="0" t="n">
        <v>26</v>
      </c>
      <c r="F53" s="0" t="n">
        <v>32</v>
      </c>
      <c r="G53" s="0" t="n">
        <v>174</v>
      </c>
      <c r="H53" s="0" t="n">
        <v>4</v>
      </c>
      <c r="I53" s="0" t="n">
        <v>211</v>
      </c>
      <c r="J53" s="0" t="n">
        <v>7.7</v>
      </c>
      <c r="K53" s="0" t="s">
        <v>50</v>
      </c>
      <c r="L53" s="0" t="n">
        <v>9.4</v>
      </c>
      <c r="M53" s="0" t="n">
        <f aca="false">L53*1.72</f>
        <v>16.168</v>
      </c>
      <c r="N53" s="0" t="n">
        <v>0.74</v>
      </c>
      <c r="O53" s="0" t="n">
        <f aca="false">L53/N53</f>
        <v>12.7027027027027</v>
      </c>
      <c r="P53" s="0" t="n">
        <v>306</v>
      </c>
      <c r="Q53" s="0" t="s">
        <v>50</v>
      </c>
      <c r="R53" s="0" t="s">
        <v>50</v>
      </c>
      <c r="S53" s="0" t="n">
        <v>4.32</v>
      </c>
      <c r="T53" s="0" t="n">
        <f aca="false">S53*20.15</f>
        <v>87.048</v>
      </c>
      <c r="U53" s="0" t="n">
        <v>1.91</v>
      </c>
      <c r="V53" s="0" t="n">
        <f aca="false">U53*47.1</f>
        <v>89.961</v>
      </c>
      <c r="W53" s="0" t="n">
        <v>0.16</v>
      </c>
      <c r="X53" s="0" t="n">
        <f aca="false">W53*31</f>
        <v>4.96</v>
      </c>
      <c r="Y53" s="0" t="n">
        <v>40</v>
      </c>
      <c r="Z53" s="0" t="n">
        <v>9.7</v>
      </c>
      <c r="AA53" s="0" t="n">
        <v>16.9</v>
      </c>
      <c r="AB53" s="0" t="n">
        <v>10</v>
      </c>
      <c r="AC53" s="0" t="n">
        <v>32.6952104493324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2023-06-23T11:59:40Z</dcterms:created>
  <dc:creator>Oriane Besset</dc:creator>
  <dc:description/>
  <dc:language>en-US</dc:language>
  <cp:lastModifiedBy/>
  <dcterms:modified xsi:type="dcterms:W3CDTF">2023-09-18T14:34:13Z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