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etadata" sheetId="1" state="visible" r:id="rId1"/>
    <sheet name="Plots_Soil_Bn_Y2_S1" sheetId="2" state="visible" r:id="rId2"/>
  </sheets>
  <definedNames>
    <definedName name="GERARD_BERTRAND">Plots_Soil_Bn_Y2_S1!$A$1:$AC$54</definedName>
  </definedNames>
  <calcPr/>
</workbook>
</file>

<file path=xl/sharedStrings.xml><?xml version="1.0" encoding="utf-8"?>
<sst xmlns="http://schemas.openxmlformats.org/spreadsheetml/2006/main" count="102" uniqueCount="102">
  <si>
    <t>Data</t>
  </si>
  <si>
    <t>Value</t>
  </si>
  <si>
    <t>Species</t>
  </si>
  <si>
    <t>Bn</t>
  </si>
  <si>
    <t xml:space="preserve">Sampling campaign</t>
  </si>
  <si>
    <t>Y2</t>
  </si>
  <si>
    <t xml:space="preserve">Sampling season</t>
  </si>
  <si>
    <t>S1</t>
  </si>
  <si>
    <t>Content</t>
  </si>
  <si>
    <t>soils</t>
  </si>
  <si>
    <t>Submitter</t>
  </si>
  <si>
    <t xml:space="preserve">Victor Mataigne</t>
  </si>
  <si>
    <t xml:space="preserve">Submitter email</t>
  </si>
  <si>
    <t>victor.mataigne@inria.fr</t>
  </si>
  <si>
    <t>Institute</t>
  </si>
  <si>
    <t>IRISA</t>
  </si>
  <si>
    <t xml:space="preserve">Submission date</t>
  </si>
  <si>
    <t>21/06/2023</t>
  </si>
  <si>
    <t>Version</t>
  </si>
  <si>
    <t>v1.0</t>
  </si>
  <si>
    <t>FIELD_SUB_ID</t>
  </si>
  <si>
    <t>COARSE_SAND</t>
  </si>
  <si>
    <t>FINE_SAND</t>
  </si>
  <si>
    <t>COARSE_SILT</t>
  </si>
  <si>
    <t>FINE_SILT</t>
  </si>
  <si>
    <t>CLAY</t>
  </si>
  <si>
    <t>LIMESTONE_TOTAL</t>
  </si>
  <si>
    <t>LIMESTONE_ACTIVE</t>
  </si>
  <si>
    <t>IRON</t>
  </si>
  <si>
    <t>PH</t>
  </si>
  <si>
    <t>CONDUCTIVITY</t>
  </si>
  <si>
    <t>CARBON</t>
  </si>
  <si>
    <t>ORGANIC_MATTER</t>
  </si>
  <si>
    <t>NITROGEN_TOTAL</t>
  </si>
  <si>
    <t>C/N</t>
  </si>
  <si>
    <t>PHOSPHATE</t>
  </si>
  <si>
    <t>CALCIUM</t>
  </si>
  <si>
    <t>LIME</t>
  </si>
  <si>
    <t>MAGNESIUM</t>
  </si>
  <si>
    <t>MAGNESIA</t>
  </si>
  <si>
    <t>POTASSIUM</t>
  </si>
  <si>
    <t>POTASH</t>
  </si>
  <si>
    <t>SODIUM</t>
  </si>
  <si>
    <t>SODIUM_OXIDE</t>
  </si>
  <si>
    <t>CEC</t>
  </si>
  <si>
    <t>ZINC</t>
  </si>
  <si>
    <t>COPPER</t>
  </si>
  <si>
    <t>MANGANESE</t>
  </si>
  <si>
    <t>WATER_HOLDING_CAPACITY</t>
  </si>
  <si>
    <t>AF100-Bn-Y2-S1</t>
  </si>
  <si>
    <t>NA</t>
  </si>
  <si>
    <t>AF101-Bn-Y2-S1</t>
  </si>
  <si>
    <t>AF102-Bn-Y2-S1</t>
  </si>
  <si>
    <t>AF103-Bn-Y2-S1</t>
  </si>
  <si>
    <t>AF104-Bn-Y2-S1</t>
  </si>
  <si>
    <t>AF105-Bn-Y2-S1</t>
  </si>
  <si>
    <t>AF106-Bn-Y2-S1</t>
  </si>
  <si>
    <t>AF107-Bn-Y2-S1</t>
  </si>
  <si>
    <t>AF108-Bn-Y2-S1</t>
  </si>
  <si>
    <t>AF109-Bn-Y2-S1</t>
  </si>
  <si>
    <t>AF110-Bn-Y2-S1</t>
  </si>
  <si>
    <t>AF111-Bn-Y2-S1</t>
  </si>
  <si>
    <t>AF112-Bn-Y2-S1</t>
  </si>
  <si>
    <t>AF113-Bn-Y2-S1</t>
  </si>
  <si>
    <t>AF114-Bn-Y2-S1</t>
  </si>
  <si>
    <t>AF115-Bn-Y2-S1</t>
  </si>
  <si>
    <t>AF116-Bn-Y2-S1</t>
  </si>
  <si>
    <t>AF117-Bn-Y2-S1</t>
  </si>
  <si>
    <t>AF118-Bn-Y2-S1</t>
  </si>
  <si>
    <t>AF119-Bn-Y2-S1</t>
  </si>
  <si>
    <t>AF120-Bn-Y2-S1</t>
  </si>
  <si>
    <t>AF121-Bn-Y2-S1</t>
  </si>
  <si>
    <t>AF122-Bn-Y2-S1</t>
  </si>
  <si>
    <t>AF123-Bn-Y2-S1</t>
  </si>
  <si>
    <t>AF124-Bn-Y2-S1</t>
  </si>
  <si>
    <t>AF125-Bn-Y2-S1</t>
  </si>
  <si>
    <t>AF126-Bn-Y2-S1</t>
  </si>
  <si>
    <t>AF127-Bn-Y2-S1</t>
  </si>
  <si>
    <t>AF128-Bn-Y2-S1</t>
  </si>
  <si>
    <t>AF129-Bn-Y2-S1</t>
  </si>
  <si>
    <t>AF130-Bn-Y2-S1</t>
  </si>
  <si>
    <t>AF131-Bn-Y2-S1</t>
  </si>
  <si>
    <t>AF132-Bn-Y2-S1</t>
  </si>
  <si>
    <t>AF133-Bn-Y2-S1</t>
  </si>
  <si>
    <t>AF134-Bn-Y2-S1</t>
  </si>
  <si>
    <t>AF135-Bn-Y2-S1</t>
  </si>
  <si>
    <t>AF136-Bn-Y2-S1</t>
  </si>
  <si>
    <t>AF137-Bn-Y2-S1</t>
  </si>
  <si>
    <t>AF138-Bn-Y2-S1</t>
  </si>
  <si>
    <t>AF139-Bn-Y2-S1</t>
  </si>
  <si>
    <t>AF140-Bn-Y2-S1</t>
  </si>
  <si>
    <t>AF141-Bn-Y2-S1</t>
  </si>
  <si>
    <t>AF142-Bn-Y2-S1</t>
  </si>
  <si>
    <t>AF143-Bn-Y2-S1</t>
  </si>
  <si>
    <t>AF144-Bn-Y2-S1</t>
  </si>
  <si>
    <t>AF145-Bn-Y2-S1</t>
  </si>
  <si>
    <t>AF146-Bn-Y2-S1</t>
  </si>
  <si>
    <t>AF147-Bn-Y2-S1</t>
  </si>
  <si>
    <t>AF148-Bn-Y2-S1</t>
  </si>
  <si>
    <t>AF149-Bn-Y2-S1</t>
  </si>
  <si>
    <t>AF150-Bn-Y2-S1</t>
  </si>
  <si>
    <t>AF151-Bn-Y2-S1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</si>
</sst>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3">
    <font>
      <name val="Calibri"/>
      <color theme="1"/>
      <sz val="11.000000"/>
      <scheme val="minor"/>
    </font>
    <font>
      <name val="Arial"/>
      <sz val="10.000000"/>
    </font>
    <font>
      <name val="Arial"/>
      <color theme="1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1" fillId="0" borderId="0" numFmtId="0" xfId="0" applyFont="1" applyAlignment="1">
      <alignment horizontal="left" wrapText="1"/>
    </xf>
    <xf fontId="1" fillId="0" borderId="0" numFmtId="14" xfId="0" applyNumberFormat="1" applyFont="1" applyAlignment="1">
      <alignment horizontal="right" wrapText="1"/>
    </xf>
    <xf fontId="2" fillId="0" borderId="0" numFmtId="0" xfId="0" applyFont="1"/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2" fillId="0" borderId="0" numFmtId="2" xfId="0" applyNumberFormat="1" applyFont="1" applyAlignment="1">
      <alignment horizontal="center"/>
    </xf>
    <xf fontId="2" fillId="0" borderId="0" numFmtId="160" xfId="0" applyNumberFormat="1" applyFont="1" applyAlignment="1">
      <alignment horizontal="center"/>
    </xf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140625"/>
    <col customWidth="1" min="2" max="2" width="21.710937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2" t="s">
        <v>17</v>
      </c>
    </row>
    <row r="10">
      <c r="A10" s="3" t="s">
        <v>18</v>
      </c>
      <c r="B10" s="3" t="s">
        <v>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K12" activeCellId="0" sqref="K12"/>
    </sheetView>
  </sheetViews>
  <sheetFormatPr baseColWidth="10" defaultColWidth="9.140625" defaultRowHeight="14.25"/>
  <cols>
    <col customWidth="1" min="1" max="1" width="14.8515625"/>
    <col bestFit="1" customWidth="1" min="2" max="2" style="4" width="13"/>
    <col min="3" max="5" style="4" width="9.140625"/>
    <col bestFit="1" customWidth="1" min="6" max="6" style="4" width="19.140625"/>
    <col customWidth="1" min="7" max="7" style="4" width="16.85546875"/>
    <col min="8" max="28" style="4" width="9.140625"/>
    <col min="29" max="29" style="5" width="9.140625"/>
  </cols>
  <sheetData>
    <row r="1">
      <c r="A1" s="3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</row>
    <row r="2">
      <c r="A2" s="3" t="s">
        <v>49</v>
      </c>
      <c r="B2" s="5">
        <v>29</v>
      </c>
      <c r="C2" s="5">
        <v>39</v>
      </c>
      <c r="D2" s="5">
        <v>347</v>
      </c>
      <c r="E2" s="5">
        <v>277</v>
      </c>
      <c r="F2" s="5">
        <v>308</v>
      </c>
      <c r="G2" s="5">
        <v>79</v>
      </c>
      <c r="H2" s="5">
        <v>10</v>
      </c>
      <c r="I2" s="5">
        <v>303</v>
      </c>
      <c r="J2" s="5">
        <v>7.0999999999999996</v>
      </c>
      <c r="K2" s="5" t="s">
        <v>50</v>
      </c>
      <c r="L2" s="5">
        <v>18.199999999999999</v>
      </c>
      <c r="M2" s="6">
        <f t="shared" ref="M2:M9" si="0">L2*1.72</f>
        <v>31.303999999999998</v>
      </c>
      <c r="N2" s="5">
        <v>1.6299999999999999</v>
      </c>
      <c r="O2" s="7">
        <f t="shared" ref="O2:O9" si="1">L2/N2</f>
        <v>11.165644171779141</v>
      </c>
      <c r="P2" s="5">
        <v>158</v>
      </c>
      <c r="Q2" s="5" t="s">
        <v>50</v>
      </c>
      <c r="R2" s="5" t="s">
        <v>50</v>
      </c>
      <c r="S2" s="5">
        <v>12.869999999999999</v>
      </c>
      <c r="T2" s="6">
        <f t="shared" ref="T2:T9" si="2">S2*20.15</f>
        <v>259.33049999999997</v>
      </c>
      <c r="U2" s="5">
        <v>5.2599999999999998</v>
      </c>
      <c r="V2" s="6">
        <f t="shared" ref="V2:V9" si="3">U2*47.1</f>
        <v>247.74600000000001</v>
      </c>
      <c r="W2" s="5">
        <v>0.38</v>
      </c>
      <c r="X2" s="5">
        <f t="shared" ref="X2:X9" si="4">W2*31</f>
        <v>11.779999999999999</v>
      </c>
      <c r="Y2" s="5">
        <v>193</v>
      </c>
      <c r="Z2" s="5">
        <v>2.5</v>
      </c>
      <c r="AA2" s="5">
        <v>5.5999999999999996</v>
      </c>
      <c r="AB2" s="5">
        <v>16.199999999999999</v>
      </c>
      <c r="AC2" s="8">
        <v>45.189999999999998</v>
      </c>
    </row>
    <row r="3">
      <c r="A3" s="3" t="s">
        <v>51</v>
      </c>
      <c r="B3" s="5">
        <v>148</v>
      </c>
      <c r="C3" s="5">
        <v>70</v>
      </c>
      <c r="D3" s="5">
        <v>248</v>
      </c>
      <c r="E3" s="5">
        <v>448</v>
      </c>
      <c r="F3" s="5">
        <v>86</v>
      </c>
      <c r="G3" s="5">
        <v>174</v>
      </c>
      <c r="H3" s="5">
        <v>45</v>
      </c>
      <c r="I3" s="5">
        <v>118</v>
      </c>
      <c r="J3" s="5">
        <v>8.0999999999999996</v>
      </c>
      <c r="K3" s="5" t="s">
        <v>50</v>
      </c>
      <c r="L3" s="5">
        <v>33.200000000000003</v>
      </c>
      <c r="M3" s="6">
        <f t="shared" si="0"/>
        <v>57.104000000000006</v>
      </c>
      <c r="N3" s="5">
        <v>3.9900000000000002</v>
      </c>
      <c r="O3" s="7">
        <f t="shared" si="1"/>
        <v>8.3208020050125313</v>
      </c>
      <c r="P3" s="5">
        <v>262</v>
      </c>
      <c r="Q3" s="5" t="s">
        <v>50</v>
      </c>
      <c r="R3" s="5" t="s">
        <v>50</v>
      </c>
      <c r="S3" s="5">
        <v>7.1900000000000004</v>
      </c>
      <c r="T3" s="6">
        <f t="shared" si="2"/>
        <v>144.8785</v>
      </c>
      <c r="U3" s="5">
        <v>4.4900000000000002</v>
      </c>
      <c r="V3" s="6">
        <f t="shared" si="3"/>
        <v>211.47900000000001</v>
      </c>
      <c r="W3" s="5">
        <v>0.33000000000000002</v>
      </c>
      <c r="X3" s="5">
        <f t="shared" si="4"/>
        <v>10.23</v>
      </c>
      <c r="Y3" s="5">
        <v>308</v>
      </c>
      <c r="Z3" s="5">
        <v>4.0999999999999996</v>
      </c>
      <c r="AA3" s="5">
        <v>1.5</v>
      </c>
      <c r="AB3" s="5">
        <v>6.0999999999999996</v>
      </c>
      <c r="AC3" s="8">
        <v>32.280000000000001</v>
      </c>
    </row>
    <row r="4">
      <c r="A4" s="3" t="s">
        <v>52</v>
      </c>
      <c r="B4" s="5">
        <v>214</v>
      </c>
      <c r="C4" s="5">
        <v>235</v>
      </c>
      <c r="D4" s="5">
        <v>309</v>
      </c>
      <c r="E4" s="5">
        <v>166</v>
      </c>
      <c r="F4" s="5">
        <v>76</v>
      </c>
      <c r="G4" s="5" t="s">
        <v>50</v>
      </c>
      <c r="H4" s="5" t="s">
        <v>50</v>
      </c>
      <c r="I4" s="5" t="s">
        <v>50</v>
      </c>
      <c r="J4" s="5">
        <v>6.7000000000000002</v>
      </c>
      <c r="K4" s="5" t="s">
        <v>50</v>
      </c>
      <c r="L4" s="5">
        <v>8.8000000000000007</v>
      </c>
      <c r="M4" s="6">
        <f t="shared" si="0"/>
        <v>15.136000000000001</v>
      </c>
      <c r="N4" s="5">
        <v>0.85999999999999999</v>
      </c>
      <c r="O4" s="7">
        <f t="shared" si="1"/>
        <v>10.232558139534884</v>
      </c>
      <c r="P4" s="5">
        <v>286</v>
      </c>
      <c r="Q4" s="5">
        <v>52.32</v>
      </c>
      <c r="R4" s="5">
        <f t="shared" ref="R4:R6" si="5">Q4*28</f>
        <v>1464.96</v>
      </c>
      <c r="S4" s="5">
        <v>3.5699999999999998</v>
      </c>
      <c r="T4" s="6">
        <f t="shared" si="2"/>
        <v>71.93549999999999</v>
      </c>
      <c r="U4" s="5">
        <v>4.3899999999999997</v>
      </c>
      <c r="V4" s="6">
        <f t="shared" si="3"/>
        <v>206.76899999999998</v>
      </c>
      <c r="W4" s="5">
        <v>0.14000000000000001</v>
      </c>
      <c r="X4" s="5">
        <f t="shared" si="4"/>
        <v>4.3400000000000007</v>
      </c>
      <c r="Y4" s="5">
        <v>51</v>
      </c>
      <c r="Z4" s="5">
        <v>2.2999999999999998</v>
      </c>
      <c r="AA4" s="5">
        <v>1.8999999999999999</v>
      </c>
      <c r="AB4" s="5">
        <v>39.100000000000001</v>
      </c>
      <c r="AC4" s="8">
        <v>38.549999999999997</v>
      </c>
    </row>
    <row r="5">
      <c r="A5" s="3" t="s">
        <v>53</v>
      </c>
      <c r="B5" s="5">
        <v>113</v>
      </c>
      <c r="C5" s="5">
        <v>27</v>
      </c>
      <c r="D5" s="5">
        <v>280</v>
      </c>
      <c r="E5" s="5">
        <v>396</v>
      </c>
      <c r="F5" s="5">
        <v>184</v>
      </c>
      <c r="G5" s="5" t="s">
        <v>50</v>
      </c>
      <c r="H5" s="5" t="s">
        <v>50</v>
      </c>
      <c r="I5" s="5" t="s">
        <v>50</v>
      </c>
      <c r="J5" s="5">
        <v>6.5999999999999996</v>
      </c>
      <c r="K5" s="5" t="s">
        <v>50</v>
      </c>
      <c r="L5" s="5">
        <v>21.5</v>
      </c>
      <c r="M5" s="6">
        <f t="shared" si="0"/>
        <v>36.979999999999997</v>
      </c>
      <c r="N5" s="5">
        <v>2.3799999999999999</v>
      </c>
      <c r="O5" s="7">
        <f t="shared" si="1"/>
        <v>9.0336134453781511</v>
      </c>
      <c r="P5" s="5">
        <v>59</v>
      </c>
      <c r="Q5" s="5">
        <v>226.28</v>
      </c>
      <c r="R5" s="5">
        <f t="shared" si="5"/>
        <v>6335.8400000000001</v>
      </c>
      <c r="S5" s="5">
        <v>10.16</v>
      </c>
      <c r="T5" s="6">
        <f t="shared" si="2"/>
        <v>204.72399999999999</v>
      </c>
      <c r="U5" s="5">
        <v>4.21</v>
      </c>
      <c r="V5" s="6">
        <f t="shared" si="3"/>
        <v>198.291</v>
      </c>
      <c r="W5" s="5">
        <v>0.90000000000000002</v>
      </c>
      <c r="X5" s="5">
        <f t="shared" si="4"/>
        <v>27.900000000000002</v>
      </c>
      <c r="Y5" s="5">
        <v>242</v>
      </c>
      <c r="Z5" s="5">
        <v>15.1</v>
      </c>
      <c r="AA5" s="5">
        <v>2.7000000000000002</v>
      </c>
      <c r="AB5" s="5">
        <v>48</v>
      </c>
      <c r="AC5" s="8">
        <v>49.509999999999998</v>
      </c>
    </row>
    <row r="6">
      <c r="A6" s="3" t="s">
        <v>54</v>
      </c>
      <c r="B6" s="5">
        <v>105</v>
      </c>
      <c r="C6" s="5">
        <v>52</v>
      </c>
      <c r="D6" s="5">
        <v>213</v>
      </c>
      <c r="E6" s="5">
        <v>377</v>
      </c>
      <c r="F6" s="5">
        <v>253</v>
      </c>
      <c r="G6" s="5" t="s">
        <v>50</v>
      </c>
      <c r="H6" s="5" t="s">
        <v>50</v>
      </c>
      <c r="I6" s="5" t="s">
        <v>50</v>
      </c>
      <c r="J6" s="5">
        <v>5.7999999999999998</v>
      </c>
      <c r="K6" s="5" t="s">
        <v>50</v>
      </c>
      <c r="L6" s="5">
        <v>19.899999999999999</v>
      </c>
      <c r="M6" s="6">
        <f t="shared" si="0"/>
        <v>34.227999999999994</v>
      </c>
      <c r="N6" s="5">
        <v>2.2400000000000002</v>
      </c>
      <c r="O6" s="7">
        <f t="shared" si="1"/>
        <v>8.8839285714285694</v>
      </c>
      <c r="P6" s="5">
        <v>648</v>
      </c>
      <c r="Q6" s="5">
        <v>135.37</v>
      </c>
      <c r="R6" s="5">
        <f t="shared" si="5"/>
        <v>3790.3600000000001</v>
      </c>
      <c r="S6" s="5">
        <v>8.5700000000000003</v>
      </c>
      <c r="T6" s="6">
        <f t="shared" si="2"/>
        <v>172.68549999999999</v>
      </c>
      <c r="U6" s="5">
        <v>4.4699999999999998</v>
      </c>
      <c r="V6" s="6">
        <f t="shared" si="3"/>
        <v>210.53700000000001</v>
      </c>
      <c r="W6" s="5">
        <v>0.44</v>
      </c>
      <c r="X6" s="5">
        <f t="shared" si="4"/>
        <v>13.640000000000001</v>
      </c>
      <c r="Y6" s="5">
        <v>206</v>
      </c>
      <c r="Z6" s="5">
        <v>54.200000000000003</v>
      </c>
      <c r="AA6" s="5">
        <v>3.7999999999999998</v>
      </c>
      <c r="AB6" s="5">
        <v>100.8</v>
      </c>
      <c r="AC6" s="8">
        <v>48.240000000000002</v>
      </c>
    </row>
    <row r="7">
      <c r="A7" s="3" t="s">
        <v>55</v>
      </c>
      <c r="B7" s="5">
        <v>9</v>
      </c>
      <c r="C7" s="5">
        <v>387</v>
      </c>
      <c r="D7" s="5">
        <v>147</v>
      </c>
      <c r="E7" s="5">
        <v>184</v>
      </c>
      <c r="F7" s="5">
        <v>273</v>
      </c>
      <c r="G7" s="5">
        <v>79</v>
      </c>
      <c r="H7" s="5">
        <v>9</v>
      </c>
      <c r="I7" s="5">
        <v>256</v>
      </c>
      <c r="J7" s="5">
        <v>7.2999999999999998</v>
      </c>
      <c r="K7" s="5" t="s">
        <v>50</v>
      </c>
      <c r="L7" s="5">
        <v>12.300000000000001</v>
      </c>
      <c r="M7" s="6">
        <f t="shared" si="0"/>
        <v>21.156000000000002</v>
      </c>
      <c r="N7" s="5">
        <v>1.24</v>
      </c>
      <c r="O7" s="7">
        <f t="shared" si="1"/>
        <v>9.9193548387096779</v>
      </c>
      <c r="P7" s="5">
        <v>144</v>
      </c>
      <c r="Q7" s="5" t="s">
        <v>50</v>
      </c>
      <c r="R7" s="5" t="s">
        <v>50</v>
      </c>
      <c r="S7" s="5">
        <v>11.869999999999999</v>
      </c>
      <c r="T7" s="6">
        <f t="shared" si="2"/>
        <v>239.18049999999997</v>
      </c>
      <c r="U7" s="5">
        <v>3.7400000000000002</v>
      </c>
      <c r="V7" s="6">
        <f t="shared" si="3"/>
        <v>176.15400000000002</v>
      </c>
      <c r="W7" s="5">
        <v>0.5</v>
      </c>
      <c r="X7" s="5">
        <f t="shared" si="4"/>
        <v>15.5</v>
      </c>
      <c r="Y7" s="5">
        <v>137</v>
      </c>
      <c r="Z7" s="5">
        <v>3.1000000000000001</v>
      </c>
      <c r="AA7" s="5">
        <v>1.6000000000000001</v>
      </c>
      <c r="AB7" s="5">
        <v>53</v>
      </c>
      <c r="AC7" s="8">
        <v>35.789999999999999</v>
      </c>
    </row>
    <row r="8">
      <c r="A8" s="3" t="s">
        <v>56</v>
      </c>
      <c r="B8" s="5">
        <v>30</v>
      </c>
      <c r="C8" s="5">
        <v>14</v>
      </c>
      <c r="D8" s="5">
        <v>139</v>
      </c>
      <c r="E8" s="5">
        <v>292</v>
      </c>
      <c r="F8" s="5">
        <v>524</v>
      </c>
      <c r="G8" s="5">
        <v>32</v>
      </c>
      <c r="H8" s="5">
        <v>21</v>
      </c>
      <c r="I8" s="5">
        <v>163</v>
      </c>
      <c r="J8" s="5">
        <v>8.4000000000000004</v>
      </c>
      <c r="K8" s="5" t="s">
        <v>50</v>
      </c>
      <c r="L8" s="5">
        <v>26.199999999999999</v>
      </c>
      <c r="M8" s="6">
        <f t="shared" si="0"/>
        <v>45.064</v>
      </c>
      <c r="N8" s="5">
        <v>2.8100000000000001</v>
      </c>
      <c r="O8" s="7">
        <f t="shared" si="1"/>
        <v>9.3238434163701065</v>
      </c>
      <c r="P8" s="5">
        <v>133</v>
      </c>
      <c r="Q8" s="5" t="s">
        <v>50</v>
      </c>
      <c r="R8" s="5" t="s">
        <v>50</v>
      </c>
      <c r="S8" s="5">
        <v>12.99</v>
      </c>
      <c r="T8" s="6">
        <f t="shared" si="2"/>
        <v>261.74849999999998</v>
      </c>
      <c r="U8" s="5">
        <v>9.2799999999999994</v>
      </c>
      <c r="V8" s="6">
        <f t="shared" si="3"/>
        <v>437.08799999999997</v>
      </c>
      <c r="W8" s="5">
        <v>0.62</v>
      </c>
      <c r="X8" s="5">
        <f t="shared" si="4"/>
        <v>19.219999999999999</v>
      </c>
      <c r="Y8" s="5">
        <v>236</v>
      </c>
      <c r="Z8" s="5">
        <v>3</v>
      </c>
      <c r="AA8" s="5">
        <v>1.8999999999999999</v>
      </c>
      <c r="AB8" s="5">
        <v>8</v>
      </c>
      <c r="AC8" s="8">
        <v>55.590000000000003</v>
      </c>
    </row>
    <row r="9">
      <c r="A9" s="3" t="s">
        <v>57</v>
      </c>
      <c r="B9" s="5">
        <v>21</v>
      </c>
      <c r="C9" s="5">
        <v>26</v>
      </c>
      <c r="D9" s="5">
        <v>185</v>
      </c>
      <c r="E9" s="5">
        <v>306</v>
      </c>
      <c r="F9" s="5">
        <v>462</v>
      </c>
      <c r="G9" s="5">
        <v>32</v>
      </c>
      <c r="H9" s="5">
        <v>16</v>
      </c>
      <c r="I9" s="5">
        <v>217</v>
      </c>
      <c r="J9" s="5">
        <v>8.0999999999999996</v>
      </c>
      <c r="K9" s="5">
        <v>0.11</v>
      </c>
      <c r="L9" s="5">
        <v>21.800000000000001</v>
      </c>
      <c r="M9" s="6">
        <f t="shared" si="0"/>
        <v>37.496000000000002</v>
      </c>
      <c r="N9" s="5">
        <v>2.3799999999999999</v>
      </c>
      <c r="O9" s="7">
        <f t="shared" si="1"/>
        <v>9.1596638655462197</v>
      </c>
      <c r="P9" s="5">
        <v>133</v>
      </c>
      <c r="Q9" s="5" t="s">
        <v>50</v>
      </c>
      <c r="R9" s="5" t="s">
        <v>50</v>
      </c>
      <c r="S9" s="5">
        <v>11.99</v>
      </c>
      <c r="T9" s="6">
        <f t="shared" si="2"/>
        <v>241.5985</v>
      </c>
      <c r="U9" s="5">
        <v>11.16</v>
      </c>
      <c r="V9" s="6">
        <f t="shared" si="3"/>
        <v>525.63599999999997</v>
      </c>
      <c r="W9" s="5">
        <v>1.3600000000000001</v>
      </c>
      <c r="X9" s="5">
        <f t="shared" si="4"/>
        <v>42.160000000000004</v>
      </c>
      <c r="Y9" s="5">
        <v>234</v>
      </c>
      <c r="Z9" s="5">
        <v>3.1000000000000001</v>
      </c>
      <c r="AA9" s="5">
        <v>2.2000000000000002</v>
      </c>
      <c r="AB9" s="5">
        <v>12.9</v>
      </c>
      <c r="AC9" s="8">
        <v>52.43</v>
      </c>
    </row>
    <row r="10">
      <c r="A10" s="3" t="s">
        <v>58</v>
      </c>
      <c r="B10" s="5">
        <v>130</v>
      </c>
      <c r="C10" s="5">
        <v>19</v>
      </c>
      <c r="D10" s="5">
        <v>78</v>
      </c>
      <c r="E10" s="5">
        <v>235</v>
      </c>
      <c r="F10" s="5">
        <v>538</v>
      </c>
      <c r="G10" s="5">
        <v>174</v>
      </c>
      <c r="H10" s="5">
        <v>62</v>
      </c>
      <c r="I10" s="5">
        <v>136</v>
      </c>
      <c r="J10" s="5">
        <v>8.0999999999999996</v>
      </c>
      <c r="K10" s="5" t="s">
        <v>50</v>
      </c>
      <c r="L10" s="5">
        <v>36.5</v>
      </c>
      <c r="M10" s="6">
        <f t="shared" ref="M10:M53" si="6">L10*1.72</f>
        <v>62.780000000000001</v>
      </c>
      <c r="N10" s="5">
        <v>3.3799999999999999</v>
      </c>
      <c r="O10" s="7">
        <f t="shared" ref="O10:O53" si="7">L10/N10</f>
        <v>10.798816568047338</v>
      </c>
      <c r="P10" s="5">
        <v>149</v>
      </c>
      <c r="Q10" s="5" t="s">
        <v>50</v>
      </c>
      <c r="R10" s="5" t="s">
        <v>50</v>
      </c>
      <c r="S10" s="5">
        <v>11.51</v>
      </c>
      <c r="T10" s="6">
        <f t="shared" ref="T10:T53" si="8">S10*20.15</f>
        <v>231.92649999999998</v>
      </c>
      <c r="U10" s="5">
        <v>9.5999999999999996</v>
      </c>
      <c r="V10" s="6">
        <f t="shared" ref="V10:V53" si="9">U10*47.1</f>
        <v>452.16000000000003</v>
      </c>
      <c r="W10" s="5">
        <v>0.48999999999999999</v>
      </c>
      <c r="X10" s="5">
        <f t="shared" ref="X10:X53" si="10">W10*31</f>
        <v>15.19</v>
      </c>
      <c r="Y10" s="5">
        <v>270</v>
      </c>
      <c r="Z10" s="5">
        <v>2</v>
      </c>
      <c r="AA10" s="5">
        <v>0.90000000000000002</v>
      </c>
      <c r="AB10" s="5">
        <v>8.3000000000000007</v>
      </c>
      <c r="AC10" s="8">
        <v>47.700000000000003</v>
      </c>
    </row>
    <row r="11">
      <c r="A11" s="3" t="s">
        <v>59</v>
      </c>
      <c r="B11" s="5">
        <v>173</v>
      </c>
      <c r="C11" s="5">
        <v>50</v>
      </c>
      <c r="D11" s="5">
        <v>163</v>
      </c>
      <c r="E11" s="5">
        <v>497</v>
      </c>
      <c r="F11" s="5">
        <v>117</v>
      </c>
      <c r="G11" s="5">
        <v>205</v>
      </c>
      <c r="H11" s="5">
        <v>34</v>
      </c>
      <c r="I11" s="5">
        <v>101</v>
      </c>
      <c r="J11" s="5">
        <v>8.3000000000000007</v>
      </c>
      <c r="K11" s="5" t="s">
        <v>50</v>
      </c>
      <c r="L11" s="5">
        <v>28.699999999999999</v>
      </c>
      <c r="M11" s="6">
        <f t="shared" si="6"/>
        <v>49.363999999999997</v>
      </c>
      <c r="N11" s="5">
        <v>2.96</v>
      </c>
      <c r="O11" s="7">
        <f t="shared" si="7"/>
        <v>9.6959459459459456</v>
      </c>
      <c r="P11" s="5">
        <v>192</v>
      </c>
      <c r="Q11" s="5" t="s">
        <v>50</v>
      </c>
      <c r="R11" s="5" t="s">
        <v>50</v>
      </c>
      <c r="S11" s="5">
        <v>7.4699999999999998</v>
      </c>
      <c r="T11" s="6">
        <f t="shared" si="8"/>
        <v>150.5205</v>
      </c>
      <c r="U11" s="5">
        <v>6.2599999999999998</v>
      </c>
      <c r="V11" s="6">
        <f t="shared" si="9"/>
        <v>294.846</v>
      </c>
      <c r="W11" s="5">
        <v>0.28999999999999998</v>
      </c>
      <c r="X11" s="5">
        <f t="shared" si="10"/>
        <v>8.9900000000000002</v>
      </c>
      <c r="Y11" s="5">
        <v>192</v>
      </c>
      <c r="Z11" s="5">
        <v>4.5</v>
      </c>
      <c r="AA11" s="5">
        <v>3.8999999999999999</v>
      </c>
      <c r="AB11" s="5">
        <v>9.5</v>
      </c>
      <c r="AC11" s="8">
        <v>48.640000000000001</v>
      </c>
    </row>
    <row r="12">
      <c r="A12" s="3" t="s">
        <v>60</v>
      </c>
      <c r="B12" s="5">
        <v>62</v>
      </c>
      <c r="C12" s="5">
        <v>147</v>
      </c>
      <c r="D12" s="5">
        <v>194</v>
      </c>
      <c r="E12" s="5">
        <v>291</v>
      </c>
      <c r="F12" s="5">
        <v>306</v>
      </c>
      <c r="G12" s="5" t="s">
        <v>50</v>
      </c>
      <c r="H12" s="5" t="s">
        <v>50</v>
      </c>
      <c r="I12" s="5" t="s">
        <v>50</v>
      </c>
      <c r="J12" s="5">
        <v>6.9000000000000004</v>
      </c>
      <c r="K12" s="5" t="s">
        <v>50</v>
      </c>
      <c r="L12" s="5">
        <v>25.100000000000001</v>
      </c>
      <c r="M12" s="6">
        <f t="shared" si="6"/>
        <v>43.172000000000004</v>
      </c>
      <c r="N12" s="5">
        <v>2.2999999999999998</v>
      </c>
      <c r="O12" s="7">
        <f t="shared" si="7"/>
        <v>10.913043478260871</v>
      </c>
      <c r="P12" s="5">
        <v>87</v>
      </c>
      <c r="Q12" s="5">
        <v>135.52000000000001</v>
      </c>
      <c r="R12" s="5">
        <f>Q12*28</f>
        <v>3794.5600000000004</v>
      </c>
      <c r="S12" s="5">
        <v>9.7699999999999996</v>
      </c>
      <c r="T12" s="6">
        <f t="shared" si="8"/>
        <v>196.86549999999997</v>
      </c>
      <c r="U12" s="5">
        <v>8.7899999999999991</v>
      </c>
      <c r="V12" s="6">
        <f t="shared" si="9"/>
        <v>414.00899999999996</v>
      </c>
      <c r="W12" s="5">
        <v>0.40999999999999998</v>
      </c>
      <c r="X12" s="5">
        <f t="shared" si="10"/>
        <v>12.709999999999999</v>
      </c>
      <c r="Y12" s="5">
        <v>167</v>
      </c>
      <c r="Z12" s="5">
        <v>4.2999999999999998</v>
      </c>
      <c r="AA12" s="5">
        <v>3.5</v>
      </c>
      <c r="AB12" s="5">
        <v>126</v>
      </c>
      <c r="AC12" s="8">
        <v>46.890000000000001</v>
      </c>
    </row>
    <row r="13">
      <c r="A13" s="3" t="s">
        <v>61</v>
      </c>
      <c r="B13" s="5">
        <v>53</v>
      </c>
      <c r="C13" s="5">
        <v>92</v>
      </c>
      <c r="D13" s="5">
        <v>335</v>
      </c>
      <c r="E13" s="5">
        <v>237</v>
      </c>
      <c r="F13" s="5">
        <v>283</v>
      </c>
      <c r="G13" s="5">
        <v>63</v>
      </c>
      <c r="H13" s="5">
        <v>8</v>
      </c>
      <c r="I13" s="5">
        <v>224</v>
      </c>
      <c r="J13" s="5">
        <v>7.2000000000000002</v>
      </c>
      <c r="K13" s="5" t="s">
        <v>50</v>
      </c>
      <c r="L13" s="5">
        <v>13.5</v>
      </c>
      <c r="M13" s="6">
        <f t="shared" si="6"/>
        <v>23.219999999999999</v>
      </c>
      <c r="N13" s="5">
        <v>1.49</v>
      </c>
      <c r="O13" s="7">
        <f t="shared" si="7"/>
        <v>9.0604026845637584</v>
      </c>
      <c r="P13" s="5">
        <v>35</v>
      </c>
      <c r="Q13" s="5" t="s">
        <v>50</v>
      </c>
      <c r="R13" s="5" t="s">
        <v>50</v>
      </c>
      <c r="S13" s="5">
        <v>6.9299999999999997</v>
      </c>
      <c r="T13" s="6">
        <f t="shared" si="8"/>
        <v>139.6395</v>
      </c>
      <c r="U13" s="5">
        <v>5.4400000000000004</v>
      </c>
      <c r="V13" s="6">
        <f t="shared" si="9"/>
        <v>256.22400000000005</v>
      </c>
      <c r="W13" s="5">
        <v>0.17000000000000001</v>
      </c>
      <c r="X13" s="5">
        <f t="shared" si="10"/>
        <v>5.2700000000000005</v>
      </c>
      <c r="Y13" s="5">
        <v>128</v>
      </c>
      <c r="Z13" s="5">
        <v>1.6000000000000001</v>
      </c>
      <c r="AA13" s="5">
        <v>2.2999999999999998</v>
      </c>
      <c r="AB13" s="5">
        <v>91.400000000000006</v>
      </c>
      <c r="AC13" s="8">
        <v>37.670000000000002</v>
      </c>
    </row>
    <row r="14">
      <c r="A14" s="3" t="s">
        <v>62</v>
      </c>
      <c r="B14" s="5">
        <v>61</v>
      </c>
      <c r="C14" s="5">
        <v>119</v>
      </c>
      <c r="D14" s="5">
        <v>406</v>
      </c>
      <c r="E14" s="5">
        <v>201</v>
      </c>
      <c r="F14" s="5">
        <v>213</v>
      </c>
      <c r="G14" s="5">
        <v>79</v>
      </c>
      <c r="H14" s="5">
        <v>6</v>
      </c>
      <c r="I14" s="5">
        <v>316</v>
      </c>
      <c r="J14" s="5">
        <v>7.2000000000000002</v>
      </c>
      <c r="K14" s="5" t="s">
        <v>50</v>
      </c>
      <c r="L14" s="5">
        <v>15.1</v>
      </c>
      <c r="M14" s="6">
        <f t="shared" si="6"/>
        <v>25.971999999999998</v>
      </c>
      <c r="N14" s="5">
        <v>1.46</v>
      </c>
      <c r="O14" s="7">
        <f t="shared" si="7"/>
        <v>10.342465753424657</v>
      </c>
      <c r="P14" s="5">
        <v>25</v>
      </c>
      <c r="Q14" s="5" t="s">
        <v>50</v>
      </c>
      <c r="R14" s="5" t="s">
        <v>50</v>
      </c>
      <c r="S14" s="5">
        <v>5.9500000000000002</v>
      </c>
      <c r="T14" s="6">
        <f t="shared" si="8"/>
        <v>119.8925</v>
      </c>
      <c r="U14" s="5">
        <v>3.0099999999999998</v>
      </c>
      <c r="V14" s="6">
        <f t="shared" si="9"/>
        <v>141.77099999999999</v>
      </c>
      <c r="W14" s="5">
        <v>0.16</v>
      </c>
      <c r="X14" s="5">
        <f t="shared" si="10"/>
        <v>4.96</v>
      </c>
      <c r="Y14" s="5">
        <v>99</v>
      </c>
      <c r="Z14" s="5">
        <v>1.3999999999999999</v>
      </c>
      <c r="AA14" s="5">
        <v>2</v>
      </c>
      <c r="AB14" s="5">
        <v>67.200000000000003</v>
      </c>
      <c r="AC14" s="8">
        <v>43.789999999999999</v>
      </c>
    </row>
    <row r="15">
      <c r="A15" s="3" t="s">
        <v>63</v>
      </c>
      <c r="B15" s="5">
        <v>21</v>
      </c>
      <c r="C15" s="5">
        <v>85</v>
      </c>
      <c r="D15" s="5">
        <v>390</v>
      </c>
      <c r="E15" s="5">
        <v>297</v>
      </c>
      <c r="F15" s="5">
        <v>207</v>
      </c>
      <c r="G15" s="5" t="s">
        <v>50</v>
      </c>
      <c r="H15" s="5" t="s">
        <v>50</v>
      </c>
      <c r="I15" s="5" t="s">
        <v>50</v>
      </c>
      <c r="J15" s="5">
        <v>6.9000000000000004</v>
      </c>
      <c r="K15" s="5" t="s">
        <v>50</v>
      </c>
      <c r="L15" s="5">
        <v>14.800000000000001</v>
      </c>
      <c r="M15" s="6">
        <f t="shared" si="6"/>
        <v>25.456</v>
      </c>
      <c r="N15" s="5">
        <v>1.22</v>
      </c>
      <c r="O15" s="7">
        <f t="shared" si="7"/>
        <v>12.131147540983607</v>
      </c>
      <c r="P15" s="5">
        <v>59</v>
      </c>
      <c r="Q15" s="5">
        <v>93.590000000000003</v>
      </c>
      <c r="R15" s="5">
        <f>Q15*28</f>
        <v>2620.52</v>
      </c>
      <c r="S15" s="5">
        <v>7.1799999999999997</v>
      </c>
      <c r="T15" s="6">
        <f t="shared" si="8"/>
        <v>144.67699999999999</v>
      </c>
      <c r="U15" s="5">
        <v>3.27</v>
      </c>
      <c r="V15" s="6">
        <f t="shared" si="9"/>
        <v>154.017</v>
      </c>
      <c r="W15" s="5">
        <v>0.20000000000000001</v>
      </c>
      <c r="X15" s="5">
        <f t="shared" si="10"/>
        <v>6.2000000000000002</v>
      </c>
      <c r="Y15" s="5">
        <v>104</v>
      </c>
      <c r="Z15" s="5">
        <v>1.3</v>
      </c>
      <c r="AA15" s="5">
        <v>2.1000000000000001</v>
      </c>
      <c r="AB15" s="5">
        <v>100.40000000000001</v>
      </c>
      <c r="AC15" s="8">
        <v>44.719999999999999</v>
      </c>
    </row>
    <row r="16">
      <c r="A16" s="3" t="s">
        <v>64</v>
      </c>
      <c r="B16" s="5">
        <v>60</v>
      </c>
      <c r="C16" s="5">
        <v>88</v>
      </c>
      <c r="D16" s="5">
        <v>393</v>
      </c>
      <c r="E16" s="5">
        <v>257</v>
      </c>
      <c r="F16" s="5">
        <v>202</v>
      </c>
      <c r="G16" s="5">
        <v>47</v>
      </c>
      <c r="H16" s="5">
        <v>5</v>
      </c>
      <c r="I16" s="5">
        <v>148</v>
      </c>
      <c r="J16" s="5">
        <v>7.7000000000000002</v>
      </c>
      <c r="K16" s="5" t="s">
        <v>50</v>
      </c>
      <c r="L16" s="5">
        <v>12.6</v>
      </c>
      <c r="M16" s="6">
        <f t="shared" si="6"/>
        <v>21.672000000000001</v>
      </c>
      <c r="N16" s="5">
        <v>1.27</v>
      </c>
      <c r="O16" s="7">
        <f t="shared" si="7"/>
        <v>9.9212598425196852</v>
      </c>
      <c r="P16" s="5">
        <v>47</v>
      </c>
      <c r="Q16" s="5" t="s">
        <v>50</v>
      </c>
      <c r="R16" s="5" t="s">
        <v>50</v>
      </c>
      <c r="S16" s="5">
        <v>5.2800000000000002</v>
      </c>
      <c r="T16" s="6">
        <f t="shared" si="8"/>
        <v>106.392</v>
      </c>
      <c r="U16" s="5">
        <v>4.4000000000000004</v>
      </c>
      <c r="V16" s="6">
        <f t="shared" si="9"/>
        <v>207.24000000000001</v>
      </c>
      <c r="W16" s="5">
        <v>0.55000000000000004</v>
      </c>
      <c r="X16" s="5">
        <f t="shared" si="10"/>
        <v>17.050000000000001</v>
      </c>
      <c r="Y16" s="5">
        <v>112</v>
      </c>
      <c r="Z16" s="5">
        <v>1.8</v>
      </c>
      <c r="AA16" s="5">
        <v>3.5</v>
      </c>
      <c r="AB16" s="5">
        <v>132.40000000000001</v>
      </c>
      <c r="AC16" s="8">
        <v>39.979999999999997</v>
      </c>
    </row>
    <row r="17">
      <c r="A17" s="3" t="s">
        <v>65</v>
      </c>
      <c r="B17" s="5">
        <v>116</v>
      </c>
      <c r="C17" s="5">
        <v>95</v>
      </c>
      <c r="D17" s="5">
        <v>321</v>
      </c>
      <c r="E17" s="5">
        <v>257</v>
      </c>
      <c r="F17" s="5">
        <v>211</v>
      </c>
      <c r="G17" s="5" t="s">
        <v>50</v>
      </c>
      <c r="H17" s="5" t="s">
        <v>50</v>
      </c>
      <c r="I17" s="5" t="s">
        <v>50</v>
      </c>
      <c r="J17" s="5">
        <v>6.7000000000000002</v>
      </c>
      <c r="K17" s="5" t="s">
        <v>50</v>
      </c>
      <c r="L17" s="5">
        <v>18</v>
      </c>
      <c r="M17" s="6">
        <f t="shared" si="6"/>
        <v>30.960000000000001</v>
      </c>
      <c r="N17" s="5">
        <v>1.6299999999999999</v>
      </c>
      <c r="O17" s="7">
        <f t="shared" si="7"/>
        <v>11.042944785276074</v>
      </c>
      <c r="P17" s="5">
        <v>63</v>
      </c>
      <c r="Q17" s="5">
        <v>93.379999999999995</v>
      </c>
      <c r="R17" s="5">
        <f t="shared" ref="R17:R51" si="11">Q17*28</f>
        <v>2614.6399999999999</v>
      </c>
      <c r="S17" s="5">
        <v>5.3399999999999999</v>
      </c>
      <c r="T17" s="6">
        <f t="shared" si="8"/>
        <v>107.60099999999998</v>
      </c>
      <c r="U17" s="5">
        <v>4.2599999999999998</v>
      </c>
      <c r="V17" s="6">
        <f t="shared" si="9"/>
        <v>200.64599999999999</v>
      </c>
      <c r="W17" s="5">
        <v>0.46999999999999997</v>
      </c>
      <c r="X17" s="5">
        <f t="shared" si="10"/>
        <v>14.569999999999999</v>
      </c>
      <c r="Y17" s="5">
        <v>116</v>
      </c>
      <c r="Z17" s="5">
        <v>3.2000000000000002</v>
      </c>
      <c r="AA17" s="5">
        <v>30.199999999999999</v>
      </c>
      <c r="AB17" s="5">
        <v>99.200000000000003</v>
      </c>
      <c r="AC17" s="8">
        <v>45.609999999999999</v>
      </c>
    </row>
    <row r="18">
      <c r="A18" s="3" t="s">
        <v>66</v>
      </c>
      <c r="B18" s="5">
        <v>30</v>
      </c>
      <c r="C18" s="5">
        <v>41</v>
      </c>
      <c r="D18" s="5">
        <v>344</v>
      </c>
      <c r="E18" s="5">
        <v>362</v>
      </c>
      <c r="F18" s="5">
        <v>223</v>
      </c>
      <c r="G18" s="5" t="s">
        <v>50</v>
      </c>
      <c r="H18" s="5" t="s">
        <v>50</v>
      </c>
      <c r="I18" s="5" t="s">
        <v>50</v>
      </c>
      <c r="J18" s="5">
        <v>6</v>
      </c>
      <c r="K18" s="5" t="s">
        <v>50</v>
      </c>
      <c r="L18" s="5">
        <v>14.4</v>
      </c>
      <c r="M18" s="6">
        <f t="shared" si="6"/>
        <v>24.768000000000001</v>
      </c>
      <c r="N18" s="5">
        <v>1.49</v>
      </c>
      <c r="O18" s="7">
        <f t="shared" si="7"/>
        <v>9.6644295302013425</v>
      </c>
      <c r="P18" s="5">
        <v>42</v>
      </c>
      <c r="Q18" s="5">
        <v>78.099999999999994</v>
      </c>
      <c r="R18" s="5">
        <f t="shared" si="11"/>
        <v>2186.7999999999997</v>
      </c>
      <c r="S18" s="5">
        <v>4.21</v>
      </c>
      <c r="T18" s="6">
        <f t="shared" si="8"/>
        <v>84.831499999999991</v>
      </c>
      <c r="U18" s="5">
        <v>2.6299999999999999</v>
      </c>
      <c r="V18" s="6">
        <f t="shared" si="9"/>
        <v>123.873</v>
      </c>
      <c r="W18" s="5">
        <v>0.25</v>
      </c>
      <c r="X18" s="5">
        <f t="shared" si="10"/>
        <v>7.75</v>
      </c>
      <c r="Y18" s="5">
        <v>101</v>
      </c>
      <c r="Z18" s="5">
        <v>1.5</v>
      </c>
      <c r="AA18" s="5">
        <v>2.3999999999999999</v>
      </c>
      <c r="AB18" s="5">
        <v>193.19999999999999</v>
      </c>
      <c r="AC18" s="8">
        <v>44.07</v>
      </c>
    </row>
    <row r="19">
      <c r="A19" s="3" t="s">
        <v>67</v>
      </c>
      <c r="B19" s="5">
        <v>323</v>
      </c>
      <c r="C19" s="5">
        <v>221</v>
      </c>
      <c r="D19" s="5">
        <v>160</v>
      </c>
      <c r="E19" s="5">
        <v>154</v>
      </c>
      <c r="F19" s="5">
        <v>142</v>
      </c>
      <c r="G19" s="5" t="s">
        <v>50</v>
      </c>
      <c r="H19" s="5" t="s">
        <v>50</v>
      </c>
      <c r="I19" s="5" t="s">
        <v>50</v>
      </c>
      <c r="J19" s="5">
        <v>6.5999999999999996</v>
      </c>
      <c r="K19" s="5" t="s">
        <v>50</v>
      </c>
      <c r="L19" s="5">
        <v>16.899999999999999</v>
      </c>
      <c r="M19" s="6">
        <f t="shared" si="6"/>
        <v>29.067999999999998</v>
      </c>
      <c r="N19" s="5">
        <v>1.8500000000000001</v>
      </c>
      <c r="O19" s="7">
        <f t="shared" si="7"/>
        <v>9.1351351351351333</v>
      </c>
      <c r="P19" s="5">
        <v>91</v>
      </c>
      <c r="Q19" s="5">
        <v>101.25</v>
      </c>
      <c r="R19" s="5">
        <f t="shared" si="11"/>
        <v>2835</v>
      </c>
      <c r="S19" s="5">
        <v>7.2400000000000002</v>
      </c>
      <c r="T19" s="6">
        <f t="shared" si="8"/>
        <v>145.886</v>
      </c>
      <c r="U19" s="5">
        <v>2.1699999999999999</v>
      </c>
      <c r="V19" s="6">
        <f t="shared" si="9"/>
        <v>102.20699999999999</v>
      </c>
      <c r="W19" s="5">
        <v>0.34000000000000002</v>
      </c>
      <c r="X19" s="5">
        <f t="shared" si="10"/>
        <v>10.540000000000001</v>
      </c>
      <c r="Y19" s="5">
        <v>90</v>
      </c>
      <c r="Z19" s="5">
        <v>2.5</v>
      </c>
      <c r="AA19" s="5">
        <v>2.6000000000000001</v>
      </c>
      <c r="AB19" s="5">
        <v>48.700000000000003</v>
      </c>
      <c r="AC19" s="8">
        <v>40.43</v>
      </c>
    </row>
    <row r="20">
      <c r="A20" s="3" t="s">
        <v>68</v>
      </c>
      <c r="B20" s="5">
        <v>154</v>
      </c>
      <c r="C20" s="5">
        <v>174</v>
      </c>
      <c r="D20" s="5">
        <v>197</v>
      </c>
      <c r="E20" s="5">
        <v>259</v>
      </c>
      <c r="F20" s="5">
        <v>216</v>
      </c>
      <c r="G20" s="5">
        <v>221</v>
      </c>
      <c r="H20" s="5">
        <v>38</v>
      </c>
      <c r="I20" s="5">
        <v>49</v>
      </c>
      <c r="J20" s="5">
        <v>8.0999999999999996</v>
      </c>
      <c r="K20" s="5" t="s">
        <v>50</v>
      </c>
      <c r="L20" s="5">
        <v>15.9</v>
      </c>
      <c r="M20" s="6">
        <f t="shared" si="6"/>
        <v>27.347999999999999</v>
      </c>
      <c r="N20" s="5">
        <v>1.6399999999999999</v>
      </c>
      <c r="O20" s="7">
        <f t="shared" si="7"/>
        <v>9.6951219512195124</v>
      </c>
      <c r="P20" s="5">
        <v>310</v>
      </c>
      <c r="Q20" s="5" t="s">
        <v>50</v>
      </c>
      <c r="R20" s="5" t="s">
        <v>50</v>
      </c>
      <c r="S20" s="5">
        <v>5.2300000000000004</v>
      </c>
      <c r="T20" s="6">
        <f t="shared" si="8"/>
        <v>105.3845</v>
      </c>
      <c r="U20" s="5">
        <v>6.1600000000000001</v>
      </c>
      <c r="V20" s="6">
        <f t="shared" si="9"/>
        <v>290.13600000000002</v>
      </c>
      <c r="W20" s="5">
        <v>0.52000000000000002</v>
      </c>
      <c r="X20" s="5">
        <f t="shared" si="10"/>
        <v>16.120000000000001</v>
      </c>
      <c r="Y20" s="5">
        <v>133</v>
      </c>
      <c r="Z20" s="5">
        <v>1.2</v>
      </c>
      <c r="AA20" s="5">
        <v>4.2000000000000002</v>
      </c>
      <c r="AB20" s="5">
        <v>8.9000000000000004</v>
      </c>
      <c r="AC20" s="8">
        <v>40.310000000000002</v>
      </c>
    </row>
    <row r="21">
      <c r="A21" s="3" t="s">
        <v>69</v>
      </c>
      <c r="B21" s="5" t="s">
        <v>50</v>
      </c>
      <c r="C21" s="5" t="s">
        <v>50</v>
      </c>
      <c r="D21" s="5" t="s">
        <v>50</v>
      </c>
      <c r="E21" s="5" t="s">
        <v>50</v>
      </c>
      <c r="F21" s="5" t="s">
        <v>50</v>
      </c>
      <c r="G21" s="5" t="s">
        <v>50</v>
      </c>
      <c r="H21" s="5" t="s">
        <v>50</v>
      </c>
      <c r="I21" s="5" t="s">
        <v>50</v>
      </c>
      <c r="J21" s="5" t="s">
        <v>50</v>
      </c>
      <c r="K21" s="5" t="s">
        <v>50</v>
      </c>
      <c r="L21" s="5" t="s">
        <v>50</v>
      </c>
      <c r="M21" s="6" t="s">
        <v>50</v>
      </c>
      <c r="N21" s="5" t="s">
        <v>50</v>
      </c>
      <c r="O21" s="7" t="s">
        <v>50</v>
      </c>
      <c r="P21" s="5" t="s">
        <v>50</v>
      </c>
      <c r="Q21" s="5" t="s">
        <v>50</v>
      </c>
      <c r="R21" s="5" t="s">
        <v>50</v>
      </c>
      <c r="S21" s="5" t="s">
        <v>50</v>
      </c>
      <c r="T21" s="6" t="s">
        <v>50</v>
      </c>
      <c r="U21" s="5" t="s">
        <v>50</v>
      </c>
      <c r="V21" s="6" t="s">
        <v>50</v>
      </c>
      <c r="W21" s="5" t="s">
        <v>50</v>
      </c>
      <c r="X21" s="5" t="s">
        <v>50</v>
      </c>
      <c r="Y21" s="5" t="s">
        <v>50</v>
      </c>
      <c r="Z21" s="5" t="s">
        <v>50</v>
      </c>
      <c r="AA21" s="5" t="s">
        <v>50</v>
      </c>
      <c r="AB21" s="5" t="s">
        <v>50</v>
      </c>
      <c r="AC21" s="8">
        <v>46.390000000000001</v>
      </c>
    </row>
    <row r="22">
      <c r="A22" s="3" t="s">
        <v>70</v>
      </c>
      <c r="B22" s="5">
        <v>94</v>
      </c>
      <c r="C22" s="5">
        <v>121</v>
      </c>
      <c r="D22" s="5">
        <v>276</v>
      </c>
      <c r="E22" s="5">
        <v>298</v>
      </c>
      <c r="F22" s="5">
        <v>211</v>
      </c>
      <c r="G22" s="5" t="s">
        <v>50</v>
      </c>
      <c r="H22" s="5" t="s">
        <v>50</v>
      </c>
      <c r="I22" s="5" t="s">
        <v>50</v>
      </c>
      <c r="J22" s="5">
        <v>6.5</v>
      </c>
      <c r="K22" s="5" t="s">
        <v>50</v>
      </c>
      <c r="L22" s="5">
        <v>14.800000000000001</v>
      </c>
      <c r="M22" s="6">
        <f t="shared" si="6"/>
        <v>25.456</v>
      </c>
      <c r="N22" s="5">
        <v>1.3899999999999999</v>
      </c>
      <c r="O22" s="7">
        <f t="shared" si="7"/>
        <v>10.647482014388491</v>
      </c>
      <c r="P22" s="5">
        <v>38</v>
      </c>
      <c r="Q22" s="5">
        <v>106.06999999999999</v>
      </c>
      <c r="R22" s="5">
        <f t="shared" si="11"/>
        <v>2969.96</v>
      </c>
      <c r="S22" s="5">
        <v>20.030000000000001</v>
      </c>
      <c r="T22" s="6">
        <f t="shared" si="8"/>
        <v>403.60449999999997</v>
      </c>
      <c r="U22" s="5">
        <v>4.21</v>
      </c>
      <c r="V22" s="6">
        <f t="shared" si="9"/>
        <v>198.291</v>
      </c>
      <c r="W22" s="5">
        <v>0.51000000000000001</v>
      </c>
      <c r="X22" s="5">
        <f t="shared" si="10"/>
        <v>15.81</v>
      </c>
      <c r="Y22" s="5">
        <v>116</v>
      </c>
      <c r="Z22" s="5">
        <v>0.80000000000000004</v>
      </c>
      <c r="AA22" s="5">
        <v>2.2999999999999998</v>
      </c>
      <c r="AB22" s="5">
        <v>48.100000000000001</v>
      </c>
      <c r="AC22" s="8">
        <v>49.960000000000001</v>
      </c>
    </row>
    <row r="23">
      <c r="A23" s="3" t="s">
        <v>71</v>
      </c>
      <c r="B23" s="5">
        <v>47</v>
      </c>
      <c r="C23" s="5">
        <v>117</v>
      </c>
      <c r="D23" s="5">
        <v>414</v>
      </c>
      <c r="E23" s="5">
        <v>293</v>
      </c>
      <c r="F23" s="5">
        <v>129</v>
      </c>
      <c r="G23" s="5" t="s">
        <v>50</v>
      </c>
      <c r="H23" s="5" t="s">
        <v>50</v>
      </c>
      <c r="I23" s="5" t="s">
        <v>50</v>
      </c>
      <c r="J23" s="5">
        <v>6.5</v>
      </c>
      <c r="K23" s="5" t="s">
        <v>50</v>
      </c>
      <c r="L23" s="5">
        <v>12.300000000000001</v>
      </c>
      <c r="M23" s="6">
        <f t="shared" si="6"/>
        <v>21.156000000000002</v>
      </c>
      <c r="N23" s="5">
        <v>1.04</v>
      </c>
      <c r="O23" s="7">
        <f t="shared" si="7"/>
        <v>11.826923076923077</v>
      </c>
      <c r="P23" s="5">
        <v>76</v>
      </c>
      <c r="Q23" s="5">
        <v>59.479999999999997</v>
      </c>
      <c r="R23" s="5">
        <f t="shared" si="11"/>
        <v>1665.4399999999998</v>
      </c>
      <c r="S23" s="5">
        <v>4.7300000000000004</v>
      </c>
      <c r="T23" s="6">
        <f t="shared" si="8"/>
        <v>95.3095</v>
      </c>
      <c r="U23" s="5">
        <v>2.3900000000000001</v>
      </c>
      <c r="V23" s="6">
        <f t="shared" si="9"/>
        <v>112.569</v>
      </c>
      <c r="W23" s="5">
        <v>0.35999999999999999</v>
      </c>
      <c r="X23" s="5">
        <f t="shared" si="10"/>
        <v>11.16</v>
      </c>
      <c r="Y23" s="5">
        <v>63</v>
      </c>
      <c r="Z23" s="5">
        <v>0.69999999999999996</v>
      </c>
      <c r="AA23" s="5">
        <v>2</v>
      </c>
      <c r="AB23" s="5">
        <v>18.600000000000001</v>
      </c>
      <c r="AC23" s="8">
        <v>45.030000000000001</v>
      </c>
    </row>
    <row r="24">
      <c r="A24" s="3" t="s">
        <v>72</v>
      </c>
      <c r="B24" s="5">
        <v>311</v>
      </c>
      <c r="C24" s="5">
        <v>201</v>
      </c>
      <c r="D24" s="5">
        <v>170</v>
      </c>
      <c r="E24" s="5">
        <v>202</v>
      </c>
      <c r="F24" s="5">
        <v>116</v>
      </c>
      <c r="G24" s="5" t="s">
        <v>50</v>
      </c>
      <c r="H24" s="5" t="s">
        <v>50</v>
      </c>
      <c r="I24" s="5" t="s">
        <v>50</v>
      </c>
      <c r="J24" s="5">
        <v>6.5999999999999996</v>
      </c>
      <c r="K24" s="5" t="s">
        <v>50</v>
      </c>
      <c r="L24" s="5">
        <v>19.399999999999999</v>
      </c>
      <c r="M24" s="6">
        <f t="shared" si="6"/>
        <v>33.367999999999995</v>
      </c>
      <c r="N24" s="5">
        <v>1.6599999999999999</v>
      </c>
      <c r="O24" s="7">
        <f t="shared" si="7"/>
        <v>11.686746987951807</v>
      </c>
      <c r="P24" s="5">
        <v>86</v>
      </c>
      <c r="Q24" s="5">
        <v>72.75</v>
      </c>
      <c r="R24" s="5">
        <f t="shared" si="11"/>
        <v>2037</v>
      </c>
      <c r="S24" s="5">
        <v>6.8499999999999996</v>
      </c>
      <c r="T24" s="6">
        <f t="shared" si="8"/>
        <v>138.02749999999997</v>
      </c>
      <c r="U24" s="5">
        <v>2.27</v>
      </c>
      <c r="V24" s="6">
        <f t="shared" si="9"/>
        <v>106.917</v>
      </c>
      <c r="W24" s="5">
        <v>0.25</v>
      </c>
      <c r="X24" s="5">
        <f t="shared" si="10"/>
        <v>7.75</v>
      </c>
      <c r="Y24" s="5">
        <v>82</v>
      </c>
      <c r="Z24" s="5">
        <v>2.2999999999999998</v>
      </c>
      <c r="AA24" s="5">
        <v>3.7999999999999998</v>
      </c>
      <c r="AB24" s="5">
        <v>30.199999999999999</v>
      </c>
      <c r="AC24" s="8">
        <v>39.810000000000002</v>
      </c>
    </row>
    <row r="25">
      <c r="A25" s="3" t="s">
        <v>73</v>
      </c>
      <c r="B25" s="5">
        <v>199</v>
      </c>
      <c r="C25" s="5">
        <v>244</v>
      </c>
      <c r="D25" s="5">
        <v>189</v>
      </c>
      <c r="E25" s="5">
        <v>225</v>
      </c>
      <c r="F25" s="5">
        <v>143</v>
      </c>
      <c r="G25" s="5" t="s">
        <v>50</v>
      </c>
      <c r="H25" s="5" t="s">
        <v>50</v>
      </c>
      <c r="I25" s="5" t="s">
        <v>50</v>
      </c>
      <c r="J25" s="5">
        <v>6</v>
      </c>
      <c r="K25" s="5" t="s">
        <v>50</v>
      </c>
      <c r="L25" s="5">
        <v>21.899999999999999</v>
      </c>
      <c r="M25" s="6">
        <f t="shared" si="6"/>
        <v>37.667999999999999</v>
      </c>
      <c r="N25" s="5">
        <v>1.76</v>
      </c>
      <c r="O25" s="7">
        <f t="shared" si="7"/>
        <v>12.443181818181817</v>
      </c>
      <c r="P25" s="5">
        <v>34</v>
      </c>
      <c r="Q25" s="5">
        <v>75.200000000000003</v>
      </c>
      <c r="R25" s="5">
        <f t="shared" si="11"/>
        <v>2105.5999999999999</v>
      </c>
      <c r="S25" s="5">
        <v>8.4299999999999997</v>
      </c>
      <c r="T25" s="6">
        <f t="shared" si="8"/>
        <v>169.86449999999999</v>
      </c>
      <c r="U25" s="5">
        <v>1.6899999999999999</v>
      </c>
      <c r="V25" s="6">
        <f t="shared" si="9"/>
        <v>79.599000000000004</v>
      </c>
      <c r="W25" s="5">
        <v>0.26000000000000001</v>
      </c>
      <c r="X25" s="5">
        <f t="shared" si="10"/>
        <v>8.0600000000000005</v>
      </c>
      <c r="Y25" s="5">
        <v>87</v>
      </c>
      <c r="Z25" s="5">
        <v>2.2000000000000002</v>
      </c>
      <c r="AA25" s="5">
        <v>7</v>
      </c>
      <c r="AB25" s="5">
        <v>39.5</v>
      </c>
      <c r="AC25" s="8">
        <v>48.969999999999999</v>
      </c>
    </row>
    <row r="26">
      <c r="A26" s="3" t="s">
        <v>74</v>
      </c>
      <c r="B26" s="5">
        <v>236</v>
      </c>
      <c r="C26" s="5">
        <v>178</v>
      </c>
      <c r="D26" s="5">
        <v>216</v>
      </c>
      <c r="E26" s="5">
        <v>233</v>
      </c>
      <c r="F26" s="5">
        <v>137</v>
      </c>
      <c r="G26" s="5" t="s">
        <v>50</v>
      </c>
      <c r="H26" s="5" t="s">
        <v>50</v>
      </c>
      <c r="I26" s="5" t="s">
        <v>50</v>
      </c>
      <c r="J26" s="5">
        <v>5.7000000000000002</v>
      </c>
      <c r="K26" s="5" t="s">
        <v>50</v>
      </c>
      <c r="L26" s="5">
        <v>17.300000000000001</v>
      </c>
      <c r="M26" s="6">
        <f t="shared" si="6"/>
        <v>29.756</v>
      </c>
      <c r="N26" s="5">
        <v>1.45</v>
      </c>
      <c r="O26" s="7">
        <f t="shared" si="7"/>
        <v>11.931034482758621</v>
      </c>
      <c r="P26" s="5">
        <v>105</v>
      </c>
      <c r="Q26" s="5">
        <v>33.950000000000003</v>
      </c>
      <c r="R26" s="5">
        <f t="shared" si="11"/>
        <v>950.60000000000014</v>
      </c>
      <c r="S26" s="5">
        <v>3.4399999999999999</v>
      </c>
      <c r="T26" s="6">
        <f t="shared" si="8"/>
        <v>69.315999999999988</v>
      </c>
      <c r="U26" s="5">
        <v>2.9399999999999999</v>
      </c>
      <c r="V26" s="6">
        <f t="shared" si="9"/>
        <v>138.47399999999999</v>
      </c>
      <c r="W26" s="5">
        <v>0.17999999999999999</v>
      </c>
      <c r="X26" s="5">
        <f t="shared" si="10"/>
        <v>5.5800000000000001</v>
      </c>
      <c r="Y26" s="5">
        <v>61</v>
      </c>
      <c r="Z26" s="5">
        <v>3.7999999999999998</v>
      </c>
      <c r="AA26" s="5">
        <v>82.799999999999997</v>
      </c>
      <c r="AB26" s="5">
        <v>47</v>
      </c>
      <c r="AC26" s="8">
        <v>32.939999999999998</v>
      </c>
    </row>
    <row r="27">
      <c r="A27" s="3" t="s">
        <v>75</v>
      </c>
      <c r="B27" s="5">
        <v>145</v>
      </c>
      <c r="C27" s="5">
        <v>220</v>
      </c>
      <c r="D27" s="5">
        <v>232</v>
      </c>
      <c r="E27" s="5">
        <v>250</v>
      </c>
      <c r="F27" s="5">
        <v>153</v>
      </c>
      <c r="G27" s="5" t="s">
        <v>50</v>
      </c>
      <c r="H27" s="5" t="s">
        <v>50</v>
      </c>
      <c r="I27" s="5" t="s">
        <v>50</v>
      </c>
      <c r="J27" s="5">
        <v>5.2999999999999998</v>
      </c>
      <c r="K27" s="5" t="s">
        <v>50</v>
      </c>
      <c r="L27" s="5">
        <v>11.1</v>
      </c>
      <c r="M27" s="6">
        <f t="shared" si="6"/>
        <v>19.091999999999999</v>
      </c>
      <c r="N27" s="5">
        <v>1.05</v>
      </c>
      <c r="O27" s="7">
        <f t="shared" si="7"/>
        <v>10.571428571428571</v>
      </c>
      <c r="P27" s="5">
        <v>12</v>
      </c>
      <c r="Q27" s="5">
        <v>36.170000000000002</v>
      </c>
      <c r="R27" s="5">
        <f t="shared" si="11"/>
        <v>1012.76</v>
      </c>
      <c r="S27" s="5">
        <v>4.7000000000000002</v>
      </c>
      <c r="T27" s="6">
        <f t="shared" si="8"/>
        <v>94.704999999999998</v>
      </c>
      <c r="U27" s="5">
        <v>2.1400000000000001</v>
      </c>
      <c r="V27" s="6">
        <f t="shared" si="9"/>
        <v>100.79400000000001</v>
      </c>
      <c r="W27" s="5">
        <v>0.26000000000000001</v>
      </c>
      <c r="X27" s="5">
        <f t="shared" si="10"/>
        <v>8.0600000000000005</v>
      </c>
      <c r="Y27" s="5">
        <v>67</v>
      </c>
      <c r="Z27" s="5">
        <v>1.2</v>
      </c>
      <c r="AA27" s="5">
        <v>2.7999999999999998</v>
      </c>
      <c r="AB27" s="5">
        <v>97.200000000000003</v>
      </c>
      <c r="AC27" s="8">
        <v>34.969999999999999</v>
      </c>
    </row>
    <row r="28">
      <c r="A28" s="3" t="s">
        <v>76</v>
      </c>
      <c r="B28" s="5">
        <v>193</v>
      </c>
      <c r="C28" s="5">
        <v>199</v>
      </c>
      <c r="D28" s="5">
        <v>191</v>
      </c>
      <c r="E28" s="5">
        <v>264</v>
      </c>
      <c r="F28" s="5">
        <v>153</v>
      </c>
      <c r="G28" s="5" t="s">
        <v>50</v>
      </c>
      <c r="H28" s="5" t="s">
        <v>50</v>
      </c>
      <c r="I28" s="5" t="s">
        <v>50</v>
      </c>
      <c r="J28" s="5">
        <v>6.7999999999999998</v>
      </c>
      <c r="K28" s="5" t="s">
        <v>50</v>
      </c>
      <c r="L28" s="5">
        <v>17.800000000000001</v>
      </c>
      <c r="M28" s="6">
        <f t="shared" si="6"/>
        <v>30.616</v>
      </c>
      <c r="N28" s="5">
        <v>1.5</v>
      </c>
      <c r="O28" s="7">
        <f t="shared" si="7"/>
        <v>11.866666666666667</v>
      </c>
      <c r="P28" s="5">
        <v>64</v>
      </c>
      <c r="Q28" s="5">
        <v>88.109999999999999</v>
      </c>
      <c r="R28" s="5">
        <f t="shared" si="11"/>
        <v>2467.0799999999999</v>
      </c>
      <c r="S28" s="5">
        <v>6.6399999999999997</v>
      </c>
      <c r="T28" s="6">
        <f t="shared" si="8"/>
        <v>133.79599999999999</v>
      </c>
      <c r="U28" s="5">
        <v>2.8100000000000001</v>
      </c>
      <c r="V28" s="6">
        <f t="shared" si="9"/>
        <v>132.351</v>
      </c>
      <c r="W28" s="5">
        <v>0.23000000000000001</v>
      </c>
      <c r="X28" s="5">
        <f t="shared" si="10"/>
        <v>7.1299999999999999</v>
      </c>
      <c r="Y28" s="5">
        <v>87</v>
      </c>
      <c r="Z28" s="5">
        <v>2</v>
      </c>
      <c r="AA28" s="5">
        <v>4.2000000000000002</v>
      </c>
      <c r="AB28" s="5">
        <v>38.799999999999997</v>
      </c>
      <c r="AC28" s="8">
        <v>44.539999999999999</v>
      </c>
    </row>
    <row r="29">
      <c r="A29" s="3" t="s">
        <v>77</v>
      </c>
      <c r="B29" s="5">
        <v>136</v>
      </c>
      <c r="C29" s="5">
        <v>83</v>
      </c>
      <c r="D29" s="5">
        <v>166</v>
      </c>
      <c r="E29" s="5">
        <v>385</v>
      </c>
      <c r="F29" s="5">
        <v>230</v>
      </c>
      <c r="G29" s="5">
        <v>158</v>
      </c>
      <c r="H29" s="5">
        <v>39</v>
      </c>
      <c r="I29" s="5">
        <v>31</v>
      </c>
      <c r="J29" s="5">
        <v>8.1999999999999993</v>
      </c>
      <c r="K29" s="5">
        <v>0.12</v>
      </c>
      <c r="L29" s="5">
        <v>14.1</v>
      </c>
      <c r="M29" s="6">
        <f t="shared" si="6"/>
        <v>24.251999999999999</v>
      </c>
      <c r="N29" s="5">
        <v>1.6499999999999999</v>
      </c>
      <c r="O29" s="7">
        <f t="shared" si="7"/>
        <v>8.545454545454545</v>
      </c>
      <c r="P29" s="5">
        <v>185</v>
      </c>
      <c r="Q29" s="5" t="s">
        <v>50</v>
      </c>
      <c r="R29" s="5" t="s">
        <v>50</v>
      </c>
      <c r="S29" s="5">
        <v>40.789999999999999</v>
      </c>
      <c r="T29" s="6">
        <f t="shared" si="8"/>
        <v>821.91849999999988</v>
      </c>
      <c r="U29" s="5">
        <v>7.1399999999999997</v>
      </c>
      <c r="V29" s="6">
        <f t="shared" si="9"/>
        <v>336.29399999999998</v>
      </c>
      <c r="W29" s="5">
        <v>1.72</v>
      </c>
      <c r="X29" s="5">
        <f t="shared" si="10"/>
        <v>53.32</v>
      </c>
      <c r="Y29" s="5">
        <v>290</v>
      </c>
      <c r="Z29" s="5">
        <v>1.1000000000000001</v>
      </c>
      <c r="AA29" s="5">
        <v>1.3</v>
      </c>
      <c r="AB29" s="5">
        <v>7.5</v>
      </c>
      <c r="AC29" s="8">
        <v>55.039999999999999</v>
      </c>
    </row>
    <row r="30">
      <c r="A30" s="3" t="s">
        <v>78</v>
      </c>
      <c r="B30" s="5" t="s">
        <v>50</v>
      </c>
      <c r="C30" s="5" t="s">
        <v>50</v>
      </c>
      <c r="D30" s="5" t="s">
        <v>50</v>
      </c>
      <c r="E30" s="5" t="s">
        <v>50</v>
      </c>
      <c r="F30" s="5" t="s">
        <v>50</v>
      </c>
      <c r="G30" s="5" t="s">
        <v>50</v>
      </c>
      <c r="H30" s="5" t="s">
        <v>50</v>
      </c>
      <c r="I30" s="5" t="s">
        <v>50</v>
      </c>
      <c r="J30" s="5" t="s">
        <v>50</v>
      </c>
      <c r="K30" s="5" t="s">
        <v>50</v>
      </c>
      <c r="L30" s="5" t="s">
        <v>50</v>
      </c>
      <c r="M30" s="6" t="s">
        <v>50</v>
      </c>
      <c r="N30" s="5" t="s">
        <v>50</v>
      </c>
      <c r="O30" s="7" t="s">
        <v>50</v>
      </c>
      <c r="P30" s="5" t="s">
        <v>50</v>
      </c>
      <c r="Q30" s="5" t="s">
        <v>50</v>
      </c>
      <c r="R30" s="5" t="s">
        <v>50</v>
      </c>
      <c r="S30" s="5" t="s">
        <v>50</v>
      </c>
      <c r="T30" s="6" t="s">
        <v>50</v>
      </c>
      <c r="U30" s="5" t="s">
        <v>50</v>
      </c>
      <c r="V30" s="6" t="s">
        <v>50</v>
      </c>
      <c r="W30" s="5" t="s">
        <v>50</v>
      </c>
      <c r="X30" s="5" t="s">
        <v>50</v>
      </c>
      <c r="Y30" s="5" t="s">
        <v>50</v>
      </c>
      <c r="Z30" s="5" t="s">
        <v>50</v>
      </c>
      <c r="AA30" s="5" t="s">
        <v>50</v>
      </c>
      <c r="AB30" s="5" t="s">
        <v>50</v>
      </c>
      <c r="AC30" s="8">
        <v>50.340000000000003</v>
      </c>
    </row>
    <row r="31">
      <c r="A31" s="3" t="s">
        <v>79</v>
      </c>
      <c r="B31" s="5">
        <v>320</v>
      </c>
      <c r="C31" s="5">
        <v>165</v>
      </c>
      <c r="D31" s="5">
        <v>91</v>
      </c>
      <c r="E31" s="5">
        <v>142</v>
      </c>
      <c r="F31" s="5">
        <v>282</v>
      </c>
      <c r="G31" s="5" t="s">
        <v>50</v>
      </c>
      <c r="H31" s="5" t="s">
        <v>50</v>
      </c>
      <c r="I31" s="5" t="s">
        <v>50</v>
      </c>
      <c r="J31" s="5">
        <v>6.7000000000000002</v>
      </c>
      <c r="K31" s="5" t="s">
        <v>50</v>
      </c>
      <c r="L31" s="5">
        <v>10.9</v>
      </c>
      <c r="M31" s="6">
        <f t="shared" si="6"/>
        <v>18.748000000000001</v>
      </c>
      <c r="N31" s="5">
        <v>1.01</v>
      </c>
      <c r="O31" s="7">
        <f t="shared" si="7"/>
        <v>10.792079207920793</v>
      </c>
      <c r="P31" s="5">
        <v>79</v>
      </c>
      <c r="Q31" s="5">
        <v>177.31999999999999</v>
      </c>
      <c r="R31" s="5">
        <f t="shared" si="11"/>
        <v>4964.96</v>
      </c>
      <c r="S31" s="5">
        <v>19.48</v>
      </c>
      <c r="T31" s="6">
        <f t="shared" si="8"/>
        <v>392.52199999999999</v>
      </c>
      <c r="U31" s="5">
        <v>3.71</v>
      </c>
      <c r="V31" s="6">
        <f t="shared" si="9"/>
        <v>174.74100000000001</v>
      </c>
      <c r="W31" s="5">
        <v>0.48999999999999999</v>
      </c>
      <c r="X31" s="5">
        <f t="shared" si="10"/>
        <v>15.19</v>
      </c>
      <c r="Y31" s="5">
        <v>187</v>
      </c>
      <c r="Z31" s="5">
        <v>0.59999999999999998</v>
      </c>
      <c r="AA31" s="5">
        <v>1.7</v>
      </c>
      <c r="AB31" s="5">
        <v>8</v>
      </c>
      <c r="AC31" s="8">
        <v>41.840000000000003</v>
      </c>
    </row>
    <row r="32">
      <c r="A32" s="3" t="s">
        <v>80</v>
      </c>
      <c r="B32" s="5">
        <v>161</v>
      </c>
      <c r="C32" s="5">
        <v>162</v>
      </c>
      <c r="D32" s="5">
        <v>135</v>
      </c>
      <c r="E32" s="5">
        <v>290</v>
      </c>
      <c r="F32" s="5">
        <v>252</v>
      </c>
      <c r="G32" s="5">
        <v>126</v>
      </c>
      <c r="H32" s="5">
        <v>34</v>
      </c>
      <c r="I32" s="5">
        <v>38</v>
      </c>
      <c r="J32" s="5">
        <v>8.3000000000000007</v>
      </c>
      <c r="K32" s="5" t="s">
        <v>50</v>
      </c>
      <c r="L32" s="5">
        <v>9.4000000000000004</v>
      </c>
      <c r="M32" s="6">
        <f t="shared" si="6"/>
        <v>16.167999999999999</v>
      </c>
      <c r="N32" s="5">
        <v>0.98999999999999999</v>
      </c>
      <c r="O32" s="7">
        <f t="shared" si="7"/>
        <v>9.4949494949494948</v>
      </c>
      <c r="P32" s="5">
        <v>131</v>
      </c>
      <c r="Q32" s="5" t="s">
        <v>50</v>
      </c>
      <c r="R32" s="5" t="s">
        <v>50</v>
      </c>
      <c r="S32" s="5">
        <v>10.5</v>
      </c>
      <c r="T32" s="6">
        <f t="shared" si="8"/>
        <v>211.57499999999999</v>
      </c>
      <c r="U32" s="5">
        <v>3.8599999999999999</v>
      </c>
      <c r="V32" s="6">
        <f t="shared" si="9"/>
        <v>181.80600000000001</v>
      </c>
      <c r="W32" s="5">
        <v>0.46000000000000002</v>
      </c>
      <c r="X32" s="5">
        <f t="shared" si="10"/>
        <v>14.26</v>
      </c>
      <c r="Y32" s="5">
        <v>199</v>
      </c>
      <c r="Z32" s="5">
        <v>0.59999999999999998</v>
      </c>
      <c r="AA32" s="5">
        <v>1.5</v>
      </c>
      <c r="AB32" s="5">
        <v>8.5999999999999996</v>
      </c>
      <c r="AC32" s="8">
        <v>43.810000000000002</v>
      </c>
    </row>
    <row r="33">
      <c r="A33" s="3" t="s">
        <v>81</v>
      </c>
      <c r="B33" s="5">
        <v>170</v>
      </c>
      <c r="C33" s="5">
        <v>229</v>
      </c>
      <c r="D33" s="5">
        <v>142</v>
      </c>
      <c r="E33" s="5">
        <v>231</v>
      </c>
      <c r="F33" s="5">
        <v>228</v>
      </c>
      <c r="G33" s="5" t="s">
        <v>50</v>
      </c>
      <c r="H33" s="5">
        <v>85</v>
      </c>
      <c r="I33" s="5">
        <v>21</v>
      </c>
      <c r="J33" s="5">
        <v>8.3000000000000007</v>
      </c>
      <c r="K33" s="5" t="s">
        <v>50</v>
      </c>
      <c r="L33" s="5">
        <v>11.5</v>
      </c>
      <c r="M33" s="6">
        <f t="shared" si="6"/>
        <v>19.780000000000001</v>
      </c>
      <c r="N33" s="5">
        <v>1.1399999999999999</v>
      </c>
      <c r="O33" s="7">
        <f t="shared" si="7"/>
        <v>10.087719298245615</v>
      </c>
      <c r="P33" s="5">
        <v>143</v>
      </c>
      <c r="Q33" s="5" t="s">
        <v>50</v>
      </c>
      <c r="R33" s="5" t="s">
        <v>50</v>
      </c>
      <c r="S33" s="5">
        <v>4.3499999999999996</v>
      </c>
      <c r="T33" s="6">
        <f t="shared" si="8"/>
        <v>87.652499999999989</v>
      </c>
      <c r="U33" s="5">
        <v>2.4500000000000002</v>
      </c>
      <c r="V33" s="6">
        <f t="shared" si="9"/>
        <v>115.39500000000001</v>
      </c>
      <c r="W33" s="5">
        <v>0.35999999999999999</v>
      </c>
      <c r="X33" s="5">
        <f t="shared" si="10"/>
        <v>11.16</v>
      </c>
      <c r="Y33" s="5">
        <v>114</v>
      </c>
      <c r="Z33" s="5">
        <v>0.90000000000000002</v>
      </c>
      <c r="AA33" s="5">
        <v>0.59999999999999998</v>
      </c>
      <c r="AB33" s="5">
        <v>6.7000000000000002</v>
      </c>
      <c r="AC33" s="8">
        <v>41.93</v>
      </c>
    </row>
    <row r="34">
      <c r="A34" s="3" t="s">
        <v>82</v>
      </c>
      <c r="B34" s="5">
        <v>380</v>
      </c>
      <c r="C34" s="5">
        <v>84</v>
      </c>
      <c r="D34" s="5">
        <v>186</v>
      </c>
      <c r="E34" s="5">
        <v>232</v>
      </c>
      <c r="F34" s="5">
        <v>118</v>
      </c>
      <c r="G34" s="5" t="s">
        <v>50</v>
      </c>
      <c r="H34" s="5" t="s">
        <v>50</v>
      </c>
      <c r="I34" s="5" t="s">
        <v>50</v>
      </c>
      <c r="J34" s="5">
        <v>6.7000000000000002</v>
      </c>
      <c r="K34" s="5" t="s">
        <v>50</v>
      </c>
      <c r="L34" s="5">
        <v>24.699999999999999</v>
      </c>
      <c r="M34" s="6">
        <f t="shared" si="6"/>
        <v>42.483999999999995</v>
      </c>
      <c r="N34" s="5">
        <v>2.4900000000000002</v>
      </c>
      <c r="O34" s="7">
        <f t="shared" si="7"/>
        <v>9.9196787148594368</v>
      </c>
      <c r="P34" s="5">
        <v>304</v>
      </c>
      <c r="Q34" s="5">
        <v>88.959999999999994</v>
      </c>
      <c r="R34" s="5">
        <f t="shared" si="11"/>
        <v>2490.8799999999997</v>
      </c>
      <c r="S34" s="5">
        <v>12.31</v>
      </c>
      <c r="T34" s="6">
        <f t="shared" si="8"/>
        <v>248.04649999999998</v>
      </c>
      <c r="U34" s="5">
        <v>5.2999999999999998</v>
      </c>
      <c r="V34" s="6">
        <f t="shared" si="9"/>
        <v>249.63</v>
      </c>
      <c r="W34" s="5">
        <v>0.93999999999999995</v>
      </c>
      <c r="X34" s="5">
        <f t="shared" si="10"/>
        <v>29.139999999999997</v>
      </c>
      <c r="Y34" s="5">
        <v>113</v>
      </c>
      <c r="Z34" s="5">
        <v>3.7999999999999998</v>
      </c>
      <c r="AA34" s="5">
        <v>2.1000000000000001</v>
      </c>
      <c r="AB34" s="5">
        <v>5.2999999999999998</v>
      </c>
      <c r="AC34" s="8">
        <v>45.960000000000001</v>
      </c>
    </row>
    <row r="35">
      <c r="A35" s="3" t="s">
        <v>83</v>
      </c>
      <c r="B35" s="5">
        <v>152</v>
      </c>
      <c r="C35" s="5">
        <v>95</v>
      </c>
      <c r="D35" s="5">
        <v>397</v>
      </c>
      <c r="E35" s="5">
        <v>206</v>
      </c>
      <c r="F35" s="5">
        <v>150</v>
      </c>
      <c r="G35" s="5" t="s">
        <v>50</v>
      </c>
      <c r="H35" s="5" t="s">
        <v>50</v>
      </c>
      <c r="I35" s="5" t="s">
        <v>50</v>
      </c>
      <c r="J35" s="5">
        <v>6.2000000000000002</v>
      </c>
      <c r="K35" s="5" t="s">
        <v>50</v>
      </c>
      <c r="L35" s="5">
        <v>12.6</v>
      </c>
      <c r="M35" s="6">
        <f t="shared" si="6"/>
        <v>21.672000000000001</v>
      </c>
      <c r="N35" s="5">
        <v>1.48</v>
      </c>
      <c r="O35" s="7">
        <f t="shared" si="7"/>
        <v>8.513513513513514</v>
      </c>
      <c r="P35" s="5">
        <v>112</v>
      </c>
      <c r="Q35" s="5">
        <v>61.060000000000002</v>
      </c>
      <c r="R35" s="5">
        <f t="shared" si="11"/>
        <v>1709.6800000000001</v>
      </c>
      <c r="S35" s="5">
        <v>5.3099999999999996</v>
      </c>
      <c r="T35" s="6">
        <f t="shared" si="8"/>
        <v>106.99649999999998</v>
      </c>
      <c r="U35" s="5">
        <v>2.21</v>
      </c>
      <c r="V35" s="6">
        <f t="shared" si="9"/>
        <v>104.09100000000001</v>
      </c>
      <c r="W35" s="5">
        <v>0.34999999999999998</v>
      </c>
      <c r="X35" s="5">
        <f t="shared" si="10"/>
        <v>10.85</v>
      </c>
      <c r="Y35" s="5">
        <v>72</v>
      </c>
      <c r="Z35" s="5">
        <v>3.2000000000000002</v>
      </c>
      <c r="AA35" s="5">
        <v>4.5999999999999996</v>
      </c>
      <c r="AB35" s="5">
        <v>33.100000000000001</v>
      </c>
      <c r="AC35" s="8">
        <v>40.859999999999999</v>
      </c>
    </row>
    <row r="36">
      <c r="A36" s="3" t="s">
        <v>84</v>
      </c>
      <c r="B36" s="5">
        <v>181</v>
      </c>
      <c r="C36" s="5">
        <v>190</v>
      </c>
      <c r="D36" s="5">
        <v>257</v>
      </c>
      <c r="E36" s="5">
        <v>232</v>
      </c>
      <c r="F36" s="5">
        <v>140</v>
      </c>
      <c r="G36" s="5">
        <v>126</v>
      </c>
      <c r="H36" s="5">
        <v>2</v>
      </c>
      <c r="I36" s="5">
        <v>344</v>
      </c>
      <c r="J36" s="5">
        <v>7</v>
      </c>
      <c r="K36" s="5">
        <v>0.20000000000000001</v>
      </c>
      <c r="L36" s="5">
        <v>19.300000000000001</v>
      </c>
      <c r="M36" s="6">
        <f t="shared" si="6"/>
        <v>33.195999999999998</v>
      </c>
      <c r="N36" s="5">
        <v>2.0499999999999998</v>
      </c>
      <c r="O36" s="7">
        <f t="shared" si="7"/>
        <v>9.4146341463414647</v>
      </c>
      <c r="P36" s="5">
        <v>339</v>
      </c>
      <c r="Q36" s="5" t="s">
        <v>50</v>
      </c>
      <c r="R36" s="5" t="s">
        <v>50</v>
      </c>
      <c r="S36" s="5">
        <v>11.65</v>
      </c>
      <c r="T36" s="6">
        <f t="shared" si="8"/>
        <v>234.7475</v>
      </c>
      <c r="U36" s="5">
        <v>5.9299999999999997</v>
      </c>
      <c r="V36" s="6">
        <f t="shared" si="9"/>
        <v>279.303</v>
      </c>
      <c r="W36" s="5">
        <v>1.3300000000000001</v>
      </c>
      <c r="X36" s="5">
        <f t="shared" si="10"/>
        <v>41.230000000000004</v>
      </c>
      <c r="Y36" s="5">
        <v>72</v>
      </c>
      <c r="Z36" s="5">
        <v>11.800000000000001</v>
      </c>
      <c r="AA36" s="5">
        <v>4.7000000000000002</v>
      </c>
      <c r="AB36" s="5">
        <v>21.5</v>
      </c>
      <c r="AC36" s="8">
        <v>39.899999999999999</v>
      </c>
    </row>
    <row r="37">
      <c r="A37" s="3" t="s">
        <v>85</v>
      </c>
      <c r="B37" s="5">
        <v>191</v>
      </c>
      <c r="C37" s="5">
        <v>97</v>
      </c>
      <c r="D37" s="5">
        <v>216</v>
      </c>
      <c r="E37" s="5">
        <v>297</v>
      </c>
      <c r="F37" s="5">
        <v>199</v>
      </c>
      <c r="G37" s="5" t="s">
        <v>50</v>
      </c>
      <c r="H37" s="5" t="s">
        <v>50</v>
      </c>
      <c r="I37" s="5" t="s">
        <v>50</v>
      </c>
      <c r="J37" s="5">
        <v>6.5</v>
      </c>
      <c r="K37" s="5" t="s">
        <v>50</v>
      </c>
      <c r="L37" s="5">
        <v>16.100000000000001</v>
      </c>
      <c r="M37" s="6">
        <f t="shared" si="6"/>
        <v>27.692000000000004</v>
      </c>
      <c r="N37" s="5">
        <v>1.9099999999999999</v>
      </c>
      <c r="O37" s="7">
        <f t="shared" si="7"/>
        <v>8.4293193717277504</v>
      </c>
      <c r="P37" s="5">
        <v>114</v>
      </c>
      <c r="Q37" s="5">
        <v>77.329999999999998</v>
      </c>
      <c r="R37" s="5">
        <f t="shared" si="11"/>
        <v>2165.2399999999998</v>
      </c>
      <c r="S37" s="5">
        <v>7.21</v>
      </c>
      <c r="T37" s="6">
        <f t="shared" si="8"/>
        <v>145.28149999999999</v>
      </c>
      <c r="U37" s="5">
        <v>2.6200000000000001</v>
      </c>
      <c r="V37" s="6">
        <f t="shared" si="9"/>
        <v>123.40200000000002</v>
      </c>
      <c r="W37" s="5">
        <v>0.51000000000000001</v>
      </c>
      <c r="X37" s="5">
        <f t="shared" si="10"/>
        <v>15.81</v>
      </c>
      <c r="Y37" s="5">
        <v>90</v>
      </c>
      <c r="Z37" s="5">
        <v>6.2000000000000002</v>
      </c>
      <c r="AA37" s="5">
        <v>3.6000000000000001</v>
      </c>
      <c r="AB37" s="5">
        <v>21.600000000000001</v>
      </c>
      <c r="AC37" s="8">
        <v>36.840000000000003</v>
      </c>
    </row>
    <row r="38">
      <c r="A38" s="3" t="s">
        <v>86</v>
      </c>
      <c r="B38" s="5">
        <v>135</v>
      </c>
      <c r="C38" s="5">
        <v>112</v>
      </c>
      <c r="D38" s="5">
        <v>362</v>
      </c>
      <c r="E38" s="5">
        <v>231</v>
      </c>
      <c r="F38" s="5">
        <v>160</v>
      </c>
      <c r="G38" s="5" t="s">
        <v>50</v>
      </c>
      <c r="H38" s="5" t="s">
        <v>50</v>
      </c>
      <c r="I38" s="5" t="s">
        <v>50</v>
      </c>
      <c r="J38" s="5">
        <v>6.7999999999999998</v>
      </c>
      <c r="K38" s="5" t="s">
        <v>50</v>
      </c>
      <c r="L38" s="5">
        <v>24.699999999999999</v>
      </c>
      <c r="M38" s="6">
        <f t="shared" si="6"/>
        <v>42.483999999999995</v>
      </c>
      <c r="N38" s="5">
        <v>2.6800000000000002</v>
      </c>
      <c r="O38" s="7">
        <f t="shared" si="7"/>
        <v>9.2164179104477597</v>
      </c>
      <c r="P38" s="5">
        <v>317</v>
      </c>
      <c r="Q38" s="5">
        <v>84.569999999999993</v>
      </c>
      <c r="R38" s="5">
        <f t="shared" si="11"/>
        <v>2367.96</v>
      </c>
      <c r="S38" s="5">
        <v>10.94</v>
      </c>
      <c r="T38" s="6">
        <f t="shared" si="8"/>
        <v>220.44099999999997</v>
      </c>
      <c r="U38" s="5">
        <v>13.27</v>
      </c>
      <c r="V38" s="6">
        <f t="shared" si="9"/>
        <v>625.01700000000005</v>
      </c>
      <c r="W38" s="5">
        <v>0.96999999999999997</v>
      </c>
      <c r="X38" s="5">
        <f t="shared" si="10"/>
        <v>30.07</v>
      </c>
      <c r="Y38" s="5">
        <v>103</v>
      </c>
      <c r="Z38" s="5">
        <v>7.9000000000000004</v>
      </c>
      <c r="AA38" s="5">
        <v>5.5999999999999996</v>
      </c>
      <c r="AB38" s="5">
        <v>26.100000000000001</v>
      </c>
      <c r="AC38" s="8">
        <v>46.200000000000003</v>
      </c>
    </row>
    <row r="39">
      <c r="A39" s="3" t="s">
        <v>87</v>
      </c>
      <c r="B39" s="5">
        <v>280</v>
      </c>
      <c r="C39" s="5">
        <v>93</v>
      </c>
      <c r="D39" s="5">
        <v>268</v>
      </c>
      <c r="E39" s="5">
        <v>246</v>
      </c>
      <c r="F39" s="5">
        <v>113</v>
      </c>
      <c r="G39" s="5" t="s">
        <v>50</v>
      </c>
      <c r="H39" s="5" t="s">
        <v>50</v>
      </c>
      <c r="I39" s="5" t="s">
        <v>50</v>
      </c>
      <c r="J39" s="5">
        <v>5.5999999999999996</v>
      </c>
      <c r="K39" s="5" t="s">
        <v>50</v>
      </c>
      <c r="L39" s="5">
        <v>27.100000000000001</v>
      </c>
      <c r="M39" s="6">
        <f t="shared" si="6"/>
        <v>46.612000000000002</v>
      </c>
      <c r="N39" s="5">
        <v>2.4199999999999999</v>
      </c>
      <c r="O39" s="7">
        <f t="shared" si="7"/>
        <v>11.198347107438018</v>
      </c>
      <c r="P39" s="5">
        <v>1161</v>
      </c>
      <c r="Q39" s="5">
        <v>46.990000000000002</v>
      </c>
      <c r="R39" s="5">
        <f t="shared" si="11"/>
        <v>1315.72</v>
      </c>
      <c r="S39" s="5">
        <v>9.2300000000000004</v>
      </c>
      <c r="T39" s="6">
        <f t="shared" si="8"/>
        <v>185.9845</v>
      </c>
      <c r="U39" s="5">
        <v>7.0999999999999996</v>
      </c>
      <c r="V39" s="6">
        <f t="shared" si="9"/>
        <v>334.40999999999997</v>
      </c>
      <c r="W39" s="5">
        <v>0.92000000000000004</v>
      </c>
      <c r="X39" s="5">
        <f t="shared" si="10"/>
        <v>28.52</v>
      </c>
      <c r="Y39" s="5">
        <v>121</v>
      </c>
      <c r="Z39" s="5">
        <v>10.699999999999999</v>
      </c>
      <c r="AA39" s="5">
        <v>4</v>
      </c>
      <c r="AB39" s="5">
        <v>8.1999999999999993</v>
      </c>
      <c r="AC39" s="8">
        <v>51.219999999999999</v>
      </c>
    </row>
    <row r="40">
      <c r="A40" s="3" t="s">
        <v>88</v>
      </c>
      <c r="B40" s="5">
        <v>143</v>
      </c>
      <c r="C40" s="5">
        <v>106</v>
      </c>
      <c r="D40" s="5">
        <v>385</v>
      </c>
      <c r="E40" s="5">
        <v>254</v>
      </c>
      <c r="F40" s="5">
        <v>112</v>
      </c>
      <c r="G40" s="5" t="s">
        <v>50</v>
      </c>
      <c r="H40" s="5" t="s">
        <v>50</v>
      </c>
      <c r="I40" s="5" t="s">
        <v>50</v>
      </c>
      <c r="J40" s="5">
        <v>6.2000000000000002</v>
      </c>
      <c r="K40" s="5" t="s">
        <v>50</v>
      </c>
      <c r="L40" s="5">
        <v>23</v>
      </c>
      <c r="M40" s="6">
        <f t="shared" si="6"/>
        <v>39.560000000000002</v>
      </c>
      <c r="N40" s="5">
        <v>2.0800000000000001</v>
      </c>
      <c r="O40" s="7">
        <f t="shared" si="7"/>
        <v>11.057692307692307</v>
      </c>
      <c r="P40" s="5">
        <v>222</v>
      </c>
      <c r="Q40" s="5">
        <v>54.280000000000001</v>
      </c>
      <c r="R40" s="5">
        <f t="shared" si="11"/>
        <v>1519.8400000000001</v>
      </c>
      <c r="S40" s="5">
        <v>7.6299999999999999</v>
      </c>
      <c r="T40" s="6">
        <f t="shared" si="8"/>
        <v>153.74449999999999</v>
      </c>
      <c r="U40" s="5">
        <v>6.7300000000000004</v>
      </c>
      <c r="V40" s="6">
        <f t="shared" si="9"/>
        <v>316.983</v>
      </c>
      <c r="W40" s="5">
        <v>0.68000000000000005</v>
      </c>
      <c r="X40" s="5">
        <f t="shared" si="10"/>
        <v>21.080000000000002</v>
      </c>
      <c r="Y40" s="5">
        <v>97</v>
      </c>
      <c r="Z40" s="5">
        <v>2.7000000000000002</v>
      </c>
      <c r="AA40" s="5">
        <v>3.1000000000000001</v>
      </c>
      <c r="AB40" s="5">
        <v>12</v>
      </c>
      <c r="AC40" s="8">
        <v>34.890000000000001</v>
      </c>
    </row>
    <row r="41">
      <c r="A41" s="3" t="s">
        <v>89</v>
      </c>
      <c r="B41" s="5">
        <v>130</v>
      </c>
      <c r="C41" s="5">
        <v>60</v>
      </c>
      <c r="D41" s="5">
        <v>290</v>
      </c>
      <c r="E41" s="5">
        <v>310</v>
      </c>
      <c r="F41" s="5">
        <v>210</v>
      </c>
      <c r="G41" s="5">
        <v>79</v>
      </c>
      <c r="H41" s="5">
        <v>1</v>
      </c>
      <c r="I41" s="5">
        <v>225</v>
      </c>
      <c r="J41" s="5">
        <v>7.0999999999999996</v>
      </c>
      <c r="K41" s="5">
        <v>0.17999999999999999</v>
      </c>
      <c r="L41" s="5">
        <v>38.600000000000001</v>
      </c>
      <c r="M41" s="6">
        <f t="shared" si="6"/>
        <v>66.391999999999996</v>
      </c>
      <c r="N41" s="5">
        <v>3.9500000000000002</v>
      </c>
      <c r="O41" s="7">
        <f t="shared" si="7"/>
        <v>9.7721518987341778</v>
      </c>
      <c r="P41" s="5">
        <v>259</v>
      </c>
      <c r="Q41" s="5" t="s">
        <v>50</v>
      </c>
      <c r="R41" s="5" t="s">
        <v>50</v>
      </c>
      <c r="S41" s="5">
        <v>11.32</v>
      </c>
      <c r="T41" s="6">
        <f t="shared" si="8"/>
        <v>228.09799999999998</v>
      </c>
      <c r="U41" s="5">
        <v>10.69</v>
      </c>
      <c r="V41" s="6">
        <f t="shared" si="9"/>
        <v>503.49899999999997</v>
      </c>
      <c r="W41" s="5">
        <v>1.72</v>
      </c>
      <c r="X41" s="5">
        <f t="shared" si="10"/>
        <v>53.32</v>
      </c>
      <c r="Y41" s="5">
        <v>176</v>
      </c>
      <c r="Z41" s="5">
        <v>3.6000000000000001</v>
      </c>
      <c r="AA41" s="5">
        <v>4</v>
      </c>
      <c r="AB41" s="5">
        <v>7.4000000000000004</v>
      </c>
      <c r="AC41" s="8">
        <v>51.020000000000003</v>
      </c>
    </row>
    <row r="42">
      <c r="A42" s="3" t="s">
        <v>90</v>
      </c>
      <c r="B42" s="5">
        <v>23</v>
      </c>
      <c r="C42" s="5">
        <v>83</v>
      </c>
      <c r="D42" s="5">
        <v>508</v>
      </c>
      <c r="E42" s="5">
        <v>246</v>
      </c>
      <c r="F42" s="5">
        <v>140</v>
      </c>
      <c r="G42" s="5" t="s">
        <v>50</v>
      </c>
      <c r="H42" s="5" t="s">
        <v>50</v>
      </c>
      <c r="I42" s="5" t="s">
        <v>50</v>
      </c>
      <c r="J42" s="5">
        <v>6</v>
      </c>
      <c r="K42" s="5" t="s">
        <v>50</v>
      </c>
      <c r="L42" s="5">
        <v>14.699999999999999</v>
      </c>
      <c r="M42" s="6">
        <f t="shared" si="6"/>
        <v>25.283999999999999</v>
      </c>
      <c r="N42" s="5">
        <v>1.4299999999999999</v>
      </c>
      <c r="O42" s="7">
        <f t="shared" si="7"/>
        <v>10.27972027972028</v>
      </c>
      <c r="P42" s="5">
        <v>91</v>
      </c>
      <c r="Q42" s="5">
        <v>60.810000000000002</v>
      </c>
      <c r="R42" s="5">
        <f t="shared" si="11"/>
        <v>1702.6800000000001</v>
      </c>
      <c r="S42" s="5">
        <v>6.0499999999999998</v>
      </c>
      <c r="T42" s="6">
        <f t="shared" si="8"/>
        <v>121.90749999999998</v>
      </c>
      <c r="U42" s="5">
        <v>3.6000000000000001</v>
      </c>
      <c r="V42" s="6">
        <f t="shared" si="9"/>
        <v>169.56</v>
      </c>
      <c r="W42" s="5">
        <v>0.46999999999999997</v>
      </c>
      <c r="X42" s="5">
        <f t="shared" si="10"/>
        <v>14.569999999999999</v>
      </c>
      <c r="Y42" s="5">
        <v>80</v>
      </c>
      <c r="Z42" s="5">
        <v>4.7999999999999998</v>
      </c>
      <c r="AA42" s="5">
        <v>4.9000000000000004</v>
      </c>
      <c r="AB42" s="5">
        <v>35.799999999999997</v>
      </c>
      <c r="AC42" s="8">
        <v>53.049999999999997</v>
      </c>
    </row>
    <row r="43">
      <c r="A43" s="3" t="s">
        <v>91</v>
      </c>
      <c r="B43" s="5">
        <v>117</v>
      </c>
      <c r="C43" s="5">
        <v>103</v>
      </c>
      <c r="D43" s="5">
        <v>364</v>
      </c>
      <c r="E43" s="5">
        <v>285</v>
      </c>
      <c r="F43" s="5">
        <v>131</v>
      </c>
      <c r="G43" s="5" t="s">
        <v>50</v>
      </c>
      <c r="H43" s="5" t="s">
        <v>50</v>
      </c>
      <c r="I43" s="5" t="s">
        <v>50</v>
      </c>
      <c r="J43" s="5">
        <v>6.5999999999999996</v>
      </c>
      <c r="K43" s="5" t="s">
        <v>50</v>
      </c>
      <c r="L43" s="5">
        <v>19.5</v>
      </c>
      <c r="M43" s="6">
        <f t="shared" si="6"/>
        <v>33.539999999999999</v>
      </c>
      <c r="N43" s="5">
        <v>1.71</v>
      </c>
      <c r="O43" s="7">
        <f t="shared" si="7"/>
        <v>11.403508771929825</v>
      </c>
      <c r="P43" s="5">
        <v>101</v>
      </c>
      <c r="Q43" s="5">
        <v>56.100000000000001</v>
      </c>
      <c r="R43" s="5">
        <f t="shared" si="11"/>
        <v>1570.8</v>
      </c>
      <c r="S43" s="5">
        <v>6.0599999999999996</v>
      </c>
      <c r="T43" s="6">
        <f t="shared" si="8"/>
        <v>122.10899999999998</v>
      </c>
      <c r="U43" s="5">
        <v>4.0499999999999998</v>
      </c>
      <c r="V43" s="6">
        <f t="shared" si="9"/>
        <v>190.755</v>
      </c>
      <c r="W43" s="5">
        <v>0.55000000000000004</v>
      </c>
      <c r="X43" s="5">
        <f t="shared" si="10"/>
        <v>17.050000000000001</v>
      </c>
      <c r="Y43" s="5">
        <v>72</v>
      </c>
      <c r="Z43" s="5">
        <v>3.1000000000000001</v>
      </c>
      <c r="AA43" s="5">
        <v>3.8999999999999999</v>
      </c>
      <c r="AB43" s="5">
        <v>32.799999999999997</v>
      </c>
      <c r="AC43" s="8">
        <v>45.770000000000003</v>
      </c>
    </row>
    <row r="44">
      <c r="A44" s="3" t="s">
        <v>92</v>
      </c>
      <c r="B44" s="5">
        <v>79</v>
      </c>
      <c r="C44" s="5">
        <v>60</v>
      </c>
      <c r="D44" s="5">
        <v>427</v>
      </c>
      <c r="E44" s="5">
        <v>281</v>
      </c>
      <c r="F44" s="5">
        <v>153</v>
      </c>
      <c r="G44" s="5" t="s">
        <v>50</v>
      </c>
      <c r="H44" s="5" t="s">
        <v>50</v>
      </c>
      <c r="I44" s="5" t="s">
        <v>50</v>
      </c>
      <c r="J44" s="5">
        <v>5.4000000000000004</v>
      </c>
      <c r="K44" s="5">
        <v>0.16</v>
      </c>
      <c r="L44" s="5">
        <v>16.399999999999999</v>
      </c>
      <c r="M44" s="6">
        <f t="shared" si="6"/>
        <v>28.207999999999998</v>
      </c>
      <c r="N44" s="5">
        <v>2.4399999999999999</v>
      </c>
      <c r="O44" s="7">
        <f t="shared" si="7"/>
        <v>6.721311475409836</v>
      </c>
      <c r="P44" s="5">
        <v>370</v>
      </c>
      <c r="Q44" s="5">
        <v>56.799999999999997</v>
      </c>
      <c r="R44" s="5">
        <f t="shared" si="11"/>
        <v>1590.3999999999999</v>
      </c>
      <c r="S44" s="5">
        <v>9.7400000000000002</v>
      </c>
      <c r="T44" s="6">
        <f t="shared" si="8"/>
        <v>196.261</v>
      </c>
      <c r="U44" s="5">
        <v>7.0499999999999998</v>
      </c>
      <c r="V44" s="6">
        <f t="shared" si="9"/>
        <v>332.05500000000001</v>
      </c>
      <c r="W44" s="5">
        <v>1.1799999999999999</v>
      </c>
      <c r="X44" s="5">
        <f t="shared" si="10"/>
        <v>36.579999999999998</v>
      </c>
      <c r="Y44" s="5">
        <v>107</v>
      </c>
      <c r="Z44" s="5">
        <v>5.9000000000000004</v>
      </c>
      <c r="AA44" s="5">
        <v>4.2000000000000002</v>
      </c>
      <c r="AB44" s="5">
        <v>53.600000000000001</v>
      </c>
      <c r="AC44" s="8">
        <v>39.32</v>
      </c>
    </row>
    <row r="45">
      <c r="A45" s="3" t="s">
        <v>93</v>
      </c>
      <c r="B45" s="5">
        <v>165</v>
      </c>
      <c r="C45" s="5">
        <v>75</v>
      </c>
      <c r="D45" s="5">
        <v>301</v>
      </c>
      <c r="E45" s="5">
        <v>309</v>
      </c>
      <c r="F45" s="5">
        <v>150</v>
      </c>
      <c r="G45" s="5" t="s">
        <v>50</v>
      </c>
      <c r="H45" s="5" t="s">
        <v>50</v>
      </c>
      <c r="I45" s="5" t="s">
        <v>50</v>
      </c>
      <c r="J45" s="5">
        <v>6.7999999999999998</v>
      </c>
      <c r="K45" s="5" t="s">
        <v>50</v>
      </c>
      <c r="L45" s="5">
        <v>17</v>
      </c>
      <c r="M45" s="6">
        <f t="shared" si="6"/>
        <v>29.239999999999998</v>
      </c>
      <c r="N45" s="5">
        <v>2.0299999999999998</v>
      </c>
      <c r="O45" s="7">
        <f t="shared" si="7"/>
        <v>8.3743842364532028</v>
      </c>
      <c r="P45" s="5">
        <v>60</v>
      </c>
      <c r="Q45" s="5">
        <v>77.939999999999998</v>
      </c>
      <c r="R45" s="5">
        <f t="shared" si="11"/>
        <v>2182.3199999999997</v>
      </c>
      <c r="S45" s="5">
        <v>7.9299999999999997</v>
      </c>
      <c r="T45" s="6">
        <f t="shared" si="8"/>
        <v>159.78949999999998</v>
      </c>
      <c r="U45" s="5">
        <v>2.8999999999999999</v>
      </c>
      <c r="V45" s="6">
        <f t="shared" si="9"/>
        <v>136.59</v>
      </c>
      <c r="W45" s="5">
        <v>0.93000000000000005</v>
      </c>
      <c r="X45" s="5">
        <f t="shared" si="10"/>
        <v>28.830000000000002</v>
      </c>
      <c r="Y45" s="5">
        <v>86</v>
      </c>
      <c r="Z45" s="5">
        <v>3.2999999999999998</v>
      </c>
      <c r="AA45" s="5">
        <v>4.2000000000000002</v>
      </c>
      <c r="AB45" s="5">
        <v>40</v>
      </c>
      <c r="AC45" s="8">
        <v>41.740000000000002</v>
      </c>
    </row>
    <row r="46">
      <c r="A46" s="3" t="s">
        <v>94</v>
      </c>
      <c r="B46" s="5">
        <v>111</v>
      </c>
      <c r="C46" s="5">
        <v>196</v>
      </c>
      <c r="D46" s="5">
        <v>337</v>
      </c>
      <c r="E46" s="5">
        <v>216</v>
      </c>
      <c r="F46" s="5">
        <v>140</v>
      </c>
      <c r="G46" s="5" t="s">
        <v>50</v>
      </c>
      <c r="H46" s="5" t="s">
        <v>50</v>
      </c>
      <c r="I46" s="5" t="s">
        <v>50</v>
      </c>
      <c r="J46" s="5">
        <v>5.4000000000000004</v>
      </c>
      <c r="K46" s="5" t="s">
        <v>50</v>
      </c>
      <c r="L46" s="5">
        <v>15.199999999999999</v>
      </c>
      <c r="M46" s="6">
        <f t="shared" si="6"/>
        <v>26.143999999999998</v>
      </c>
      <c r="N46" s="5">
        <v>1.5600000000000001</v>
      </c>
      <c r="O46" s="7">
        <f t="shared" si="7"/>
        <v>9.7435897435897427</v>
      </c>
      <c r="P46" s="5">
        <v>88</v>
      </c>
      <c r="Q46" s="5">
        <v>39.759999999999998</v>
      </c>
      <c r="R46" s="5">
        <f t="shared" si="11"/>
        <v>1113.28</v>
      </c>
      <c r="S46" s="5">
        <v>5.3499999999999996</v>
      </c>
      <c r="T46" s="6">
        <f t="shared" si="8"/>
        <v>107.80249999999998</v>
      </c>
      <c r="U46" s="5">
        <v>0.95999999999999996</v>
      </c>
      <c r="V46" s="6">
        <f t="shared" si="9"/>
        <v>45.216000000000001</v>
      </c>
      <c r="W46" s="5">
        <v>0.70999999999999996</v>
      </c>
      <c r="X46" s="5">
        <f t="shared" si="10"/>
        <v>22.009999999999998</v>
      </c>
      <c r="Y46" s="5">
        <v>65</v>
      </c>
      <c r="Z46" s="5">
        <v>2.2999999999999998</v>
      </c>
      <c r="AA46" s="5">
        <v>2.3999999999999999</v>
      </c>
      <c r="AB46" s="5">
        <v>11.9</v>
      </c>
      <c r="AC46" s="8">
        <v>45.560000000000002</v>
      </c>
    </row>
    <row r="47">
      <c r="A47" s="3" t="s">
        <v>95</v>
      </c>
      <c r="B47" s="5">
        <v>116</v>
      </c>
      <c r="C47" s="5">
        <v>179</v>
      </c>
      <c r="D47" s="5">
        <v>308</v>
      </c>
      <c r="E47" s="5">
        <v>182</v>
      </c>
      <c r="F47" s="5">
        <v>215</v>
      </c>
      <c r="G47" s="5" t="s">
        <v>50</v>
      </c>
      <c r="H47" s="5" t="s">
        <v>50</v>
      </c>
      <c r="I47" s="5" t="s">
        <v>50</v>
      </c>
      <c r="J47" s="5">
        <v>5.9000000000000004</v>
      </c>
      <c r="K47" s="5" t="s">
        <v>50</v>
      </c>
      <c r="L47" s="5">
        <v>21.600000000000001</v>
      </c>
      <c r="M47" s="6">
        <f t="shared" si="6"/>
        <v>37.152000000000001</v>
      </c>
      <c r="N47" s="5">
        <v>2.4199999999999999</v>
      </c>
      <c r="O47" s="7">
        <f t="shared" si="7"/>
        <v>8.9256198347107443</v>
      </c>
      <c r="P47" s="5">
        <v>86</v>
      </c>
      <c r="Q47" s="5">
        <v>95.930000000000007</v>
      </c>
      <c r="R47" s="5">
        <f t="shared" si="11"/>
        <v>2686.04</v>
      </c>
      <c r="S47" s="5">
        <v>15.66</v>
      </c>
      <c r="T47" s="6">
        <f t="shared" si="8"/>
        <v>315.54899999999998</v>
      </c>
      <c r="U47" s="5">
        <v>4.9000000000000004</v>
      </c>
      <c r="V47" s="6">
        <f t="shared" si="9"/>
        <v>230.79000000000002</v>
      </c>
      <c r="W47" s="5">
        <v>0.73999999999999999</v>
      </c>
      <c r="X47" s="5">
        <f t="shared" si="10"/>
        <v>22.940000000000001</v>
      </c>
      <c r="Y47" s="5">
        <v>133</v>
      </c>
      <c r="Z47" s="5">
        <v>2.2999999999999998</v>
      </c>
      <c r="AA47" s="5">
        <v>2.2000000000000002</v>
      </c>
      <c r="AB47" s="5">
        <v>45.700000000000003</v>
      </c>
      <c r="AC47" s="8">
        <v>46.189999999999998</v>
      </c>
    </row>
    <row r="48">
      <c r="A48" s="3" t="s">
        <v>96</v>
      </c>
      <c r="B48" s="5">
        <v>74</v>
      </c>
      <c r="C48" s="5">
        <v>76</v>
      </c>
      <c r="D48" s="5">
        <v>542</v>
      </c>
      <c r="E48" s="5">
        <v>201</v>
      </c>
      <c r="F48" s="5">
        <v>107</v>
      </c>
      <c r="G48" s="5" t="s">
        <v>50</v>
      </c>
      <c r="H48" s="5" t="s">
        <v>50</v>
      </c>
      <c r="I48" s="5" t="s">
        <v>50</v>
      </c>
      <c r="J48" s="5">
        <v>6.0999999999999996</v>
      </c>
      <c r="K48" s="5" t="s">
        <v>50</v>
      </c>
      <c r="L48" s="5">
        <v>22.300000000000001</v>
      </c>
      <c r="M48" s="6">
        <f t="shared" si="6"/>
        <v>38.356000000000002</v>
      </c>
      <c r="N48" s="5">
        <v>2.3199999999999998</v>
      </c>
      <c r="O48" s="7">
        <f t="shared" si="7"/>
        <v>9.612068965517242</v>
      </c>
      <c r="P48" s="5">
        <v>776</v>
      </c>
      <c r="Q48" s="5">
        <v>75.530000000000001</v>
      </c>
      <c r="R48" s="5">
        <f t="shared" si="11"/>
        <v>2114.8400000000001</v>
      </c>
      <c r="S48" s="5">
        <v>18.960000000000001</v>
      </c>
      <c r="T48" s="6">
        <f t="shared" si="8"/>
        <v>382.04399999999998</v>
      </c>
      <c r="U48" s="5">
        <v>8.4800000000000004</v>
      </c>
      <c r="V48" s="6">
        <f t="shared" si="9"/>
        <v>399.40800000000002</v>
      </c>
      <c r="W48" s="5">
        <v>0.82999999999999996</v>
      </c>
      <c r="X48" s="5">
        <f t="shared" si="10"/>
        <v>25.73</v>
      </c>
      <c r="Y48" s="5">
        <v>120</v>
      </c>
      <c r="Z48" s="5">
        <v>9.9000000000000004</v>
      </c>
      <c r="AA48" s="5">
        <v>4.0999999999999996</v>
      </c>
      <c r="AB48" s="5">
        <v>24.800000000000001</v>
      </c>
      <c r="AC48" s="8">
        <v>49.68</v>
      </c>
    </row>
    <row r="49">
      <c r="A49" s="3" t="s">
        <v>97</v>
      </c>
      <c r="B49" s="5">
        <v>53</v>
      </c>
      <c r="C49" s="5">
        <v>116</v>
      </c>
      <c r="D49" s="5">
        <v>539</v>
      </c>
      <c r="E49" s="5">
        <v>200</v>
      </c>
      <c r="F49" s="5">
        <v>92</v>
      </c>
      <c r="G49" s="5" t="s">
        <v>50</v>
      </c>
      <c r="H49" s="5" t="s">
        <v>50</v>
      </c>
      <c r="I49" s="5" t="s">
        <v>50</v>
      </c>
      <c r="J49" s="5">
        <v>6.0999999999999996</v>
      </c>
      <c r="K49" s="5" t="s">
        <v>50</v>
      </c>
      <c r="L49" s="5">
        <v>16.300000000000001</v>
      </c>
      <c r="M49" s="6">
        <f t="shared" si="6"/>
        <v>28.036000000000001</v>
      </c>
      <c r="N49" s="5">
        <v>1.5800000000000001</v>
      </c>
      <c r="O49" s="7">
        <f t="shared" si="7"/>
        <v>10.316455696202532</v>
      </c>
      <c r="P49" s="5">
        <v>247</v>
      </c>
      <c r="Q49" s="5">
        <v>56.310000000000002</v>
      </c>
      <c r="R49" s="5">
        <f t="shared" si="11"/>
        <v>1576.6800000000001</v>
      </c>
      <c r="S49" s="5">
        <v>6.3600000000000003</v>
      </c>
      <c r="T49" s="6">
        <f t="shared" si="8"/>
        <v>128.154</v>
      </c>
      <c r="U49" s="5">
        <v>5.29</v>
      </c>
      <c r="V49" s="6">
        <f t="shared" si="9"/>
        <v>249.15900000000002</v>
      </c>
      <c r="W49" s="5">
        <v>0.5</v>
      </c>
      <c r="X49" s="5">
        <f t="shared" si="10"/>
        <v>15.5</v>
      </c>
      <c r="Y49" s="5">
        <v>80</v>
      </c>
      <c r="Z49" s="5">
        <v>6.2000000000000002</v>
      </c>
      <c r="AA49" s="5">
        <v>4.2999999999999998</v>
      </c>
      <c r="AB49" s="5">
        <v>25.100000000000001</v>
      </c>
      <c r="AC49" s="8">
        <v>46.420000000000002</v>
      </c>
    </row>
    <row r="50">
      <c r="A50" s="3" t="s">
        <v>98</v>
      </c>
      <c r="B50" s="5">
        <v>144</v>
      </c>
      <c r="C50" s="5">
        <v>160</v>
      </c>
      <c r="D50" s="5">
        <v>287</v>
      </c>
      <c r="E50" s="5">
        <v>249</v>
      </c>
      <c r="F50" s="5">
        <v>160</v>
      </c>
      <c r="G50" s="5" t="s">
        <v>50</v>
      </c>
      <c r="H50" s="5" t="s">
        <v>50</v>
      </c>
      <c r="I50" s="5" t="s">
        <v>50</v>
      </c>
      <c r="J50" s="5">
        <v>5.7999999999999998</v>
      </c>
      <c r="K50" s="5" t="s">
        <v>50</v>
      </c>
      <c r="L50" s="5">
        <v>15.5</v>
      </c>
      <c r="M50" s="6">
        <f t="shared" si="6"/>
        <v>26.66</v>
      </c>
      <c r="N50" s="5">
        <v>1.6899999999999999</v>
      </c>
      <c r="O50" s="7">
        <f t="shared" si="7"/>
        <v>9.1715976331360949</v>
      </c>
      <c r="P50" s="5">
        <v>43</v>
      </c>
      <c r="Q50" s="5">
        <v>61.5</v>
      </c>
      <c r="R50" s="5">
        <f t="shared" si="11"/>
        <v>1722</v>
      </c>
      <c r="S50" s="5">
        <v>7.2199999999999998</v>
      </c>
      <c r="T50" s="6">
        <f t="shared" si="8"/>
        <v>145.48299999999998</v>
      </c>
      <c r="U50" s="5">
        <v>1.8400000000000001</v>
      </c>
      <c r="V50" s="6">
        <f t="shared" si="9"/>
        <v>86.664000000000001</v>
      </c>
      <c r="W50" s="5">
        <v>0.48999999999999999</v>
      </c>
      <c r="X50" s="5">
        <f t="shared" si="10"/>
        <v>15.19</v>
      </c>
      <c r="Y50" s="5">
        <v>89</v>
      </c>
      <c r="Z50" s="5">
        <v>1.7</v>
      </c>
      <c r="AA50" s="5">
        <v>1.7</v>
      </c>
      <c r="AB50" s="5">
        <v>28.600000000000001</v>
      </c>
      <c r="AC50" s="8">
        <v>29.760000000000002</v>
      </c>
    </row>
    <row r="51">
      <c r="A51" s="3" t="s">
        <v>99</v>
      </c>
      <c r="B51" s="5">
        <v>307</v>
      </c>
      <c r="C51" s="5">
        <v>71</v>
      </c>
      <c r="D51" s="5">
        <v>268</v>
      </c>
      <c r="E51" s="5">
        <v>230</v>
      </c>
      <c r="F51" s="5">
        <v>124</v>
      </c>
      <c r="G51" s="5" t="s">
        <v>50</v>
      </c>
      <c r="H51" s="5" t="s">
        <v>50</v>
      </c>
      <c r="I51" s="5" t="s">
        <v>50</v>
      </c>
      <c r="J51" s="5">
        <v>6.4000000000000004</v>
      </c>
      <c r="K51" s="5" t="s">
        <v>50</v>
      </c>
      <c r="L51" s="5">
        <v>13</v>
      </c>
      <c r="M51" s="6">
        <f t="shared" si="6"/>
        <v>22.359999999999999</v>
      </c>
      <c r="N51" s="5">
        <v>1.2</v>
      </c>
      <c r="O51" s="7">
        <f t="shared" si="7"/>
        <v>10.833333333333334</v>
      </c>
      <c r="P51" s="5">
        <v>193</v>
      </c>
      <c r="Q51" s="5">
        <v>70.590000000000003</v>
      </c>
      <c r="R51" s="5">
        <f t="shared" si="11"/>
        <v>1976.52</v>
      </c>
      <c r="S51" s="5">
        <v>4.5899999999999999</v>
      </c>
      <c r="T51" s="6">
        <f t="shared" si="8"/>
        <v>92.488499999999988</v>
      </c>
      <c r="U51" s="5">
        <v>3.23</v>
      </c>
      <c r="V51" s="6">
        <f t="shared" si="9"/>
        <v>152.13300000000001</v>
      </c>
      <c r="W51" s="5">
        <v>0.25</v>
      </c>
      <c r="X51" s="5">
        <f t="shared" si="10"/>
        <v>7.75</v>
      </c>
      <c r="Y51" s="5">
        <v>87</v>
      </c>
      <c r="Z51" s="5">
        <v>3.7999999999999998</v>
      </c>
      <c r="AA51" s="5">
        <v>21.100000000000001</v>
      </c>
      <c r="AB51" s="5">
        <v>36.200000000000003</v>
      </c>
      <c r="AC51" s="8">
        <v>38.590000000000003</v>
      </c>
    </row>
    <row r="52">
      <c r="A52" s="3" t="s">
        <v>100</v>
      </c>
      <c r="B52" s="5">
        <v>252</v>
      </c>
      <c r="C52" s="5">
        <v>82</v>
      </c>
      <c r="D52" s="5">
        <v>185</v>
      </c>
      <c r="E52" s="5">
        <v>216</v>
      </c>
      <c r="F52" s="5">
        <v>265</v>
      </c>
      <c r="G52" s="5">
        <v>134</v>
      </c>
      <c r="H52" s="5">
        <v>34</v>
      </c>
      <c r="I52" s="5">
        <v>41</v>
      </c>
      <c r="J52" s="5">
        <v>8.0999999999999996</v>
      </c>
      <c r="K52" s="5" t="s">
        <v>50</v>
      </c>
      <c r="L52" s="5">
        <v>26</v>
      </c>
      <c r="M52" s="6">
        <f t="shared" si="6"/>
        <v>44.719999999999999</v>
      </c>
      <c r="N52" s="5">
        <v>2.3300000000000001</v>
      </c>
      <c r="O52" s="7">
        <f t="shared" si="7"/>
        <v>11.158798283261802</v>
      </c>
      <c r="P52" s="5">
        <v>312</v>
      </c>
      <c r="Q52" s="5" t="s">
        <v>50</v>
      </c>
      <c r="R52" s="5" t="s">
        <v>50</v>
      </c>
      <c r="S52" s="5">
        <v>6.3600000000000003</v>
      </c>
      <c r="T52" s="6">
        <f t="shared" si="8"/>
        <v>128.154</v>
      </c>
      <c r="U52" s="5">
        <v>5.96</v>
      </c>
      <c r="V52" s="6">
        <f t="shared" si="9"/>
        <v>280.71600000000001</v>
      </c>
      <c r="W52" s="5">
        <v>0.34999999999999998</v>
      </c>
      <c r="X52" s="5">
        <f t="shared" si="10"/>
        <v>10.85</v>
      </c>
      <c r="Y52" s="5">
        <v>193</v>
      </c>
      <c r="Z52" s="5">
        <v>1</v>
      </c>
      <c r="AA52" s="5">
        <v>2.1000000000000001</v>
      </c>
      <c r="AB52" s="5">
        <v>6.7000000000000002</v>
      </c>
      <c r="AC52" s="8">
        <v>42.130000000000003</v>
      </c>
    </row>
    <row r="53">
      <c r="A53" s="3" t="s">
        <v>101</v>
      </c>
      <c r="B53" s="5">
        <v>779</v>
      </c>
      <c r="C53" s="5">
        <v>105</v>
      </c>
      <c r="D53" s="5">
        <v>36</v>
      </c>
      <c r="E53" s="5">
        <v>50</v>
      </c>
      <c r="F53" s="5">
        <v>30</v>
      </c>
      <c r="G53" s="5">
        <v>71</v>
      </c>
      <c r="H53" s="5">
        <v>2</v>
      </c>
      <c r="I53" s="5">
        <v>156</v>
      </c>
      <c r="J53" s="5">
        <v>7.5999999999999996</v>
      </c>
      <c r="K53" s="5" t="s">
        <v>50</v>
      </c>
      <c r="L53" s="5">
        <v>9.5</v>
      </c>
      <c r="M53" s="6">
        <f t="shared" si="6"/>
        <v>16.34</v>
      </c>
      <c r="N53" s="5">
        <v>0.83999999999999997</v>
      </c>
      <c r="O53" s="7">
        <f t="shared" si="7"/>
        <v>11.30952380952381</v>
      </c>
      <c r="P53" s="5">
        <v>198</v>
      </c>
      <c r="Q53" s="5" t="s">
        <v>50</v>
      </c>
      <c r="R53" s="5" t="s">
        <v>50</v>
      </c>
      <c r="S53" s="5">
        <v>2.8799999999999999</v>
      </c>
      <c r="T53" s="6">
        <f t="shared" si="8"/>
        <v>58.031999999999996</v>
      </c>
      <c r="U53" s="5">
        <v>1.9299999999999999</v>
      </c>
      <c r="V53" s="6">
        <f t="shared" si="9"/>
        <v>90.903000000000006</v>
      </c>
      <c r="W53" s="5">
        <v>0.11</v>
      </c>
      <c r="X53" s="5">
        <f t="shared" si="10"/>
        <v>3.4100000000000001</v>
      </c>
      <c r="Y53" s="5">
        <v>31</v>
      </c>
      <c r="Z53" s="5">
        <v>7.5</v>
      </c>
      <c r="AA53" s="5">
        <v>18.600000000000001</v>
      </c>
      <c r="AB53" s="5">
        <v>10.199999999999999</v>
      </c>
      <c r="AC53" s="8">
        <v>30.469999999999999</v>
      </c>
    </row>
    <row r="54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4.25">
      <c r="AC55" s="5"/>
    </row>
    <row r="56" ht="14.25">
      <c r="AC56" s="5"/>
    </row>
    <row r="57" ht="14.25">
      <c r="AC57" s="5"/>
    </row>
    <row r="58" ht="14.25">
      <c r="AC58" s="5"/>
    </row>
    <row r="59" ht="14.25">
      <c r="AC59" s="5"/>
    </row>
    <row r="60" ht="14.25">
      <c r="AC60" s="5"/>
    </row>
    <row r="61" ht="14.25">
      <c r="AC61" s="5"/>
    </row>
    <row r="62" ht="14.25">
      <c r="AC62" s="5"/>
    </row>
    <row r="63" ht="14.25">
      <c r="AC63" s="5"/>
    </row>
    <row r="64" ht="14.25">
      <c r="AC64" s="5"/>
    </row>
    <row r="65" ht="14.25">
      <c r="AC65" s="5"/>
    </row>
    <row r="66" ht="14.25">
      <c r="AC66" s="5"/>
    </row>
    <row r="67" ht="14.25">
      <c r="AC67" s="5"/>
    </row>
    <row r="68" ht="14.25">
      <c r="AC68" s="5"/>
    </row>
    <row r="69" ht="14.25">
      <c r="AC69" s="5"/>
    </row>
    <row r="70" ht="14.25">
      <c r="AC70" s="5"/>
    </row>
    <row r="71" ht="14.25">
      <c r="AC71" s="5"/>
    </row>
    <row r="72" ht="14.25">
      <c r="AC72" s="5"/>
    </row>
    <row r="73" ht="14.25">
      <c r="AC73" s="5"/>
    </row>
    <row r="74" ht="14.25">
      <c r="AC74" s="5"/>
    </row>
    <row r="75" ht="14.25">
      <c r="AC75" s="5"/>
    </row>
    <row r="76" ht="14.25">
      <c r="AC76" s="5"/>
    </row>
    <row r="77" ht="14.25">
      <c r="AC77" s="5"/>
    </row>
    <row r="78" ht="14.25">
      <c r="AC78" s="5"/>
    </row>
    <row r="79" ht="14.25">
      <c r="AC79" s="5"/>
    </row>
    <row r="80" ht="14.25">
      <c r="AC80" s="5"/>
    </row>
    <row r="81" ht="14.25">
      <c r="AC81" s="5"/>
    </row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100" useFirstPageNumber="0" usePrinterDefaults="1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ONLYOFFICE/6.4.0.121</Application>
  <Company>Microsoft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</dc:creator>
  <cp:lastModifiedBy>Victor Mataigne (vmataign)</cp:lastModifiedBy>
  <cp:revision>6</cp:revision>
  <dcterms:created xsi:type="dcterms:W3CDTF">2023-03-01T08:15:20Z</dcterms:created>
  <dcterms:modified xsi:type="dcterms:W3CDTF">2023-06-21T08:47:30Z</dcterms:modified>
</cp:coreProperties>
</file>