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328-11\Documents\Пасечникова\"/>
    </mc:Choice>
  </mc:AlternateContent>
  <xr:revisionPtr revIDLastSave="0" documentId="13_ncr:1_{B075274C-2EF5-41EE-AD17-4388FDBDC18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B119" i="1" l="1"/>
  <c r="B120" i="1"/>
  <c r="B118" i="1"/>
  <c r="B113" i="1"/>
  <c r="B101" i="1"/>
  <c r="B100" i="1"/>
  <c r="B99" i="1"/>
  <c r="B98" i="1"/>
  <c r="H20" i="1" l="1"/>
  <c r="H19" i="1"/>
  <c r="H18" i="1"/>
  <c r="H7" i="1"/>
  <c r="H8" i="1"/>
  <c r="H9" i="1" s="1"/>
  <c r="B7" i="1" l="1"/>
  <c r="B6" i="1"/>
  <c r="B14" i="1"/>
</calcChain>
</file>

<file path=xl/sharedStrings.xml><?xml version="1.0" encoding="utf-8"?>
<sst xmlns="http://schemas.openxmlformats.org/spreadsheetml/2006/main" count="117" uniqueCount="93">
  <si>
    <t>Практическая №1</t>
  </si>
  <si>
    <t>N =</t>
  </si>
  <si>
    <t>n (t) =</t>
  </si>
  <si>
    <t>p(t) =</t>
  </si>
  <si>
    <t>Задача №1</t>
  </si>
  <si>
    <t>Задача №3</t>
  </si>
  <si>
    <t>t =</t>
  </si>
  <si>
    <t>Отказавшие элементы:</t>
  </si>
  <si>
    <t>t2=</t>
  </si>
  <si>
    <t>Практическая №2</t>
  </si>
  <si>
    <t>Задача 11</t>
  </si>
  <si>
    <t>λ=</t>
  </si>
  <si>
    <t>µ=</t>
  </si>
  <si>
    <t>1/ч</t>
  </si>
  <si>
    <t xml:space="preserve">Kг(t) = </t>
  </si>
  <si>
    <t xml:space="preserve">T ~ = </t>
  </si>
  <si>
    <t xml:space="preserve">T~в = </t>
  </si>
  <si>
    <t>Задача 12</t>
  </si>
  <si>
    <t>p1(0)=</t>
  </si>
  <si>
    <t xml:space="preserve">Kог(t) = </t>
  </si>
  <si>
    <t>Практическая №3</t>
  </si>
  <si>
    <t>Задача 1</t>
  </si>
  <si>
    <t xml:space="preserve">q * (t) = </t>
  </si>
  <si>
    <t>Контрольные вопросы</t>
  </si>
  <si>
    <t>2. Отказоустойчивость — свойство технической системы сохранять свою работоспособность после отказа одной или нескольких её составных частей.</t>
  </si>
  <si>
    <t>4. Наиболее «слабой» в смысле отказоустойчивости частью компьютерных систем всегда являлись жесткие диски, поскольку они, чуть ли не единственные из составляющих компьютера, имеют механические части.</t>
  </si>
  <si>
    <t>3.</t>
  </si>
  <si>
    <t>5. Для защиты от отказов отдельных дисков используют технологии RAID, которые применяют дублирование данных, хранимых на дисках.</t>
  </si>
  <si>
    <t xml:space="preserve">6. Репликация данных — это процесс копирования и хранения корпоративных данных в нескольких местах. </t>
  </si>
  <si>
    <t>7. В случае синхронной репликации , если реплика обновляется, то все другие реплики того же фрагмента данных также должны быть обновлены в одной и той же транзакции. Но ее недостаток в том, что она создает дополнительную нагрузку при выполнении всех транзакций, в которой обновляются реплики.</t>
  </si>
  <si>
    <t>8. В случае асинхронной репликации обновление одной реплики распространяется на другие спустя некоторое время, а не в той же транзакции. Таким образом, при асинхронной репликации вводится задержка, или время ожидания, в течение которого отдельные реплики могут быть фактически неидентичными.</t>
  </si>
  <si>
    <t>9. Кластер высокой готовности – это
группа серверов, работающих как единая система для предоставления высокой доступности
сервисов и приложений для клиентов.</t>
  </si>
  <si>
    <t>10. Кластеры высокой готовности используются в тех ситуациях, когда отказы информационной системы недопустимы и доступ клиентов к приложениям и сервисам должен быть
непрерывен.</t>
  </si>
  <si>
    <t>11. Современные методы кластеризации уменьшают расходы и улучшают готовность,
обеспечивая максимальную эффективность работы центров обработки данных:
– асимметричная кластеризация;
– симметричная кластеризация;
– кластеризация N + 1.</t>
  </si>
  <si>
    <t>12. Кластеризация N + 1 – кластер из трех и более систем, подключенных к одной системе хранения и готовых переключить нагрузку при сбое на любой другой сервер. При кластеризации N + 1 всегда есть выделенный резервный сервер. При сбое одной из систем он
берет на себя ее нагрузку, а после восстановления работоспособности отказавшего сервера
тот становится резервным.</t>
  </si>
  <si>
    <t>1. Основные направления повышения надежности ИС:
- уменьшение наработки;
- снижение интенсивности отказов;
- улучшение восстанавливаемости;
- резервирование.</t>
  </si>
  <si>
    <t>1. ГОСТ 27.002-2015 Надежность в технике. Настоящий стандарт устанавливает основные понятия, термины и определения понятий в области надежности и распространяется на технические объекты.</t>
  </si>
  <si>
    <t>2. Надежность - свойство объекта сохранять во времени в установленных пределах значения всех параметров, характеризующих способность выполнять требуемые функции в заданных режимах и условиях применения, технического обслуживания, хранения и транспортирования.</t>
  </si>
  <si>
    <t>3. Надежность является комплексным свойством, которое в зависимости от назначения объекта и условий его применения может включать в себя безотказность, ремонтопригодность, восстанавливаемость, долговечность, сохраняемость, готовность или определенные сочетания этих свойств.</t>
  </si>
  <si>
    <t>4. Исправное состояние, неисправное состояние, работоспособное состояние, неработоспособное состояние и предельное состояние.</t>
  </si>
  <si>
    <t>5.  состояние объекта, при котором значения параметров, характеризующих его способность выполнять заданную функцию, соответствуют требованиям нормативной документации.</t>
  </si>
  <si>
    <t>6. Отказ – событие, заключающееся в нарушении работоспособно- го состояния объекта (отказ функции).</t>
  </si>
  <si>
    <t xml:space="preserve">7. Невосстанавливаемый объект - объект, работоспособность которого в случае возникновения отказа не подлежит восстановлению в рассматриваемых условиях. </t>
  </si>
  <si>
    <t>8. Основными признаками классификации отказов могут быть:
- Тип отказа;
- Природа отказа;
- Характер возникновения;
- Причина возникновения;
- Характер устранения;
- Последствия отказа;
- Дальнейшее использование объекта;
- Легкость обнаружения.</t>
  </si>
  <si>
    <t>10. Возможны два пути вычисления показателей надежности невосстанавливаемых объектов:
1) по статистическим данным об отказах;
2) использование теоретических распределений наработки до отказа.</t>
  </si>
  <si>
    <t xml:space="preserve">9. </t>
  </si>
  <si>
    <t xml:space="preserve">     11. </t>
  </si>
  <si>
    <t xml:space="preserve">     12. n =</t>
  </si>
  <si>
    <t>1.</t>
  </si>
  <si>
    <t>2.</t>
  </si>
  <si>
    <t>5. Простейший поток отказов удовлетворяет одновременно трем условиям: стационарности, ординарности, отсутствия последствия.</t>
  </si>
  <si>
    <t>4. Параметр потока отказов ω(t) – плотность вероятности возникно- вения отказа восстанавливаемого изделия, определяемая для рассматриваемого момента времени.</t>
  </si>
  <si>
    <t>6. Свойство стационарности: вероятность появления k событий на любом промежутке времени зависит только от числа k и от длительности t промежутка и не зависит от начала его отсчёта.</t>
  </si>
  <si>
    <t>7.</t>
  </si>
  <si>
    <t>8. Восстанавливаемый объект - объект, для которого в рассматриваемой ситуации проведение восстановления работоспособного состояния предусмотрено в нормативно-технической и (или) в конструкторской документации.</t>
  </si>
  <si>
    <t>10.</t>
  </si>
  <si>
    <t>11.</t>
  </si>
  <si>
    <t>12. Kг
(коэффициент готовности) – вероятность того, что объект окажется в работоспособном состоянии в произвольный момент времени, кроме планируемых периодов, в течение
которых применение объекта по назначению не предусматривается;</t>
  </si>
  <si>
    <t>Задача 5</t>
  </si>
  <si>
    <t xml:space="preserve">p * (3000) = </t>
  </si>
  <si>
    <t xml:space="preserve">p * (3100) = </t>
  </si>
  <si>
    <t xml:space="preserve">f * (3000) = </t>
  </si>
  <si>
    <t xml:space="preserve">λ * (3000) = </t>
  </si>
  <si>
    <t xml:space="preserve">Δn(t) = </t>
  </si>
  <si>
    <t xml:space="preserve">Δt = </t>
  </si>
  <si>
    <t xml:space="preserve">отказало за время Δt = </t>
  </si>
  <si>
    <t xml:space="preserve">n(t) = </t>
  </si>
  <si>
    <t xml:space="preserve">отказало за время t = </t>
  </si>
  <si>
    <t xml:space="preserve">t = </t>
  </si>
  <si>
    <t xml:space="preserve">N = </t>
  </si>
  <si>
    <t>Задача 7</t>
  </si>
  <si>
    <t xml:space="preserve">t1 = </t>
  </si>
  <si>
    <t xml:space="preserve">t2 = </t>
  </si>
  <si>
    <t xml:space="preserve">t3 = </t>
  </si>
  <si>
    <t xml:space="preserve">t4 = </t>
  </si>
  <si>
    <t xml:space="preserve">t5 = </t>
  </si>
  <si>
    <t xml:space="preserve">t6 = </t>
  </si>
  <si>
    <t xml:space="preserve">t7 = </t>
  </si>
  <si>
    <t xml:space="preserve">t8 = </t>
  </si>
  <si>
    <t xml:space="preserve">m*t = </t>
  </si>
  <si>
    <t>Задание 9</t>
  </si>
  <si>
    <t xml:space="preserve">p(t) = </t>
  </si>
  <si>
    <t xml:space="preserve">λ(t) = </t>
  </si>
  <si>
    <t xml:space="preserve">f(t) = </t>
  </si>
  <si>
    <t xml:space="preserve">mt = </t>
  </si>
  <si>
    <t>q(t)=</t>
  </si>
  <si>
    <t>Задание 11</t>
  </si>
  <si>
    <t>p*(t)=</t>
  </si>
  <si>
    <t>Практическая №5</t>
  </si>
  <si>
    <t>1. Вероятность безотказной работы технической системы из последовательно соединенных независимых элементов есть произведение вероятностей безотказной работы всех его
элементов:</t>
  </si>
  <si>
    <t>2. Вероятность безотказной работы системы при параллельном соединении:</t>
  </si>
  <si>
    <t>3. Когда условия работоспособности исследуемой исходной системы не позволяют сразу представить ее простейшими параллельно-последовательными структурными логическими схемами надежности, которые легко преобразуются. В связи с этим разработаны методы замены сложных схем надежности более простыми - эквивалентными.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</si>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</sst>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</xdr:row>
      <xdr:rowOff>47625</xdr:rowOff>
    </xdr:from>
    <xdr:to>
      <xdr:col>3</xdr:col>
      <xdr:colOff>361860</xdr:colOff>
      <xdr:row>5</xdr:row>
      <xdr:rowOff>161863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B32BC91-BECD-4A29-A4C2-B7DFD91C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619125"/>
          <a:ext cx="723810" cy="495238"/>
        </a:xfrm>
        <a:prstGeom prst="rect">
          <a:avLst/>
        </a:prstGeom>
      </xdr:spPr>
    </xdr:pic>
    <xdr:clientData/>
  </xdr:twoCellAnchor>
  <xdr:oneCellAnchor>
    <xdr:from>
      <xdr:col>2</xdr:col>
      <xdr:colOff>66675</xdr:colOff>
      <xdr:row>8</xdr:row>
      <xdr:rowOff>180975</xdr:rowOff>
    </xdr:from>
    <xdr:ext cx="723810" cy="495238"/>
    <xdr:pic>
      <xdr:nvPicPr>
        <xdr:cNvPr id="4" name="Рисунок 3">
          <a:extLst>
            <a:ext uri="{FF2B5EF4-FFF2-40B4-BE49-F238E27FC236}">
              <a16:creationId xmlns:a16="http://schemas.microsoft.com/office/drawing/2014/main" id="{647838A1-164D-4FEC-9921-E5258FCF3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704975"/>
          <a:ext cx="723810" cy="495238"/>
        </a:xfrm>
        <a:prstGeom prst="rect">
          <a:avLst/>
        </a:prstGeom>
      </xdr:spPr>
    </xdr:pic>
    <xdr:clientData/>
  </xdr:oneCellAnchor>
  <xdr:twoCellAnchor editAs="oneCell">
    <xdr:from>
      <xdr:col>8</xdr:col>
      <xdr:colOff>47625</xdr:colOff>
      <xdr:row>5</xdr:row>
      <xdr:rowOff>76201</xdr:rowOff>
    </xdr:from>
    <xdr:to>
      <xdr:col>8</xdr:col>
      <xdr:colOff>428625</xdr:colOff>
      <xdr:row>7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F5F3FF5-9F24-4430-B573-AD4ADEF4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1028701"/>
          <a:ext cx="381000" cy="3048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6</xdr:row>
      <xdr:rowOff>171452</xdr:rowOff>
    </xdr:from>
    <xdr:to>
      <xdr:col>8</xdr:col>
      <xdr:colOff>396509</xdr:colOff>
      <xdr:row>8</xdr:row>
      <xdr:rowOff>66676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8B71CB5-81EA-42FD-B2BC-B9EB6F6C6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1200" y="1314452"/>
          <a:ext cx="377459" cy="276224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8</xdr:row>
      <xdr:rowOff>66676</xdr:rowOff>
    </xdr:from>
    <xdr:to>
      <xdr:col>8</xdr:col>
      <xdr:colOff>704851</xdr:colOff>
      <xdr:row>10</xdr:row>
      <xdr:rowOff>40400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5E0056E-9E8A-409E-A607-191D4CF3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1201" y="1590676"/>
          <a:ext cx="685800" cy="354724"/>
        </a:xfrm>
        <a:prstGeom prst="rect">
          <a:avLst/>
        </a:prstGeom>
      </xdr:spPr>
    </xdr:pic>
    <xdr:clientData/>
  </xdr:twoCellAnchor>
  <xdr:oneCellAnchor>
    <xdr:from>
      <xdr:col>8</xdr:col>
      <xdr:colOff>47625</xdr:colOff>
      <xdr:row>16</xdr:row>
      <xdr:rowOff>76201</xdr:rowOff>
    </xdr:from>
    <xdr:ext cx="381000" cy="304800"/>
    <xdr:pic>
      <xdr:nvPicPr>
        <xdr:cNvPr id="7" name="Рисунок 6">
          <a:extLst>
            <a:ext uri="{FF2B5EF4-FFF2-40B4-BE49-F238E27FC236}">
              <a16:creationId xmlns:a16="http://schemas.microsoft.com/office/drawing/2014/main" id="{5A7218EA-AA6E-4593-A697-7263F1015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1028701"/>
          <a:ext cx="381000" cy="304800"/>
        </a:xfrm>
        <a:prstGeom prst="rect">
          <a:avLst/>
        </a:prstGeom>
      </xdr:spPr>
    </xdr:pic>
    <xdr:clientData/>
  </xdr:oneCellAnchor>
  <xdr:oneCellAnchor>
    <xdr:from>
      <xdr:col>7</xdr:col>
      <xdr:colOff>581025</xdr:colOff>
      <xdr:row>17</xdr:row>
      <xdr:rowOff>161927</xdr:rowOff>
    </xdr:from>
    <xdr:ext cx="377459" cy="276224"/>
    <xdr:pic>
      <xdr:nvPicPr>
        <xdr:cNvPr id="8" name="Рисунок 7">
          <a:extLst>
            <a:ext uri="{FF2B5EF4-FFF2-40B4-BE49-F238E27FC236}">
              <a16:creationId xmlns:a16="http://schemas.microsoft.com/office/drawing/2014/main" id="{89158D6D-E3EC-4A25-A814-743A4B32B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3575" y="3400427"/>
          <a:ext cx="377459" cy="276224"/>
        </a:xfrm>
        <a:prstGeom prst="rect">
          <a:avLst/>
        </a:prstGeom>
      </xdr:spPr>
    </xdr:pic>
    <xdr:clientData/>
  </xdr:oneCellAnchor>
  <xdr:twoCellAnchor editAs="oneCell">
    <xdr:from>
      <xdr:col>8</xdr:col>
      <xdr:colOff>371476</xdr:colOff>
      <xdr:row>18</xdr:row>
      <xdr:rowOff>85726</xdr:rowOff>
    </xdr:from>
    <xdr:to>
      <xdr:col>8</xdr:col>
      <xdr:colOff>1057276</xdr:colOff>
      <xdr:row>20</xdr:row>
      <xdr:rowOff>59450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FFAA069-D3FF-4A91-BD98-51C61585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43626" y="3514726"/>
          <a:ext cx="685800" cy="354724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20</xdr:row>
      <xdr:rowOff>47625</xdr:rowOff>
    </xdr:from>
    <xdr:to>
      <xdr:col>8</xdr:col>
      <xdr:colOff>981075</xdr:colOff>
      <xdr:row>21</xdr:row>
      <xdr:rowOff>88106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0CB8E7D-6127-443C-85FF-E0EE8999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9300" y="3857625"/>
          <a:ext cx="923925" cy="23098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80</xdr:row>
      <xdr:rowOff>76200</xdr:rowOff>
    </xdr:from>
    <xdr:to>
      <xdr:col>0</xdr:col>
      <xdr:colOff>1371502</xdr:colOff>
      <xdr:row>82</xdr:row>
      <xdr:rowOff>123771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942A10D-F944-4B43-A574-11D96C2C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5325725"/>
          <a:ext cx="780952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80</xdr:row>
      <xdr:rowOff>85725</xdr:rowOff>
    </xdr:from>
    <xdr:to>
      <xdr:col>2</xdr:col>
      <xdr:colOff>457080</xdr:colOff>
      <xdr:row>82</xdr:row>
      <xdr:rowOff>152344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6C6A295-6450-4510-AC05-41779C94E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9725" y="15335250"/>
          <a:ext cx="961905" cy="4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29</xdr:row>
      <xdr:rowOff>38100</xdr:rowOff>
    </xdr:from>
    <xdr:to>
      <xdr:col>8</xdr:col>
      <xdr:colOff>152292</xdr:colOff>
      <xdr:row>31</xdr:row>
      <xdr:rowOff>190433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78D8E32F-8A04-4144-8DB6-C51C63B95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57775" y="5562600"/>
          <a:ext cx="866667" cy="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36</xdr:row>
      <xdr:rowOff>180975</xdr:rowOff>
    </xdr:from>
    <xdr:to>
      <xdr:col>8</xdr:col>
      <xdr:colOff>390411</xdr:colOff>
      <xdr:row>39</xdr:row>
      <xdr:rowOff>133286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975CF04-72C8-4D26-B89D-8A647A2C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8275" y="7038975"/>
          <a:ext cx="914286" cy="5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52</xdr:row>
      <xdr:rowOff>57150</xdr:rowOff>
    </xdr:from>
    <xdr:to>
      <xdr:col>7</xdr:col>
      <xdr:colOff>257111</xdr:colOff>
      <xdr:row>54</xdr:row>
      <xdr:rowOff>171388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B36AEF0-A578-4E83-854A-C1528AAA4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05375" y="9953625"/>
          <a:ext cx="514286" cy="4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52</xdr:row>
      <xdr:rowOff>66675</xdr:rowOff>
    </xdr:from>
    <xdr:to>
      <xdr:col>8</xdr:col>
      <xdr:colOff>447614</xdr:colOff>
      <xdr:row>54</xdr:row>
      <xdr:rowOff>114246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6C7E2228-6BD9-487A-8EF7-5A1770456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34050" y="9963150"/>
          <a:ext cx="485714" cy="4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64</xdr:row>
      <xdr:rowOff>133350</xdr:rowOff>
    </xdr:from>
    <xdr:to>
      <xdr:col>8</xdr:col>
      <xdr:colOff>37996</xdr:colOff>
      <xdr:row>66</xdr:row>
      <xdr:rowOff>190445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EC414F3-BE11-430F-881D-FB99F7E28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81575" y="12325350"/>
          <a:ext cx="828571" cy="4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63</xdr:row>
      <xdr:rowOff>123825</xdr:rowOff>
    </xdr:from>
    <xdr:to>
      <xdr:col>8</xdr:col>
      <xdr:colOff>1038135</xdr:colOff>
      <xdr:row>68</xdr:row>
      <xdr:rowOff>76088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1FF3A301-78C0-4AAE-A52F-0771B64D4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6475" y="12125325"/>
          <a:ext cx="723810" cy="8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69</xdr:row>
      <xdr:rowOff>38100</xdr:rowOff>
    </xdr:from>
    <xdr:to>
      <xdr:col>8</xdr:col>
      <xdr:colOff>314210</xdr:colOff>
      <xdr:row>71</xdr:row>
      <xdr:rowOff>133290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DCDD131D-3D9A-4E4D-B29B-194D0FAF0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62550" y="13173075"/>
          <a:ext cx="923810" cy="4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81</xdr:row>
      <xdr:rowOff>152400</xdr:rowOff>
    </xdr:from>
    <xdr:to>
      <xdr:col>8</xdr:col>
      <xdr:colOff>504690</xdr:colOff>
      <xdr:row>84</xdr:row>
      <xdr:rowOff>133281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F699E782-ACB8-46E3-91ED-C3529B968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00650" y="15582900"/>
          <a:ext cx="1076190" cy="5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95</xdr:row>
      <xdr:rowOff>9525</xdr:rowOff>
    </xdr:from>
    <xdr:to>
      <xdr:col>3</xdr:col>
      <xdr:colOff>76115</xdr:colOff>
      <xdr:row>97</xdr:row>
      <xdr:rowOff>9477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4BFEABD-32D1-4233-93B6-B18B902FB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24075" y="18107025"/>
          <a:ext cx="676190" cy="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97</xdr:row>
      <xdr:rowOff>0</xdr:rowOff>
    </xdr:from>
    <xdr:to>
      <xdr:col>3</xdr:col>
      <xdr:colOff>180880</xdr:colOff>
      <xdr:row>98</xdr:row>
      <xdr:rowOff>171405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61092C75-8521-4D52-9610-73FAAFCAA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43125" y="18478500"/>
          <a:ext cx="761905" cy="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98</xdr:row>
      <xdr:rowOff>180975</xdr:rowOff>
    </xdr:from>
    <xdr:to>
      <xdr:col>3</xdr:col>
      <xdr:colOff>209450</xdr:colOff>
      <xdr:row>101</xdr:row>
      <xdr:rowOff>18999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B794B775-0753-4CA8-AFB7-083201159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33600" y="18849975"/>
          <a:ext cx="800000" cy="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111</xdr:row>
      <xdr:rowOff>9525</xdr:rowOff>
    </xdr:from>
    <xdr:to>
      <xdr:col>3</xdr:col>
      <xdr:colOff>142793</xdr:colOff>
      <xdr:row>112</xdr:row>
      <xdr:rowOff>180930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A1BC4AF4-F7EC-49A0-8A3C-1D16819E7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209800" y="21155025"/>
          <a:ext cx="657143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123</xdr:row>
      <xdr:rowOff>57150</xdr:rowOff>
    </xdr:from>
    <xdr:to>
      <xdr:col>1</xdr:col>
      <xdr:colOff>409367</xdr:colOff>
      <xdr:row>124</xdr:row>
      <xdr:rowOff>180936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9AB64F37-A47B-4BB4-814B-5826A2A26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47650" y="23488650"/>
          <a:ext cx="1666667" cy="3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2</xdr:row>
      <xdr:rowOff>57150</xdr:rowOff>
    </xdr:from>
    <xdr:to>
      <xdr:col>16</xdr:col>
      <xdr:colOff>476107</xdr:colOff>
      <xdr:row>4</xdr:row>
      <xdr:rowOff>76150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82368F59-E9AE-4302-826A-AAB6506C8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706100" y="438150"/>
          <a:ext cx="1142857" cy="4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4</xdr:row>
      <xdr:rowOff>28575</xdr:rowOff>
    </xdr:from>
    <xdr:to>
      <xdr:col>16</xdr:col>
      <xdr:colOff>257075</xdr:colOff>
      <xdr:row>6</xdr:row>
      <xdr:rowOff>66623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C2137B2-F44F-4228-8F3F-CA04C22B3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29925" y="790575"/>
          <a:ext cx="800000" cy="419048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533401</xdr:colOff>
      <xdr:row>3</xdr:row>
      <xdr:rowOff>9526</xdr:rowOff>
    </xdr:from>
    <xdr:to>
      <xdr:col>22</xdr:col>
      <xdr:colOff>73819</xdr:colOff>
      <xdr:row>4</xdr:row>
      <xdr:rowOff>161926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2E78441F-B012-4041-9B94-BFD7604D5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125451" y="581026"/>
          <a:ext cx="1978818" cy="342900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247650</xdr:colOff>
      <xdr:row>24</xdr:row>
      <xdr:rowOff>76200</xdr:rowOff>
    </xdr:from>
    <xdr:to>
      <xdr:col>23</xdr:col>
      <xdr:colOff>390279</xdr:colOff>
      <xdr:row>25</xdr:row>
      <xdr:rowOff>161890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A0E3AFE-5A0A-4819-8479-AB0B7A61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058900" y="4648200"/>
          <a:ext cx="1971429" cy="276190"/>
        </a:xfrm>
        <a:prstGeom prst="rect">
          <a:avLst/>
        </a:prstGeom>
      </xdr:spPr>
    </xdr:pic>
    <xdr:clientData/>
  </xdr:twoCellAnchor>
  <xdr:twoCellAnchor editAs="oneCell">
    <xdr:from>
      <xdr:col>22</xdr:col>
      <xdr:colOff>161925</xdr:colOff>
      <xdr:row>26</xdr:row>
      <xdr:rowOff>171450</xdr:rowOff>
    </xdr:from>
    <xdr:to>
      <xdr:col>23</xdr:col>
      <xdr:colOff>323754</xdr:colOff>
      <xdr:row>27</xdr:row>
      <xdr:rowOff>190474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696B7AF0-B1FE-4F01-88F1-86A46D466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192375" y="5124450"/>
          <a:ext cx="771429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abSelected="1" workbookViewId="0">
      <selection activeCell="L39" sqref="L39:P41"/>
    </sheetView>
  </sheetViews>
  <sheetFormatPr defaultRowHeight="15" x14ac:dyDescent="0.25"/>
  <cols>
    <col min="1" max="1" width="22.5703125" customWidth="1"/>
    <col min="9" max="9" width="17.42578125" customWidth="1"/>
    <col min="16" max="16" width="11.7109375" customWidth="1"/>
  </cols>
  <sheetData>
    <row r="1" spans="1:22" x14ac:dyDescent="0.25">
      <c r="A1" s="11" t="s">
        <v>0</v>
      </c>
      <c r="B1" s="11"/>
      <c r="C1" s="11"/>
      <c r="G1" s="11" t="s">
        <v>9</v>
      </c>
      <c r="H1" s="11"/>
      <c r="I1" s="11"/>
      <c r="M1" s="11" t="s">
        <v>20</v>
      </c>
      <c r="N1" s="11"/>
      <c r="O1" s="11"/>
      <c r="T1" s="11" t="s">
        <v>88</v>
      </c>
      <c r="U1" s="11"/>
      <c r="V1" s="11"/>
    </row>
    <row r="3" spans="1:22" x14ac:dyDescent="0.25">
      <c r="A3" s="15" t="s">
        <v>4</v>
      </c>
      <c r="B3" s="15"/>
      <c r="C3" s="15"/>
      <c r="G3" s="10" t="s">
        <v>10</v>
      </c>
      <c r="H3" s="10"/>
      <c r="I3" s="10"/>
      <c r="M3" s="10" t="s">
        <v>21</v>
      </c>
      <c r="N3" s="10"/>
      <c r="O3" s="10"/>
      <c r="T3" s="10" t="s">
        <v>10</v>
      </c>
      <c r="U3" s="10"/>
      <c r="V3" s="10"/>
    </row>
    <row r="4" spans="1:22" x14ac:dyDescent="0.25">
      <c r="A4" s="4" t="s">
        <v>1</v>
      </c>
      <c r="B4" s="5">
        <v>500</v>
      </c>
      <c r="G4" s="1" t="s">
        <v>11</v>
      </c>
      <c r="H4" s="2">
        <v>2.0000000000000001E-4</v>
      </c>
      <c r="I4" s="2" t="s">
        <v>13</v>
      </c>
      <c r="M4" s="1" t="s">
        <v>22</v>
      </c>
      <c r="N4" s="2">
        <v>0.37</v>
      </c>
      <c r="O4" s="2"/>
    </row>
    <row r="5" spans="1:22" x14ac:dyDescent="0.25">
      <c r="A5" s="4" t="s">
        <v>7</v>
      </c>
      <c r="B5" s="5">
        <v>20</v>
      </c>
      <c r="G5" s="1" t="s">
        <v>12</v>
      </c>
      <c r="H5" s="2">
        <v>0.2</v>
      </c>
      <c r="I5" s="2" t="s">
        <v>13</v>
      </c>
      <c r="M5" s="1" t="s">
        <v>87</v>
      </c>
      <c r="N5" s="2">
        <v>0.999</v>
      </c>
      <c r="O5" s="2"/>
    </row>
    <row r="6" spans="1:22" x14ac:dyDescent="0.25">
      <c r="A6" s="4" t="s">
        <v>2</v>
      </c>
      <c r="B6" s="5">
        <f>B4-B5</f>
        <v>480</v>
      </c>
      <c r="M6" s="1" t="s">
        <v>1</v>
      </c>
      <c r="N6" s="2"/>
      <c r="O6" s="2"/>
    </row>
    <row r="7" spans="1:22" x14ac:dyDescent="0.25">
      <c r="A7" s="4" t="s">
        <v>3</v>
      </c>
      <c r="B7" s="5">
        <f>B6/B4</f>
        <v>0.96</v>
      </c>
      <c r="G7" s="1" t="s">
        <v>15</v>
      </c>
      <c r="H7" s="2">
        <f>1/H4</f>
        <v>5000</v>
      </c>
      <c r="I7" s="2"/>
    </row>
    <row r="8" spans="1:22" x14ac:dyDescent="0.25">
      <c r="G8" s="1" t="s">
        <v>16</v>
      </c>
      <c r="H8" s="2">
        <f>1/H5</f>
        <v>5</v>
      </c>
      <c r="I8" s="2"/>
    </row>
    <row r="9" spans="1:22" x14ac:dyDescent="0.25">
      <c r="A9" s="15" t="s">
        <v>5</v>
      </c>
      <c r="B9" s="15"/>
      <c r="C9" s="15"/>
      <c r="G9" s="1" t="s">
        <v>14</v>
      </c>
      <c r="H9" s="2">
        <f>H7/(H7+H8)</f>
        <v>0.99900099900099903</v>
      </c>
      <c r="I9" s="2"/>
    </row>
    <row r="10" spans="1:22" x14ac:dyDescent="0.25">
      <c r="A10" s="4" t="s">
        <v>1</v>
      </c>
      <c r="B10" s="5">
        <v>1000</v>
      </c>
    </row>
    <row r="11" spans="1:22" x14ac:dyDescent="0.25">
      <c r="A11" s="4" t="s">
        <v>6</v>
      </c>
      <c r="B11" s="5">
        <v>3000</v>
      </c>
      <c r="L11" s="10" t="s">
        <v>23</v>
      </c>
      <c r="M11" s="10"/>
      <c r="N11" s="10"/>
      <c r="O11" s="10"/>
      <c r="P11" s="10"/>
    </row>
    <row r="12" spans="1:22" ht="15" customHeight="1" x14ac:dyDescent="0.25">
      <c r="A12" s="4" t="s">
        <v>8</v>
      </c>
      <c r="B12" s="5">
        <v>4000</v>
      </c>
      <c r="L12" s="16" t="s">
        <v>35</v>
      </c>
      <c r="M12" s="16"/>
      <c r="N12" s="16"/>
      <c r="O12" s="16"/>
      <c r="P12" s="16"/>
    </row>
    <row r="13" spans="1:22" x14ac:dyDescent="0.25">
      <c r="A13" s="4" t="s">
        <v>2</v>
      </c>
      <c r="B13" s="4"/>
      <c r="G13" s="10" t="s">
        <v>17</v>
      </c>
      <c r="H13" s="10"/>
      <c r="I13" s="10"/>
      <c r="L13" s="16"/>
      <c r="M13" s="16"/>
      <c r="N13" s="16"/>
      <c r="O13" s="16"/>
      <c r="P13" s="16"/>
    </row>
    <row r="14" spans="1:22" x14ac:dyDescent="0.25">
      <c r="A14" s="4" t="s">
        <v>3</v>
      </c>
      <c r="B14" s="5">
        <f>B11/B10</f>
        <v>3</v>
      </c>
      <c r="G14" s="1" t="s">
        <v>11</v>
      </c>
      <c r="H14" s="2">
        <v>5.0000000000000001E-3</v>
      </c>
      <c r="I14" s="2" t="s">
        <v>13</v>
      </c>
      <c r="L14" s="16"/>
      <c r="M14" s="16"/>
      <c r="N14" s="16"/>
      <c r="O14" s="16"/>
      <c r="P14" s="16"/>
    </row>
    <row r="15" spans="1:22" x14ac:dyDescent="0.25">
      <c r="G15" s="1" t="s">
        <v>12</v>
      </c>
      <c r="H15" s="2">
        <v>2.5</v>
      </c>
      <c r="I15" s="2" t="s">
        <v>13</v>
      </c>
      <c r="L15" s="16"/>
      <c r="M15" s="16"/>
      <c r="N15" s="16"/>
      <c r="O15" s="16"/>
      <c r="P15" s="16"/>
    </row>
    <row r="16" spans="1:22" x14ac:dyDescent="0.25">
      <c r="G16" s="1" t="s">
        <v>18</v>
      </c>
      <c r="H16" s="2">
        <v>1</v>
      </c>
      <c r="I16" s="2"/>
      <c r="L16" s="16"/>
      <c r="M16" s="16"/>
      <c r="N16" s="16"/>
      <c r="O16" s="16"/>
      <c r="P16" s="16"/>
    </row>
    <row r="17" spans="1:24" ht="15" customHeight="1" x14ac:dyDescent="0.25">
      <c r="L17" s="16"/>
      <c r="M17" s="16"/>
      <c r="N17" s="16"/>
      <c r="O17" s="16"/>
      <c r="P17" s="16"/>
      <c r="Q17" s="6"/>
      <c r="R17" s="6"/>
    </row>
    <row r="18" spans="1:24" x14ac:dyDescent="0.25">
      <c r="G18" s="1" t="s">
        <v>15</v>
      </c>
      <c r="H18" s="2">
        <f>1/H14</f>
        <v>200</v>
      </c>
      <c r="I18" s="2"/>
      <c r="L18" s="16"/>
      <c r="M18" s="16"/>
      <c r="N18" s="16"/>
      <c r="O18" s="16"/>
      <c r="P18" s="16"/>
      <c r="Q18" s="6"/>
      <c r="R18" s="6"/>
    </row>
    <row r="19" spans="1:24" x14ac:dyDescent="0.25">
      <c r="A19" s="10" t="s">
        <v>23</v>
      </c>
      <c r="B19" s="10"/>
      <c r="C19" s="10"/>
      <c r="D19" s="7"/>
      <c r="E19" s="7"/>
      <c r="G19" s="1" t="s">
        <v>16</v>
      </c>
      <c r="H19" s="2">
        <f>1/H15</f>
        <v>0.4</v>
      </c>
      <c r="I19" s="2"/>
      <c r="L19" s="14" t="s">
        <v>24</v>
      </c>
      <c r="M19" s="14"/>
      <c r="N19" s="14"/>
      <c r="O19" s="14"/>
      <c r="P19" s="14"/>
      <c r="Q19" s="6"/>
      <c r="R19" s="6"/>
    </row>
    <row r="20" spans="1:24" ht="15" customHeight="1" x14ac:dyDescent="0.25">
      <c r="A20" s="14" t="s">
        <v>36</v>
      </c>
      <c r="B20" s="14"/>
      <c r="C20" s="14"/>
      <c r="G20" s="1" t="s">
        <v>14</v>
      </c>
      <c r="H20" s="2">
        <f>H18/(H18+H19)</f>
        <v>0.99800399201596801</v>
      </c>
      <c r="I20" s="2"/>
      <c r="L20" s="14"/>
      <c r="M20" s="14"/>
      <c r="N20" s="14"/>
      <c r="O20" s="14"/>
      <c r="P20" s="14"/>
      <c r="T20" s="10" t="s">
        <v>23</v>
      </c>
      <c r="U20" s="10"/>
      <c r="V20" s="10"/>
      <c r="W20" s="10"/>
      <c r="X20" s="10"/>
    </row>
    <row r="21" spans="1:24" ht="15" customHeight="1" x14ac:dyDescent="0.25">
      <c r="A21" s="14"/>
      <c r="B21" s="14"/>
      <c r="C21" s="14"/>
      <c r="G21" s="3" t="s">
        <v>19</v>
      </c>
      <c r="H21">
        <f>H20*H16</f>
        <v>0.99800399201596801</v>
      </c>
      <c r="L21" s="14"/>
      <c r="M21" s="14"/>
      <c r="N21" s="14"/>
      <c r="O21" s="14"/>
      <c r="P21" s="14"/>
      <c r="T21" s="16" t="s">
        <v>89</v>
      </c>
      <c r="U21" s="16"/>
      <c r="V21" s="16"/>
      <c r="W21" s="16"/>
      <c r="X21" s="16"/>
    </row>
    <row r="22" spans="1:24" x14ac:dyDescent="0.25">
      <c r="A22" s="14"/>
      <c r="B22" s="14"/>
      <c r="C22" s="14"/>
      <c r="L22" s="14"/>
      <c r="M22" s="14"/>
      <c r="N22" s="14"/>
      <c r="O22" s="14"/>
      <c r="P22" s="14"/>
      <c r="T22" s="16"/>
      <c r="U22" s="16"/>
      <c r="V22" s="16"/>
      <c r="W22" s="16"/>
      <c r="X22" s="16"/>
    </row>
    <row r="23" spans="1:24" ht="15" customHeight="1" x14ac:dyDescent="0.25">
      <c r="A23" s="14"/>
      <c r="B23" s="14"/>
      <c r="C23" s="14"/>
      <c r="L23" t="s">
        <v>26</v>
      </c>
      <c r="Q23" s="6"/>
      <c r="R23" s="6"/>
      <c r="T23" s="16"/>
      <c r="U23" s="16"/>
      <c r="V23" s="16"/>
      <c r="W23" s="16"/>
      <c r="X23" s="16"/>
    </row>
    <row r="24" spans="1:24" x14ac:dyDescent="0.25">
      <c r="A24" s="14"/>
      <c r="B24" s="14"/>
      <c r="C24" s="14"/>
      <c r="Q24" s="6"/>
      <c r="R24" s="6"/>
      <c r="T24" s="16"/>
      <c r="U24" s="16"/>
      <c r="V24" s="16"/>
      <c r="W24" s="16"/>
      <c r="X24" s="16"/>
    </row>
    <row r="25" spans="1:24" x14ac:dyDescent="0.25">
      <c r="A25" s="14"/>
      <c r="B25" s="14"/>
      <c r="C25" s="14"/>
      <c r="G25" s="10" t="s">
        <v>23</v>
      </c>
      <c r="H25" s="10"/>
      <c r="I25" s="10"/>
      <c r="Q25" s="6"/>
      <c r="R25" s="6"/>
      <c r="T25" s="16"/>
      <c r="U25" s="16"/>
      <c r="V25" s="16"/>
      <c r="W25" s="16"/>
      <c r="X25" s="16"/>
    </row>
    <row r="26" spans="1:24" ht="15" customHeight="1" x14ac:dyDescent="0.25">
      <c r="A26" s="14" t="s">
        <v>37</v>
      </c>
      <c r="B26" s="14"/>
      <c r="C26" s="14"/>
      <c r="G26" t="s">
        <v>48</v>
      </c>
      <c r="Q26" s="6"/>
      <c r="R26" s="6"/>
      <c r="T26" s="16"/>
      <c r="U26" s="16"/>
      <c r="V26" s="16"/>
      <c r="W26" s="16"/>
      <c r="X26" s="16"/>
    </row>
    <row r="27" spans="1:24" ht="15" customHeight="1" x14ac:dyDescent="0.25">
      <c r="A27" s="14"/>
      <c r="B27" s="14"/>
      <c r="C27" s="14"/>
      <c r="Q27" s="6"/>
      <c r="R27" s="6"/>
      <c r="T27" s="18" t="s">
        <v>90</v>
      </c>
      <c r="U27" s="18"/>
      <c r="V27" s="18"/>
      <c r="W27" s="18"/>
      <c r="X27" s="18"/>
    </row>
    <row r="28" spans="1:24" x14ac:dyDescent="0.25">
      <c r="A28" s="14"/>
      <c r="B28" s="14"/>
      <c r="C28" s="14"/>
      <c r="G28" t="s">
        <v>49</v>
      </c>
      <c r="L28" s="14" t="s">
        <v>25</v>
      </c>
      <c r="M28" s="14"/>
      <c r="N28" s="14"/>
      <c r="O28" s="14"/>
      <c r="P28" s="14"/>
      <c r="Q28" s="6"/>
      <c r="R28" s="6"/>
      <c r="T28" s="18"/>
      <c r="U28" s="18"/>
      <c r="V28" s="18"/>
      <c r="W28" s="18"/>
      <c r="X28" s="18"/>
    </row>
    <row r="29" spans="1:24" ht="15.75" customHeight="1" x14ac:dyDescent="0.25">
      <c r="A29" s="14"/>
      <c r="B29" s="14"/>
      <c r="C29" s="14"/>
      <c r="L29" s="14"/>
      <c r="M29" s="14"/>
      <c r="N29" s="14"/>
      <c r="O29" s="14"/>
      <c r="P29" s="14"/>
      <c r="Q29" s="6"/>
      <c r="R29" s="6"/>
      <c r="T29" s="13" t="s">
        <v>91</v>
      </c>
      <c r="U29" s="13"/>
      <c r="V29" s="13"/>
      <c r="W29" s="13"/>
      <c r="X29" s="13"/>
    </row>
    <row r="30" spans="1:24" x14ac:dyDescent="0.25">
      <c r="A30" s="14"/>
      <c r="B30" s="14"/>
      <c r="C30" s="14"/>
      <c r="G30" s="12" t="s">
        <v>26</v>
      </c>
      <c r="H30" s="12"/>
      <c r="I30" s="12"/>
      <c r="L30" s="14"/>
      <c r="M30" s="14"/>
      <c r="N30" s="14"/>
      <c r="O30" s="14"/>
      <c r="P30" s="14"/>
      <c r="T30" s="13"/>
      <c r="U30" s="13"/>
      <c r="V30" s="13"/>
      <c r="W30" s="13"/>
      <c r="X30" s="13"/>
    </row>
    <row r="31" spans="1:24" x14ac:dyDescent="0.25">
      <c r="A31" s="14"/>
      <c r="B31" s="14"/>
      <c r="C31" s="14"/>
      <c r="G31" s="12"/>
      <c r="H31" s="12"/>
      <c r="I31" s="12"/>
      <c r="L31" s="14"/>
      <c r="M31" s="14"/>
      <c r="N31" s="14"/>
      <c r="O31" s="14"/>
      <c r="P31" s="14"/>
      <c r="T31" s="13"/>
      <c r="U31" s="13"/>
      <c r="V31" s="13"/>
      <c r="W31" s="13"/>
      <c r="X31" s="13"/>
    </row>
    <row r="32" spans="1:24" x14ac:dyDescent="0.25">
      <c r="A32" s="14"/>
      <c r="B32" s="14"/>
      <c r="C32" s="14"/>
      <c r="G32" s="12"/>
      <c r="H32" s="12"/>
      <c r="I32" s="12"/>
      <c r="L32" s="14"/>
      <c r="M32" s="14"/>
      <c r="N32" s="14"/>
      <c r="O32" s="14"/>
      <c r="P32" s="14"/>
      <c r="T32" s="13"/>
      <c r="U32" s="13"/>
      <c r="V32" s="13"/>
      <c r="W32" s="13"/>
      <c r="X32" s="13"/>
    </row>
    <row r="33" spans="1:24" ht="15" customHeight="1" x14ac:dyDescent="0.25">
      <c r="A33" s="14"/>
      <c r="B33" s="14"/>
      <c r="C33" s="14"/>
      <c r="G33" s="13" t="s">
        <v>51</v>
      </c>
      <c r="H33" s="13"/>
      <c r="I33" s="13"/>
      <c r="L33" s="14"/>
      <c r="M33" s="14"/>
      <c r="N33" s="14"/>
      <c r="O33" s="14"/>
      <c r="P33" s="14"/>
      <c r="T33" s="13"/>
      <c r="U33" s="13"/>
      <c r="V33" s="13"/>
      <c r="W33" s="13"/>
      <c r="X33" s="13"/>
    </row>
    <row r="34" spans="1:24" x14ac:dyDescent="0.25">
      <c r="A34" s="14" t="s">
        <v>38</v>
      </c>
      <c r="B34" s="14"/>
      <c r="C34" s="14"/>
      <c r="G34" s="13"/>
      <c r="H34" s="13"/>
      <c r="I34" s="13"/>
      <c r="L34" s="14" t="s">
        <v>27</v>
      </c>
      <c r="M34" s="14"/>
      <c r="N34" s="14"/>
      <c r="O34" s="14"/>
      <c r="P34" s="14"/>
      <c r="T34" s="13"/>
      <c r="U34" s="13"/>
      <c r="V34" s="13"/>
      <c r="W34" s="13"/>
      <c r="X34" s="13"/>
    </row>
    <row r="35" spans="1:24" x14ac:dyDescent="0.25">
      <c r="A35" s="14"/>
      <c r="B35" s="14"/>
      <c r="C35" s="14"/>
      <c r="G35" s="13"/>
      <c r="H35" s="13"/>
      <c r="I35" s="13"/>
      <c r="L35" s="14"/>
      <c r="M35" s="14"/>
      <c r="N35" s="14"/>
      <c r="O35" s="14"/>
      <c r="P35" s="14"/>
      <c r="T35" s="13"/>
      <c r="U35" s="13"/>
      <c r="V35" s="13"/>
      <c r="W35" s="13"/>
      <c r="X35" s="13"/>
    </row>
    <row r="36" spans="1:24" ht="15" customHeight="1" x14ac:dyDescent="0.25">
      <c r="A36" s="14"/>
      <c r="B36" s="14"/>
      <c r="C36" s="14"/>
      <c r="G36" s="13"/>
      <c r="H36" s="13"/>
      <c r="I36" s="13"/>
      <c r="L36" s="14"/>
      <c r="M36" s="14"/>
      <c r="N36" s="14"/>
      <c r="O36" s="14"/>
      <c r="P36" s="14"/>
      <c r="T36" s="13"/>
      <c r="U36" s="13"/>
      <c r="V36" s="13"/>
      <c r="W36" s="13"/>
      <c r="X36" s="13"/>
    </row>
    <row r="37" spans="1:24" x14ac:dyDescent="0.25">
      <c r="A37" s="14"/>
      <c r="B37" s="14"/>
      <c r="C37" s="14"/>
      <c r="G37" s="13"/>
      <c r="H37" s="13"/>
      <c r="I37" s="13"/>
      <c r="L37" s="14"/>
      <c r="M37" s="14"/>
      <c r="N37" s="14"/>
      <c r="O37" s="14"/>
      <c r="P37" s="14"/>
      <c r="T37" s="19" t="s">
        <v>92</v>
      </c>
      <c r="U37" s="19"/>
      <c r="V37" s="19"/>
      <c r="W37" s="19"/>
      <c r="X37" s="19"/>
    </row>
    <row r="38" spans="1:24" ht="14.25" customHeight="1" x14ac:dyDescent="0.25">
      <c r="A38" s="14"/>
      <c r="B38" s="14"/>
      <c r="C38" s="14"/>
      <c r="G38" s="13"/>
      <c r="H38" s="13"/>
      <c r="I38" s="13"/>
      <c r="L38" s="14"/>
      <c r="M38" s="14"/>
      <c r="N38" s="14"/>
      <c r="O38" s="14"/>
      <c r="P38" s="14"/>
      <c r="T38" s="19"/>
      <c r="U38" s="19"/>
      <c r="V38" s="19"/>
      <c r="W38" s="19"/>
      <c r="X38" s="19"/>
    </row>
    <row r="39" spans="1:24" ht="15" customHeight="1" x14ac:dyDescent="0.25">
      <c r="A39" s="14"/>
      <c r="B39" s="14"/>
      <c r="C39" s="14"/>
      <c r="G39" s="13"/>
      <c r="H39" s="13"/>
      <c r="I39" s="13"/>
      <c r="L39" s="14" t="s">
        <v>28</v>
      </c>
      <c r="M39" s="14"/>
      <c r="N39" s="14"/>
      <c r="O39" s="14"/>
      <c r="P39" s="14"/>
    </row>
    <row r="40" spans="1:24" x14ac:dyDescent="0.25">
      <c r="A40" s="14"/>
      <c r="B40" s="14"/>
      <c r="C40" s="14"/>
      <c r="G40" s="13"/>
      <c r="H40" s="13"/>
      <c r="I40" s="13"/>
      <c r="L40" s="14"/>
      <c r="M40" s="14"/>
      <c r="N40" s="14"/>
      <c r="O40" s="14"/>
      <c r="P40" s="14"/>
    </row>
    <row r="41" spans="1:24" x14ac:dyDescent="0.25">
      <c r="A41" s="14"/>
      <c r="B41" s="14"/>
      <c r="C41" s="14"/>
      <c r="G41" s="14" t="s">
        <v>50</v>
      </c>
      <c r="H41" s="14"/>
      <c r="I41" s="14"/>
      <c r="L41" s="14"/>
      <c r="M41" s="14"/>
      <c r="N41" s="14"/>
      <c r="O41" s="14"/>
      <c r="P41" s="14"/>
    </row>
    <row r="42" spans="1:24" ht="15" customHeight="1" x14ac:dyDescent="0.25">
      <c r="A42" s="14" t="s">
        <v>39</v>
      </c>
      <c r="B42" s="14"/>
      <c r="C42" s="14"/>
      <c r="G42" s="14"/>
      <c r="H42" s="14"/>
      <c r="I42" s="14"/>
      <c r="L42" s="14" t="s">
        <v>29</v>
      </c>
      <c r="M42" s="14"/>
      <c r="N42" s="14"/>
      <c r="O42" s="14"/>
      <c r="P42" s="14"/>
    </row>
    <row r="43" spans="1:24" x14ac:dyDescent="0.25">
      <c r="A43" s="14"/>
      <c r="B43" s="14"/>
      <c r="C43" s="14"/>
      <c r="G43" s="14"/>
      <c r="H43" s="14"/>
      <c r="I43" s="14"/>
      <c r="L43" s="14"/>
      <c r="M43" s="14"/>
      <c r="N43" s="14"/>
      <c r="O43" s="14"/>
      <c r="P43" s="14"/>
    </row>
    <row r="44" spans="1:24" x14ac:dyDescent="0.25">
      <c r="A44" s="14"/>
      <c r="B44" s="14"/>
      <c r="C44" s="14"/>
      <c r="G44" s="14"/>
      <c r="H44" s="14"/>
      <c r="I44" s="14"/>
      <c r="L44" s="14"/>
      <c r="M44" s="14"/>
      <c r="N44" s="14"/>
      <c r="O44" s="14"/>
      <c r="P44" s="14"/>
    </row>
    <row r="45" spans="1:24" x14ac:dyDescent="0.25">
      <c r="A45" s="14"/>
      <c r="B45" s="14"/>
      <c r="C45" s="14"/>
      <c r="G45" s="14"/>
      <c r="H45" s="14"/>
      <c r="I45" s="14"/>
      <c r="L45" s="14"/>
      <c r="M45" s="14"/>
      <c r="N45" s="14"/>
      <c r="O45" s="14"/>
      <c r="P45" s="14"/>
    </row>
    <row r="46" spans="1:24" x14ac:dyDescent="0.25">
      <c r="A46" s="14" t="s">
        <v>40</v>
      </c>
      <c r="B46" s="14"/>
      <c r="C46" s="14"/>
      <c r="G46" s="14"/>
      <c r="H46" s="14"/>
      <c r="I46" s="14"/>
      <c r="L46" s="14"/>
      <c r="M46" s="14"/>
      <c r="N46" s="14"/>
      <c r="O46" s="14"/>
      <c r="P46" s="14"/>
    </row>
    <row r="47" spans="1:24" ht="15" customHeight="1" x14ac:dyDescent="0.25">
      <c r="A47" s="14"/>
      <c r="B47" s="14"/>
      <c r="C47" s="14"/>
      <c r="G47" s="14" t="s">
        <v>52</v>
      </c>
      <c r="H47" s="14"/>
      <c r="I47" s="14"/>
      <c r="L47" s="14"/>
      <c r="M47" s="14"/>
      <c r="N47" s="14"/>
      <c r="O47" s="14"/>
      <c r="P47" s="14"/>
    </row>
    <row r="48" spans="1:24" x14ac:dyDescent="0.25">
      <c r="A48" s="14"/>
      <c r="B48" s="14"/>
      <c r="C48" s="14"/>
      <c r="G48" s="14"/>
      <c r="H48" s="14"/>
      <c r="I48" s="14"/>
      <c r="L48" s="14"/>
      <c r="M48" s="14"/>
      <c r="N48" s="14"/>
      <c r="O48" s="14"/>
      <c r="P48" s="14"/>
    </row>
    <row r="49" spans="1:16" ht="15" customHeight="1" x14ac:dyDescent="0.25">
      <c r="A49" s="14"/>
      <c r="B49" s="14"/>
      <c r="C49" s="14"/>
      <c r="G49" s="14"/>
      <c r="H49" s="14"/>
      <c r="I49" s="14"/>
      <c r="L49" s="14" t="s">
        <v>30</v>
      </c>
      <c r="M49" s="14"/>
      <c r="N49" s="14"/>
      <c r="O49" s="14"/>
      <c r="P49" s="14"/>
    </row>
    <row r="50" spans="1:16" x14ac:dyDescent="0.25">
      <c r="A50" s="14"/>
      <c r="B50" s="14"/>
      <c r="C50" s="14"/>
      <c r="G50" s="14"/>
      <c r="H50" s="14"/>
      <c r="I50" s="14"/>
      <c r="L50" s="14"/>
      <c r="M50" s="14"/>
      <c r="N50" s="14"/>
      <c r="O50" s="14"/>
      <c r="P50" s="14"/>
    </row>
    <row r="51" spans="1:16" ht="15" customHeight="1" x14ac:dyDescent="0.25">
      <c r="A51" s="14" t="s">
        <v>41</v>
      </c>
      <c r="B51" s="14"/>
      <c r="C51" s="14"/>
      <c r="G51" s="14"/>
      <c r="H51" s="14"/>
      <c r="I51" s="14"/>
      <c r="L51" s="14"/>
      <c r="M51" s="14"/>
      <c r="N51" s="14"/>
      <c r="O51" s="14"/>
      <c r="P51" s="14"/>
    </row>
    <row r="52" spans="1:16" x14ac:dyDescent="0.25">
      <c r="A52" s="14"/>
      <c r="B52" s="14"/>
      <c r="C52" s="14"/>
      <c r="G52" s="14"/>
      <c r="H52" s="14"/>
      <c r="I52" s="14"/>
      <c r="L52" s="14"/>
      <c r="M52" s="14"/>
      <c r="N52" s="14"/>
      <c r="O52" s="14"/>
      <c r="P52" s="14"/>
    </row>
    <row r="53" spans="1:16" x14ac:dyDescent="0.25">
      <c r="A53" s="14"/>
      <c r="B53" s="14"/>
      <c r="C53" s="14"/>
      <c r="G53" s="12" t="s">
        <v>53</v>
      </c>
      <c r="H53" s="12"/>
      <c r="I53" s="12"/>
      <c r="L53" s="14"/>
      <c r="M53" s="14"/>
      <c r="N53" s="14"/>
      <c r="O53" s="14"/>
      <c r="P53" s="14"/>
    </row>
    <row r="54" spans="1:16" ht="15" customHeight="1" x14ac:dyDescent="0.25">
      <c r="A54" s="14" t="s">
        <v>42</v>
      </c>
      <c r="B54" s="14"/>
      <c r="C54" s="14"/>
      <c r="G54" s="12"/>
      <c r="H54" s="12"/>
      <c r="I54" s="12"/>
      <c r="L54" s="14"/>
      <c r="M54" s="14"/>
      <c r="N54" s="14"/>
      <c r="O54" s="14"/>
      <c r="P54" s="14"/>
    </row>
    <row r="55" spans="1:16" x14ac:dyDescent="0.25">
      <c r="A55" s="14"/>
      <c r="B55" s="14"/>
      <c r="C55" s="14"/>
      <c r="G55" s="12"/>
      <c r="H55" s="12"/>
      <c r="I55" s="12"/>
      <c r="L55" s="14"/>
      <c r="M55" s="14"/>
      <c r="N55" s="14"/>
      <c r="O55" s="14"/>
      <c r="P55" s="14"/>
    </row>
    <row r="56" spans="1:16" ht="15" customHeight="1" x14ac:dyDescent="0.25">
      <c r="A56" s="14"/>
      <c r="B56" s="14"/>
      <c r="C56" s="14"/>
      <c r="G56" s="14" t="s">
        <v>54</v>
      </c>
      <c r="H56" s="14"/>
      <c r="I56" s="14"/>
      <c r="L56" s="14"/>
      <c r="M56" s="14"/>
      <c r="N56" s="14"/>
      <c r="O56" s="14"/>
      <c r="P56" s="14"/>
    </row>
    <row r="57" spans="1:16" ht="15.75" customHeight="1" x14ac:dyDescent="0.25">
      <c r="A57" s="14"/>
      <c r="B57" s="14"/>
      <c r="C57" s="14"/>
      <c r="G57" s="14"/>
      <c r="H57" s="14"/>
      <c r="I57" s="14"/>
      <c r="L57" s="14" t="s">
        <v>31</v>
      </c>
      <c r="M57" s="14"/>
      <c r="N57" s="14"/>
      <c r="O57" s="14"/>
      <c r="P57" s="14"/>
    </row>
    <row r="58" spans="1:16" x14ac:dyDescent="0.25">
      <c r="A58" s="14"/>
      <c r="B58" s="14"/>
      <c r="C58" s="14"/>
      <c r="G58" s="14"/>
      <c r="H58" s="14"/>
      <c r="I58" s="14"/>
      <c r="L58" s="14"/>
      <c r="M58" s="14"/>
      <c r="N58" s="14"/>
      <c r="O58" s="14"/>
      <c r="P58" s="14"/>
    </row>
    <row r="59" spans="1:16" ht="15" customHeight="1" x14ac:dyDescent="0.25">
      <c r="A59" s="14" t="s">
        <v>43</v>
      </c>
      <c r="B59" s="14"/>
      <c r="C59" s="14"/>
      <c r="G59" s="14"/>
      <c r="H59" s="14"/>
      <c r="I59" s="14"/>
      <c r="L59" s="14"/>
      <c r="M59" s="14"/>
      <c r="N59" s="14"/>
      <c r="O59" s="14"/>
      <c r="P59" s="14"/>
    </row>
    <row r="60" spans="1:16" x14ac:dyDescent="0.25">
      <c r="A60" s="14"/>
      <c r="B60" s="14"/>
      <c r="C60" s="14"/>
      <c r="G60" s="14"/>
      <c r="H60" s="14"/>
      <c r="I60" s="14"/>
      <c r="L60" s="14"/>
      <c r="M60" s="14"/>
      <c r="N60" s="14"/>
      <c r="O60" s="14"/>
      <c r="P60" s="14"/>
    </row>
    <row r="61" spans="1:16" x14ac:dyDescent="0.25">
      <c r="A61" s="14"/>
      <c r="B61" s="14"/>
      <c r="C61" s="14"/>
      <c r="G61" s="14"/>
      <c r="H61" s="14"/>
      <c r="I61" s="14"/>
      <c r="L61" s="14"/>
      <c r="M61" s="14"/>
      <c r="N61" s="14"/>
      <c r="O61" s="14"/>
      <c r="P61" s="14"/>
    </row>
    <row r="62" spans="1:16" ht="15" customHeight="1" x14ac:dyDescent="0.25">
      <c r="A62" s="14"/>
      <c r="B62" s="14"/>
      <c r="C62" s="14"/>
      <c r="G62" s="14"/>
      <c r="H62" s="14"/>
      <c r="I62" s="14"/>
      <c r="L62" s="14" t="s">
        <v>32</v>
      </c>
      <c r="M62" s="14"/>
      <c r="N62" s="14"/>
      <c r="O62" s="14"/>
      <c r="P62" s="14"/>
    </row>
    <row r="63" spans="1:16" x14ac:dyDescent="0.25">
      <c r="A63" s="14"/>
      <c r="B63" s="14"/>
      <c r="C63" s="14"/>
      <c r="G63" s="14"/>
      <c r="H63" s="14"/>
      <c r="I63" s="14"/>
      <c r="L63" s="14"/>
      <c r="M63" s="14"/>
      <c r="N63" s="14"/>
      <c r="O63" s="14"/>
      <c r="P63" s="14"/>
    </row>
    <row r="64" spans="1:16" x14ac:dyDescent="0.25">
      <c r="A64" s="14"/>
      <c r="B64" s="14"/>
      <c r="C64" s="14"/>
      <c r="G64" s="12" t="s">
        <v>45</v>
      </c>
      <c r="H64" s="12"/>
      <c r="I64" s="12"/>
      <c r="L64" s="14"/>
      <c r="M64" s="14"/>
      <c r="N64" s="14"/>
      <c r="O64" s="14"/>
      <c r="P64" s="14"/>
    </row>
    <row r="65" spans="1:16" x14ac:dyDescent="0.25">
      <c r="A65" s="14"/>
      <c r="B65" s="14"/>
      <c r="C65" s="14"/>
      <c r="G65" s="12"/>
      <c r="H65" s="12"/>
      <c r="I65" s="12"/>
      <c r="L65" s="14"/>
      <c r="M65" s="14"/>
      <c r="N65" s="14"/>
      <c r="O65" s="14"/>
      <c r="P65" s="14"/>
    </row>
    <row r="66" spans="1:16" x14ac:dyDescent="0.25">
      <c r="A66" s="14"/>
      <c r="B66" s="14"/>
      <c r="C66" s="14"/>
      <c r="G66" s="12"/>
      <c r="H66" s="12"/>
      <c r="I66" s="12"/>
      <c r="L66" s="14"/>
      <c r="M66" s="14"/>
      <c r="N66" s="14"/>
      <c r="O66" s="14"/>
      <c r="P66" s="14"/>
    </row>
    <row r="67" spans="1:16" x14ac:dyDescent="0.25">
      <c r="A67" s="14"/>
      <c r="B67" s="14"/>
      <c r="C67" s="14"/>
      <c r="G67" s="12"/>
      <c r="H67" s="12"/>
      <c r="I67" s="12"/>
      <c r="L67" s="14"/>
      <c r="M67" s="14"/>
      <c r="N67" s="14"/>
      <c r="O67" s="14"/>
      <c r="P67" s="14"/>
    </row>
    <row r="68" spans="1:16" ht="14.25" customHeight="1" x14ac:dyDescent="0.25">
      <c r="A68" s="14"/>
      <c r="B68" s="14"/>
      <c r="C68" s="14"/>
      <c r="G68" s="12"/>
      <c r="H68" s="12"/>
      <c r="I68" s="12"/>
      <c r="L68" s="17" t="s">
        <v>33</v>
      </c>
      <c r="M68" s="17"/>
      <c r="N68" s="17"/>
      <c r="O68" s="17"/>
      <c r="P68" s="17"/>
    </row>
    <row r="69" spans="1:16" ht="15" customHeight="1" x14ac:dyDescent="0.25">
      <c r="A69" t="s">
        <v>45</v>
      </c>
      <c r="G69" s="12"/>
      <c r="H69" s="12"/>
      <c r="I69" s="12"/>
      <c r="L69" s="17"/>
      <c r="M69" s="17"/>
      <c r="N69" s="17"/>
      <c r="O69" s="17"/>
      <c r="P69" s="17"/>
    </row>
    <row r="70" spans="1:16" x14ac:dyDescent="0.25">
      <c r="G70" s="12" t="s">
        <v>55</v>
      </c>
      <c r="H70" s="12"/>
      <c r="I70" s="12"/>
      <c r="L70" s="17"/>
      <c r="M70" s="17"/>
      <c r="N70" s="17"/>
      <c r="O70" s="17"/>
      <c r="P70" s="17"/>
    </row>
    <row r="71" spans="1:16" x14ac:dyDescent="0.25">
      <c r="G71" s="12"/>
      <c r="H71" s="12"/>
      <c r="I71" s="12"/>
      <c r="L71" s="17"/>
      <c r="M71" s="17"/>
      <c r="N71" s="17"/>
      <c r="O71" s="17"/>
      <c r="P71" s="17"/>
    </row>
    <row r="72" spans="1:16" x14ac:dyDescent="0.25">
      <c r="G72" s="12"/>
      <c r="H72" s="12"/>
      <c r="I72" s="12"/>
      <c r="L72" s="17"/>
      <c r="M72" s="17"/>
      <c r="N72" s="17"/>
      <c r="O72" s="17"/>
      <c r="P72" s="17"/>
    </row>
    <row r="73" spans="1:16" x14ac:dyDescent="0.25">
      <c r="G73" t="s">
        <v>56</v>
      </c>
      <c r="L73" s="17"/>
      <c r="M73" s="17"/>
      <c r="N73" s="17"/>
      <c r="O73" s="17"/>
      <c r="P73" s="17"/>
    </row>
    <row r="74" spans="1:16" ht="15" customHeight="1" x14ac:dyDescent="0.25">
      <c r="G74" s="13" t="s">
        <v>57</v>
      </c>
      <c r="H74" s="13"/>
      <c r="I74" s="13"/>
      <c r="L74" s="17"/>
      <c r="M74" s="17"/>
      <c r="N74" s="17"/>
      <c r="O74" s="17"/>
      <c r="P74" s="17"/>
    </row>
    <row r="75" spans="1:16" ht="15.75" customHeight="1" x14ac:dyDescent="0.25">
      <c r="A75" s="14" t="s">
        <v>44</v>
      </c>
      <c r="B75" s="14"/>
      <c r="C75" s="14"/>
      <c r="G75" s="13"/>
      <c r="H75" s="13"/>
      <c r="I75" s="13"/>
      <c r="L75" s="14" t="s">
        <v>34</v>
      </c>
      <c r="M75" s="14"/>
      <c r="N75" s="14"/>
      <c r="O75" s="14"/>
      <c r="P75" s="14"/>
    </row>
    <row r="76" spans="1:16" x14ac:dyDescent="0.25">
      <c r="A76" s="14"/>
      <c r="B76" s="14"/>
      <c r="C76" s="14"/>
      <c r="G76" s="13"/>
      <c r="H76" s="13"/>
      <c r="I76" s="13"/>
      <c r="L76" s="14"/>
      <c r="M76" s="14"/>
      <c r="N76" s="14"/>
      <c r="O76" s="14"/>
      <c r="P76" s="14"/>
    </row>
    <row r="77" spans="1:16" x14ac:dyDescent="0.25">
      <c r="A77" s="14"/>
      <c r="B77" s="14"/>
      <c r="C77" s="14"/>
      <c r="G77" s="13"/>
      <c r="H77" s="13"/>
      <c r="I77" s="13"/>
      <c r="L77" s="14"/>
      <c r="M77" s="14"/>
      <c r="N77" s="14"/>
      <c r="O77" s="14"/>
      <c r="P77" s="14"/>
    </row>
    <row r="78" spans="1:16" x14ac:dyDescent="0.25">
      <c r="A78" s="14"/>
      <c r="B78" s="14"/>
      <c r="C78" s="14"/>
      <c r="G78" s="13"/>
      <c r="H78" s="13"/>
      <c r="I78" s="13"/>
      <c r="L78" s="14"/>
      <c r="M78" s="14"/>
      <c r="N78" s="14"/>
      <c r="O78" s="14"/>
      <c r="P78" s="14"/>
    </row>
    <row r="79" spans="1:16" x14ac:dyDescent="0.25">
      <c r="A79" s="14"/>
      <c r="B79" s="14"/>
      <c r="C79" s="14"/>
      <c r="G79" s="13"/>
      <c r="H79" s="13"/>
      <c r="I79" s="13"/>
      <c r="L79" s="14"/>
      <c r="M79" s="14"/>
      <c r="N79" s="14"/>
      <c r="O79" s="14"/>
      <c r="P79" s="14"/>
    </row>
    <row r="80" spans="1:16" x14ac:dyDescent="0.25">
      <c r="A80" s="14"/>
      <c r="B80" s="14"/>
      <c r="C80" s="14"/>
      <c r="G80" s="13"/>
      <c r="H80" s="13"/>
      <c r="I80" s="13"/>
      <c r="L80" s="14"/>
      <c r="M80" s="14"/>
      <c r="N80" s="14"/>
      <c r="O80" s="14"/>
      <c r="P80" s="14"/>
    </row>
    <row r="81" spans="1:16" x14ac:dyDescent="0.25">
      <c r="A81" s="12" t="s">
        <v>46</v>
      </c>
      <c r="B81" s="12"/>
      <c r="C81" s="12"/>
      <c r="G81" s="13"/>
      <c r="H81" s="13"/>
      <c r="I81" s="13"/>
      <c r="L81" s="14"/>
      <c r="M81" s="14"/>
      <c r="N81" s="14"/>
      <c r="O81" s="14"/>
      <c r="P81" s="14"/>
    </row>
    <row r="82" spans="1:16" x14ac:dyDescent="0.25">
      <c r="A82" s="12"/>
      <c r="B82" s="12"/>
      <c r="C82" s="12"/>
      <c r="G82" s="13"/>
      <c r="H82" s="13"/>
      <c r="I82" s="13"/>
      <c r="L82" s="14"/>
      <c r="M82" s="14"/>
      <c r="N82" s="14"/>
      <c r="O82" s="14"/>
      <c r="P82" s="14"/>
    </row>
    <row r="83" spans="1:16" x14ac:dyDescent="0.25">
      <c r="A83" s="12"/>
      <c r="B83" s="12"/>
      <c r="C83" s="12"/>
      <c r="G83" s="13"/>
      <c r="H83" s="13"/>
      <c r="I83" s="13"/>
      <c r="L83" s="14"/>
      <c r="M83" s="14"/>
      <c r="N83" s="14"/>
      <c r="O83" s="14"/>
      <c r="P83" s="14"/>
    </row>
    <row r="84" spans="1:16" x14ac:dyDescent="0.25">
      <c r="A84" s="12" t="s">
        <v>47</v>
      </c>
      <c r="B84" s="12"/>
      <c r="C84" s="12"/>
      <c r="G84" s="13"/>
      <c r="H84" s="13"/>
      <c r="I84" s="13"/>
      <c r="L84" s="6"/>
      <c r="M84" s="6"/>
      <c r="N84" s="6"/>
      <c r="O84" s="6"/>
      <c r="P84" s="6"/>
    </row>
    <row r="85" spans="1:16" x14ac:dyDescent="0.25">
      <c r="A85" s="12"/>
      <c r="B85" s="12"/>
      <c r="C85" s="12"/>
      <c r="G85" s="13"/>
      <c r="H85" s="13"/>
      <c r="I85" s="13"/>
      <c r="L85" s="6"/>
      <c r="M85" s="6"/>
      <c r="N85" s="6"/>
      <c r="O85" s="6"/>
      <c r="P85" s="6"/>
    </row>
    <row r="86" spans="1:16" x14ac:dyDescent="0.25">
      <c r="A86" s="12"/>
      <c r="B86" s="12"/>
      <c r="C86" s="12"/>
    </row>
    <row r="90" spans="1:16" x14ac:dyDescent="0.25">
      <c r="A90" s="10" t="s">
        <v>58</v>
      </c>
      <c r="B90" s="10"/>
    </row>
    <row r="91" spans="1:16" x14ac:dyDescent="0.25">
      <c r="A91" s="8" t="s">
        <v>69</v>
      </c>
      <c r="B91">
        <v>400</v>
      </c>
    </row>
    <row r="92" spans="1:16" x14ac:dyDescent="0.25">
      <c r="A92" s="8" t="s">
        <v>68</v>
      </c>
      <c r="B92">
        <v>3000</v>
      </c>
    </row>
    <row r="93" spans="1:16" x14ac:dyDescent="0.25">
      <c r="A93" s="8" t="s">
        <v>67</v>
      </c>
      <c r="B93">
        <v>200</v>
      </c>
    </row>
    <row r="94" spans="1:16" x14ac:dyDescent="0.25">
      <c r="A94" s="8" t="s">
        <v>66</v>
      </c>
      <c r="B94">
        <v>200</v>
      </c>
    </row>
    <row r="95" spans="1:16" x14ac:dyDescent="0.25">
      <c r="A95" s="8" t="s">
        <v>64</v>
      </c>
      <c r="B95">
        <v>100</v>
      </c>
    </row>
    <row r="96" spans="1:16" x14ac:dyDescent="0.25">
      <c r="A96" s="8" t="s">
        <v>65</v>
      </c>
      <c r="B96">
        <v>100</v>
      </c>
    </row>
    <row r="97" spans="1:2" x14ac:dyDescent="0.25">
      <c r="A97" s="8" t="s">
        <v>63</v>
      </c>
      <c r="B97">
        <v>100</v>
      </c>
    </row>
    <row r="98" spans="1:2" x14ac:dyDescent="0.25">
      <c r="A98" s="8" t="s">
        <v>59</v>
      </c>
      <c r="B98">
        <f>B94/B91</f>
        <v>0.5</v>
      </c>
    </row>
    <row r="99" spans="1:2" x14ac:dyDescent="0.25">
      <c r="A99" s="8" t="s">
        <v>60</v>
      </c>
      <c r="B99">
        <f>(B97+B94)/B91</f>
        <v>0.75</v>
      </c>
    </row>
    <row r="100" spans="1:2" x14ac:dyDescent="0.25">
      <c r="A100" s="8" t="s">
        <v>61</v>
      </c>
      <c r="B100">
        <f>B97/(B91*B95)</f>
        <v>2.5000000000000001E-3</v>
      </c>
    </row>
    <row r="101" spans="1:2" x14ac:dyDescent="0.25">
      <c r="A101" s="8" t="s">
        <v>62</v>
      </c>
      <c r="B101">
        <f>B97/(B95*B94)</f>
        <v>5.0000000000000001E-3</v>
      </c>
    </row>
    <row r="103" spans="1:2" x14ac:dyDescent="0.25">
      <c r="A103" s="10" t="s">
        <v>70</v>
      </c>
      <c r="B103" s="10"/>
    </row>
    <row r="104" spans="1:2" x14ac:dyDescent="0.25">
      <c r="A104" s="8" t="s">
        <v>69</v>
      </c>
      <c r="B104">
        <v>8</v>
      </c>
    </row>
    <row r="105" spans="1:2" x14ac:dyDescent="0.25">
      <c r="A105" s="8" t="s">
        <v>71</v>
      </c>
      <c r="B105">
        <v>560</v>
      </c>
    </row>
    <row r="106" spans="1:2" x14ac:dyDescent="0.25">
      <c r="A106" s="8" t="s">
        <v>72</v>
      </c>
      <c r="B106">
        <v>700</v>
      </c>
    </row>
    <row r="107" spans="1:2" x14ac:dyDescent="0.25">
      <c r="A107" s="8" t="s">
        <v>73</v>
      </c>
      <c r="B107">
        <v>800</v>
      </c>
    </row>
    <row r="108" spans="1:2" x14ac:dyDescent="0.25">
      <c r="A108" s="8" t="s">
        <v>74</v>
      </c>
      <c r="B108">
        <v>650</v>
      </c>
    </row>
    <row r="109" spans="1:2" x14ac:dyDescent="0.25">
      <c r="A109" s="8" t="s">
        <v>75</v>
      </c>
      <c r="B109">
        <v>580</v>
      </c>
    </row>
    <row r="110" spans="1:2" x14ac:dyDescent="0.25">
      <c r="A110" s="8" t="s">
        <v>76</v>
      </c>
      <c r="B110">
        <v>760</v>
      </c>
    </row>
    <row r="111" spans="1:2" x14ac:dyDescent="0.25">
      <c r="A111" s="8" t="s">
        <v>77</v>
      </c>
      <c r="B111">
        <v>920</v>
      </c>
    </row>
    <row r="112" spans="1:2" x14ac:dyDescent="0.25">
      <c r="A112" s="8" t="s">
        <v>78</v>
      </c>
      <c r="B112">
        <v>850</v>
      </c>
    </row>
    <row r="113" spans="1:2" x14ac:dyDescent="0.25">
      <c r="A113" s="9" t="s">
        <v>79</v>
      </c>
      <c r="B113">
        <f>(1/B104)*SUM(B105:B112)</f>
        <v>727.5</v>
      </c>
    </row>
    <row r="114" spans="1:2" x14ac:dyDescent="0.25">
      <c r="A114" s="9"/>
    </row>
    <row r="115" spans="1:2" x14ac:dyDescent="0.25">
      <c r="A115" s="10" t="s">
        <v>80</v>
      </c>
      <c r="B115" s="10"/>
    </row>
    <row r="116" spans="1:2" x14ac:dyDescent="0.25">
      <c r="A116" s="8" t="s">
        <v>68</v>
      </c>
      <c r="B116">
        <v>120</v>
      </c>
    </row>
    <row r="117" spans="1:2" x14ac:dyDescent="0.25">
      <c r="A117" s="8" t="s">
        <v>81</v>
      </c>
      <c r="B117">
        <v>0.9</v>
      </c>
    </row>
    <row r="118" spans="1:2" x14ac:dyDescent="0.25">
      <c r="A118" s="8" t="s">
        <v>85</v>
      </c>
      <c r="B118">
        <f>1-B117</f>
        <v>9.9999999999999978E-2</v>
      </c>
    </row>
    <row r="119" spans="1:2" x14ac:dyDescent="0.25">
      <c r="A119" s="8" t="s">
        <v>82</v>
      </c>
      <c r="B119">
        <f>B120/B117</f>
        <v>9.2592592592592574E-4</v>
      </c>
    </row>
    <row r="120" spans="1:2" x14ac:dyDescent="0.25">
      <c r="A120" s="8" t="s">
        <v>83</v>
      </c>
      <c r="B120">
        <f>B118/B116</f>
        <v>8.3333333333333317E-4</v>
      </c>
    </row>
    <row r="121" spans="1:2" x14ac:dyDescent="0.25">
      <c r="A121" s="8" t="s">
        <v>84</v>
      </c>
    </row>
    <row r="123" spans="1:2" x14ac:dyDescent="0.25">
      <c r="A123" s="10" t="s">
        <v>86</v>
      </c>
      <c r="B123" s="10"/>
    </row>
    <row r="126" spans="1:2" x14ac:dyDescent="0.25">
      <c r="A126" s="8" t="s">
        <v>81</v>
      </c>
    </row>
    <row r="127" spans="1:2" x14ac:dyDescent="0.25">
      <c r="A127" s="8" t="s">
        <v>83</v>
      </c>
    </row>
    <row r="128" spans="1:2" x14ac:dyDescent="0.25">
      <c r="A128" s="8" t="s">
        <v>82</v>
      </c>
    </row>
    <row r="129" spans="1:1" x14ac:dyDescent="0.25">
      <c r="A129" s="8" t="s">
        <v>84</v>
      </c>
    </row>
  </sheetData>
  <mergeCells count="52">
    <mergeCell ref="T27:X28"/>
    <mergeCell ref="T29:X36"/>
    <mergeCell ref="T20:X20"/>
    <mergeCell ref="T21:X26"/>
    <mergeCell ref="A103:B103"/>
    <mergeCell ref="A115:B115"/>
    <mergeCell ref="A75:C80"/>
    <mergeCell ref="A51:C53"/>
    <mergeCell ref="A54:C58"/>
    <mergeCell ref="A59:C68"/>
    <mergeCell ref="A34:C41"/>
    <mergeCell ref="A42:C45"/>
    <mergeCell ref="A46:C50"/>
    <mergeCell ref="L28:P33"/>
    <mergeCell ref="A90:B90"/>
    <mergeCell ref="A19:C19"/>
    <mergeCell ref="A20:C25"/>
    <mergeCell ref="L75:P83"/>
    <mergeCell ref="L12:P18"/>
    <mergeCell ref="L62:P67"/>
    <mergeCell ref="L68:P74"/>
    <mergeCell ref="L34:P38"/>
    <mergeCell ref="L39:P41"/>
    <mergeCell ref="L42:P48"/>
    <mergeCell ref="L49:P56"/>
    <mergeCell ref="L19:P22"/>
    <mergeCell ref="G13:I13"/>
    <mergeCell ref="G41:I46"/>
    <mergeCell ref="G33:I40"/>
    <mergeCell ref="L57:P61"/>
    <mergeCell ref="A26:C33"/>
    <mergeCell ref="A1:C1"/>
    <mergeCell ref="A3:C3"/>
    <mergeCell ref="A9:C9"/>
    <mergeCell ref="G1:I1"/>
    <mergeCell ref="G3:I3"/>
    <mergeCell ref="A123:B123"/>
    <mergeCell ref="T1:V1"/>
    <mergeCell ref="T3:V3"/>
    <mergeCell ref="G64:I69"/>
    <mergeCell ref="G70:I72"/>
    <mergeCell ref="G74:I85"/>
    <mergeCell ref="G47:I52"/>
    <mergeCell ref="G53:I55"/>
    <mergeCell ref="G56:I63"/>
    <mergeCell ref="M1:O1"/>
    <mergeCell ref="M3:O3"/>
    <mergeCell ref="L11:P11"/>
    <mergeCell ref="A81:C83"/>
    <mergeCell ref="A84:C86"/>
    <mergeCell ref="G25:I25"/>
    <mergeCell ref="G30:I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st328-11</dc:creator>
  <cp:lastModifiedBy>328-11</cp:lastModifiedBy>
  <dcterms:created xsi:type="dcterms:W3CDTF">2015-06-05T18:19:34Z</dcterms:created>
  <dcterms:modified xsi:type="dcterms:W3CDTF">2024-04-08T06:40:36Z</dcterms:modified>
</cp:coreProperties>
</file>