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tabRatio="9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7.1" sheetId="12" r:id="rId8"/>
    <sheet name="7.2" sheetId="13" r:id="rId9"/>
    <sheet name="7.3" sheetId="14" r:id="rId10"/>
    <sheet name="7.4" sheetId="15" r:id="rId11"/>
    <sheet name="7.5" sheetId="16" r:id="rId12"/>
    <sheet name="7.6" sheetId="17" r:id="rId13"/>
    <sheet name="7.7" sheetId="18" r:id="rId14"/>
    <sheet name="7.8" sheetId="19" r:id="rId15"/>
    <sheet name="7.9" sheetId="20" r:id="rId16"/>
    <sheet name="7.10" sheetId="21" r:id="rId17"/>
  </sheets>
  <calcPr calcId="144525"/>
</workbook>
</file>

<file path=xl/sharedStrings.xml><?xml version="1.0" encoding="utf-8"?>
<sst xmlns="http://schemas.openxmlformats.org/spreadsheetml/2006/main" count="384" uniqueCount="219">
  <si>
    <t>Contents:</t>
  </si>
  <si>
    <t>Population Flow</t>
  </si>
  <si>
    <t>Consistency checks</t>
  </si>
  <si>
    <t>Wrangling steps</t>
  </si>
  <si>
    <t>Column derivations</t>
  </si>
  <si>
    <t>Visualizations</t>
  </si>
  <si>
    <t>Recommendations</t>
  </si>
  <si>
    <t>Data Source:</t>
  </si>
  <si>
    <t>“The Instacart Online Grocery Shopping Dataset 2017”, accessed from www.instacart.com/datasets/grocery-shopping-2017 on 20 Nov 2021.</t>
  </si>
  <si>
    <t>Title page</t>
  </si>
  <si>
    <t>Dataset</t>
  </si>
  <si>
    <t>Missing values</t>
  </si>
  <si>
    <t>Missing values treatment</t>
  </si>
  <si>
    <t>Duplicates</t>
  </si>
  <si>
    <t>orders</t>
  </si>
  <si>
    <t>206,209 missing values in column "days_since_prior_order"</t>
  </si>
  <si>
    <t>No action</t>
  </si>
  <si>
    <t>products</t>
  </si>
  <si>
    <t>16 missing values in column "product_name"</t>
  </si>
  <si>
    <t>Create a subset of the dataframe without the missing values</t>
  </si>
  <si>
    <t>5 full duplicates</t>
  </si>
  <si>
    <t>orders_products_prior</t>
  </si>
  <si>
    <t>na</t>
  </si>
  <si>
    <t>customers</t>
  </si>
  <si>
    <t>first_name</t>
  </si>
  <si>
    <t>Deleted "first_name" and "surname" due to data confidentiality/sensitivity</t>
  </si>
  <si>
    <t>Columns dropped</t>
  </si>
  <si>
    <t>Columns renamed</t>
  </si>
  <si>
    <t>Columns' type changed</t>
  </si>
  <si>
    <t>Comment/Reason</t>
  </si>
  <si>
    <t>eval_set</t>
  </si>
  <si>
    <t>Not relevant for the analysis</t>
  </si>
  <si>
    <t>order_dow =&gt; order_day_of_week</t>
  </si>
  <si>
    <t>For better clarity</t>
  </si>
  <si>
    <t>order_id</t>
  </si>
  <si>
    <t>From numeric to string, to avoid being included in mathematical operations</t>
  </si>
  <si>
    <t>user_id</t>
  </si>
  <si>
    <t>product_id</t>
  </si>
  <si>
    <t>gender,
state
age</t>
  </si>
  <si>
    <t xml:space="preserve">New column </t>
  </si>
  <si>
    <t xml:space="preserve">Column/s it was derived from </t>
  </si>
  <si>
    <t>Conditions</t>
  </si>
  <si>
    <t>df_ords_prods_merged</t>
  </si>
  <si>
    <t>price_range_loc</t>
  </si>
  <si>
    <t>prices</t>
  </si>
  <si>
    <t>If prices &gt; 15, then "High-range product"
If prices &lt;= 15 and &gt; 5, then "Mid-range product"
If prices &lt;= 5, then "Low-range product"</t>
  </si>
  <si>
    <t>busiest_day</t>
  </si>
  <si>
    <t>order_day_of_week</t>
  </si>
  <si>
    <t>If value = 0, then "Busiest day"
If value = 4, then "Least busy"
Else "Regulary busy"</t>
  </si>
  <si>
    <t>busiest_days</t>
  </si>
  <si>
    <t>If value = 0 or 1, then "Busiest days"
If value = 4 or 3, then "Slowest days"
Else "Regulary busy"</t>
  </si>
  <si>
    <t>busiest_period_of_day</t>
  </si>
  <si>
    <t>order_hour_of_day</t>
  </si>
  <si>
    <t>If value = 10 or 11 or 14, then "Most orders"
If value = 3 or 4 or 2,  then "Fewest orders"
Else, "Average orders"</t>
  </si>
  <si>
    <t>max_order</t>
  </si>
  <si>
    <t>order_number
user_id</t>
  </si>
  <si>
    <t>Max. number of orders grouped by user id</t>
  </si>
  <si>
    <t>loyalty_flag</t>
  </si>
  <si>
    <t>If max_order &gt; 40, then "Loyal customer"
If max_order &lt;= 40 and &gt; 10, then "Regular customer"
If max_order &lt;= 10, then "New customer"</t>
  </si>
  <si>
    <t>avg_price</t>
  </si>
  <si>
    <t>prices
user_id</t>
  </si>
  <si>
    <t>Average order prices grouped by user id</t>
  </si>
  <si>
    <t>spending_flag</t>
  </si>
  <si>
    <t>If avg_price &lt; 10, then "Low spender"
If avg_price &gt;= 10, then "High spender"</t>
  </si>
  <si>
    <t>median_prior_order</t>
  </si>
  <si>
    <t>days_since_prior_order
user_id</t>
  </si>
  <si>
    <t>Median of values in column "days_since_prior_order"  grouped by user id</t>
  </si>
  <si>
    <t>order_frequency_flag</t>
  </si>
  <si>
    <t>If value &gt; 20, then "Non-frequent customer"
If value &gt; 10 and &lt;= 20, then "Regular customer"
If value &lt;= 10, then "Frequent customer"</t>
  </si>
  <si>
    <t>Mid-range product</t>
  </si>
  <si>
    <t>Low-range product</t>
  </si>
  <si>
    <t>High-range product</t>
  </si>
  <si>
    <t>Regularly busy</t>
  </si>
  <si>
    <t>Busiest day</t>
  </si>
  <si>
    <t>Least busy</t>
  </si>
  <si>
    <t>Busiest days</t>
  </si>
  <si>
    <t>Slowest days</t>
  </si>
  <si>
    <t>Average orders</t>
  </si>
  <si>
    <t>Most orders</t>
  </si>
  <si>
    <t>Fewest orders</t>
  </si>
  <si>
    <t>Regular customer</t>
  </si>
  <si>
    <t>Loyal customer</t>
  </si>
  <si>
    <t>New customer</t>
  </si>
  <si>
    <t xml:space="preserve">Low spender </t>
  </si>
  <si>
    <t>High spender</t>
  </si>
  <si>
    <t>Frequent customer</t>
  </si>
  <si>
    <t>Non-frequent customer</t>
  </si>
  <si>
    <t>NaN</t>
  </si>
  <si>
    <t>1. What are the busiest days of the week and hours of the day?</t>
  </si>
  <si>
    <t xml:space="preserve">Saturday and Sunday are the busiest days when customers are shopping. </t>
  </si>
  <si>
    <t>The busiest shopping hours are between 10:00 and 15:00, while the least busy time is after midnight.</t>
  </si>
  <si>
    <t>2. Are there particular times of the day when people spend the most money?</t>
  </si>
  <si>
    <t>The most expensive products tend to be purchased after midnight and peaking at around 2 am, while the least expensive around 9-10 am.</t>
  </si>
  <si>
    <t>3. Instacart has a lot of products with different price tags. Marketing and sales want to use simpler price range groupings to help direct their efforts.</t>
  </si>
  <si>
    <t>Mid-range products ($ 5-15) account for the majority of the sales, while high-range products ($ &gt;15) represent only a tiny fraction of all sales.</t>
  </si>
  <si>
    <t>4. Are there certain types of products that are more popular than others?</t>
  </si>
  <si>
    <t xml:space="preserve">The produce department is by far the most popular product category, followed by dairy &amp; eggs. </t>
  </si>
  <si>
    <t>5. What’s the distribution among users in regards to their brand loyalty (i.e., how often do they return to Instacart)?</t>
  </si>
  <si>
    <t xml:space="preserve">The largest customer category is accounted by regular customers. New customer are the smallest category. </t>
  </si>
  <si>
    <t>6. Are there differences in ordering habits based on a customer’s loyalty status?</t>
  </si>
  <si>
    <t>Middle class and upper middle class customers represent almost 90% of the customer base.</t>
  </si>
  <si>
    <t>Most of them are regular customers.</t>
  </si>
  <si>
    <t>Parents account for a large majority in all 3 customer categories.</t>
  </si>
  <si>
    <t>Regular customers tend to shop more during the weekend.</t>
  </si>
  <si>
    <t>Orders by loyal customers are relatively evenly spread out over the days of the week compared to the other customer categories.</t>
  </si>
  <si>
    <t>The vast majority of the customers are low spenders (average order price &lt; $10) regardless of the loyalty status.</t>
  </si>
  <si>
    <t>7. Are there differences in ordering habits based on a customer’s region?</t>
  </si>
  <si>
    <t>The South is Instacart's largest region. The Northeast area has the lowest number of customers.</t>
  </si>
  <si>
    <t>The middle class and upper middle class customers constitute the largest segment, with the highest numbers concentrated in the South region.</t>
  </si>
  <si>
    <t>When normalized, data on spending habits looks similar across the regions.</t>
  </si>
  <si>
    <t>region</t>
  </si>
  <si>
    <t>Low spender</t>
  </si>
  <si>
    <t>All</t>
  </si>
  <si>
    <t>% High</t>
  </si>
  <si>
    <t>% Low</t>
  </si>
  <si>
    <t>Midwest</t>
  </si>
  <si>
    <t>Northeast</t>
  </si>
  <si>
    <t>South</t>
  </si>
  <si>
    <t>West</t>
  </si>
  <si>
    <t>As the smallest region, the Northeast also has a small number of loyal and regular customers.</t>
  </si>
  <si>
    <t>8. Is there a connection between age and family status in terms of ordering habits?</t>
  </si>
  <si>
    <t xml:space="preserve">Customers living with parents and siblings are around of age 20. The age range for the married is the wide (20-80), while the divorced or widowers tend to be older than 60. </t>
  </si>
  <si>
    <t>There is no clear pattern that would show that the age of the customers correlate with the number of dependants in their families.</t>
  </si>
  <si>
    <t>9. What different classifications does the demographic information suggest? Age? Income? Certain types of goods? Family status?</t>
  </si>
  <si>
    <t>The customer pool is relatively balanced in terms of age groups, with late middle aged adults accounting for the highest share.</t>
  </si>
  <si>
    <t>The majority of the customers are middle class.</t>
  </si>
  <si>
    <t>Three quarters of the customers are parents.</t>
  </si>
  <si>
    <t>10. What differences can you find in ordering habits of different customer profiles?</t>
  </si>
  <si>
    <t>Considering the demographics and spending habits, Instacart could target the following customer profiles:</t>
  </si>
  <si>
    <t>Middle class young adults</t>
  </si>
  <si>
    <t>Young parents</t>
  </si>
  <si>
    <t>Loyalt customers with large families</t>
  </si>
  <si>
    <t>Singles with pets</t>
  </si>
  <si>
    <t>Question</t>
  </si>
  <si>
    <t xml:space="preserve">Key Question 1 </t>
  </si>
  <si>
    <t>What the busiest days of the week and hours of the day are (i.e., the days and times with the most orders)?</t>
  </si>
  <si>
    <t xml:space="preserve">Key Question 2 </t>
  </si>
  <si>
    <t>Are there particular times of the day when people spend the most money?</t>
  </si>
  <si>
    <t>Key Question 3</t>
  </si>
  <si>
    <t>Instacart has a lot of products with different price tags. Marketing and sales want to use simpler price range groupings to help direct their efforts.</t>
  </si>
  <si>
    <t>Key Question 4</t>
  </si>
  <si>
    <t>Are there certain types of products that are more popular than others?</t>
  </si>
  <si>
    <t>Key Question 5</t>
  </si>
  <si>
    <t>What’s the distribution among users in regards to their brand loyalty (i.e., how often do they return to Instacart)?</t>
  </si>
  <si>
    <t>Key Question 6</t>
  </si>
  <si>
    <t>Are there differences in ordering habits based on a customer’s loyalty status?</t>
  </si>
  <si>
    <t>Key Question 7</t>
  </si>
  <si>
    <t>Are there differences in ordering habits based on a customer’s region?</t>
  </si>
  <si>
    <t>Key Question 8</t>
  </si>
  <si>
    <t>Is there a connection between age and family status in terms of ordering habits?</t>
  </si>
  <si>
    <t>Key Question 9</t>
  </si>
  <si>
    <t>What different classifications does the demographic information suggest? Age? Income? Certain types of goods? Family status?</t>
  </si>
  <si>
    <t>Key Question 10</t>
  </si>
  <si>
    <t>What differences can you find in ordering habits of different customer profiles?</t>
  </si>
  <si>
    <t>Answer</t>
  </si>
  <si>
    <t>Legend</t>
  </si>
  <si>
    <t>Chart comment</t>
  </si>
  <si>
    <t>Recommendation</t>
  </si>
  <si>
    <t>Advertising campaigns should be carried out Fridays before customers decide on their weekend shopping list.</t>
  </si>
  <si>
    <t>Legend: 0 = Saturday, 1 = Sunday, 2 = Monday, 3 = Tuesday, 4 = Wednesday, 5 = Thursday, 6= Friday</t>
  </si>
  <si>
    <t>To stimulate sales, Instacard could sell products at a reduced price outside this time frame.</t>
  </si>
  <si>
    <t>Instacart should ensure that the servers function properly at peak hours and that there is sufficient personnel to arrange the deliveries after orders are made online.</t>
  </si>
  <si>
    <t>Mid-range products ($ 5-15) account for the majority of the sales.</t>
  </si>
  <si>
    <t>High-range products ($ &gt;15) represent only a tiny fraction of all sales. Advertising campaigns can be carried out to highlight the premium products offer before the weekend starts.</t>
  </si>
  <si>
    <t>Sales of the dairy &amp; eggs department could be expanded through additions of premium vegan products targeted at environmentally conscious customers.</t>
  </si>
  <si>
    <t>Sales of snacks and beverages could sold as bundled products on Fridays before the start of the weekend.</t>
  </si>
  <si>
    <t>Special discounts could be offered following customers' first orders to encourage further purchases.</t>
  </si>
  <si>
    <t>Instacart could start a loyalty reward program for customer conversion targeted at parents in the middle class and upper middle class tax bracket.</t>
  </si>
  <si>
    <t>At the same time purchases by regular customers, which tend to be higher on the weekend, could be stimulated during the weekdays though reduction campaigns.</t>
  </si>
  <si>
    <t>High income</t>
  </si>
  <si>
    <t>Low income</t>
  </si>
  <si>
    <t>Middle class</t>
  </si>
  <si>
    <t>Upper middle class</t>
  </si>
  <si>
    <t>The Northeast area has the lowest number of customers, which could be due to lack of awareness or strong competition. The reason needs to be investigated. In the first case, an advertising campaign to raise awareness could be rolled out, while the second case could require a discount program to increase the market penetration rate.</t>
  </si>
  <si>
    <t xml:space="preserve">In absolute terms, the South has the highest numbers of high spenders, while the Northeast the lowest. The same applies to the structure of loyalty status by region. </t>
  </si>
  <si>
    <t>% Loyal</t>
  </si>
  <si>
    <t>% New</t>
  </si>
  <si>
    <t>% Regular</t>
  </si>
  <si>
    <t>As Instacart's largest region, the South has also the highest number of loyal as well as regular customers.</t>
  </si>
  <si>
    <t>Sales to the upper middle class customers could be increased via portfolio expansion with premium products (e.g. vegan, organic, environmetally-friendly), while low income customers could be offered rebates on certain products.</t>
  </si>
  <si>
    <t>Nonetheless, such a sales tactic could be considered discriminatory and should be treated with caution.</t>
  </si>
  <si>
    <t>This is important to keep in mind when rolling out marketing campaigns. They may tend to be price conscious and/or prioritizing healthy products.</t>
  </si>
  <si>
    <r>
      <rPr>
        <b/>
        <sz val="11"/>
        <color theme="1"/>
        <rFont val="Calibri"/>
        <charset val="134"/>
        <scheme val="minor"/>
      </rPr>
      <t>Middle class young adults:</t>
    </r>
    <r>
      <rPr>
        <sz val="11"/>
        <color theme="1"/>
        <rFont val="Calibri"/>
        <charset val="134"/>
        <scheme val="minor"/>
      </rPr>
      <t xml:space="preserve"> Due to their long term potential, these customers could be turned into loyal customers.</t>
    </r>
  </si>
  <si>
    <t>age_group</t>
  </si>
  <si>
    <t>Late middle aged adults</t>
  </si>
  <si>
    <t>Middle aged adults</t>
  </si>
  <si>
    <t>Seniors</t>
  </si>
  <si>
    <t>Young adults</t>
  </si>
  <si>
    <r>
      <rPr>
        <b/>
        <sz val="11"/>
        <color theme="1"/>
        <rFont val="Calibri"/>
        <charset val="134"/>
        <scheme val="minor"/>
      </rPr>
      <t xml:space="preserve">Young parents: </t>
    </r>
    <r>
      <rPr>
        <sz val="11"/>
        <color theme="1"/>
        <rFont val="Calibri"/>
        <charset val="134"/>
        <scheme val="minor"/>
      </rPr>
      <t>Instacard could expand its product portfolio with premium priced organic baby products targeted at conscious young parents.</t>
    </r>
  </si>
  <si>
    <t>Not parent</t>
  </si>
  <si>
    <t>Parent</t>
  </si>
  <si>
    <t>department</t>
  </si>
  <si>
    <t>alcohol</t>
  </si>
  <si>
    <t>babies</t>
  </si>
  <si>
    <t>bakery</t>
  </si>
  <si>
    <t>beverages</t>
  </si>
  <si>
    <t>breakfast</t>
  </si>
  <si>
    <t>bulk</t>
  </si>
  <si>
    <t>canned goods</t>
  </si>
  <si>
    <t>dairy eggs</t>
  </si>
  <si>
    <t>deli</t>
  </si>
  <si>
    <t>dry goods pasta</t>
  </si>
  <si>
    <t>frozen</t>
  </si>
  <si>
    <t>households</t>
  </si>
  <si>
    <t>international</t>
  </si>
  <si>
    <t>meat seafood</t>
  </si>
  <si>
    <t>missing</t>
  </si>
  <si>
    <t>other</t>
  </si>
  <si>
    <t>pantry</t>
  </si>
  <si>
    <r>
      <rPr>
        <b/>
        <sz val="11"/>
        <color theme="1"/>
        <rFont val="Calibri"/>
        <charset val="134"/>
        <scheme val="minor"/>
      </rPr>
      <t xml:space="preserve">Loyalt customers with large families: </t>
    </r>
    <r>
      <rPr>
        <sz val="11"/>
        <color theme="1"/>
        <rFont val="Calibri"/>
        <charset val="134"/>
        <scheme val="minor"/>
      </rPr>
      <t>Regular customers with a higher number of dependants could be converted into loyal customers with the help of loyalty rewards programs.</t>
    </r>
  </si>
  <si>
    <t>personal care</t>
  </si>
  <si>
    <t>pets</t>
  </si>
  <si>
    <t>produce</t>
  </si>
  <si>
    <t>snacks</t>
  </si>
  <si>
    <r>
      <rPr>
        <b/>
        <sz val="11"/>
        <color theme="1"/>
        <rFont val="Calibri"/>
        <charset val="134"/>
        <scheme val="minor"/>
      </rPr>
      <t>Singles with pets:</t>
    </r>
    <r>
      <rPr>
        <sz val="11"/>
        <color theme="1"/>
        <rFont val="Calibri"/>
        <charset val="134"/>
        <scheme val="minor"/>
      </rPr>
      <t xml:space="preserve"> In the pet food category, singles account for the second largest demographic. Orders in this segment could be increased with advertising campaigns that would for example show vet testimonials for specific pet products.</t>
    </r>
  </si>
  <si>
    <t>divorced/widowed</t>
  </si>
  <si>
    <t>living with parents and siblings</t>
  </si>
  <si>
    <t>married</t>
  </si>
  <si>
    <t>single</t>
  </si>
</sst>
</file>

<file path=xl/styles.xml><?xml version="1.0" encoding="utf-8"?>
<styleSheet xmlns="http://schemas.openxmlformats.org/spreadsheetml/2006/main">
  <numFmts count="5">
    <numFmt numFmtId="44" formatCode="_(&quot;$&quot;* #,##0.00_);_(&quot;$&quot;* \(#,##0.00\);_(&quot;$&quot;* &quot;-&quot;??_);_(@_)"/>
    <numFmt numFmtId="42" formatCode="_(&quot;$&quot;* #,##0_);_(&quot;$&quot;* \(#,##0\);_(&quot;$&quot;* &quot;-&quot;_);_(@_)"/>
    <numFmt numFmtId="176" formatCode="_ * #,##0_ ;_ * \-#,##0_ ;_ * &quot;-&quot;_ ;_ @_ "/>
    <numFmt numFmtId="177" formatCode="_ * #,##0_ ;_ * \-#,##0_ ;_ * &quot;-&quot;??_ ;_ @_ "/>
    <numFmt numFmtId="178" formatCode="_ * #,##0.00_ ;_ * \-#,##0.00_ ;_ * &quot;-&quot;??_ ;_ @_ "/>
  </numFmts>
  <fonts count="32">
    <font>
      <sz val="11"/>
      <color theme="1"/>
      <name val="Calibri"/>
      <charset val="134"/>
      <scheme val="minor"/>
    </font>
    <font>
      <b/>
      <sz val="12"/>
      <color theme="1"/>
      <name val="Calibri"/>
      <charset val="134"/>
      <scheme val="minor"/>
    </font>
    <font>
      <b/>
      <sz val="11"/>
      <color theme="1"/>
      <name val="Calibri"/>
      <charset val="134"/>
      <scheme val="minor"/>
    </font>
    <font>
      <sz val="12"/>
      <color theme="1"/>
      <name val="Calibri"/>
      <charset val="134"/>
      <scheme val="minor"/>
    </font>
    <font>
      <u/>
      <sz val="11"/>
      <color theme="2" tint="-0.499984740745262"/>
      <name val="Adobe Fan Heiti Std B"/>
      <charset val="128"/>
    </font>
    <font>
      <b/>
      <sz val="11"/>
      <color theme="1"/>
      <name val="Calibri"/>
      <charset val="204"/>
      <scheme val="minor"/>
    </font>
    <font>
      <u/>
      <sz val="11"/>
      <color rgb="FF800080"/>
      <name val="Calibri"/>
      <charset val="134"/>
      <scheme val="minor"/>
    </font>
    <font>
      <u/>
      <sz val="11"/>
      <color rgb="FF0000FF"/>
      <name val="Calibri"/>
      <charset val="134"/>
      <scheme val="minor"/>
    </font>
    <font>
      <sz val="11"/>
      <color theme="1"/>
      <name val="Calibri"/>
      <charset val="204"/>
      <scheme val="minor"/>
    </font>
    <font>
      <sz val="11"/>
      <color rgb="FFFF0000"/>
      <name val="Calibri"/>
      <charset val="134"/>
      <scheme val="minor"/>
    </font>
    <font>
      <sz val="11"/>
      <color theme="1"/>
      <name val="Adobe Fan Heiti Std B"/>
      <charset val="128"/>
    </font>
    <font>
      <u/>
      <sz val="14"/>
      <color theme="2" tint="-0.499984740745262"/>
      <name val="Adobe Fan Heiti Std B"/>
      <charset val="128"/>
    </font>
    <font>
      <b/>
      <u/>
      <sz val="12"/>
      <color theme="2" tint="-0.499984740745262"/>
      <name val="Adobe Fan Heiti Std B"/>
      <charset val="128"/>
    </font>
    <font>
      <sz val="10"/>
      <color theme="2" tint="-0.499984740745262"/>
      <name val="Adobe Fan Heiti Std B"/>
      <charset val="128"/>
    </font>
    <font>
      <sz val="11"/>
      <color theme="0"/>
      <name val="Calibri"/>
      <charset val="0"/>
      <scheme val="minor"/>
    </font>
    <font>
      <sz val="11"/>
      <color theme="1"/>
      <name val="Calibri"/>
      <charset val="0"/>
      <scheme val="minor"/>
    </font>
    <font>
      <sz val="11"/>
      <color rgb="FF006100"/>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8"/>
      <color theme="3"/>
      <name val="Calibri"/>
      <charset val="134"/>
      <scheme val="minor"/>
    </font>
    <font>
      <b/>
      <sz val="11"/>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4"/>
        <bgColor indexed="64"/>
      </patternFill>
    </fill>
    <fill>
      <patternFill patternType="solid">
        <fgColor theme="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rgb="FFFFFFCC"/>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
      </right>
      <top/>
      <bottom style="hair">
        <color theme="2" tint="-0.249946592608417"/>
      </bottom>
      <diagonal/>
    </border>
    <border>
      <left style="hair">
        <color theme="2" tint="-0.249946592608417"/>
      </left>
      <right style="hair">
        <color theme="2" tint="-0.249946592608417"/>
      </right>
      <top/>
      <bottom style="hair">
        <color theme="2" tint="-0.249946592608417"/>
      </bottom>
      <diagonal/>
    </border>
    <border>
      <left style="hair">
        <color theme="2" tint="-0.249946592608417"/>
      </left>
      <right style="double">
        <color auto="1"/>
      </right>
      <top/>
      <bottom style="hair">
        <color theme="2" tint="-0.249946592608417"/>
      </bottom>
      <diagonal/>
    </border>
    <border>
      <left style="hair">
        <color theme="2" tint="-0.249946592608417"/>
      </left>
      <right style="hair">
        <color theme="2" tint="-0.249946592608417"/>
      </right>
      <top style="hair">
        <color theme="2" tint="-0.249946592608417"/>
      </top>
      <bottom style="hair">
        <color theme="2" tint="-0.249946592608417"/>
      </bottom>
      <diagonal/>
    </border>
    <border>
      <left style="hair">
        <color theme="2" tint="-0.249946592608417"/>
      </left>
      <right style="double">
        <color auto="1"/>
      </right>
      <top style="hair">
        <color theme="2" tint="-0.249946592608417"/>
      </top>
      <bottom style="hair">
        <color theme="2" tint="-0.249946592608417"/>
      </bottom>
      <diagonal/>
    </border>
    <border>
      <left style="double">
        <color auto="1"/>
      </left>
      <right style="hair">
        <color theme="2" tint="-0.249946592608417"/>
      </right>
      <top style="hair">
        <color theme="2" tint="-0.249946592608417"/>
      </top>
      <bottom style="double">
        <color auto="1"/>
      </bottom>
      <diagonal/>
    </border>
    <border>
      <left style="hair">
        <color theme="2" tint="-0.249946592608417"/>
      </left>
      <right style="hair">
        <color theme="2" tint="-0.249946592608417"/>
      </right>
      <top style="hair">
        <color theme="2" tint="-0.249946592608417"/>
      </top>
      <bottom style="double">
        <color auto="1"/>
      </bottom>
      <diagonal/>
    </border>
    <border>
      <left style="hair">
        <color theme="2" tint="-0.249946592608417"/>
      </left>
      <right/>
      <top style="hair">
        <color theme="2" tint="-0.249946592608417"/>
      </top>
      <bottom style="double">
        <color auto="1"/>
      </bottom>
      <diagonal/>
    </border>
    <border>
      <left style="hair">
        <color theme="2" tint="-0.249946592608417"/>
      </left>
      <right style="double">
        <color auto="1"/>
      </right>
      <top style="hair">
        <color theme="2" tint="-0.249946592608417"/>
      </top>
      <bottom style="double">
        <color auto="1"/>
      </bottom>
      <diagonal/>
    </border>
    <border>
      <left/>
      <right style="thin">
        <color auto="1"/>
      </right>
      <top style="double">
        <color auto="1"/>
      </top>
      <bottom style="double">
        <color auto="1"/>
      </bottom>
      <diagonal/>
    </border>
    <border>
      <left style="double">
        <color auto="1"/>
      </left>
      <right style="dotted">
        <color theme="2" tint="-0.249946592608417"/>
      </right>
      <top style="double">
        <color auto="1"/>
      </top>
      <bottom style="dotted">
        <color theme="2" tint="-0.249946592608417"/>
      </bottom>
      <diagonal/>
    </border>
    <border>
      <left/>
      <right style="dotted">
        <color theme="2" tint="-0.249946592608417"/>
      </right>
      <top style="double">
        <color auto="1"/>
      </top>
      <bottom style="dotted">
        <color theme="2" tint="-0.249946592608417"/>
      </bottom>
      <diagonal/>
    </border>
    <border>
      <left style="dotted">
        <color theme="2" tint="-0.249946592608417"/>
      </left>
      <right style="dotted">
        <color theme="2" tint="-0.249946592608417"/>
      </right>
      <top style="double">
        <color auto="1"/>
      </top>
      <bottom style="dotted">
        <color theme="2" tint="-0.249946592608417"/>
      </bottom>
      <diagonal/>
    </border>
    <border>
      <left/>
      <right style="double">
        <color auto="1"/>
      </right>
      <top/>
      <bottom style="dotted">
        <color theme="2" tint="-0.249946592608417"/>
      </bottom>
      <diagonal/>
    </border>
    <border>
      <left style="double">
        <color auto="1"/>
      </left>
      <right style="dotted">
        <color theme="2" tint="-0.249946592608417"/>
      </right>
      <top style="dotted">
        <color theme="2" tint="-0.249946592608417"/>
      </top>
      <bottom style="dotted">
        <color theme="2" tint="-0.249946592608417"/>
      </bottom>
      <diagonal/>
    </border>
    <border>
      <left/>
      <right style="dotted">
        <color theme="2" tint="-0.249946592608417"/>
      </right>
      <top style="dotted">
        <color theme="2" tint="-0.249946592608417"/>
      </top>
      <bottom style="dotted">
        <color theme="2" tint="-0.249946592608417"/>
      </bottom>
      <diagonal/>
    </border>
    <border>
      <left style="dotted">
        <color theme="2" tint="-0.249946592608417"/>
      </left>
      <right style="dotted">
        <color theme="2" tint="-0.249946592608417"/>
      </right>
      <top style="dotted">
        <color theme="2" tint="-0.249946592608417"/>
      </top>
      <bottom style="dotted">
        <color theme="2" tint="-0.249946592608417"/>
      </bottom>
      <diagonal/>
    </border>
    <border>
      <left/>
      <right/>
      <top style="dotted">
        <color theme="2" tint="-0.249946592608417"/>
      </top>
      <bottom style="dotted">
        <color theme="2" tint="-0.249946592608417"/>
      </bottom>
      <diagonal/>
    </border>
    <border>
      <left style="dotted">
        <color theme="2" tint="-0.249946592608417"/>
      </left>
      <right style="double">
        <color auto="1"/>
      </right>
      <top style="dotted">
        <color theme="2" tint="-0.249946592608417"/>
      </top>
      <bottom style="dotted">
        <color theme="2" tint="-0.249946592608417"/>
      </bottom>
      <diagonal/>
    </border>
    <border>
      <left style="double">
        <color auto="1"/>
      </left>
      <right style="hair">
        <color theme="2" tint="-0.249946592608417"/>
      </right>
      <top style="hair">
        <color theme="2" tint="-0.249946592608417"/>
      </top>
      <bottom style="hair">
        <color theme="2" tint="-0.249946592608417"/>
      </bottom>
      <diagonal/>
    </border>
    <border>
      <left style="double">
        <color auto="1"/>
      </left>
      <right style="dotted">
        <color theme="2" tint="-0.249946592608417"/>
      </right>
      <top style="dotted">
        <color theme="2" tint="-0.249946592608417"/>
      </top>
      <bottom style="double">
        <color auto="1"/>
      </bottom>
      <diagonal/>
    </border>
    <border>
      <left/>
      <right style="dotted">
        <color theme="2" tint="-0.249946592608417"/>
      </right>
      <top style="dotted">
        <color theme="2" tint="-0.249946592608417"/>
      </top>
      <bottom style="double">
        <color auto="1"/>
      </bottom>
      <diagonal/>
    </border>
    <border>
      <left style="dotted">
        <color theme="2" tint="-0.249946592608417"/>
      </left>
      <right style="dotted">
        <color theme="2" tint="-0.249946592608417"/>
      </right>
      <top style="dotted">
        <color theme="2" tint="-0.249946592608417"/>
      </top>
      <bottom style="double">
        <color auto="1"/>
      </bottom>
      <diagonal/>
    </border>
    <border>
      <left/>
      <right/>
      <top style="dotted">
        <color theme="2" tint="-0.249946592608417"/>
      </top>
      <bottom style="double">
        <color auto="1"/>
      </bottom>
      <diagonal/>
    </border>
    <border>
      <left style="dotted">
        <color theme="2" tint="-0.249946592608417"/>
      </left>
      <right style="double">
        <color auto="1"/>
      </right>
      <top style="dotted">
        <color theme="2" tint="-0.249946592608417"/>
      </top>
      <bottom style="double">
        <color auto="1"/>
      </bottom>
      <diagonal/>
    </border>
    <border>
      <left style="hair">
        <color theme="2" tint="-0.249946592608417"/>
      </left>
      <right style="double">
        <color auto="1"/>
      </right>
      <top style="double">
        <color auto="1"/>
      </top>
      <bottom style="hair">
        <color theme="2" tint="-0.249946592608417"/>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11" borderId="0" applyNumberFormat="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4" fillId="18" borderId="0" applyNumberFormat="0" applyBorder="0" applyAlignment="0" applyProtection="0">
      <alignment vertical="center"/>
    </xf>
    <xf numFmtId="0" fontId="17" fillId="0" borderId="0" applyNumberFormat="0" applyFill="0" applyBorder="0" applyAlignment="0" applyProtection="0">
      <alignment vertical="center"/>
    </xf>
    <xf numFmtId="0" fontId="19" fillId="21" borderId="32" applyNumberFormat="0" applyAlignment="0" applyProtection="0">
      <alignment vertical="center"/>
    </xf>
    <xf numFmtId="0" fontId="21" fillId="0" borderId="33" applyNumberFormat="0" applyFill="0" applyAlignment="0" applyProtection="0">
      <alignment vertical="center"/>
    </xf>
    <xf numFmtId="0" fontId="0" fillId="20" borderId="31" applyNumberFormat="0" applyFont="0" applyAlignment="0" applyProtection="0">
      <alignment vertical="center"/>
    </xf>
    <xf numFmtId="0" fontId="15" fillId="23" borderId="0" applyNumberFormat="0" applyBorder="0" applyAlignment="0" applyProtection="0">
      <alignment vertical="center"/>
    </xf>
    <xf numFmtId="0" fontId="20" fillId="0" borderId="0" applyNumberFormat="0" applyFill="0" applyBorder="0" applyAlignment="0" applyProtection="0">
      <alignment vertical="center"/>
    </xf>
    <xf numFmtId="0" fontId="15" fillId="25" borderId="0" applyNumberFormat="0" applyBorder="0" applyAlignment="0" applyProtection="0">
      <alignment vertical="center"/>
    </xf>
    <xf numFmtId="0" fontId="2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33" applyNumberFormat="0" applyFill="0" applyAlignment="0" applyProtection="0">
      <alignment vertical="center"/>
    </xf>
    <xf numFmtId="0" fontId="24" fillId="0" borderId="34" applyNumberFormat="0" applyFill="0" applyAlignment="0" applyProtection="0">
      <alignment vertical="center"/>
    </xf>
    <xf numFmtId="0" fontId="24" fillId="0" borderId="0" applyNumberFormat="0" applyFill="0" applyBorder="0" applyAlignment="0" applyProtection="0">
      <alignment vertical="center"/>
    </xf>
    <xf numFmtId="0" fontId="18" fillId="19" borderId="30" applyNumberFormat="0" applyAlignment="0" applyProtection="0">
      <alignment vertical="center"/>
    </xf>
    <xf numFmtId="0" fontId="14" fillId="10" borderId="0" applyNumberFormat="0" applyBorder="0" applyAlignment="0" applyProtection="0">
      <alignment vertical="center"/>
    </xf>
    <xf numFmtId="0" fontId="16" fillId="15" borderId="0" applyNumberFormat="0" applyBorder="0" applyAlignment="0" applyProtection="0">
      <alignment vertical="center"/>
    </xf>
    <xf numFmtId="0" fontId="27" fillId="26" borderId="35" applyNumberFormat="0" applyAlignment="0" applyProtection="0">
      <alignment vertical="center"/>
    </xf>
    <xf numFmtId="0" fontId="15" fillId="14" borderId="0" applyNumberFormat="0" applyBorder="0" applyAlignment="0" applyProtection="0">
      <alignment vertical="center"/>
    </xf>
    <xf numFmtId="0" fontId="22" fillId="26" borderId="30" applyNumberFormat="0" applyAlignment="0" applyProtection="0">
      <alignment vertical="center"/>
    </xf>
    <xf numFmtId="0" fontId="28" fillId="0" borderId="36" applyNumberFormat="0" applyFill="0" applyAlignment="0" applyProtection="0">
      <alignment vertical="center"/>
    </xf>
    <xf numFmtId="0" fontId="29" fillId="0" borderId="37" applyNumberFormat="0" applyFill="0" applyAlignment="0" applyProtection="0">
      <alignment vertical="center"/>
    </xf>
    <xf numFmtId="0" fontId="30" fillId="30" borderId="0" applyNumberFormat="0" applyBorder="0" applyAlignment="0" applyProtection="0">
      <alignment vertical="center"/>
    </xf>
    <xf numFmtId="0" fontId="31" fillId="31" borderId="0" applyNumberFormat="0" applyBorder="0" applyAlignment="0" applyProtection="0">
      <alignment vertical="center"/>
    </xf>
    <xf numFmtId="0" fontId="14" fillId="7" borderId="0" applyNumberFormat="0" applyBorder="0" applyAlignment="0" applyProtection="0">
      <alignment vertical="center"/>
    </xf>
    <xf numFmtId="0" fontId="15" fillId="9"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5" fillId="13" borderId="0" applyNumberFormat="0" applyBorder="0" applyAlignment="0" applyProtection="0">
      <alignment vertical="center"/>
    </xf>
    <xf numFmtId="0" fontId="15" fillId="32" borderId="0" applyNumberFormat="0" applyBorder="0" applyAlignment="0" applyProtection="0">
      <alignment vertical="center"/>
    </xf>
    <xf numFmtId="0" fontId="14" fillId="12" borderId="0" applyNumberFormat="0" applyBorder="0" applyAlignment="0" applyProtection="0">
      <alignment vertical="center"/>
    </xf>
    <xf numFmtId="0" fontId="14" fillId="24" borderId="0" applyNumberFormat="0" applyBorder="0" applyAlignment="0" applyProtection="0">
      <alignment vertical="center"/>
    </xf>
    <xf numFmtId="0" fontId="15" fillId="29" borderId="0" applyNumberFormat="0" applyBorder="0" applyAlignment="0" applyProtection="0">
      <alignment vertical="center"/>
    </xf>
    <xf numFmtId="0" fontId="14" fillId="28" borderId="0" applyNumberFormat="0" applyBorder="0" applyAlignment="0" applyProtection="0">
      <alignment vertical="center"/>
    </xf>
    <xf numFmtId="0" fontId="15" fillId="34" borderId="0" applyNumberFormat="0" applyBorder="0" applyAlignment="0" applyProtection="0">
      <alignment vertical="center"/>
    </xf>
    <xf numFmtId="0" fontId="15" fillId="27" borderId="0" applyNumberFormat="0" applyBorder="0" applyAlignment="0" applyProtection="0">
      <alignment vertical="center"/>
    </xf>
    <xf numFmtId="0" fontId="14" fillId="6" borderId="0" applyNumberFormat="0" applyBorder="0" applyAlignment="0" applyProtection="0">
      <alignment vertical="center"/>
    </xf>
    <xf numFmtId="0" fontId="15" fillId="33" borderId="0" applyNumberFormat="0" applyBorder="0" applyAlignment="0" applyProtection="0">
      <alignment vertical="center"/>
    </xf>
    <xf numFmtId="0" fontId="14" fillId="22" borderId="0" applyNumberFormat="0" applyBorder="0" applyAlignment="0" applyProtection="0">
      <alignment vertical="center"/>
    </xf>
    <xf numFmtId="0" fontId="14" fillId="8" borderId="0" applyNumberFormat="0" applyBorder="0" applyAlignment="0" applyProtection="0">
      <alignment vertical="center"/>
    </xf>
    <xf numFmtId="0" fontId="15" fillId="35" borderId="0" applyNumberFormat="0" applyBorder="0" applyAlignment="0" applyProtection="0">
      <alignment vertical="center"/>
    </xf>
    <xf numFmtId="0" fontId="14" fillId="36" borderId="0" applyNumberFormat="0" applyBorder="0" applyAlignment="0" applyProtection="0">
      <alignment vertical="center"/>
    </xf>
  </cellStyleXfs>
  <cellXfs count="97">
    <xf numFmtId="0" fontId="0" fillId="0" borderId="0" xfId="0"/>
    <xf numFmtId="0" fontId="1" fillId="2" borderId="0" xfId="0" applyFont="1" applyFill="1"/>
    <xf numFmtId="0" fontId="0" fillId="3" borderId="0" xfId="0" applyFont="1" applyFill="1" applyAlignment="1"/>
    <xf numFmtId="0" fontId="2" fillId="3" borderId="0" xfId="0" applyFont="1" applyFill="1" applyAlignment="1"/>
    <xf numFmtId="0" fontId="2" fillId="3" borderId="0" xfId="0" applyFont="1" applyFill="1"/>
    <xf numFmtId="0" fontId="0" fillId="3" borderId="0" xfId="0" applyFill="1"/>
    <xf numFmtId="0" fontId="2" fillId="3" borderId="0" xfId="0" applyFont="1" applyFill="1" applyAlignment="1">
      <alignment horizontal="left" vertical="center" wrapText="1"/>
    </xf>
    <xf numFmtId="0" fontId="3" fillId="0" borderId="0" xfId="0" applyFont="1"/>
    <xf numFmtId="0" fontId="4" fillId="0" borderId="0" xfId="0" applyFont="1"/>
    <xf numFmtId="0" fontId="2" fillId="0" borderId="0" xfId="0" applyFont="1" applyAlignment="1">
      <alignment horizontal="left" vertical="center" wrapText="1"/>
    </xf>
    <xf numFmtId="0" fontId="2" fillId="0" borderId="0" xfId="0" applyFont="1" applyAlignment="1">
      <alignment horizontal="right" vertical="center" wrapText="1"/>
    </xf>
    <xf numFmtId="177" fontId="0" fillId="0" borderId="0" xfId="2" applyNumberFormat="1" applyFont="1" applyAlignment="1"/>
    <xf numFmtId="0" fontId="2" fillId="0" borderId="0" xfId="0" applyFont="1" applyAlignment="1">
      <alignment vertical="center" wrapText="1"/>
    </xf>
    <xf numFmtId="177" fontId="0" fillId="3" borderId="0" xfId="2" applyNumberFormat="1" applyFont="1" applyFill="1" applyAlignment="1"/>
    <xf numFmtId="0" fontId="2" fillId="3" borderId="0" xfId="0" applyFont="1" applyFill="1" applyAlignment="1">
      <alignment horizontal="left" vertical="top" wrapText="1"/>
    </xf>
    <xf numFmtId="0" fontId="0" fillId="0" borderId="0" xfId="0" applyFill="1"/>
    <xf numFmtId="177" fontId="0" fillId="0" borderId="0" xfId="2" applyNumberFormat="1" applyFont="1" applyFill="1" applyAlignment="1"/>
    <xf numFmtId="177" fontId="0" fillId="0" borderId="0" xfId="0" applyNumberFormat="1"/>
    <xf numFmtId="0" fontId="1" fillId="2" borderId="0" xfId="0" applyFont="1" applyFill="1" applyAlignment="1">
      <alignment horizontal="left" wrapText="1"/>
    </xf>
    <xf numFmtId="0" fontId="0" fillId="4" borderId="0" xfId="0" applyFont="1" applyFill="1" applyAlignment="1">
      <alignment horizontal="left" vertical="center" wrapText="1"/>
    </xf>
    <xf numFmtId="0" fontId="0" fillId="4" borderId="0" xfId="0" applyFont="1" applyFill="1" applyAlignment="1"/>
    <xf numFmtId="0" fontId="2" fillId="4" borderId="0" xfId="0" applyFont="1" applyFill="1" applyAlignment="1"/>
    <xf numFmtId="0" fontId="0" fillId="3" borderId="0" xfId="0" applyFont="1" applyFill="1" applyAlignment="1">
      <alignment horizontal="left" vertical="top" wrapText="1"/>
    </xf>
    <xf numFmtId="0" fontId="0" fillId="3" borderId="0" xfId="0" applyFont="1" applyFill="1" applyAlignment="1">
      <alignment horizontal="left" vertical="top"/>
    </xf>
    <xf numFmtId="0" fontId="0" fillId="3" borderId="0" xfId="0" applyFont="1" applyFill="1" applyAlignment="1">
      <alignment horizontal="left" vertical="center" wrapText="1"/>
    </xf>
    <xf numFmtId="0" fontId="2" fillId="2" borderId="0" xfId="0" applyFont="1" applyFill="1"/>
    <xf numFmtId="0" fontId="0" fillId="4" borderId="0" xfId="0" applyFont="1" applyFill="1" applyAlignment="1">
      <alignment horizontal="left" wrapText="1"/>
    </xf>
    <xf numFmtId="0" fontId="2" fillId="0" borderId="0" xfId="0" applyFont="1"/>
    <xf numFmtId="9" fontId="0" fillId="0" borderId="0" xfId="6" applyFont="1" applyAlignment="1"/>
    <xf numFmtId="0" fontId="2" fillId="0" borderId="0" xfId="0" applyFont="1" applyAlignment="1">
      <alignment horizontal="center" vertical="center" wrapText="1"/>
    </xf>
    <xf numFmtId="177" fontId="2" fillId="0" borderId="0" xfId="0" applyNumberFormat="1" applyFont="1"/>
    <xf numFmtId="0" fontId="0" fillId="3" borderId="0" xfId="0" applyFont="1" applyFill="1" applyAlignment="1">
      <alignment vertical="center"/>
    </xf>
    <xf numFmtId="0" fontId="0" fillId="3" borderId="0" xfId="0" applyFont="1" applyFill="1" applyAlignment="1">
      <alignment horizontal="left" wrapText="1"/>
    </xf>
    <xf numFmtId="0" fontId="1" fillId="2" borderId="0" xfId="0" applyFont="1" applyFill="1" applyAlignment="1">
      <alignment horizontal="left"/>
    </xf>
    <xf numFmtId="0" fontId="5" fillId="0" borderId="0" xfId="0" applyFont="1"/>
    <xf numFmtId="0" fontId="6" fillId="0" borderId="0" xfId="7" applyFont="1" applyAlignment="1"/>
    <xf numFmtId="0" fontId="7" fillId="0" borderId="0" xfId="7" applyAlignment="1"/>
    <xf numFmtId="0" fontId="3" fillId="2" borderId="0" xfId="0" applyFont="1" applyFill="1"/>
    <xf numFmtId="0" fontId="0" fillId="4" borderId="0" xfId="0" applyFill="1"/>
    <xf numFmtId="0" fontId="1" fillId="2" borderId="0" xfId="0" applyFont="1" applyFill="1" applyAlignment="1"/>
    <xf numFmtId="0" fontId="1" fillId="0" borderId="0" xfId="0" applyFont="1" applyFill="1"/>
    <xf numFmtId="0" fontId="2" fillId="0" borderId="0" xfId="0" applyFont="1" applyFill="1"/>
    <xf numFmtId="0" fontId="0" fillId="4" borderId="0" xfId="0" applyFont="1" applyFill="1" applyAlignment="1">
      <alignment vertical="top"/>
    </xf>
    <xf numFmtId="0" fontId="1" fillId="2" borderId="0" xfId="0" applyFont="1" applyFill="1" applyAlignment="1">
      <alignment horizontal="left" vertical="center" wrapText="1"/>
    </xf>
    <xf numFmtId="0" fontId="2" fillId="4" borderId="0" xfId="0" applyFont="1" applyFill="1"/>
    <xf numFmtId="0" fontId="2" fillId="4" borderId="0" xfId="0" applyFont="1" applyFill="1" applyAlignment="1">
      <alignment vertical="center"/>
    </xf>
    <xf numFmtId="0" fontId="2" fillId="4" borderId="0" xfId="0" applyFont="1" applyFill="1" applyAlignment="1">
      <alignment vertical="top"/>
    </xf>
    <xf numFmtId="0" fontId="0" fillId="0" borderId="0" xfId="0" applyAlignment="1">
      <alignment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wrapText="1"/>
    </xf>
    <xf numFmtId="0" fontId="0" fillId="5" borderId="3" xfId="0" applyFill="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8"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0" fontId="8" fillId="0" borderId="7" xfId="0" applyFont="1" applyBorder="1" applyAlignment="1">
      <alignment vertical="center"/>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5" borderId="2" xfId="0" applyFill="1" applyBorder="1" applyAlignment="1">
      <alignment horizontal="right" vertical="center"/>
    </xf>
    <xf numFmtId="0" fontId="4" fillId="0" borderId="0" xfId="0" applyFont="1" applyAlignment="1">
      <alignment vertical="center"/>
    </xf>
    <xf numFmtId="0" fontId="0" fillId="5" borderId="13" xfId="0" applyFill="1" applyBorder="1" applyAlignment="1">
      <alignment horizontal="center" vertical="center"/>
    </xf>
    <xf numFmtId="0" fontId="0" fillId="0" borderId="14" xfId="0" applyFill="1" applyBorder="1" applyAlignment="1">
      <alignment vertical="center"/>
    </xf>
    <xf numFmtId="0" fontId="0" fillId="0" borderId="15" xfId="0" applyFill="1" applyBorder="1" applyAlignment="1">
      <alignment vertical="center"/>
    </xf>
    <xf numFmtId="0" fontId="0" fillId="0" borderId="16" xfId="0" applyFill="1" applyBorder="1" applyAlignment="1">
      <alignment vertical="center"/>
    </xf>
    <xf numFmtId="0" fontId="0" fillId="0" borderId="17" xfId="0" applyFill="1" applyBorder="1" applyAlignment="1">
      <alignment vertical="center"/>
    </xf>
    <xf numFmtId="0" fontId="0" fillId="0" borderId="18" xfId="0" applyFill="1" applyBorder="1" applyAlignment="1">
      <alignment vertical="center"/>
    </xf>
    <xf numFmtId="0" fontId="0" fillId="0" borderId="19" xfId="0" applyFill="1" applyBorder="1" applyAlignment="1">
      <alignmen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9" fillId="0" borderId="0" xfId="0" applyFont="1" applyAlignment="1">
      <alignment vertical="center"/>
    </xf>
    <xf numFmtId="0" fontId="0" fillId="0" borderId="23" xfId="0" applyFill="1" applyBorder="1" applyAlignment="1">
      <alignment vertical="center"/>
    </xf>
    <xf numFmtId="0" fontId="0" fillId="0" borderId="24" xfId="0" applyBorder="1" applyAlignment="1">
      <alignment vertical="center" wrapText="1"/>
    </xf>
    <xf numFmtId="0" fontId="0" fillId="0" borderId="25" xfId="0" applyBorder="1" applyAlignment="1">
      <alignment vertical="center" wrapText="1"/>
    </xf>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7" xfId="0" applyFill="1" applyBorder="1" applyAlignment="1">
      <alignment vertical="center" wrapText="1"/>
    </xf>
    <xf numFmtId="0" fontId="0" fillId="0" borderId="7" xfId="0" applyFill="1" applyBorder="1" applyAlignment="1">
      <alignment horizontal="left" vertical="center"/>
    </xf>
    <xf numFmtId="0" fontId="0" fillId="0" borderId="29" xfId="0" applyFill="1" applyBorder="1" applyAlignment="1">
      <alignment vertical="center"/>
    </xf>
    <xf numFmtId="0" fontId="0" fillId="0" borderId="7" xfId="0" applyFill="1" applyBorder="1" applyAlignment="1">
      <alignment vertical="center"/>
    </xf>
    <xf numFmtId="0" fontId="0" fillId="0" borderId="8" xfId="0" applyFill="1" applyBorder="1" applyAlignment="1">
      <alignment vertical="center"/>
    </xf>
    <xf numFmtId="0" fontId="0" fillId="0" borderId="23"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0" xfId="0" applyBorder="1" applyAlignment="1">
      <alignment horizontal="left" vertical="center" wrapText="1"/>
    </xf>
    <xf numFmtId="0" fontId="0" fillId="0" borderId="12" xfId="0" applyBorder="1" applyAlignment="1">
      <alignment vertical="center"/>
    </xf>
    <xf numFmtId="0" fontId="10" fillId="0" borderId="0" xfId="0" applyFont="1"/>
    <xf numFmtId="0" fontId="11" fillId="0" borderId="0" xfId="0" applyFont="1"/>
    <xf numFmtId="0" fontId="12" fillId="0" borderId="0" xfId="0" applyFont="1"/>
    <xf numFmtId="0" fontId="13" fillId="0" borderId="0" xfId="0" applyFont="1"/>
    <xf numFmtId="0" fontId="0" fillId="4" borderId="0" xfId="0" applyFont="1" applyFill="1" applyAlignment="1" quotePrefix="1"/>
    <xf numFmtId="0" fontId="0" fillId="4" borderId="0" xfId="0" applyFont="1" applyFill="1" applyAlignment="1" quotePrefix="1">
      <alignment horizontal="lef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b val="1"/>
        <i val="0"/>
      </font>
      <fill>
        <patternFill patternType="solid">
          <bgColor rgb="FFD7D7D7"/>
        </patternFill>
      </fill>
    </dxf>
    <dxf>
      <font>
        <b val="0"/>
        <i val="0"/>
      </font>
      <fill>
        <patternFill patternType="none"/>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000FC5D3"/>
      <color rgb="00F3318D"/>
      <color rgb="008A58EE"/>
      <color rgb="00E8799C"/>
      <color rgb="00057CCD"/>
      <color rgb="008C33E5"/>
      <color rgb="00179EE9"/>
      <color rgb="00910426"/>
      <color rgb="0097094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5" Type="http://schemas.openxmlformats.org/officeDocument/2006/relationships/image" Target="../media/image11.png"/><Relationship Id="rId4" Type="http://schemas.openxmlformats.org/officeDocument/2006/relationships/image" Target="../media/image10.png"/><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5" Type="http://schemas.openxmlformats.org/officeDocument/2006/relationships/image" Target="../media/image14.png"/><Relationship Id="rId4" Type="http://schemas.openxmlformats.org/officeDocument/2006/relationships/image" Target="../media/image13.png"/><Relationship Id="rId3" Type="http://schemas.openxmlformats.org/officeDocument/2006/relationships/image" Target="../media/image12.png"/><Relationship Id="rId2" Type="http://schemas.openxmlformats.org/officeDocument/2006/relationships/image" Target="../media/image24.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4" Type="http://schemas.openxmlformats.org/officeDocument/2006/relationships/image" Target="../media/image19.png"/><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5" Type="http://schemas.openxmlformats.org/officeDocument/2006/relationships/image" Target="../media/image23.png"/><Relationship Id="rId4" Type="http://schemas.openxmlformats.org/officeDocument/2006/relationships/image" Target="../media/image22.png"/><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10795</xdr:colOff>
      <xdr:row>3</xdr:row>
      <xdr:rowOff>175895</xdr:rowOff>
    </xdr:from>
    <xdr:to>
      <xdr:col>11</xdr:col>
      <xdr:colOff>561975</xdr:colOff>
      <xdr:row>8</xdr:row>
      <xdr:rowOff>156845</xdr:rowOff>
    </xdr:to>
    <xdr:sp>
      <xdr:nvSpPr>
        <xdr:cNvPr id="2" name="TextBox 1"/>
        <xdr:cNvSpPr txBox="1"/>
      </xdr:nvSpPr>
      <xdr:spPr>
        <a:xfrm>
          <a:off x="629285" y="728345"/>
          <a:ext cx="6736080" cy="901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Basket Analysis</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a:t>
          </a:r>
          <a:r>
            <a:rPr lang="de-DE" altLang="en-US" sz="1600" baseline="0">
              <a:solidFill>
                <a:schemeClr val="bg2">
                  <a:lumMod val="50000"/>
                </a:schemeClr>
              </a:solidFill>
              <a:latin typeface="Calibri" panose="020F0502020204030204" charset="0"/>
              <a:ea typeface="Adobe Fan Heiti Std B" panose="020B0700000000000000" pitchFamily="34" charset="-128"/>
            </a:rPr>
            <a:t> 15 Nov 2021</a:t>
          </a:r>
          <a:endParaRPr lang="en-US" sz="1600" baseline="0">
            <a:solidFill>
              <a:schemeClr val="bg2">
                <a:lumMod val="50000"/>
              </a:schemeClr>
            </a:solidFill>
            <a:latin typeface="Adobe Fan Heiti Std B" panose="020B0700000000000000" pitchFamily="34" charset="-128"/>
            <a:ea typeface="Adobe Fan Heiti Std B" panose="020B0700000000000000" pitchFamily="34" charset="-128"/>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a:t>
          </a:r>
          <a:r>
            <a:rPr lang="de-DE" altLang="en-US" sz="1600" baseline="0">
              <a:solidFill>
                <a:schemeClr val="bg2">
                  <a:lumMod val="50000"/>
                </a:schemeClr>
              </a:solidFill>
              <a:latin typeface="Calibri" panose="020F0502020204030204" charset="0"/>
              <a:ea typeface="Adobe Fan Heiti Std B" panose="020B0700000000000000" pitchFamily="34" charset="-128"/>
            </a:rPr>
            <a:t>Alina Racu</a:t>
          </a:r>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77800" y="203200"/>
          <a:ext cx="2166620" cy="424815"/>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xdr:nvSpPr>
        <xdr:cNvPr id="4" name="TextBox 3"/>
        <xdr:cNvSpPr txBox="1"/>
      </xdr:nvSpPr>
      <xdr:spPr>
        <a:xfrm>
          <a:off x="2499360" y="120650"/>
          <a:ext cx="578866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altLang="en-US" sz="2800" b="1">
              <a:solidFill>
                <a:schemeClr val="bg2">
                  <a:lumMod val="50000"/>
                </a:schemeClr>
              </a:solidFill>
              <a:latin typeface="Calibri" panose="020F0502020204030204" charset="0"/>
              <a:ea typeface="Adobe Fan Heiti Std B" panose="020B0700000000000000" pitchFamily="34" charset="-128"/>
              <a:cs typeface="Adobe Arabic" panose="02040503050201020203" pitchFamily="18" charset="-78"/>
            </a:rPr>
            <a:t>Instacard Grocery Basket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561340</xdr:colOff>
      <xdr:row>11</xdr:row>
      <xdr:rowOff>66675</xdr:rowOff>
    </xdr:from>
    <xdr:to>
      <xdr:col>10</xdr:col>
      <xdr:colOff>607695</xdr:colOff>
      <xdr:row>30</xdr:row>
      <xdr:rowOff>104775</xdr:rowOff>
    </xdr:to>
    <xdr:pic>
      <xdr:nvPicPr>
        <xdr:cNvPr id="18" name="Picture 17" descr="4.9.11_pie_prices"/>
        <xdr:cNvPicPr>
          <a:picLocks noChangeAspect="1"/>
        </xdr:cNvPicPr>
      </xdr:nvPicPr>
      <xdr:blipFill>
        <a:blip r:embed="rId2"/>
        <a:stretch>
          <a:fillRect/>
        </a:stretch>
      </xdr:blipFill>
      <xdr:spPr>
        <a:xfrm>
          <a:off x="1199515" y="2092325"/>
          <a:ext cx="5789930" cy="3536950"/>
        </a:xfrm>
        <a:prstGeom prst="rect">
          <a:avLst/>
        </a:prstGeom>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542925</xdr:colOff>
      <xdr:row>11</xdr:row>
      <xdr:rowOff>80645</xdr:rowOff>
    </xdr:from>
    <xdr:to>
      <xdr:col>10</xdr:col>
      <xdr:colOff>590550</xdr:colOff>
      <xdr:row>30</xdr:row>
      <xdr:rowOff>118745</xdr:rowOff>
    </xdr:to>
    <xdr:pic>
      <xdr:nvPicPr>
        <xdr:cNvPr id="18" name="Picture 17" descr="4.10.3_chart_dept"/>
        <xdr:cNvPicPr>
          <a:picLocks noChangeAspect="1"/>
        </xdr:cNvPicPr>
      </xdr:nvPicPr>
      <xdr:blipFill>
        <a:blip r:embed="rId2"/>
        <a:stretch>
          <a:fillRect/>
        </a:stretch>
      </xdr:blipFill>
      <xdr:spPr>
        <a:xfrm>
          <a:off x="1181100" y="2118995"/>
          <a:ext cx="5791200" cy="3536950"/>
        </a:xfrm>
        <a:prstGeom prst="rect">
          <a:avLst/>
        </a:prstGeom>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587375</xdr:colOff>
      <xdr:row>9</xdr:row>
      <xdr:rowOff>66040</xdr:rowOff>
    </xdr:from>
    <xdr:to>
      <xdr:col>11</xdr:col>
      <xdr:colOff>21590</xdr:colOff>
      <xdr:row>28</xdr:row>
      <xdr:rowOff>104140</xdr:rowOff>
    </xdr:to>
    <xdr:pic>
      <xdr:nvPicPr>
        <xdr:cNvPr id="20" name="Picture 19" descr="4.9.7_bar_loyalty"/>
        <xdr:cNvPicPr>
          <a:picLocks noChangeAspect="1"/>
        </xdr:cNvPicPr>
      </xdr:nvPicPr>
      <xdr:blipFill>
        <a:blip r:embed="rId2"/>
        <a:stretch>
          <a:fillRect/>
        </a:stretch>
      </xdr:blipFill>
      <xdr:spPr>
        <a:xfrm>
          <a:off x="1225550" y="1939290"/>
          <a:ext cx="5815965" cy="3536950"/>
        </a:xfrm>
        <a:prstGeom prst="rect">
          <a:avLst/>
        </a:prstGeom>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477520</xdr:colOff>
      <xdr:row>80</xdr:row>
      <xdr:rowOff>19050</xdr:rowOff>
    </xdr:from>
    <xdr:to>
      <xdr:col>10</xdr:col>
      <xdr:colOff>523240</xdr:colOff>
      <xdr:row>99</xdr:row>
      <xdr:rowOff>57150</xdr:rowOff>
    </xdr:to>
    <xdr:pic>
      <xdr:nvPicPr>
        <xdr:cNvPr id="28" name="Picture 27" descr="crosstab_loyalty_spend_chart"/>
        <xdr:cNvPicPr>
          <a:picLocks noChangeAspect="1"/>
        </xdr:cNvPicPr>
      </xdr:nvPicPr>
      <xdr:blipFill>
        <a:blip r:embed="rId2"/>
        <a:stretch>
          <a:fillRect/>
        </a:stretch>
      </xdr:blipFill>
      <xdr:spPr>
        <a:xfrm>
          <a:off x="1115695" y="15163800"/>
          <a:ext cx="5789295" cy="3536950"/>
        </a:xfrm>
        <a:prstGeom prst="rect">
          <a:avLst/>
        </a:prstGeom>
      </xdr:spPr>
    </xdr:pic>
    <xdr:clientData/>
  </xdr:twoCellAnchor>
  <xdr:twoCellAnchor editAs="oneCell">
    <xdr:from>
      <xdr:col>2</xdr:col>
      <xdr:colOff>116205</xdr:colOff>
      <xdr:row>15</xdr:row>
      <xdr:rowOff>68580</xdr:rowOff>
    </xdr:from>
    <xdr:to>
      <xdr:col>11</xdr:col>
      <xdr:colOff>137795</xdr:colOff>
      <xdr:row>33</xdr:row>
      <xdr:rowOff>106680</xdr:rowOff>
    </xdr:to>
    <xdr:pic>
      <xdr:nvPicPr>
        <xdr:cNvPr id="9" name="Picture 8" descr="crosstab_loyalty_income_chart"/>
        <xdr:cNvPicPr>
          <a:picLocks noChangeAspect="1"/>
        </xdr:cNvPicPr>
      </xdr:nvPicPr>
      <xdr:blipFill>
        <a:blip r:embed="rId3"/>
        <a:stretch>
          <a:fillRect/>
        </a:stretch>
      </xdr:blipFill>
      <xdr:spPr>
        <a:xfrm>
          <a:off x="1392555" y="2843530"/>
          <a:ext cx="5765165" cy="3536950"/>
        </a:xfrm>
        <a:prstGeom prst="rect">
          <a:avLst/>
        </a:prstGeom>
      </xdr:spPr>
    </xdr:pic>
    <xdr:clientData/>
  </xdr:twoCellAnchor>
  <xdr:twoCellAnchor editAs="oneCell">
    <xdr:from>
      <xdr:col>2</xdr:col>
      <xdr:colOff>92710</xdr:colOff>
      <xdr:row>35</xdr:row>
      <xdr:rowOff>187960</xdr:rowOff>
    </xdr:from>
    <xdr:to>
      <xdr:col>11</xdr:col>
      <xdr:colOff>116205</xdr:colOff>
      <xdr:row>55</xdr:row>
      <xdr:rowOff>35560</xdr:rowOff>
    </xdr:to>
    <xdr:pic>
      <xdr:nvPicPr>
        <xdr:cNvPr id="18" name="Picture 17" descr="crosstab_loyalty_parent_chart"/>
        <xdr:cNvPicPr>
          <a:picLocks noChangeAspect="1"/>
        </xdr:cNvPicPr>
      </xdr:nvPicPr>
      <xdr:blipFill>
        <a:blip r:embed="rId4"/>
        <a:stretch>
          <a:fillRect/>
        </a:stretch>
      </xdr:blipFill>
      <xdr:spPr>
        <a:xfrm>
          <a:off x="1369060" y="6826250"/>
          <a:ext cx="5767070" cy="3534410"/>
        </a:xfrm>
        <a:prstGeom prst="rect">
          <a:avLst/>
        </a:prstGeom>
      </xdr:spPr>
    </xdr:pic>
    <xdr:clientData/>
  </xdr:twoCellAnchor>
  <xdr:twoCellAnchor editAs="oneCell">
    <xdr:from>
      <xdr:col>1</xdr:col>
      <xdr:colOff>532130</xdr:colOff>
      <xdr:row>58</xdr:row>
      <xdr:rowOff>42545</xdr:rowOff>
    </xdr:from>
    <xdr:to>
      <xdr:col>10</xdr:col>
      <xdr:colOff>553720</xdr:colOff>
      <xdr:row>77</xdr:row>
      <xdr:rowOff>80645</xdr:rowOff>
    </xdr:to>
    <xdr:pic>
      <xdr:nvPicPr>
        <xdr:cNvPr id="19" name="Picture 18" descr="crosstab_odow_loyalty_chart"/>
        <xdr:cNvPicPr>
          <a:picLocks noChangeAspect="1"/>
        </xdr:cNvPicPr>
      </xdr:nvPicPr>
      <xdr:blipFill>
        <a:blip r:embed="rId5"/>
        <a:stretch>
          <a:fillRect/>
        </a:stretch>
      </xdr:blipFill>
      <xdr:spPr>
        <a:xfrm>
          <a:off x="1170305" y="11135995"/>
          <a:ext cx="5765165" cy="3536950"/>
        </a:xfrm>
        <a:prstGeom prst="rect">
          <a:avLst/>
        </a:prstGeom>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459740</xdr:colOff>
      <xdr:row>111</xdr:row>
      <xdr:rowOff>69850</xdr:rowOff>
    </xdr:from>
    <xdr:to>
      <xdr:col>10</xdr:col>
      <xdr:colOff>505460</xdr:colOff>
      <xdr:row>130</xdr:row>
      <xdr:rowOff>107950</xdr:rowOff>
    </xdr:to>
    <xdr:pic>
      <xdr:nvPicPr>
        <xdr:cNvPr id="21" name="Picture 20" descr="4.10.12_dept_region_chart"/>
        <xdr:cNvPicPr>
          <a:picLocks noChangeAspect="1"/>
        </xdr:cNvPicPr>
      </xdr:nvPicPr>
      <xdr:blipFill>
        <a:blip r:embed="rId2"/>
        <a:stretch>
          <a:fillRect/>
        </a:stretch>
      </xdr:blipFill>
      <xdr:spPr>
        <a:xfrm>
          <a:off x="1097915" y="21075650"/>
          <a:ext cx="5789295" cy="3536950"/>
        </a:xfrm>
        <a:prstGeom prst="rect">
          <a:avLst/>
        </a:prstGeom>
      </xdr:spPr>
    </xdr:pic>
    <xdr:clientData/>
  </xdr:twoCellAnchor>
  <xdr:twoCellAnchor editAs="oneCell">
    <xdr:from>
      <xdr:col>1</xdr:col>
      <xdr:colOff>486410</xdr:colOff>
      <xdr:row>56</xdr:row>
      <xdr:rowOff>5080</xdr:rowOff>
    </xdr:from>
    <xdr:to>
      <xdr:col>10</xdr:col>
      <xdr:colOff>531495</xdr:colOff>
      <xdr:row>74</xdr:row>
      <xdr:rowOff>43180</xdr:rowOff>
    </xdr:to>
    <xdr:pic>
      <xdr:nvPicPr>
        <xdr:cNvPr id="26" name="Picture 25" descr="crosstab_region_loyalty"/>
        <xdr:cNvPicPr>
          <a:picLocks noChangeAspect="1"/>
        </xdr:cNvPicPr>
      </xdr:nvPicPr>
      <xdr:blipFill>
        <a:blip r:embed="rId3"/>
        <a:stretch>
          <a:fillRect/>
        </a:stretch>
      </xdr:blipFill>
      <xdr:spPr>
        <a:xfrm>
          <a:off x="1124585" y="10698480"/>
          <a:ext cx="5788660" cy="3536950"/>
        </a:xfrm>
        <a:prstGeom prst="rect">
          <a:avLst/>
        </a:prstGeom>
      </xdr:spPr>
    </xdr:pic>
    <xdr:clientData/>
  </xdr:twoCellAnchor>
  <xdr:twoCellAnchor editAs="oneCell">
    <xdr:from>
      <xdr:col>1</xdr:col>
      <xdr:colOff>323850</xdr:colOff>
      <xdr:row>37</xdr:row>
      <xdr:rowOff>64770</xdr:rowOff>
    </xdr:from>
    <xdr:to>
      <xdr:col>10</xdr:col>
      <xdr:colOff>363220</xdr:colOff>
      <xdr:row>55</xdr:row>
      <xdr:rowOff>102870</xdr:rowOff>
    </xdr:to>
    <xdr:pic>
      <xdr:nvPicPr>
        <xdr:cNvPr id="32" name="Picture 31" descr="crosstab_region_spend_chart"/>
        <xdr:cNvPicPr>
          <a:picLocks noChangeAspect="1"/>
        </xdr:cNvPicPr>
      </xdr:nvPicPr>
      <xdr:blipFill>
        <a:blip r:embed="rId4"/>
        <a:stretch>
          <a:fillRect/>
        </a:stretch>
      </xdr:blipFill>
      <xdr:spPr>
        <a:xfrm>
          <a:off x="962025" y="7075170"/>
          <a:ext cx="5782945" cy="3536950"/>
        </a:xfrm>
        <a:prstGeom prst="rect">
          <a:avLst/>
        </a:prstGeom>
      </xdr:spPr>
    </xdr:pic>
    <xdr:clientData/>
  </xdr:twoCellAnchor>
  <xdr:twoCellAnchor editAs="oneCell">
    <xdr:from>
      <xdr:col>2</xdr:col>
      <xdr:colOff>19685</xdr:colOff>
      <xdr:row>14</xdr:row>
      <xdr:rowOff>32385</xdr:rowOff>
    </xdr:from>
    <xdr:to>
      <xdr:col>11</xdr:col>
      <xdr:colOff>43180</xdr:colOff>
      <xdr:row>31</xdr:row>
      <xdr:rowOff>70485</xdr:rowOff>
    </xdr:to>
    <xdr:pic>
      <xdr:nvPicPr>
        <xdr:cNvPr id="4" name="Picture 3" descr="crosstab_region_income_chart"/>
        <xdr:cNvPicPr>
          <a:picLocks noChangeAspect="1"/>
        </xdr:cNvPicPr>
      </xdr:nvPicPr>
      <xdr:blipFill>
        <a:blip r:embed="rId5"/>
        <a:stretch>
          <a:fillRect/>
        </a:stretch>
      </xdr:blipFill>
      <xdr:spPr>
        <a:xfrm>
          <a:off x="1296035" y="2623185"/>
          <a:ext cx="5767070" cy="3352800"/>
        </a:xfrm>
        <a:prstGeom prst="rect">
          <a:avLst/>
        </a:prstGeom>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2</xdr:col>
      <xdr:colOff>31750</xdr:colOff>
      <xdr:row>32</xdr:row>
      <xdr:rowOff>31750</xdr:rowOff>
    </xdr:from>
    <xdr:to>
      <xdr:col>11</xdr:col>
      <xdr:colOff>55245</xdr:colOff>
      <xdr:row>51</xdr:row>
      <xdr:rowOff>69850</xdr:rowOff>
    </xdr:to>
    <xdr:pic>
      <xdr:nvPicPr>
        <xdr:cNvPr id="7" name="Picture 6" descr="4.9 line_age_dep"/>
        <xdr:cNvPicPr>
          <a:picLocks noChangeAspect="1"/>
        </xdr:cNvPicPr>
      </xdr:nvPicPr>
      <xdr:blipFill>
        <a:blip r:embed="rId2"/>
        <a:stretch>
          <a:fillRect/>
        </a:stretch>
      </xdr:blipFill>
      <xdr:spPr>
        <a:xfrm>
          <a:off x="1308100" y="5937250"/>
          <a:ext cx="5767070" cy="3536950"/>
        </a:xfrm>
        <a:prstGeom prst="rect">
          <a:avLst/>
        </a:prstGeom>
      </xdr:spPr>
    </xdr:pic>
    <xdr:clientData/>
  </xdr:twoCellAnchor>
  <xdr:twoCellAnchor editAs="oneCell">
    <xdr:from>
      <xdr:col>1</xdr:col>
      <xdr:colOff>568325</xdr:colOff>
      <xdr:row>9</xdr:row>
      <xdr:rowOff>93345</xdr:rowOff>
    </xdr:from>
    <xdr:to>
      <xdr:col>10</xdr:col>
      <xdr:colOff>593090</xdr:colOff>
      <xdr:row>28</xdr:row>
      <xdr:rowOff>131445</xdr:rowOff>
    </xdr:to>
    <xdr:pic>
      <xdr:nvPicPr>
        <xdr:cNvPr id="8" name="Picture 7" descr="4.9 scatterplot_age_fam"/>
        <xdr:cNvPicPr>
          <a:picLocks noChangeAspect="1"/>
        </xdr:cNvPicPr>
      </xdr:nvPicPr>
      <xdr:blipFill>
        <a:blip r:embed="rId3"/>
        <a:stretch>
          <a:fillRect/>
        </a:stretch>
      </xdr:blipFill>
      <xdr:spPr>
        <a:xfrm>
          <a:off x="1206500" y="1763395"/>
          <a:ext cx="5768340" cy="3536950"/>
        </a:xfrm>
        <a:prstGeom prst="rect">
          <a:avLst/>
        </a:prstGeom>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558800</xdr:colOff>
      <xdr:row>8</xdr:row>
      <xdr:rowOff>64770</xdr:rowOff>
    </xdr:from>
    <xdr:to>
      <xdr:col>10</xdr:col>
      <xdr:colOff>602615</xdr:colOff>
      <xdr:row>27</xdr:row>
      <xdr:rowOff>102870</xdr:rowOff>
    </xdr:to>
    <xdr:pic>
      <xdr:nvPicPr>
        <xdr:cNvPr id="3" name="Picture 2" descr="age_chart"/>
        <xdr:cNvPicPr>
          <a:picLocks noChangeAspect="1"/>
        </xdr:cNvPicPr>
      </xdr:nvPicPr>
      <xdr:blipFill>
        <a:blip r:embed="rId2"/>
        <a:stretch>
          <a:fillRect/>
        </a:stretch>
      </xdr:blipFill>
      <xdr:spPr>
        <a:xfrm>
          <a:off x="1196975" y="1969770"/>
          <a:ext cx="5787390" cy="3536950"/>
        </a:xfrm>
        <a:prstGeom prst="rect">
          <a:avLst/>
        </a:prstGeom>
      </xdr:spPr>
    </xdr:pic>
    <xdr:clientData/>
  </xdr:twoCellAnchor>
  <xdr:twoCellAnchor editAs="oneCell">
    <xdr:from>
      <xdr:col>1</xdr:col>
      <xdr:colOff>447040</xdr:colOff>
      <xdr:row>34</xdr:row>
      <xdr:rowOff>18415</xdr:rowOff>
    </xdr:from>
    <xdr:to>
      <xdr:col>10</xdr:col>
      <xdr:colOff>490855</xdr:colOff>
      <xdr:row>53</xdr:row>
      <xdr:rowOff>56515</xdr:rowOff>
    </xdr:to>
    <xdr:pic>
      <xdr:nvPicPr>
        <xdr:cNvPr id="4" name="Picture 3" descr="income_chart"/>
        <xdr:cNvPicPr>
          <a:picLocks noChangeAspect="1"/>
        </xdr:cNvPicPr>
      </xdr:nvPicPr>
      <xdr:blipFill>
        <a:blip r:embed="rId3"/>
        <a:stretch>
          <a:fillRect/>
        </a:stretch>
      </xdr:blipFill>
      <xdr:spPr>
        <a:xfrm>
          <a:off x="1085215" y="6711315"/>
          <a:ext cx="5787390" cy="3536950"/>
        </a:xfrm>
        <a:prstGeom prst="rect">
          <a:avLst/>
        </a:prstGeom>
      </xdr:spPr>
    </xdr:pic>
    <xdr:clientData/>
  </xdr:twoCellAnchor>
  <xdr:twoCellAnchor editAs="oneCell">
    <xdr:from>
      <xdr:col>1</xdr:col>
      <xdr:colOff>412750</xdr:colOff>
      <xdr:row>57</xdr:row>
      <xdr:rowOff>31750</xdr:rowOff>
    </xdr:from>
    <xdr:to>
      <xdr:col>10</xdr:col>
      <xdr:colOff>456565</xdr:colOff>
      <xdr:row>76</xdr:row>
      <xdr:rowOff>69850</xdr:rowOff>
    </xdr:to>
    <xdr:pic>
      <xdr:nvPicPr>
        <xdr:cNvPr id="5" name="Picture 4" descr="parent_chart"/>
        <xdr:cNvPicPr>
          <a:picLocks noChangeAspect="1"/>
        </xdr:cNvPicPr>
      </xdr:nvPicPr>
      <xdr:blipFill>
        <a:blip r:embed="rId4"/>
        <a:stretch>
          <a:fillRect/>
        </a:stretch>
      </xdr:blipFill>
      <xdr:spPr>
        <a:xfrm>
          <a:off x="1050925" y="10960100"/>
          <a:ext cx="5787390" cy="3536950"/>
        </a:xfrm>
        <a:prstGeom prst="rect">
          <a:avLst/>
        </a:prstGeom>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1</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638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1"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2" name="Picture 1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3" name="Straight Connector 12"/>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4"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5" name="Picture 14"/>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6" name="Straight Connector 15"/>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7"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375920</xdr:colOff>
      <xdr:row>10</xdr:row>
      <xdr:rowOff>92075</xdr:rowOff>
    </xdr:from>
    <xdr:to>
      <xdr:col>10</xdr:col>
      <xdr:colOff>400050</xdr:colOff>
      <xdr:row>27</xdr:row>
      <xdr:rowOff>130175</xdr:rowOff>
    </xdr:to>
    <xdr:pic>
      <xdr:nvPicPr>
        <xdr:cNvPr id="5" name="Picture 4" descr="crosstab_age_income_chart"/>
        <xdr:cNvPicPr>
          <a:picLocks noChangeAspect="1"/>
        </xdr:cNvPicPr>
      </xdr:nvPicPr>
      <xdr:blipFill>
        <a:blip r:embed="rId2"/>
        <a:stretch>
          <a:fillRect/>
        </a:stretch>
      </xdr:blipFill>
      <xdr:spPr>
        <a:xfrm>
          <a:off x="1014095" y="1946275"/>
          <a:ext cx="5767705" cy="3352800"/>
        </a:xfrm>
        <a:prstGeom prst="rect">
          <a:avLst/>
        </a:prstGeom>
      </xdr:spPr>
    </xdr:pic>
    <xdr:clientData/>
  </xdr:twoCellAnchor>
  <xdr:twoCellAnchor editAs="oneCell">
    <xdr:from>
      <xdr:col>2</xdr:col>
      <xdr:colOff>20320</xdr:colOff>
      <xdr:row>32</xdr:row>
      <xdr:rowOff>163830</xdr:rowOff>
    </xdr:from>
    <xdr:to>
      <xdr:col>11</xdr:col>
      <xdr:colOff>44450</xdr:colOff>
      <xdr:row>52</xdr:row>
      <xdr:rowOff>11430</xdr:rowOff>
    </xdr:to>
    <xdr:pic>
      <xdr:nvPicPr>
        <xdr:cNvPr id="4" name="Picture 3" descr="crosstab_parent_age_chart"/>
        <xdr:cNvPicPr>
          <a:picLocks noChangeAspect="1"/>
        </xdr:cNvPicPr>
      </xdr:nvPicPr>
      <xdr:blipFill>
        <a:blip r:embed="rId3"/>
        <a:stretch>
          <a:fillRect/>
        </a:stretch>
      </xdr:blipFill>
      <xdr:spPr>
        <a:xfrm>
          <a:off x="1296670" y="6253480"/>
          <a:ext cx="5767705" cy="3530600"/>
        </a:xfrm>
        <a:prstGeom prst="rect">
          <a:avLst/>
        </a:prstGeom>
      </xdr:spPr>
    </xdr:pic>
    <xdr:clientData/>
  </xdr:twoCellAnchor>
  <xdr:twoCellAnchor editAs="oneCell">
    <xdr:from>
      <xdr:col>2</xdr:col>
      <xdr:colOff>127635</xdr:colOff>
      <xdr:row>56</xdr:row>
      <xdr:rowOff>68580</xdr:rowOff>
    </xdr:from>
    <xdr:to>
      <xdr:col>11</xdr:col>
      <xdr:colOff>135255</xdr:colOff>
      <xdr:row>75</xdr:row>
      <xdr:rowOff>106680</xdr:rowOff>
    </xdr:to>
    <xdr:pic>
      <xdr:nvPicPr>
        <xdr:cNvPr id="8" name="Picture 7" descr="crosstab_loyalty_depend_chart"/>
        <xdr:cNvPicPr>
          <a:picLocks noChangeAspect="1"/>
        </xdr:cNvPicPr>
      </xdr:nvPicPr>
      <xdr:blipFill>
        <a:blip r:embed="rId4"/>
        <a:stretch>
          <a:fillRect/>
        </a:stretch>
      </xdr:blipFill>
      <xdr:spPr>
        <a:xfrm>
          <a:off x="1403985" y="10577830"/>
          <a:ext cx="5751195" cy="3536950"/>
        </a:xfrm>
        <a:prstGeom prst="rect">
          <a:avLst/>
        </a:prstGeom>
      </xdr:spPr>
    </xdr:pic>
    <xdr:clientData/>
  </xdr:twoCellAnchor>
  <xdr:twoCellAnchor editAs="oneCell">
    <xdr:from>
      <xdr:col>2</xdr:col>
      <xdr:colOff>79375</xdr:colOff>
      <xdr:row>78</xdr:row>
      <xdr:rowOff>68580</xdr:rowOff>
    </xdr:from>
    <xdr:to>
      <xdr:col>11</xdr:col>
      <xdr:colOff>104140</xdr:colOff>
      <xdr:row>97</xdr:row>
      <xdr:rowOff>106680</xdr:rowOff>
    </xdr:to>
    <xdr:pic>
      <xdr:nvPicPr>
        <xdr:cNvPr id="18" name="Picture 17" descr="crosstab_dept_fam_chart"/>
        <xdr:cNvPicPr>
          <a:picLocks noChangeAspect="1"/>
        </xdr:cNvPicPr>
      </xdr:nvPicPr>
      <xdr:blipFill>
        <a:blip r:embed="rId5"/>
        <a:stretch>
          <a:fillRect/>
        </a:stretch>
      </xdr:blipFill>
      <xdr:spPr>
        <a:xfrm>
          <a:off x="1355725" y="14997430"/>
          <a:ext cx="5768340" cy="35369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47850</xdr:colOff>
      <xdr:row>31</xdr:row>
      <xdr:rowOff>119741</xdr:rowOff>
    </xdr:from>
    <xdr:to>
      <xdr:col>24</xdr:col>
      <xdr:colOff>508001</xdr:colOff>
      <xdr:row>44</xdr:row>
      <xdr:rowOff>36286</xdr:rowOff>
    </xdr:to>
    <xdr:sp>
      <xdr:nvSpPr>
        <xdr:cNvPr id="4" name="TextBox 3"/>
        <xdr:cNvSpPr txBox="1"/>
      </xdr:nvSpPr>
      <xdr:spPr>
        <a:xfrm>
          <a:off x="426720" y="5649595"/>
          <a:ext cx="16228060" cy="222821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endParaRPr lang="en-US" sz="1400" baseline="0">
            <a:solidFill>
              <a:schemeClr val="bg2">
                <a:lumMod val="50000"/>
              </a:schemeClr>
            </a:solidFill>
          </a:endParaRP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6</xdr:col>
      <xdr:colOff>226779</xdr:colOff>
      <xdr:row>30</xdr:row>
      <xdr:rowOff>0</xdr:rowOff>
    </xdr:from>
    <xdr:to>
      <xdr:col>8</xdr:col>
      <xdr:colOff>349250</xdr:colOff>
      <xdr:row>31</xdr:row>
      <xdr:rowOff>95252</xdr:rowOff>
    </xdr:to>
    <xdr:sp>
      <xdr:nvSpPr>
        <xdr:cNvPr id="21" name="Rectangle 20"/>
        <xdr:cNvSpPr/>
      </xdr:nvSpPr>
      <xdr:spPr>
        <a:xfrm>
          <a:off x="4068445" y="5352415"/>
          <a:ext cx="1878965" cy="273050"/>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clientData/>
  </xdr:twoCellAnchor>
  <xdr:twoCellAnchor>
    <xdr:from>
      <xdr:col>12</xdr:col>
      <xdr:colOff>3174</xdr:colOff>
      <xdr:row>30</xdr:row>
      <xdr:rowOff>0</xdr:rowOff>
    </xdr:from>
    <xdr:to>
      <xdr:col>14</xdr:col>
      <xdr:colOff>158750</xdr:colOff>
      <xdr:row>31</xdr:row>
      <xdr:rowOff>0</xdr:rowOff>
    </xdr:to>
    <xdr:sp>
      <xdr:nvSpPr>
        <xdr:cNvPr id="24" name="Rectangle 23"/>
        <xdr:cNvSpPr/>
      </xdr:nvSpPr>
      <xdr:spPr>
        <a:xfrm>
          <a:off x="8554720" y="5352415"/>
          <a:ext cx="1692910" cy="177800"/>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clientData/>
  </xdr:twoCellAnchor>
  <xdr:twoCellAnchor editAs="oneCell">
    <xdr:from>
      <xdr:col>0</xdr:col>
      <xdr:colOff>486833</xdr:colOff>
      <xdr:row>0</xdr:row>
      <xdr:rowOff>105832</xdr:rowOff>
    </xdr:from>
    <xdr:to>
      <xdr:col>3</xdr:col>
      <xdr:colOff>100118</xdr:colOff>
      <xdr:row>1</xdr:row>
      <xdr:rowOff>210361</xdr:rowOff>
    </xdr:to>
    <xdr:pic>
      <xdr:nvPicPr>
        <xdr:cNvPr id="30" name="Picture 29"/>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79095" y="105410"/>
          <a:ext cx="1765935" cy="327025"/>
        </a:xfrm>
        <a:prstGeom prst="rect">
          <a:avLst/>
        </a:prstGeom>
      </xdr:spPr>
    </xdr:pic>
    <xdr:clientData/>
  </xdr:twoCellAnchor>
  <xdr:twoCellAnchor>
    <xdr:from>
      <xdr:col>0</xdr:col>
      <xdr:colOff>539748</xdr:colOff>
      <xdr:row>4</xdr:row>
      <xdr:rowOff>169334</xdr:rowOff>
    </xdr:from>
    <xdr:to>
      <xdr:col>23</xdr:col>
      <xdr:colOff>137581</xdr:colOff>
      <xdr:row>4</xdr:row>
      <xdr:rowOff>169334</xdr:rowOff>
    </xdr:to>
    <xdr:cxnSp>
      <xdr:nvCxnSpPr>
        <xdr:cNvPr id="32" name="Straight Connector 31"/>
        <xdr:cNvCxnSpPr/>
      </xdr:nvCxnSpPr>
      <xdr:spPr>
        <a:xfrm>
          <a:off x="379095" y="969010"/>
          <a:ext cx="1523619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311150</xdr:colOff>
      <xdr:row>2</xdr:row>
      <xdr:rowOff>84455</xdr:rowOff>
    </xdr:from>
    <xdr:to>
      <xdr:col>5</xdr:col>
      <xdr:colOff>185420</xdr:colOff>
      <xdr:row>4</xdr:row>
      <xdr:rowOff>127000</xdr:rowOff>
    </xdr:to>
    <xdr:sp>
      <xdr:nvSpPr>
        <xdr:cNvPr id="33" name="TextBox 32"/>
        <xdr:cNvSpPr txBox="1"/>
      </xdr:nvSpPr>
      <xdr:spPr>
        <a:xfrm>
          <a:off x="311150" y="528955"/>
          <a:ext cx="3117215" cy="398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24</xdr:col>
      <xdr:colOff>31750</xdr:colOff>
      <xdr:row>5</xdr:row>
      <xdr:rowOff>-1</xdr:rowOff>
    </xdr:from>
    <xdr:to>
      <xdr:col>30</xdr:col>
      <xdr:colOff>544817</xdr:colOff>
      <xdr:row>17</xdr:row>
      <xdr:rowOff>170545</xdr:rowOff>
    </xdr:to>
    <xdr:sp>
      <xdr:nvSpPr>
        <xdr:cNvPr id="35" name="TextBox 34"/>
        <xdr:cNvSpPr txBox="1"/>
      </xdr:nvSpPr>
      <xdr:spPr>
        <a:xfrm>
          <a:off x="16178530" y="977265"/>
          <a:ext cx="4404360" cy="2233930"/>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endParaRPr lang="en-US" sz="1400" b="1" baseline="0">
            <a:solidFill>
              <a:schemeClr val="bg2">
                <a:lumMod val="50000"/>
              </a:schemeClr>
            </a:solidFill>
          </a:endParaRP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endParaRPr lang="en-US" sz="1600" b="1" baseline="0">
            <a:solidFill>
              <a:schemeClr val="bg2">
                <a:lumMod val="50000"/>
              </a:schemeClr>
            </a:solidFill>
          </a:endParaRPr>
        </a:p>
        <a:p>
          <a:endParaRPr lang="en-US" sz="1400" b="1" baseline="0">
            <a:solidFill>
              <a:schemeClr val="bg2">
                <a:lumMod val="50000"/>
              </a:schemeClr>
            </a:solidFill>
          </a:endParaRPr>
        </a:p>
        <a:p>
          <a:r>
            <a:rPr lang="en-US" sz="1400" b="0">
              <a:solidFill>
                <a:schemeClr val="bg2">
                  <a:lumMod val="50000"/>
                </a:schemeClr>
              </a:solidFill>
            </a:rPr>
            <a:t>Condition: max_order &lt; </a:t>
          </a:r>
          <a:r>
            <a:rPr lang="de-CH" altLang="en-US" sz="1400" b="0">
              <a:solidFill>
                <a:schemeClr val="bg2">
                  <a:lumMod val="50000"/>
                </a:schemeClr>
              </a:solidFill>
              <a:latin typeface="Calibri" panose="020F0502020204030204" charset="0"/>
            </a:rPr>
            <a:t>5</a:t>
          </a:r>
          <a:endParaRPr lang="de-CH" altLang="en-US" sz="1400" b="0">
            <a:solidFill>
              <a:schemeClr val="bg2">
                <a:lumMod val="50000"/>
              </a:schemeClr>
            </a:solidFill>
            <a:latin typeface="Calibri" panose="020F0502020204030204" charset="0"/>
          </a:endParaRPr>
        </a:p>
        <a:p>
          <a:r>
            <a:rPr lang="en-US" sz="1400" b="0">
              <a:solidFill>
                <a:schemeClr val="bg2">
                  <a:lumMod val="50000"/>
                </a:schemeClr>
              </a:solidFill>
            </a:rPr>
            <a:t>Obervations</a:t>
          </a:r>
          <a:r>
            <a:rPr lang="en-US" sz="1400" b="0" baseline="0">
              <a:solidFill>
                <a:schemeClr val="bg2">
                  <a:lumMod val="50000"/>
                </a:schemeClr>
              </a:solidFill>
            </a:rPr>
            <a:t> to be removed: 774</a:t>
          </a:r>
          <a:r>
            <a:rPr lang="de-DE" altLang="en-US" sz="1400" b="0" baseline="0">
              <a:solidFill>
                <a:schemeClr val="bg2">
                  <a:lumMod val="50000"/>
                </a:schemeClr>
              </a:solidFill>
              <a:latin typeface="Calibri" panose="020F0502020204030204" charset="0"/>
            </a:rPr>
            <a:t>,</a:t>
          </a:r>
          <a:r>
            <a:rPr lang="en-US" sz="1400" b="0" baseline="0">
              <a:solidFill>
                <a:schemeClr val="bg2">
                  <a:lumMod val="50000"/>
                </a:schemeClr>
              </a:solidFill>
            </a:rPr>
            <a:t>315</a:t>
          </a:r>
          <a:endParaRPr lang="en-US" sz="1400" b="0" baseline="0">
            <a:solidFill>
              <a:schemeClr val="bg2">
                <a:lumMod val="50000"/>
              </a:schemeClr>
            </a:solidFill>
          </a:endParaRPr>
        </a:p>
        <a:p>
          <a:r>
            <a:rPr lang="en-US" sz="1400" b="0" baseline="0">
              <a:solidFill>
                <a:schemeClr val="bg2">
                  <a:lumMod val="50000"/>
                </a:schemeClr>
              </a:solidFill>
            </a:rPr>
            <a:t>Final total count of order_products_all: </a:t>
          </a:r>
          <a:r>
            <a:rPr lang="en-US" sz="1400">
              <a:solidFill>
                <a:schemeClr val="bg2">
                  <a:lumMod val="50000"/>
                </a:schemeClr>
              </a:solidFill>
            </a:rPr>
            <a:t>9</a:t>
          </a:r>
          <a:r>
            <a:rPr lang="de-DE" altLang="en-US" sz="1400">
              <a:solidFill>
                <a:schemeClr val="bg2">
                  <a:lumMod val="50000"/>
                </a:schemeClr>
              </a:solidFill>
              <a:latin typeface="Calibri" panose="020F0502020204030204" charset="0"/>
            </a:rPr>
            <a:t>,</a:t>
          </a:r>
          <a:r>
            <a:rPr lang="en-US" sz="1400">
              <a:solidFill>
                <a:schemeClr val="bg2">
                  <a:lumMod val="50000"/>
                </a:schemeClr>
              </a:solidFill>
            </a:rPr>
            <a:t>216</a:t>
          </a:r>
          <a:r>
            <a:rPr lang="de-DE" altLang="en-US" sz="1400">
              <a:solidFill>
                <a:schemeClr val="bg2">
                  <a:lumMod val="50000"/>
                </a:schemeClr>
              </a:solidFill>
              <a:latin typeface="Calibri" panose="020F0502020204030204" charset="0"/>
            </a:rPr>
            <a:t>,</a:t>
          </a:r>
          <a:r>
            <a:rPr lang="en-US" sz="1400">
              <a:solidFill>
                <a:schemeClr val="bg2">
                  <a:lumMod val="50000"/>
                </a:schemeClr>
              </a:solidFill>
            </a:rPr>
            <a:t>591</a:t>
          </a:r>
          <a:endParaRPr lang="en-US" sz="1400">
            <a:solidFill>
              <a:schemeClr val="bg2">
                <a:lumMod val="50000"/>
              </a:schemeClr>
            </a:solidFill>
          </a:endParaRPr>
        </a:p>
      </xdr:txBody>
    </xdr:sp>
    <xdr:clientData/>
  </xdr:twoCellAnchor>
  <xdr:twoCellAnchor>
    <xdr:from>
      <xdr:col>1</xdr:col>
      <xdr:colOff>33619</xdr:colOff>
      <xdr:row>6</xdr:row>
      <xdr:rowOff>33619</xdr:rowOff>
    </xdr:from>
    <xdr:to>
      <xdr:col>2</xdr:col>
      <xdr:colOff>339763</xdr:colOff>
      <xdr:row>11</xdr:row>
      <xdr:rowOff>16138</xdr:rowOff>
    </xdr:to>
    <xdr:sp>
      <xdr:nvSpPr>
        <xdr:cNvPr id="9" name="Rounded Rectangle 8"/>
        <xdr:cNvSpPr/>
      </xdr:nvSpPr>
      <xdr:spPr>
        <a:xfrm>
          <a:off x="412115" y="1118235"/>
          <a:ext cx="1374140" cy="871855"/>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500">
              <a:solidFill>
                <a:schemeClr val="lt1"/>
              </a:solidFill>
              <a:effectLst/>
              <a:latin typeface="+mn-lt"/>
              <a:ea typeface="+mn-ea"/>
              <a:cs typeface="+mn-cs"/>
            </a:rPr>
            <a:t>Orders - </a:t>
          </a:r>
          <a:r>
            <a:rPr lang="en-US" sz="1400">
              <a:solidFill>
                <a:schemeClr val="lt1"/>
              </a:solidFill>
              <a:effectLst/>
              <a:latin typeface="+mn-lt"/>
              <a:ea typeface="+mn-ea"/>
              <a:cs typeface="+mn-cs"/>
            </a:rPr>
            <a:t>original data</a:t>
          </a:r>
          <a:endParaRPr lang="en-GB" sz="1400">
            <a:effectLst/>
          </a:endParaRPr>
        </a:p>
      </xdr:txBody>
    </xdr:sp>
    <xdr:clientData/>
  </xdr:twoCellAnchor>
  <xdr:twoCellAnchor>
    <xdr:from>
      <xdr:col>5</xdr:col>
      <xdr:colOff>29137</xdr:colOff>
      <xdr:row>6</xdr:row>
      <xdr:rowOff>29137</xdr:rowOff>
    </xdr:from>
    <xdr:to>
      <xdr:col>8</xdr:col>
      <xdr:colOff>62755</xdr:colOff>
      <xdr:row>11</xdr:row>
      <xdr:rowOff>11656</xdr:rowOff>
    </xdr:to>
    <xdr:sp>
      <xdr:nvSpPr>
        <xdr:cNvPr id="38" name="Rounded Rectangle 37"/>
        <xdr:cNvSpPr/>
      </xdr:nvSpPr>
      <xdr:spPr>
        <a:xfrm>
          <a:off x="3271520" y="1113790"/>
          <a:ext cx="2388870" cy="871855"/>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500">
              <a:solidFill>
                <a:schemeClr val="lt1"/>
              </a:solidFill>
              <a:effectLst/>
              <a:latin typeface="+mn-lt"/>
              <a:ea typeface="+mn-ea"/>
              <a:cs typeface="+mn-cs"/>
            </a:rPr>
            <a:t>orders_products_prior - </a:t>
          </a:r>
          <a:r>
            <a:rPr lang="en-US" sz="1400">
              <a:solidFill>
                <a:schemeClr val="lt1"/>
              </a:solidFill>
              <a:effectLst/>
              <a:latin typeface="+mn-lt"/>
              <a:ea typeface="+mn-ea"/>
              <a:cs typeface="+mn-cs"/>
            </a:rPr>
            <a:t>original data</a:t>
          </a:r>
          <a:endParaRPr lang="en-GB" sz="1400">
            <a:effectLst/>
          </a:endParaRPr>
        </a:p>
      </xdr:txBody>
    </xdr:sp>
    <xdr:clientData/>
  </xdr:twoCellAnchor>
  <xdr:twoCellAnchor>
    <xdr:from>
      <xdr:col>9</xdr:col>
      <xdr:colOff>432549</xdr:colOff>
      <xdr:row>6</xdr:row>
      <xdr:rowOff>6725</xdr:rowOff>
    </xdr:from>
    <xdr:to>
      <xdr:col>12</xdr:col>
      <xdr:colOff>43929</xdr:colOff>
      <xdr:row>10</xdr:row>
      <xdr:rowOff>157332</xdr:rowOff>
    </xdr:to>
    <xdr:sp>
      <xdr:nvSpPr>
        <xdr:cNvPr id="39" name="Rounded Rectangle 38"/>
        <xdr:cNvSpPr/>
      </xdr:nvSpPr>
      <xdr:spPr>
        <a:xfrm>
          <a:off x="7188200" y="1091565"/>
          <a:ext cx="1407795" cy="861695"/>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500">
              <a:solidFill>
                <a:schemeClr val="lt1"/>
              </a:solidFill>
              <a:effectLst/>
              <a:latin typeface="+mn-lt"/>
              <a:ea typeface="+mn-ea"/>
              <a:cs typeface="+mn-cs"/>
            </a:rPr>
            <a:t>Products -</a:t>
          </a:r>
          <a:r>
            <a:rPr lang="en-US" sz="1400">
              <a:solidFill>
                <a:schemeClr val="lt1"/>
              </a:solidFill>
              <a:effectLst/>
              <a:latin typeface="+mn-lt"/>
              <a:ea typeface="+mn-ea"/>
              <a:cs typeface="+mn-cs"/>
            </a:rPr>
            <a:t>original data</a:t>
          </a:r>
          <a:endParaRPr lang="en-GB" sz="1400">
            <a:effectLst/>
          </a:endParaRPr>
        </a:p>
      </xdr:txBody>
    </xdr:sp>
    <xdr:clientData/>
  </xdr:twoCellAnchor>
  <xdr:twoCellAnchor>
    <xdr:from>
      <xdr:col>13</xdr:col>
      <xdr:colOff>865095</xdr:colOff>
      <xdr:row>6</xdr:row>
      <xdr:rowOff>2243</xdr:rowOff>
    </xdr:from>
    <xdr:to>
      <xdr:col>16</xdr:col>
      <xdr:colOff>151504</xdr:colOff>
      <xdr:row>10</xdr:row>
      <xdr:rowOff>152850</xdr:rowOff>
    </xdr:to>
    <xdr:sp>
      <xdr:nvSpPr>
        <xdr:cNvPr id="40" name="Rounded Rectangle 39"/>
        <xdr:cNvSpPr/>
      </xdr:nvSpPr>
      <xdr:spPr>
        <a:xfrm>
          <a:off x="10015855" y="1087120"/>
          <a:ext cx="1421765" cy="861695"/>
        </a:xfrm>
        <a:prstGeom prst="roundRect">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500">
              <a:solidFill>
                <a:schemeClr val="lt1"/>
              </a:solidFill>
              <a:effectLst/>
              <a:latin typeface="+mn-lt"/>
              <a:ea typeface="+mn-ea"/>
              <a:cs typeface="+mn-cs"/>
            </a:rPr>
            <a:t>Customers - </a:t>
          </a:r>
          <a:r>
            <a:rPr lang="en-US" sz="1400">
              <a:solidFill>
                <a:schemeClr val="lt1"/>
              </a:solidFill>
              <a:effectLst/>
              <a:latin typeface="+mn-lt"/>
              <a:ea typeface="+mn-ea"/>
              <a:cs typeface="+mn-cs"/>
            </a:rPr>
            <a:t>original data</a:t>
          </a:r>
          <a:endParaRPr lang="en-GB" sz="1400">
            <a:effectLst/>
          </a:endParaRPr>
        </a:p>
      </xdr:txBody>
    </xdr:sp>
    <xdr:clientData/>
  </xdr:twoCellAnchor>
  <xdr:twoCellAnchor>
    <xdr:from>
      <xdr:col>1</xdr:col>
      <xdr:colOff>51548</xdr:colOff>
      <xdr:row>14</xdr:row>
      <xdr:rowOff>6725</xdr:rowOff>
    </xdr:from>
    <xdr:to>
      <xdr:col>2</xdr:col>
      <xdr:colOff>357692</xdr:colOff>
      <xdr:row>18</xdr:row>
      <xdr:rowOff>157332</xdr:rowOff>
    </xdr:to>
    <xdr:sp>
      <xdr:nvSpPr>
        <xdr:cNvPr id="41" name="Rounded Rectangle 40"/>
        <xdr:cNvSpPr/>
      </xdr:nvSpPr>
      <xdr:spPr>
        <a:xfrm>
          <a:off x="430530" y="2513965"/>
          <a:ext cx="1373505" cy="861695"/>
        </a:xfrm>
        <a:prstGeom prst="round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defRPr/>
          </a:pPr>
          <a:r>
            <a:rPr lang="en-US" sz="1500">
              <a:solidFill>
                <a:schemeClr val="lt1"/>
              </a:solidFill>
              <a:effectLst/>
              <a:latin typeface="+mn-lt"/>
              <a:ea typeface="+mn-ea"/>
              <a:cs typeface="+mn-cs"/>
            </a:rPr>
            <a:t>Orders - </a:t>
          </a:r>
          <a:endParaRPr lang="en-US" sz="150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defRPr/>
          </a:pPr>
          <a:r>
            <a:rPr lang="en-US" sz="1200">
              <a:solidFill>
                <a:schemeClr val="lt1"/>
              </a:solidFill>
              <a:effectLst/>
              <a:latin typeface="+mn-lt"/>
              <a:ea typeface="+mn-ea"/>
              <a:cs typeface="+mn-cs"/>
            </a:rPr>
            <a:t>after consistency checks</a:t>
          </a:r>
          <a:endParaRPr lang="en-US" sz="1200">
            <a:solidFill>
              <a:schemeClr val="lt1"/>
            </a:solidFill>
            <a:effectLst/>
            <a:latin typeface="+mn-lt"/>
            <a:ea typeface="+mn-ea"/>
            <a:cs typeface="+mn-cs"/>
          </a:endParaRPr>
        </a:p>
      </xdr:txBody>
    </xdr:sp>
    <xdr:clientData/>
  </xdr:twoCellAnchor>
  <xdr:twoCellAnchor>
    <xdr:from>
      <xdr:col>5</xdr:col>
      <xdr:colOff>35860</xdr:colOff>
      <xdr:row>13</xdr:row>
      <xdr:rowOff>159126</xdr:rowOff>
    </xdr:from>
    <xdr:to>
      <xdr:col>8</xdr:col>
      <xdr:colOff>69478</xdr:colOff>
      <xdr:row>18</xdr:row>
      <xdr:rowOff>141645</xdr:rowOff>
    </xdr:to>
    <xdr:sp>
      <xdr:nvSpPr>
        <xdr:cNvPr id="43" name="Rounded Rectangle 42"/>
        <xdr:cNvSpPr/>
      </xdr:nvSpPr>
      <xdr:spPr>
        <a:xfrm>
          <a:off x="3278505" y="2488565"/>
          <a:ext cx="2388870" cy="871855"/>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500">
              <a:solidFill>
                <a:schemeClr val="lt1"/>
              </a:solidFill>
              <a:effectLst/>
              <a:latin typeface="+mn-lt"/>
              <a:ea typeface="+mn-ea"/>
              <a:cs typeface="+mn-cs"/>
            </a:rPr>
            <a:t>orders_products_prior - </a:t>
          </a:r>
          <a:r>
            <a:rPr lang="en-US" sz="1400">
              <a:solidFill>
                <a:schemeClr val="lt1"/>
              </a:solidFill>
              <a:effectLst/>
              <a:latin typeface="+mn-lt"/>
              <a:ea typeface="+mn-ea"/>
              <a:cs typeface="+mn-cs"/>
            </a:rPr>
            <a:t>after consistency checks</a:t>
          </a:r>
          <a:endParaRPr lang="en-GB" sz="1400">
            <a:effectLst/>
          </a:endParaRPr>
        </a:p>
      </xdr:txBody>
    </xdr:sp>
    <xdr:clientData/>
  </xdr:twoCellAnchor>
  <xdr:twoCellAnchor>
    <xdr:from>
      <xdr:col>9</xdr:col>
      <xdr:colOff>450478</xdr:colOff>
      <xdr:row>13</xdr:row>
      <xdr:rowOff>159124</xdr:rowOff>
    </xdr:from>
    <xdr:to>
      <xdr:col>12</xdr:col>
      <xdr:colOff>61858</xdr:colOff>
      <xdr:row>18</xdr:row>
      <xdr:rowOff>141643</xdr:rowOff>
    </xdr:to>
    <xdr:sp>
      <xdr:nvSpPr>
        <xdr:cNvPr id="44" name="Rounded Rectangle 43"/>
        <xdr:cNvSpPr/>
      </xdr:nvSpPr>
      <xdr:spPr>
        <a:xfrm>
          <a:off x="7205980" y="2488565"/>
          <a:ext cx="1407795" cy="871855"/>
        </a:xfrm>
        <a:prstGeom prst="round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500">
              <a:solidFill>
                <a:schemeClr val="lt1"/>
              </a:solidFill>
              <a:effectLst/>
              <a:latin typeface="+mn-lt"/>
              <a:ea typeface="+mn-ea"/>
              <a:cs typeface="+mn-cs"/>
            </a:rPr>
            <a:t>Products - </a:t>
          </a:r>
          <a:r>
            <a:rPr lang="en-US" sz="1200">
              <a:solidFill>
                <a:schemeClr val="lt1"/>
              </a:solidFill>
              <a:effectLst/>
              <a:latin typeface="+mn-lt"/>
              <a:ea typeface="+mn-ea"/>
              <a:cs typeface="+mn-cs"/>
            </a:rPr>
            <a:t>after consistency checks</a:t>
          </a:r>
          <a:endParaRPr lang="en-GB" sz="1600">
            <a:effectLst/>
          </a:endParaRPr>
        </a:p>
      </xdr:txBody>
    </xdr:sp>
    <xdr:clientData/>
  </xdr:twoCellAnchor>
  <xdr:twoCellAnchor>
    <xdr:from>
      <xdr:col>14</xdr:col>
      <xdr:colOff>11207</xdr:colOff>
      <xdr:row>14</xdr:row>
      <xdr:rowOff>1</xdr:rowOff>
    </xdr:from>
    <xdr:to>
      <xdr:col>16</xdr:col>
      <xdr:colOff>194087</xdr:colOff>
      <xdr:row>18</xdr:row>
      <xdr:rowOff>150608</xdr:rowOff>
    </xdr:to>
    <xdr:sp>
      <xdr:nvSpPr>
        <xdr:cNvPr id="46" name="Rounded Rectangle 45"/>
        <xdr:cNvSpPr/>
      </xdr:nvSpPr>
      <xdr:spPr>
        <a:xfrm>
          <a:off x="10099675" y="2507615"/>
          <a:ext cx="1380490" cy="861695"/>
        </a:xfrm>
        <a:prstGeom prst="roundRect">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500">
              <a:solidFill>
                <a:schemeClr val="lt1"/>
              </a:solidFill>
              <a:effectLst/>
              <a:latin typeface="+mn-lt"/>
              <a:ea typeface="+mn-ea"/>
              <a:cs typeface="+mn-cs"/>
            </a:rPr>
            <a:t>Customers - </a:t>
          </a:r>
          <a:r>
            <a:rPr lang="en-US" sz="1200">
              <a:solidFill>
                <a:schemeClr val="lt1"/>
              </a:solidFill>
              <a:effectLst/>
              <a:latin typeface="+mn-lt"/>
              <a:ea typeface="+mn-ea"/>
              <a:cs typeface="+mn-cs"/>
            </a:rPr>
            <a:t>after consistency checks</a:t>
          </a:r>
          <a:endParaRPr lang="en-GB" sz="1600">
            <a:effectLst/>
          </a:endParaRPr>
        </a:p>
      </xdr:txBody>
    </xdr:sp>
    <xdr:clientData/>
  </xdr:twoCellAnchor>
  <xdr:twoCellAnchor>
    <xdr:from>
      <xdr:col>1</xdr:col>
      <xdr:colOff>100853</xdr:colOff>
      <xdr:row>21</xdr:row>
      <xdr:rowOff>165850</xdr:rowOff>
    </xdr:from>
    <xdr:to>
      <xdr:col>8</xdr:col>
      <xdr:colOff>33618</xdr:colOff>
      <xdr:row>24</xdr:row>
      <xdr:rowOff>118786</xdr:rowOff>
    </xdr:to>
    <xdr:sp>
      <xdr:nvSpPr>
        <xdr:cNvPr id="47" name="Rounded Rectangle 46"/>
        <xdr:cNvSpPr/>
      </xdr:nvSpPr>
      <xdr:spPr>
        <a:xfrm>
          <a:off x="479425" y="3917950"/>
          <a:ext cx="5151755" cy="486410"/>
        </a:xfrm>
        <a:prstGeom prst="roundRect">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500">
              <a:solidFill>
                <a:schemeClr val="lt1"/>
              </a:solidFill>
              <a:effectLst/>
              <a:latin typeface="+mn-lt"/>
              <a:ea typeface="+mn-ea"/>
              <a:cs typeface="+mn-cs"/>
            </a:rPr>
            <a:t>orders_combined</a:t>
          </a:r>
          <a:endParaRPr lang="en-GB" sz="1400">
            <a:effectLst/>
          </a:endParaRPr>
        </a:p>
      </xdr:txBody>
    </xdr:sp>
    <xdr:clientData/>
  </xdr:twoCellAnchor>
  <xdr:twoCellAnchor>
    <xdr:from>
      <xdr:col>8</xdr:col>
      <xdr:colOff>1042145</xdr:colOff>
      <xdr:row>22</xdr:row>
      <xdr:rowOff>4486</xdr:rowOff>
    </xdr:from>
    <xdr:to>
      <xdr:col>12</xdr:col>
      <xdr:colOff>504263</xdr:colOff>
      <xdr:row>24</xdr:row>
      <xdr:rowOff>125510</xdr:rowOff>
    </xdr:to>
    <xdr:sp>
      <xdr:nvSpPr>
        <xdr:cNvPr id="48" name="Rounded Rectangle 47"/>
        <xdr:cNvSpPr/>
      </xdr:nvSpPr>
      <xdr:spPr>
        <a:xfrm>
          <a:off x="6640195" y="3934460"/>
          <a:ext cx="2416175" cy="476250"/>
        </a:xfrm>
        <a:prstGeom prst="roundRect">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500">
              <a:solidFill>
                <a:schemeClr val="lt1"/>
              </a:solidFill>
              <a:effectLst/>
              <a:latin typeface="+mn-lt"/>
              <a:ea typeface="+mn-ea"/>
              <a:cs typeface="+mn-cs"/>
            </a:rPr>
            <a:t>orders_products_</a:t>
          </a:r>
          <a:r>
            <a:rPr lang="de-DE" altLang="en-US" sz="1500">
              <a:solidFill>
                <a:schemeClr val="lt1"/>
              </a:solidFill>
              <a:effectLst/>
              <a:latin typeface="Calibri" panose="020F0502020204030204" charset="0"/>
              <a:ea typeface="+mn-ea"/>
              <a:cs typeface="+mn-cs"/>
            </a:rPr>
            <a:t>combined</a:t>
          </a:r>
          <a:endParaRPr lang="de-DE" altLang="en-US" sz="1500">
            <a:solidFill>
              <a:schemeClr val="lt1"/>
            </a:solidFill>
            <a:effectLst/>
            <a:latin typeface="Calibri" panose="020F0502020204030204" charset="0"/>
            <a:ea typeface="+mn-ea"/>
            <a:cs typeface="+mn-cs"/>
          </a:endParaRPr>
        </a:p>
      </xdr:txBody>
    </xdr:sp>
    <xdr:clientData/>
  </xdr:twoCellAnchor>
  <xdr:twoCellAnchor>
    <xdr:from>
      <xdr:col>13</xdr:col>
      <xdr:colOff>571501</xdr:colOff>
      <xdr:row>21</xdr:row>
      <xdr:rowOff>156885</xdr:rowOff>
    </xdr:from>
    <xdr:to>
      <xdr:col>17</xdr:col>
      <xdr:colOff>123265</xdr:colOff>
      <xdr:row>24</xdr:row>
      <xdr:rowOff>109821</xdr:rowOff>
    </xdr:to>
    <xdr:sp>
      <xdr:nvSpPr>
        <xdr:cNvPr id="49" name="Rounded Rectangle 48"/>
        <xdr:cNvSpPr/>
      </xdr:nvSpPr>
      <xdr:spPr>
        <a:xfrm>
          <a:off x="9722485" y="3909060"/>
          <a:ext cx="2286000" cy="485775"/>
        </a:xfrm>
        <a:prstGeom prst="roundRect">
          <a:avLst/>
        </a:prstGeom>
        <a:solidFill>
          <a:srgbClr val="0FC5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r>
            <a:rPr lang="en-US" sz="1500">
              <a:solidFill>
                <a:schemeClr val="lt1"/>
              </a:solidFill>
              <a:effectLst/>
              <a:latin typeface="+mn-lt"/>
              <a:ea typeface="+mn-ea"/>
              <a:cs typeface="+mn-cs"/>
            </a:rPr>
            <a:t>orders_products_all</a:t>
          </a:r>
          <a:endParaRPr lang="en-GB" sz="1400">
            <a:effectLst/>
          </a:endParaRPr>
        </a:p>
      </xdr:txBody>
    </xdr:sp>
    <xdr:clientData/>
  </xdr:twoCellAnchor>
  <xdr:twoCellAnchor>
    <xdr:from>
      <xdr:col>3</xdr:col>
      <xdr:colOff>246530</xdr:colOff>
      <xdr:row>7</xdr:row>
      <xdr:rowOff>100853</xdr:rowOff>
    </xdr:from>
    <xdr:to>
      <xdr:col>6</xdr:col>
      <xdr:colOff>164372</xdr:colOff>
      <xdr:row>8</xdr:row>
      <xdr:rowOff>115644</xdr:rowOff>
    </xdr:to>
    <xdr:sp>
      <xdr:nvSpPr>
        <xdr:cNvPr id="54" name="Rectangle 53"/>
        <xdr:cNvSpPr/>
      </xdr:nvSpPr>
      <xdr:spPr>
        <a:xfrm>
          <a:off x="2291715" y="1363345"/>
          <a:ext cx="1713865" cy="193040"/>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clientData/>
  </xdr:twoCellAnchor>
  <xdr:twoCellAnchor>
    <xdr:from>
      <xdr:col>2</xdr:col>
      <xdr:colOff>358589</xdr:colOff>
      <xdr:row>7</xdr:row>
      <xdr:rowOff>156883</xdr:rowOff>
    </xdr:from>
    <xdr:to>
      <xdr:col>5</xdr:col>
      <xdr:colOff>22411</xdr:colOff>
      <xdr:row>9</xdr:row>
      <xdr:rowOff>95026</xdr:rowOff>
    </xdr:to>
    <xdr:sp>
      <xdr:nvSpPr>
        <xdr:cNvPr id="55" name="TextBox 54"/>
        <xdr:cNvSpPr txBox="1"/>
      </xdr:nvSpPr>
      <xdr:spPr>
        <a:xfrm>
          <a:off x="1804670" y="1419860"/>
          <a:ext cx="1460500" cy="29337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endParaRPr lang="en-US" sz="1200" kern="1200">
            <a:solidFill>
              <a:schemeClr val="bg2">
                <a:lumMod val="50000"/>
              </a:schemeClr>
            </a:solidFill>
          </a:endParaRPr>
        </a:p>
      </xdr:txBody>
    </xdr:sp>
    <xdr:clientData/>
  </xdr:twoCellAnchor>
  <xdr:twoCellAnchor>
    <xdr:from>
      <xdr:col>1</xdr:col>
      <xdr:colOff>532307</xdr:colOff>
      <xdr:row>11</xdr:row>
      <xdr:rowOff>83567</xdr:rowOff>
    </xdr:from>
    <xdr:to>
      <xdr:col>1</xdr:col>
      <xdr:colOff>806627</xdr:colOff>
      <xdr:row>13</xdr:row>
      <xdr:rowOff>113150</xdr:rowOff>
    </xdr:to>
    <xdr:sp>
      <xdr:nvSpPr>
        <xdr:cNvPr id="60" name="Down Arrow 59"/>
        <xdr:cNvSpPr/>
      </xdr:nvSpPr>
      <xdr:spPr>
        <a:xfrm>
          <a:off x="911225" y="2057400"/>
          <a:ext cx="274320" cy="385445"/>
        </a:xfrm>
        <a:prstGeom prst="downArrow">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159123</xdr:colOff>
      <xdr:row>25</xdr:row>
      <xdr:rowOff>2242</xdr:rowOff>
    </xdr:from>
    <xdr:to>
      <xdr:col>5</xdr:col>
      <xdr:colOff>387723</xdr:colOff>
      <xdr:row>26</xdr:row>
      <xdr:rowOff>108474</xdr:rowOff>
    </xdr:to>
    <xdr:sp>
      <xdr:nvSpPr>
        <xdr:cNvPr id="63" name="TextBox 62"/>
        <xdr:cNvSpPr txBox="1"/>
      </xdr:nvSpPr>
      <xdr:spPr>
        <a:xfrm>
          <a:off x="2204085" y="4465320"/>
          <a:ext cx="1426210" cy="28384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10,000,000</a:t>
          </a:r>
          <a:endParaRPr lang="en-US" sz="1200" kern="1200">
            <a:solidFill>
              <a:schemeClr val="bg2">
                <a:lumMod val="50000"/>
              </a:schemeClr>
            </a:solidFill>
          </a:endParaRPr>
        </a:p>
      </xdr:txBody>
    </xdr:sp>
    <xdr:clientData/>
  </xdr:twoCellAnchor>
  <xdr:twoCellAnchor>
    <xdr:from>
      <xdr:col>9</xdr:col>
      <xdr:colOff>401171</xdr:colOff>
      <xdr:row>24</xdr:row>
      <xdr:rowOff>121025</xdr:rowOff>
    </xdr:from>
    <xdr:to>
      <xdr:col>12</xdr:col>
      <xdr:colOff>319013</xdr:colOff>
      <xdr:row>26</xdr:row>
      <xdr:rowOff>59168</xdr:rowOff>
    </xdr:to>
    <xdr:sp>
      <xdr:nvSpPr>
        <xdr:cNvPr id="66" name="TextBox 65"/>
        <xdr:cNvSpPr txBox="1"/>
      </xdr:nvSpPr>
      <xdr:spPr>
        <a:xfrm>
          <a:off x="7156450" y="4406265"/>
          <a:ext cx="1714500" cy="29400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9,990,906</a:t>
          </a:r>
          <a:endParaRPr lang="en-US" sz="1200" kern="1200">
            <a:solidFill>
              <a:schemeClr val="bg2">
                <a:lumMod val="50000"/>
              </a:schemeClr>
            </a:solidFill>
          </a:endParaRPr>
        </a:p>
      </xdr:txBody>
    </xdr:sp>
    <xdr:clientData/>
  </xdr:twoCellAnchor>
  <xdr:twoCellAnchor>
    <xdr:from>
      <xdr:col>8</xdr:col>
      <xdr:colOff>100853</xdr:colOff>
      <xdr:row>7</xdr:row>
      <xdr:rowOff>145676</xdr:rowOff>
    </xdr:from>
    <xdr:to>
      <xdr:col>9</xdr:col>
      <xdr:colOff>363071</xdr:colOff>
      <xdr:row>9</xdr:row>
      <xdr:rowOff>83819</xdr:rowOff>
    </xdr:to>
    <xdr:sp>
      <xdr:nvSpPr>
        <xdr:cNvPr id="68" name="TextBox 67"/>
        <xdr:cNvSpPr txBox="1"/>
      </xdr:nvSpPr>
      <xdr:spPr>
        <a:xfrm>
          <a:off x="5698490" y="1408430"/>
          <a:ext cx="1419860" cy="29337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10,000,000</a:t>
          </a:r>
          <a:endParaRPr lang="en-US" sz="1200" kern="1200">
            <a:solidFill>
              <a:schemeClr val="bg2">
                <a:lumMod val="50000"/>
              </a:schemeClr>
            </a:solidFill>
          </a:endParaRPr>
        </a:p>
      </xdr:txBody>
    </xdr:sp>
    <xdr:clientData/>
  </xdr:twoCellAnchor>
  <xdr:twoCellAnchor>
    <xdr:from>
      <xdr:col>1</xdr:col>
      <xdr:colOff>483001</xdr:colOff>
      <xdr:row>19</xdr:row>
      <xdr:rowOff>45466</xdr:rowOff>
    </xdr:from>
    <xdr:to>
      <xdr:col>1</xdr:col>
      <xdr:colOff>757321</xdr:colOff>
      <xdr:row>21</xdr:row>
      <xdr:rowOff>75049</xdr:rowOff>
    </xdr:to>
    <xdr:sp>
      <xdr:nvSpPr>
        <xdr:cNvPr id="72" name="Down Arrow 71"/>
        <xdr:cNvSpPr/>
      </xdr:nvSpPr>
      <xdr:spPr>
        <a:xfrm>
          <a:off x="861695" y="3441700"/>
          <a:ext cx="274320" cy="385445"/>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354107</xdr:colOff>
      <xdr:row>15</xdr:row>
      <xdr:rowOff>129989</xdr:rowOff>
    </xdr:from>
    <xdr:to>
      <xdr:col>5</xdr:col>
      <xdr:colOff>17929</xdr:colOff>
      <xdr:row>17</xdr:row>
      <xdr:rowOff>68132</xdr:rowOff>
    </xdr:to>
    <xdr:sp>
      <xdr:nvSpPr>
        <xdr:cNvPr id="73" name="TextBox 72"/>
        <xdr:cNvSpPr txBox="1"/>
      </xdr:nvSpPr>
      <xdr:spPr>
        <a:xfrm>
          <a:off x="1800225" y="2814955"/>
          <a:ext cx="1460500" cy="29400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endParaRPr lang="en-US" sz="1200" kern="1200">
            <a:solidFill>
              <a:schemeClr val="bg2">
                <a:lumMod val="50000"/>
              </a:schemeClr>
            </a:solidFill>
          </a:endParaRPr>
        </a:p>
      </xdr:txBody>
    </xdr:sp>
    <xdr:clientData/>
  </xdr:twoCellAnchor>
  <xdr:twoCellAnchor>
    <xdr:from>
      <xdr:col>6</xdr:col>
      <xdr:colOff>449383</xdr:colOff>
      <xdr:row>11</xdr:row>
      <xdr:rowOff>79084</xdr:rowOff>
    </xdr:from>
    <xdr:to>
      <xdr:col>7</xdr:col>
      <xdr:colOff>152203</xdr:colOff>
      <xdr:row>13</xdr:row>
      <xdr:rowOff>108667</xdr:rowOff>
    </xdr:to>
    <xdr:sp>
      <xdr:nvSpPr>
        <xdr:cNvPr id="74" name="Down Arrow 73"/>
        <xdr:cNvSpPr/>
      </xdr:nvSpPr>
      <xdr:spPr>
        <a:xfrm>
          <a:off x="4290695" y="2052955"/>
          <a:ext cx="301625" cy="385445"/>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444901</xdr:colOff>
      <xdr:row>19</xdr:row>
      <xdr:rowOff>52190</xdr:rowOff>
    </xdr:from>
    <xdr:to>
      <xdr:col>7</xdr:col>
      <xdr:colOff>147721</xdr:colOff>
      <xdr:row>21</xdr:row>
      <xdr:rowOff>81773</xdr:rowOff>
    </xdr:to>
    <xdr:sp>
      <xdr:nvSpPr>
        <xdr:cNvPr id="75" name="Down Arrow 74"/>
        <xdr:cNvSpPr/>
      </xdr:nvSpPr>
      <xdr:spPr>
        <a:xfrm>
          <a:off x="4286250" y="3448685"/>
          <a:ext cx="301625" cy="384810"/>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73958</xdr:colOff>
      <xdr:row>15</xdr:row>
      <xdr:rowOff>85164</xdr:rowOff>
    </xdr:from>
    <xdr:to>
      <xdr:col>9</xdr:col>
      <xdr:colOff>336176</xdr:colOff>
      <xdr:row>17</xdr:row>
      <xdr:rowOff>23307</xdr:rowOff>
    </xdr:to>
    <xdr:sp>
      <xdr:nvSpPr>
        <xdr:cNvPr id="76" name="TextBox 75"/>
        <xdr:cNvSpPr txBox="1"/>
      </xdr:nvSpPr>
      <xdr:spPr>
        <a:xfrm>
          <a:off x="5671820" y="2770505"/>
          <a:ext cx="1419860" cy="29337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10,000,000</a:t>
          </a:r>
          <a:endParaRPr lang="en-US" sz="1200" kern="1200">
            <a:solidFill>
              <a:schemeClr val="bg2">
                <a:lumMod val="50000"/>
              </a:schemeClr>
            </a:solidFill>
          </a:endParaRPr>
        </a:p>
      </xdr:txBody>
    </xdr:sp>
    <xdr:clientData/>
  </xdr:twoCellAnchor>
  <xdr:twoCellAnchor>
    <xdr:from>
      <xdr:col>8</xdr:col>
      <xdr:colOff>428316</xdr:colOff>
      <xdr:row>22</xdr:row>
      <xdr:rowOff>104633</xdr:rowOff>
    </xdr:from>
    <xdr:to>
      <xdr:col>8</xdr:col>
      <xdr:colOff>794076</xdr:colOff>
      <xdr:row>24</xdr:row>
      <xdr:rowOff>42777</xdr:rowOff>
    </xdr:to>
    <xdr:sp>
      <xdr:nvSpPr>
        <xdr:cNvPr id="77" name="Down Arrow 76"/>
        <xdr:cNvSpPr/>
      </xdr:nvSpPr>
      <xdr:spPr>
        <a:xfrm rot="16200000">
          <a:off x="6062345" y="3998595"/>
          <a:ext cx="293370" cy="365760"/>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377666</xdr:colOff>
      <xdr:row>11</xdr:row>
      <xdr:rowOff>40984</xdr:rowOff>
    </xdr:from>
    <xdr:to>
      <xdr:col>11</xdr:col>
      <xdr:colOff>80486</xdr:colOff>
      <xdr:row>13</xdr:row>
      <xdr:rowOff>70567</xdr:rowOff>
    </xdr:to>
    <xdr:sp>
      <xdr:nvSpPr>
        <xdr:cNvPr id="78" name="Down Arrow 77"/>
        <xdr:cNvSpPr/>
      </xdr:nvSpPr>
      <xdr:spPr>
        <a:xfrm>
          <a:off x="7731760" y="2014855"/>
          <a:ext cx="301625" cy="385445"/>
        </a:xfrm>
        <a:prstGeom prst="downArrow">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62753</xdr:colOff>
      <xdr:row>7</xdr:row>
      <xdr:rowOff>152399</xdr:rowOff>
    </xdr:from>
    <xdr:to>
      <xdr:col>13</xdr:col>
      <xdr:colOff>862853</xdr:colOff>
      <xdr:row>9</xdr:row>
      <xdr:rowOff>90542</xdr:rowOff>
    </xdr:to>
    <xdr:sp>
      <xdr:nvSpPr>
        <xdr:cNvPr id="79" name="TextBox 78"/>
        <xdr:cNvSpPr txBox="1"/>
      </xdr:nvSpPr>
      <xdr:spPr>
        <a:xfrm>
          <a:off x="8614410" y="1414780"/>
          <a:ext cx="1398905" cy="29400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a:t>
          </a:r>
          <a:endParaRPr lang="en-US" sz="1200" kern="1200">
            <a:solidFill>
              <a:schemeClr val="bg2">
                <a:lumMod val="50000"/>
              </a:schemeClr>
            </a:solidFill>
          </a:endParaRPr>
        </a:p>
      </xdr:txBody>
    </xdr:sp>
    <xdr:clientData/>
  </xdr:twoCellAnchor>
  <xdr:twoCellAnchor>
    <xdr:from>
      <xdr:col>12</xdr:col>
      <xdr:colOff>69476</xdr:colOff>
      <xdr:row>15</xdr:row>
      <xdr:rowOff>136711</xdr:rowOff>
    </xdr:from>
    <xdr:to>
      <xdr:col>13</xdr:col>
      <xdr:colOff>869576</xdr:colOff>
      <xdr:row>17</xdr:row>
      <xdr:rowOff>74854</xdr:rowOff>
    </xdr:to>
    <xdr:sp>
      <xdr:nvSpPr>
        <xdr:cNvPr id="80" name="TextBox 79"/>
        <xdr:cNvSpPr txBox="1"/>
      </xdr:nvSpPr>
      <xdr:spPr>
        <a:xfrm>
          <a:off x="8621395" y="2821940"/>
          <a:ext cx="1398905" cy="29337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endParaRPr lang="en-US" sz="1200" kern="1200">
            <a:solidFill>
              <a:schemeClr val="bg2">
                <a:lumMod val="50000"/>
              </a:schemeClr>
            </a:solidFill>
          </a:endParaRPr>
        </a:p>
      </xdr:txBody>
    </xdr:sp>
    <xdr:clientData/>
  </xdr:twoCellAnchor>
  <xdr:twoCellAnchor>
    <xdr:from>
      <xdr:col>14</xdr:col>
      <xdr:colOff>507654</xdr:colOff>
      <xdr:row>11</xdr:row>
      <xdr:rowOff>47708</xdr:rowOff>
    </xdr:from>
    <xdr:to>
      <xdr:col>15</xdr:col>
      <xdr:colOff>210474</xdr:colOff>
      <xdr:row>13</xdr:row>
      <xdr:rowOff>77291</xdr:rowOff>
    </xdr:to>
    <xdr:sp>
      <xdr:nvSpPr>
        <xdr:cNvPr id="81" name="Down Arrow 80"/>
        <xdr:cNvSpPr/>
      </xdr:nvSpPr>
      <xdr:spPr>
        <a:xfrm>
          <a:off x="10596245" y="2021840"/>
          <a:ext cx="301625" cy="384810"/>
        </a:xfrm>
        <a:prstGeom prst="down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226359</xdr:colOff>
      <xdr:row>7</xdr:row>
      <xdr:rowOff>103093</xdr:rowOff>
    </xdr:from>
    <xdr:to>
      <xdr:col>18</xdr:col>
      <xdr:colOff>454959</xdr:colOff>
      <xdr:row>9</xdr:row>
      <xdr:rowOff>41236</xdr:rowOff>
    </xdr:to>
    <xdr:sp>
      <xdr:nvSpPr>
        <xdr:cNvPr id="82" name="TextBox 81"/>
        <xdr:cNvSpPr txBox="1"/>
      </xdr:nvSpPr>
      <xdr:spPr>
        <a:xfrm>
          <a:off x="11512550" y="1365885"/>
          <a:ext cx="1426210" cy="293370"/>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endParaRPr lang="en-US" sz="1200" kern="1200">
            <a:solidFill>
              <a:schemeClr val="bg2">
                <a:lumMod val="50000"/>
              </a:schemeClr>
            </a:solidFill>
          </a:endParaRPr>
        </a:p>
      </xdr:txBody>
    </xdr:sp>
    <xdr:clientData/>
  </xdr:twoCellAnchor>
  <xdr:twoCellAnchor>
    <xdr:from>
      <xdr:col>10</xdr:col>
      <xdr:colOff>384390</xdr:colOff>
      <xdr:row>19</xdr:row>
      <xdr:rowOff>58914</xdr:rowOff>
    </xdr:from>
    <xdr:to>
      <xdr:col>11</xdr:col>
      <xdr:colOff>87210</xdr:colOff>
      <xdr:row>21</xdr:row>
      <xdr:rowOff>88497</xdr:rowOff>
    </xdr:to>
    <xdr:sp>
      <xdr:nvSpPr>
        <xdr:cNvPr id="83" name="Down Arrow 82"/>
        <xdr:cNvSpPr/>
      </xdr:nvSpPr>
      <xdr:spPr>
        <a:xfrm>
          <a:off x="7738745" y="3455035"/>
          <a:ext cx="301625" cy="385445"/>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110068</xdr:colOff>
      <xdr:row>22</xdr:row>
      <xdr:rowOff>100151</xdr:rowOff>
    </xdr:from>
    <xdr:to>
      <xdr:col>13</xdr:col>
      <xdr:colOff>475828</xdr:colOff>
      <xdr:row>24</xdr:row>
      <xdr:rowOff>38295</xdr:rowOff>
    </xdr:to>
    <xdr:sp>
      <xdr:nvSpPr>
        <xdr:cNvPr id="84" name="Down Arrow 83"/>
        <xdr:cNvSpPr/>
      </xdr:nvSpPr>
      <xdr:spPr>
        <a:xfrm rot="16200000">
          <a:off x="9297035" y="3994150"/>
          <a:ext cx="293370" cy="365760"/>
        </a:xfrm>
        <a:prstGeom prst="downArrow">
          <a:avLst/>
        </a:prstGeom>
        <a:solidFill>
          <a:srgbClr val="0FC5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547996</xdr:colOff>
      <xdr:row>19</xdr:row>
      <xdr:rowOff>65637</xdr:rowOff>
    </xdr:from>
    <xdr:to>
      <xdr:col>15</xdr:col>
      <xdr:colOff>250816</xdr:colOff>
      <xdr:row>21</xdr:row>
      <xdr:rowOff>95220</xdr:rowOff>
    </xdr:to>
    <xdr:sp>
      <xdr:nvSpPr>
        <xdr:cNvPr id="85" name="Down Arrow 84"/>
        <xdr:cNvSpPr/>
      </xdr:nvSpPr>
      <xdr:spPr>
        <a:xfrm>
          <a:off x="10636250" y="3462020"/>
          <a:ext cx="301625" cy="384810"/>
        </a:xfrm>
        <a:prstGeom prst="downArrow">
          <a:avLst/>
        </a:prstGeom>
        <a:solidFill>
          <a:srgbClr val="0FC5D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60511</xdr:colOff>
      <xdr:row>24</xdr:row>
      <xdr:rowOff>138954</xdr:rowOff>
    </xdr:from>
    <xdr:to>
      <xdr:col>16</xdr:col>
      <xdr:colOff>549853</xdr:colOff>
      <xdr:row>26</xdr:row>
      <xdr:rowOff>77097</xdr:rowOff>
    </xdr:to>
    <xdr:sp>
      <xdr:nvSpPr>
        <xdr:cNvPr id="86" name="TextBox 85"/>
        <xdr:cNvSpPr txBox="1"/>
      </xdr:nvSpPr>
      <xdr:spPr>
        <a:xfrm>
          <a:off x="10149205" y="4424045"/>
          <a:ext cx="1686560" cy="29400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9,990,906</a:t>
          </a:r>
          <a:endParaRPr lang="en-US" sz="1200" kern="1200">
            <a:solidFill>
              <a:schemeClr val="bg2">
                <a:lumMod val="50000"/>
              </a:schemeClr>
            </a:solidFill>
          </a:endParaRPr>
        </a:p>
      </xdr:txBody>
    </xdr:sp>
    <xdr:clientData/>
  </xdr:twoCellAnchor>
  <xdr:twoCellAnchor>
    <xdr:from>
      <xdr:col>16</xdr:col>
      <xdr:colOff>233082</xdr:colOff>
      <xdr:row>15</xdr:row>
      <xdr:rowOff>87405</xdr:rowOff>
    </xdr:from>
    <xdr:to>
      <xdr:col>18</xdr:col>
      <xdr:colOff>461682</xdr:colOff>
      <xdr:row>17</xdr:row>
      <xdr:rowOff>25548</xdr:rowOff>
    </xdr:to>
    <xdr:sp>
      <xdr:nvSpPr>
        <xdr:cNvPr id="87" name="TextBox 86"/>
        <xdr:cNvSpPr txBox="1"/>
      </xdr:nvSpPr>
      <xdr:spPr>
        <a:xfrm>
          <a:off x="11519535" y="2772410"/>
          <a:ext cx="1426210" cy="29400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endParaRPr lang="en-US" sz="1200" kern="1200">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33020"/>
          <a:ext cx="1148080" cy="226695"/>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xdr:nvCxnSpPr>
        <xdr:cNvPr id="3" name="Straight Connector 2"/>
        <xdr:cNvCxnSpPr/>
      </xdr:nvCxnSpPr>
      <xdr:spPr>
        <a:xfrm>
          <a:off x="319405" y="709295"/>
          <a:ext cx="1183132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xdr:nvSpPr>
        <xdr:cNvPr id="4" name="TextBox 3"/>
        <xdr:cNvSpPr txBox="1"/>
      </xdr:nvSpPr>
      <xdr:spPr>
        <a:xfrm>
          <a:off x="237490" y="334010"/>
          <a:ext cx="3567430" cy="3117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endParaRPr lang="en-US" sz="1800" b="1">
            <a:solidFill>
              <a:schemeClr val="bg2">
                <a:lumMod val="50000"/>
              </a:schemeClr>
            </a:solidFill>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7500" y="34925"/>
          <a:ext cx="1151255" cy="226695"/>
        </a:xfrm>
        <a:prstGeom prst="rect">
          <a:avLst/>
        </a:prstGeom>
      </xdr:spPr>
    </xdr:pic>
    <xdr:clientData/>
  </xdr:twoCellAnchor>
  <xdr:twoCellAnchor>
    <xdr:from>
      <xdr:col>1</xdr:col>
      <xdr:colOff>2642</xdr:colOff>
      <xdr:row>3</xdr:row>
      <xdr:rowOff>164916</xdr:rowOff>
    </xdr:from>
    <xdr:to>
      <xdr:col>5</xdr:col>
      <xdr:colOff>3119438</xdr:colOff>
      <xdr:row>3</xdr:row>
      <xdr:rowOff>164916</xdr:rowOff>
    </xdr:to>
    <xdr:cxnSp>
      <xdr:nvCxnSpPr>
        <xdr:cNvPr id="3" name="Straight Connector 2"/>
        <xdr:cNvCxnSpPr/>
      </xdr:nvCxnSpPr>
      <xdr:spPr>
        <a:xfrm>
          <a:off x="311785" y="716915"/>
          <a:ext cx="1089977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xdr:nvSpPr>
        <xdr:cNvPr id="4" name="TextBox 3"/>
        <xdr:cNvSpPr txBox="1"/>
      </xdr:nvSpPr>
      <xdr:spPr>
        <a:xfrm>
          <a:off x="247015" y="358140"/>
          <a:ext cx="5005705" cy="320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endParaRPr lang="en-US" sz="1800" b="1">
            <a:solidFill>
              <a:schemeClr val="bg2">
                <a:lumMod val="50000"/>
              </a:schemeClr>
            </a:solidFill>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26390" y="41910"/>
          <a:ext cx="1151255" cy="226695"/>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xdr:nvCxnSpPr>
        <xdr:cNvPr id="3" name="Straight Connector 2"/>
        <xdr:cNvCxnSpPr/>
      </xdr:nvCxnSpPr>
      <xdr:spPr>
        <a:xfrm>
          <a:off x="311785" y="723900"/>
          <a:ext cx="886714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xdr:nvSpPr>
        <xdr:cNvPr id="4" name="TextBox 3"/>
        <xdr:cNvSpPr txBox="1"/>
      </xdr:nvSpPr>
      <xdr:spPr>
        <a:xfrm>
          <a:off x="233045" y="368300"/>
          <a:ext cx="9564370" cy="3181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endParaRPr lang="en-US" sz="1800" b="1">
            <a:solidFill>
              <a:schemeClr val="bg2">
                <a:lumMod val="50000"/>
              </a:schemeClr>
            </a:solidFill>
          </a:endParaRPr>
        </a:p>
      </xdr:txBody>
    </xdr:sp>
    <xdr:clientData/>
  </xdr:twoCellAnchor>
  <xdr:twoCellAnchor>
    <xdr:from>
      <xdr:col>5</xdr:col>
      <xdr:colOff>584835</xdr:colOff>
      <xdr:row>5</xdr:row>
      <xdr:rowOff>0</xdr:rowOff>
    </xdr:from>
    <xdr:to>
      <xdr:col>16</xdr:col>
      <xdr:colOff>502920</xdr:colOff>
      <xdr:row>7</xdr:row>
      <xdr:rowOff>66040</xdr:rowOff>
    </xdr:to>
    <xdr:sp>
      <xdr:nvSpPr>
        <xdr:cNvPr id="6" name="TextBox 5"/>
        <xdr:cNvSpPr txBox="1"/>
      </xdr:nvSpPr>
      <xdr:spPr>
        <a:xfrm>
          <a:off x="9763760" y="930275"/>
          <a:ext cx="6721475" cy="83121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79400" y="44450"/>
          <a:ext cx="1083310"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5" name="Straight Connector 4"/>
        <xdr:cNvCxnSpPr/>
      </xdr:nvCxnSpPr>
      <xdr:spPr>
        <a:xfrm>
          <a:off x="349885" y="723265"/>
          <a:ext cx="725487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6" name="TextBox 5"/>
        <xdr:cNvSpPr txBox="1"/>
      </xdr:nvSpPr>
      <xdr:spPr>
        <a:xfrm>
          <a:off x="279400" y="368300"/>
          <a:ext cx="431863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endParaRPr lang="en-US" sz="1800" b="1">
            <a:solidFill>
              <a:schemeClr val="bg2">
                <a:lumMod val="50000"/>
              </a:schemeClr>
            </a:solidFill>
          </a:endParaRPr>
        </a:p>
      </xdr:txBody>
    </xdr:sp>
    <xdr:clientData/>
  </xdr:twoCellAnchor>
  <xdr:twoCellAnchor>
    <xdr:from>
      <xdr:col>1</xdr:col>
      <xdr:colOff>0</xdr:colOff>
      <xdr:row>5</xdr:row>
      <xdr:rowOff>0</xdr:rowOff>
    </xdr:from>
    <xdr:to>
      <xdr:col>12</xdr:col>
      <xdr:colOff>577215</xdr:colOff>
      <xdr:row>7</xdr:row>
      <xdr:rowOff>156210</xdr:rowOff>
    </xdr:to>
    <xdr:sp>
      <xdr:nvSpPr>
        <xdr:cNvPr id="3" name="TextBox 1"/>
        <xdr:cNvSpPr txBox="1"/>
      </xdr:nvSpPr>
      <xdr:spPr>
        <a:xfrm>
          <a:off x="279400" y="920750"/>
          <a:ext cx="7380605" cy="52451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1</xdr:col>
      <xdr:colOff>492125</xdr:colOff>
      <xdr:row>12</xdr:row>
      <xdr:rowOff>23495</xdr:rowOff>
    </xdr:from>
    <xdr:to>
      <xdr:col>11</xdr:col>
      <xdr:colOff>144145</xdr:colOff>
      <xdr:row>31</xdr:row>
      <xdr:rowOff>61595</xdr:rowOff>
    </xdr:to>
    <xdr:pic>
      <xdr:nvPicPr>
        <xdr:cNvPr id="11" name="Picture 10" descr="4.9.1_bar_orders_dow"/>
        <xdr:cNvPicPr>
          <a:picLocks noChangeAspect="1"/>
        </xdr:cNvPicPr>
      </xdr:nvPicPr>
      <xdr:blipFill>
        <a:blip r:embed="rId2"/>
        <a:stretch>
          <a:fillRect/>
        </a:stretch>
      </xdr:blipFill>
      <xdr:spPr>
        <a:xfrm>
          <a:off x="771525" y="2245995"/>
          <a:ext cx="5836920" cy="3536950"/>
        </a:xfrm>
        <a:prstGeom prst="rect">
          <a:avLst/>
        </a:prstGeom>
      </xdr:spPr>
    </xdr:pic>
    <xdr:clientData/>
  </xdr:twoCellAnchor>
  <xdr:twoCellAnchor editAs="oneCell">
    <xdr:from>
      <xdr:col>1</xdr:col>
      <xdr:colOff>457200</xdr:colOff>
      <xdr:row>33</xdr:row>
      <xdr:rowOff>47625</xdr:rowOff>
    </xdr:from>
    <xdr:to>
      <xdr:col>11</xdr:col>
      <xdr:colOff>109855</xdr:colOff>
      <xdr:row>52</xdr:row>
      <xdr:rowOff>85725</xdr:rowOff>
    </xdr:to>
    <xdr:pic>
      <xdr:nvPicPr>
        <xdr:cNvPr id="14" name="Picture 13" descr="4.9.6_hist_orders_hod"/>
        <xdr:cNvPicPr>
          <a:picLocks noChangeAspect="1"/>
        </xdr:cNvPicPr>
      </xdr:nvPicPr>
      <xdr:blipFill>
        <a:blip r:embed="rId3"/>
        <a:stretch>
          <a:fillRect/>
        </a:stretch>
      </xdr:blipFill>
      <xdr:spPr>
        <a:xfrm>
          <a:off x="736600" y="6137275"/>
          <a:ext cx="5837555" cy="3536950"/>
        </a:xfrm>
        <a:prstGeom prst="rect">
          <a:avLst/>
        </a:prstGeom>
      </xdr:spPr>
    </xdr:pic>
    <xdr:clientData/>
  </xdr:twoCellAnchor>
  <xdr:twoCellAnchor editAs="oneCell">
    <xdr:from>
      <xdr:col>1</xdr:col>
      <xdr:colOff>485140</xdr:colOff>
      <xdr:row>58</xdr:row>
      <xdr:rowOff>8890</xdr:rowOff>
    </xdr:from>
    <xdr:to>
      <xdr:col>11</xdr:col>
      <xdr:colOff>137795</xdr:colOff>
      <xdr:row>77</xdr:row>
      <xdr:rowOff>46990</xdr:rowOff>
    </xdr:to>
    <xdr:pic>
      <xdr:nvPicPr>
        <xdr:cNvPr id="15" name="Picture 14" descr="4.9.8_line_prices_ohod"/>
        <xdr:cNvPicPr>
          <a:picLocks noChangeAspect="1"/>
        </xdr:cNvPicPr>
      </xdr:nvPicPr>
      <xdr:blipFill>
        <a:blip r:embed="rId4"/>
        <a:stretch>
          <a:fillRect/>
        </a:stretch>
      </xdr:blipFill>
      <xdr:spPr>
        <a:xfrm>
          <a:off x="764540" y="10727690"/>
          <a:ext cx="5837555" cy="3536950"/>
        </a:xfrm>
        <a:prstGeom prst="rect">
          <a:avLst/>
        </a:prstGeom>
      </xdr:spPr>
    </xdr:pic>
    <xdr:clientData/>
  </xdr:twoCellAnchor>
  <xdr:twoCellAnchor editAs="oneCell">
    <xdr:from>
      <xdr:col>1</xdr:col>
      <xdr:colOff>372745</xdr:colOff>
      <xdr:row>85</xdr:row>
      <xdr:rowOff>46990</xdr:rowOff>
    </xdr:from>
    <xdr:to>
      <xdr:col>11</xdr:col>
      <xdr:colOff>25400</xdr:colOff>
      <xdr:row>104</xdr:row>
      <xdr:rowOff>85090</xdr:rowOff>
    </xdr:to>
    <xdr:pic>
      <xdr:nvPicPr>
        <xdr:cNvPr id="16" name="Picture 15" descr="4.9.11_pie_prices"/>
        <xdr:cNvPicPr>
          <a:picLocks noChangeAspect="1"/>
        </xdr:cNvPicPr>
      </xdr:nvPicPr>
      <xdr:blipFill>
        <a:blip r:embed="rId5"/>
        <a:stretch>
          <a:fillRect/>
        </a:stretch>
      </xdr:blipFill>
      <xdr:spPr>
        <a:xfrm>
          <a:off x="652145" y="15737840"/>
          <a:ext cx="5837555" cy="3536950"/>
        </a:xfrm>
        <a:prstGeom prst="rect">
          <a:avLst/>
        </a:prstGeom>
      </xdr:spPr>
    </xdr:pic>
    <xdr:clientData/>
  </xdr:twoCellAnchor>
  <xdr:twoCellAnchor editAs="oneCell">
    <xdr:from>
      <xdr:col>1</xdr:col>
      <xdr:colOff>554355</xdr:colOff>
      <xdr:row>107</xdr:row>
      <xdr:rowOff>71755</xdr:rowOff>
    </xdr:from>
    <xdr:to>
      <xdr:col>11</xdr:col>
      <xdr:colOff>208280</xdr:colOff>
      <xdr:row>126</xdr:row>
      <xdr:rowOff>109855</xdr:rowOff>
    </xdr:to>
    <xdr:pic>
      <xdr:nvPicPr>
        <xdr:cNvPr id="17" name="Picture 16" descr="4.10.3_chart_dept"/>
        <xdr:cNvPicPr>
          <a:picLocks noChangeAspect="1"/>
        </xdr:cNvPicPr>
      </xdr:nvPicPr>
      <xdr:blipFill>
        <a:blip r:embed="rId6"/>
        <a:stretch>
          <a:fillRect/>
        </a:stretch>
      </xdr:blipFill>
      <xdr:spPr>
        <a:xfrm>
          <a:off x="833755" y="19826605"/>
          <a:ext cx="5838825" cy="3536950"/>
        </a:xfrm>
        <a:prstGeom prst="rect">
          <a:avLst/>
        </a:prstGeom>
      </xdr:spPr>
    </xdr:pic>
    <xdr:clientData/>
  </xdr:twoCellAnchor>
  <xdr:twoCellAnchor editAs="oneCell">
    <xdr:from>
      <xdr:col>1</xdr:col>
      <xdr:colOff>587375</xdr:colOff>
      <xdr:row>131</xdr:row>
      <xdr:rowOff>173355</xdr:rowOff>
    </xdr:from>
    <xdr:to>
      <xdr:col>11</xdr:col>
      <xdr:colOff>237490</xdr:colOff>
      <xdr:row>151</xdr:row>
      <xdr:rowOff>20955</xdr:rowOff>
    </xdr:to>
    <xdr:pic>
      <xdr:nvPicPr>
        <xdr:cNvPr id="18" name="Picture 17" descr="4.9.7_bar_loyalty"/>
        <xdr:cNvPicPr>
          <a:picLocks noChangeAspect="1"/>
        </xdr:cNvPicPr>
      </xdr:nvPicPr>
      <xdr:blipFill>
        <a:blip r:embed="rId7"/>
        <a:stretch>
          <a:fillRect/>
        </a:stretch>
      </xdr:blipFill>
      <xdr:spPr>
        <a:xfrm>
          <a:off x="866775" y="24347805"/>
          <a:ext cx="5835015" cy="3530600"/>
        </a:xfrm>
        <a:prstGeom prst="rect">
          <a:avLst/>
        </a:prstGeom>
      </xdr:spPr>
    </xdr:pic>
    <xdr:clientData/>
  </xdr:twoCellAnchor>
  <xdr:twoCellAnchor editAs="oneCell">
    <xdr:from>
      <xdr:col>1</xdr:col>
      <xdr:colOff>453390</xdr:colOff>
      <xdr:row>223</xdr:row>
      <xdr:rowOff>127000</xdr:rowOff>
    </xdr:from>
    <xdr:to>
      <xdr:col>11</xdr:col>
      <xdr:colOff>105410</xdr:colOff>
      <xdr:row>242</xdr:row>
      <xdr:rowOff>165100</xdr:rowOff>
    </xdr:to>
    <xdr:pic>
      <xdr:nvPicPr>
        <xdr:cNvPr id="19" name="Picture 18" descr="crosstab_loyalty_spend_chart"/>
        <xdr:cNvPicPr>
          <a:picLocks noChangeAspect="1"/>
        </xdr:cNvPicPr>
      </xdr:nvPicPr>
      <xdr:blipFill>
        <a:blip r:embed="rId8"/>
        <a:stretch>
          <a:fillRect/>
        </a:stretch>
      </xdr:blipFill>
      <xdr:spPr>
        <a:xfrm>
          <a:off x="732790" y="41255950"/>
          <a:ext cx="5836920" cy="3536950"/>
        </a:xfrm>
        <a:prstGeom prst="rect">
          <a:avLst/>
        </a:prstGeom>
      </xdr:spPr>
    </xdr:pic>
    <xdr:clientData/>
  </xdr:twoCellAnchor>
  <xdr:twoCellAnchor editAs="oneCell">
    <xdr:from>
      <xdr:col>2</xdr:col>
      <xdr:colOff>79375</xdr:colOff>
      <xdr:row>156</xdr:row>
      <xdr:rowOff>68580</xdr:rowOff>
    </xdr:from>
    <xdr:to>
      <xdr:col>11</xdr:col>
      <xdr:colOff>295275</xdr:colOff>
      <xdr:row>175</xdr:row>
      <xdr:rowOff>106680</xdr:rowOff>
    </xdr:to>
    <xdr:pic>
      <xdr:nvPicPr>
        <xdr:cNvPr id="20" name="Picture 19" descr="crosstab_loyalty_income_chart"/>
        <xdr:cNvPicPr>
          <a:picLocks noChangeAspect="1"/>
        </xdr:cNvPicPr>
      </xdr:nvPicPr>
      <xdr:blipFill>
        <a:blip r:embed="rId9"/>
        <a:stretch>
          <a:fillRect/>
        </a:stretch>
      </xdr:blipFill>
      <xdr:spPr>
        <a:xfrm>
          <a:off x="977265" y="28859480"/>
          <a:ext cx="5782310" cy="3536950"/>
        </a:xfrm>
        <a:prstGeom prst="rect">
          <a:avLst/>
        </a:prstGeom>
      </xdr:spPr>
    </xdr:pic>
    <xdr:clientData/>
  </xdr:twoCellAnchor>
  <xdr:twoCellAnchor editAs="oneCell">
    <xdr:from>
      <xdr:col>2</xdr:col>
      <xdr:colOff>92710</xdr:colOff>
      <xdr:row>177</xdr:row>
      <xdr:rowOff>187960</xdr:rowOff>
    </xdr:from>
    <xdr:to>
      <xdr:col>11</xdr:col>
      <xdr:colOff>310515</xdr:colOff>
      <xdr:row>197</xdr:row>
      <xdr:rowOff>35560</xdr:rowOff>
    </xdr:to>
    <xdr:pic>
      <xdr:nvPicPr>
        <xdr:cNvPr id="21" name="Picture 20" descr="crosstab_loyalty_parent_chart"/>
        <xdr:cNvPicPr>
          <a:picLocks noChangeAspect="1"/>
        </xdr:cNvPicPr>
      </xdr:nvPicPr>
      <xdr:blipFill>
        <a:blip r:embed="rId10"/>
        <a:stretch>
          <a:fillRect/>
        </a:stretch>
      </xdr:blipFill>
      <xdr:spPr>
        <a:xfrm>
          <a:off x="990600" y="32842200"/>
          <a:ext cx="5784215" cy="3534410"/>
        </a:xfrm>
        <a:prstGeom prst="rect">
          <a:avLst/>
        </a:prstGeom>
      </xdr:spPr>
    </xdr:pic>
    <xdr:clientData/>
  </xdr:twoCellAnchor>
  <xdr:twoCellAnchor editAs="oneCell">
    <xdr:from>
      <xdr:col>1</xdr:col>
      <xdr:colOff>532130</xdr:colOff>
      <xdr:row>201</xdr:row>
      <xdr:rowOff>42545</xdr:rowOff>
    </xdr:from>
    <xdr:to>
      <xdr:col>11</xdr:col>
      <xdr:colOff>160020</xdr:colOff>
      <xdr:row>220</xdr:row>
      <xdr:rowOff>80645</xdr:rowOff>
    </xdr:to>
    <xdr:pic>
      <xdr:nvPicPr>
        <xdr:cNvPr id="22" name="Picture 21" descr="crosstab_odow_loyalty_chart"/>
        <xdr:cNvPicPr>
          <a:picLocks noChangeAspect="1"/>
        </xdr:cNvPicPr>
      </xdr:nvPicPr>
      <xdr:blipFill>
        <a:blip r:embed="rId11"/>
        <a:stretch>
          <a:fillRect/>
        </a:stretch>
      </xdr:blipFill>
      <xdr:spPr>
        <a:xfrm>
          <a:off x="811530" y="37120195"/>
          <a:ext cx="5812790" cy="3536950"/>
        </a:xfrm>
        <a:prstGeom prst="rect">
          <a:avLst/>
        </a:prstGeom>
      </xdr:spPr>
    </xdr:pic>
    <xdr:clientData/>
  </xdr:twoCellAnchor>
  <xdr:twoCellAnchor editAs="oneCell">
    <xdr:from>
      <xdr:col>1</xdr:col>
      <xdr:colOff>500380</xdr:colOff>
      <xdr:row>291</xdr:row>
      <xdr:rowOff>123825</xdr:rowOff>
    </xdr:from>
    <xdr:to>
      <xdr:col>11</xdr:col>
      <xdr:colOff>151765</xdr:colOff>
      <xdr:row>310</xdr:row>
      <xdr:rowOff>161925</xdr:rowOff>
    </xdr:to>
    <xdr:pic>
      <xdr:nvPicPr>
        <xdr:cNvPr id="23" name="Picture 22" descr="crosstab_region_loyalty"/>
        <xdr:cNvPicPr>
          <a:picLocks noChangeAspect="1"/>
        </xdr:cNvPicPr>
      </xdr:nvPicPr>
      <xdr:blipFill>
        <a:blip r:embed="rId12"/>
        <a:stretch>
          <a:fillRect/>
        </a:stretch>
      </xdr:blipFill>
      <xdr:spPr>
        <a:xfrm>
          <a:off x="779780" y="53971825"/>
          <a:ext cx="5836285" cy="3536950"/>
        </a:xfrm>
        <a:prstGeom prst="rect">
          <a:avLst/>
        </a:prstGeom>
      </xdr:spPr>
    </xdr:pic>
    <xdr:clientData/>
  </xdr:twoCellAnchor>
  <xdr:twoCellAnchor editAs="oneCell">
    <xdr:from>
      <xdr:col>1</xdr:col>
      <xdr:colOff>323850</xdr:colOff>
      <xdr:row>271</xdr:row>
      <xdr:rowOff>64770</xdr:rowOff>
    </xdr:from>
    <xdr:to>
      <xdr:col>10</xdr:col>
      <xdr:colOff>557530</xdr:colOff>
      <xdr:row>289</xdr:row>
      <xdr:rowOff>102870</xdr:rowOff>
    </xdr:to>
    <xdr:pic>
      <xdr:nvPicPr>
        <xdr:cNvPr id="24" name="Picture 23" descr="crosstab_region_spend_chart"/>
        <xdr:cNvPicPr>
          <a:picLocks noChangeAspect="1"/>
        </xdr:cNvPicPr>
      </xdr:nvPicPr>
      <xdr:blipFill>
        <a:blip r:embed="rId13"/>
        <a:stretch>
          <a:fillRect/>
        </a:stretch>
      </xdr:blipFill>
      <xdr:spPr>
        <a:xfrm>
          <a:off x="603250" y="50045620"/>
          <a:ext cx="5800090" cy="3536950"/>
        </a:xfrm>
        <a:prstGeom prst="rect">
          <a:avLst/>
        </a:prstGeom>
      </xdr:spPr>
    </xdr:pic>
    <xdr:clientData/>
  </xdr:twoCellAnchor>
  <xdr:twoCellAnchor editAs="oneCell">
    <xdr:from>
      <xdr:col>1</xdr:col>
      <xdr:colOff>578485</xdr:colOff>
      <xdr:row>249</xdr:row>
      <xdr:rowOff>32385</xdr:rowOff>
    </xdr:from>
    <xdr:to>
      <xdr:col>11</xdr:col>
      <xdr:colOff>208280</xdr:colOff>
      <xdr:row>268</xdr:row>
      <xdr:rowOff>70485</xdr:rowOff>
    </xdr:to>
    <xdr:pic>
      <xdr:nvPicPr>
        <xdr:cNvPr id="25" name="Picture 24" descr="crosstab_region_income_chart"/>
        <xdr:cNvPicPr>
          <a:picLocks noChangeAspect="1"/>
        </xdr:cNvPicPr>
      </xdr:nvPicPr>
      <xdr:blipFill>
        <a:blip r:embed="rId14"/>
        <a:stretch>
          <a:fillRect/>
        </a:stretch>
      </xdr:blipFill>
      <xdr:spPr>
        <a:xfrm>
          <a:off x="857885" y="45961935"/>
          <a:ext cx="5814695" cy="3536950"/>
        </a:xfrm>
        <a:prstGeom prst="rect">
          <a:avLst/>
        </a:prstGeom>
      </xdr:spPr>
    </xdr:pic>
    <xdr:clientData/>
  </xdr:twoCellAnchor>
  <xdr:twoCellAnchor editAs="oneCell">
    <xdr:from>
      <xdr:col>2</xdr:col>
      <xdr:colOff>31750</xdr:colOff>
      <xdr:row>339</xdr:row>
      <xdr:rowOff>31750</xdr:rowOff>
    </xdr:from>
    <xdr:to>
      <xdr:col>11</xdr:col>
      <xdr:colOff>249555</xdr:colOff>
      <xdr:row>358</xdr:row>
      <xdr:rowOff>69850</xdr:rowOff>
    </xdr:to>
    <xdr:pic>
      <xdr:nvPicPr>
        <xdr:cNvPr id="26" name="Picture 25" descr="4.9 line_age_dep"/>
        <xdr:cNvPicPr>
          <a:picLocks noChangeAspect="1"/>
        </xdr:cNvPicPr>
      </xdr:nvPicPr>
      <xdr:blipFill>
        <a:blip r:embed="rId15"/>
        <a:stretch>
          <a:fillRect/>
        </a:stretch>
      </xdr:blipFill>
      <xdr:spPr>
        <a:xfrm>
          <a:off x="929640" y="62731650"/>
          <a:ext cx="5784215" cy="3536950"/>
        </a:xfrm>
        <a:prstGeom prst="rect">
          <a:avLst/>
        </a:prstGeom>
      </xdr:spPr>
    </xdr:pic>
    <xdr:clientData/>
  </xdr:twoCellAnchor>
  <xdr:twoCellAnchor editAs="oneCell">
    <xdr:from>
      <xdr:col>1</xdr:col>
      <xdr:colOff>568325</xdr:colOff>
      <xdr:row>316</xdr:row>
      <xdr:rowOff>93345</xdr:rowOff>
    </xdr:from>
    <xdr:to>
      <xdr:col>11</xdr:col>
      <xdr:colOff>199390</xdr:colOff>
      <xdr:row>335</xdr:row>
      <xdr:rowOff>131445</xdr:rowOff>
    </xdr:to>
    <xdr:pic>
      <xdr:nvPicPr>
        <xdr:cNvPr id="27" name="Picture 26" descr="4.9 scatterplot_age_fam"/>
        <xdr:cNvPicPr>
          <a:picLocks noChangeAspect="1"/>
        </xdr:cNvPicPr>
      </xdr:nvPicPr>
      <xdr:blipFill>
        <a:blip r:embed="rId16"/>
        <a:stretch>
          <a:fillRect/>
        </a:stretch>
      </xdr:blipFill>
      <xdr:spPr>
        <a:xfrm>
          <a:off x="847725" y="58557795"/>
          <a:ext cx="5815965" cy="3536950"/>
        </a:xfrm>
        <a:prstGeom prst="rect">
          <a:avLst/>
        </a:prstGeom>
      </xdr:spPr>
    </xdr:pic>
    <xdr:clientData/>
  </xdr:twoCellAnchor>
  <xdr:twoCellAnchor editAs="oneCell">
    <xdr:from>
      <xdr:col>1</xdr:col>
      <xdr:colOff>558800</xdr:colOff>
      <xdr:row>363</xdr:row>
      <xdr:rowOff>64770</xdr:rowOff>
    </xdr:from>
    <xdr:to>
      <xdr:col>11</xdr:col>
      <xdr:colOff>208915</xdr:colOff>
      <xdr:row>382</xdr:row>
      <xdr:rowOff>102870</xdr:rowOff>
    </xdr:to>
    <xdr:pic>
      <xdr:nvPicPr>
        <xdr:cNvPr id="28" name="Picture 27" descr="age_chart"/>
        <xdr:cNvPicPr>
          <a:picLocks noChangeAspect="1"/>
        </xdr:cNvPicPr>
      </xdr:nvPicPr>
      <xdr:blipFill>
        <a:blip r:embed="rId17"/>
        <a:stretch>
          <a:fillRect/>
        </a:stretch>
      </xdr:blipFill>
      <xdr:spPr>
        <a:xfrm>
          <a:off x="838200" y="67184270"/>
          <a:ext cx="5835015" cy="3536950"/>
        </a:xfrm>
        <a:prstGeom prst="rect">
          <a:avLst/>
        </a:prstGeom>
      </xdr:spPr>
    </xdr:pic>
    <xdr:clientData/>
  </xdr:twoCellAnchor>
  <xdr:twoCellAnchor editAs="oneCell">
    <xdr:from>
      <xdr:col>1</xdr:col>
      <xdr:colOff>470535</xdr:colOff>
      <xdr:row>385</xdr:row>
      <xdr:rowOff>17780</xdr:rowOff>
    </xdr:from>
    <xdr:to>
      <xdr:col>11</xdr:col>
      <xdr:colOff>120650</xdr:colOff>
      <xdr:row>404</xdr:row>
      <xdr:rowOff>55880</xdr:rowOff>
    </xdr:to>
    <xdr:pic>
      <xdr:nvPicPr>
        <xdr:cNvPr id="29" name="Picture 28" descr="income_chart"/>
        <xdr:cNvPicPr>
          <a:picLocks noChangeAspect="1"/>
        </xdr:cNvPicPr>
      </xdr:nvPicPr>
      <xdr:blipFill>
        <a:blip r:embed="rId18"/>
        <a:stretch>
          <a:fillRect/>
        </a:stretch>
      </xdr:blipFill>
      <xdr:spPr>
        <a:xfrm>
          <a:off x="749935" y="71188580"/>
          <a:ext cx="5835015" cy="3536950"/>
        </a:xfrm>
        <a:prstGeom prst="rect">
          <a:avLst/>
        </a:prstGeom>
      </xdr:spPr>
    </xdr:pic>
    <xdr:clientData/>
  </xdr:twoCellAnchor>
  <xdr:twoCellAnchor editAs="oneCell">
    <xdr:from>
      <xdr:col>1</xdr:col>
      <xdr:colOff>412750</xdr:colOff>
      <xdr:row>406</xdr:row>
      <xdr:rowOff>31750</xdr:rowOff>
    </xdr:from>
    <xdr:to>
      <xdr:col>11</xdr:col>
      <xdr:colOff>62865</xdr:colOff>
      <xdr:row>425</xdr:row>
      <xdr:rowOff>60325</xdr:rowOff>
    </xdr:to>
    <xdr:pic>
      <xdr:nvPicPr>
        <xdr:cNvPr id="30" name="Picture 29" descr="parent_chart"/>
        <xdr:cNvPicPr>
          <a:picLocks noChangeAspect="1"/>
        </xdr:cNvPicPr>
      </xdr:nvPicPr>
      <xdr:blipFill>
        <a:blip r:embed="rId19"/>
        <a:stretch>
          <a:fillRect/>
        </a:stretch>
      </xdr:blipFill>
      <xdr:spPr>
        <a:xfrm>
          <a:off x="692150" y="75069700"/>
          <a:ext cx="5835015" cy="3540125"/>
        </a:xfrm>
        <a:prstGeom prst="rect">
          <a:avLst/>
        </a:prstGeom>
      </xdr:spPr>
    </xdr:pic>
    <xdr:clientData/>
  </xdr:twoCellAnchor>
  <xdr:twoCellAnchor editAs="oneCell">
    <xdr:from>
      <xdr:col>1</xdr:col>
      <xdr:colOff>375920</xdr:colOff>
      <xdr:row>429</xdr:row>
      <xdr:rowOff>92075</xdr:rowOff>
    </xdr:from>
    <xdr:to>
      <xdr:col>11</xdr:col>
      <xdr:colOff>6350</xdr:colOff>
      <xdr:row>447</xdr:row>
      <xdr:rowOff>130175</xdr:rowOff>
    </xdr:to>
    <xdr:pic>
      <xdr:nvPicPr>
        <xdr:cNvPr id="31" name="Picture 30" descr="crosstab_age_income_chart"/>
        <xdr:cNvPicPr>
          <a:picLocks noChangeAspect="1"/>
        </xdr:cNvPicPr>
      </xdr:nvPicPr>
      <xdr:blipFill>
        <a:blip r:embed="rId20"/>
        <a:stretch>
          <a:fillRect/>
        </a:stretch>
      </xdr:blipFill>
      <xdr:spPr>
        <a:xfrm>
          <a:off x="655320" y="79378175"/>
          <a:ext cx="5815330" cy="3352800"/>
        </a:xfrm>
        <a:prstGeom prst="rect">
          <a:avLst/>
        </a:prstGeom>
      </xdr:spPr>
    </xdr:pic>
    <xdr:clientData/>
  </xdr:twoCellAnchor>
  <xdr:twoCellAnchor editAs="oneCell">
    <xdr:from>
      <xdr:col>2</xdr:col>
      <xdr:colOff>20320</xdr:colOff>
      <xdr:row>450</xdr:row>
      <xdr:rowOff>163830</xdr:rowOff>
    </xdr:from>
    <xdr:to>
      <xdr:col>11</xdr:col>
      <xdr:colOff>238760</xdr:colOff>
      <xdr:row>470</xdr:row>
      <xdr:rowOff>11430</xdr:rowOff>
    </xdr:to>
    <xdr:pic>
      <xdr:nvPicPr>
        <xdr:cNvPr id="32" name="Picture 31" descr="crosstab_parent_age_chart"/>
        <xdr:cNvPicPr>
          <a:picLocks noChangeAspect="1"/>
        </xdr:cNvPicPr>
      </xdr:nvPicPr>
      <xdr:blipFill>
        <a:blip r:embed="rId21"/>
        <a:stretch>
          <a:fillRect/>
        </a:stretch>
      </xdr:blipFill>
      <xdr:spPr>
        <a:xfrm>
          <a:off x="918210" y="83317080"/>
          <a:ext cx="5784850" cy="3530600"/>
        </a:xfrm>
        <a:prstGeom prst="rect">
          <a:avLst/>
        </a:prstGeom>
      </xdr:spPr>
    </xdr:pic>
    <xdr:clientData/>
  </xdr:twoCellAnchor>
  <xdr:twoCellAnchor editAs="oneCell">
    <xdr:from>
      <xdr:col>2</xdr:col>
      <xdr:colOff>127635</xdr:colOff>
      <xdr:row>471</xdr:row>
      <xdr:rowOff>68580</xdr:rowOff>
    </xdr:from>
    <xdr:to>
      <xdr:col>11</xdr:col>
      <xdr:colOff>329565</xdr:colOff>
      <xdr:row>490</xdr:row>
      <xdr:rowOff>106680</xdr:rowOff>
    </xdr:to>
    <xdr:pic>
      <xdr:nvPicPr>
        <xdr:cNvPr id="33" name="Picture 32" descr="crosstab_loyalty_depend_chart"/>
        <xdr:cNvPicPr>
          <a:picLocks noChangeAspect="1"/>
        </xdr:cNvPicPr>
      </xdr:nvPicPr>
      <xdr:blipFill>
        <a:blip r:embed="rId22"/>
        <a:stretch>
          <a:fillRect/>
        </a:stretch>
      </xdr:blipFill>
      <xdr:spPr>
        <a:xfrm>
          <a:off x="1025525" y="87088980"/>
          <a:ext cx="5768340" cy="3536950"/>
        </a:xfrm>
        <a:prstGeom prst="rect">
          <a:avLst/>
        </a:prstGeom>
      </xdr:spPr>
    </xdr:pic>
    <xdr:clientData/>
  </xdr:twoCellAnchor>
  <xdr:twoCellAnchor editAs="oneCell">
    <xdr:from>
      <xdr:col>2</xdr:col>
      <xdr:colOff>79375</xdr:colOff>
      <xdr:row>493</xdr:row>
      <xdr:rowOff>68580</xdr:rowOff>
    </xdr:from>
    <xdr:to>
      <xdr:col>11</xdr:col>
      <xdr:colOff>298450</xdr:colOff>
      <xdr:row>512</xdr:row>
      <xdr:rowOff>106680</xdr:rowOff>
    </xdr:to>
    <xdr:pic>
      <xdr:nvPicPr>
        <xdr:cNvPr id="34" name="Picture 33" descr="crosstab_dept_fam_chart"/>
        <xdr:cNvPicPr>
          <a:picLocks noChangeAspect="1"/>
        </xdr:cNvPicPr>
      </xdr:nvPicPr>
      <xdr:blipFill>
        <a:blip r:embed="rId23"/>
        <a:stretch>
          <a:fillRect/>
        </a:stretch>
      </xdr:blipFill>
      <xdr:spPr>
        <a:xfrm>
          <a:off x="977265" y="91140280"/>
          <a:ext cx="5785485" cy="353695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2</xdr:row>
      <xdr:rowOff>0</xdr:rowOff>
    </xdr:from>
    <xdr:to>
      <xdr:col>1</xdr:col>
      <xdr:colOff>304800</xdr:colOff>
      <xdr:row>3</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27940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1052980</xdr:colOff>
      <xdr:row>1</xdr:row>
      <xdr:rowOff>72838</xdr:rowOff>
    </xdr:to>
    <xdr:pic>
      <xdr:nvPicPr>
        <xdr:cNvPr id="4" name="Picture 3"/>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279400" y="44450"/>
          <a:ext cx="1052830" cy="212090"/>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xdr:nvCxnSpPr>
        <xdr:cNvPr id="5" name="Straight Connector 4"/>
        <xdr:cNvCxnSpPr/>
      </xdr:nvCxnSpPr>
      <xdr:spPr>
        <a:xfrm>
          <a:off x="279400" y="723265"/>
          <a:ext cx="7753985"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xdr:nvSpPr>
        <xdr:cNvPr id="6" name="TextBox 5"/>
        <xdr:cNvSpPr txBox="1"/>
      </xdr:nvSpPr>
      <xdr:spPr>
        <a:xfrm>
          <a:off x="211455" y="368300"/>
          <a:ext cx="481520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endParaRPr lang="en-US" sz="1800" b="1">
            <a:solidFill>
              <a:schemeClr val="bg2">
                <a:lumMod val="50000"/>
              </a:schemeClr>
            </a:solidFill>
          </a:endParaRPr>
        </a:p>
      </xdr:txBody>
    </xdr:sp>
    <xdr:clientData/>
  </xdr:twoCellAnchor>
  <xdr:twoCellAnchor>
    <xdr:from>
      <xdr:col>1</xdr:col>
      <xdr:colOff>0</xdr:colOff>
      <xdr:row>5</xdr:row>
      <xdr:rowOff>0</xdr:rowOff>
    </xdr:from>
    <xdr:to>
      <xdr:col>12</xdr:col>
      <xdr:colOff>98425</xdr:colOff>
      <xdr:row>9</xdr:row>
      <xdr:rowOff>92710</xdr:rowOff>
    </xdr:to>
    <xdr:sp>
      <xdr:nvSpPr>
        <xdr:cNvPr id="3" name="TextBox 2"/>
        <xdr:cNvSpPr txBox="1"/>
      </xdr:nvSpPr>
      <xdr:spPr>
        <a:xfrm>
          <a:off x="279400" y="920750"/>
          <a:ext cx="7400925" cy="829310"/>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587375</xdr:colOff>
      <xdr:row>9</xdr:row>
      <xdr:rowOff>22225</xdr:rowOff>
    </xdr:from>
    <xdr:to>
      <xdr:col>11</xdr:col>
      <xdr:colOff>23495</xdr:colOff>
      <xdr:row>28</xdr:row>
      <xdr:rowOff>60325</xdr:rowOff>
    </xdr:to>
    <xdr:pic>
      <xdr:nvPicPr>
        <xdr:cNvPr id="2" name="Picture 1" descr="4.9.1_bar_orders_dow"/>
        <xdr:cNvPicPr>
          <a:picLocks noChangeAspect="1"/>
        </xdr:cNvPicPr>
      </xdr:nvPicPr>
      <xdr:blipFill>
        <a:blip r:embed="rId1"/>
        <a:stretch>
          <a:fillRect/>
        </a:stretch>
      </xdr:blipFill>
      <xdr:spPr>
        <a:xfrm>
          <a:off x="1225550" y="1692275"/>
          <a:ext cx="5817870" cy="3536950"/>
        </a:xfrm>
        <a:prstGeom prst="rect">
          <a:avLst/>
        </a:prstGeom>
      </xdr:spPr>
    </xdr:pic>
    <xdr:clientData/>
  </xdr:twoCellAnchor>
  <xdr:twoCellAnchor editAs="oneCell">
    <xdr:from>
      <xdr:col>1</xdr:col>
      <xdr:colOff>272415</xdr:colOff>
      <xdr:row>32</xdr:row>
      <xdr:rowOff>101600</xdr:rowOff>
    </xdr:from>
    <xdr:to>
      <xdr:col>10</xdr:col>
      <xdr:colOff>318770</xdr:colOff>
      <xdr:row>51</xdr:row>
      <xdr:rowOff>139700</xdr:rowOff>
    </xdr:to>
    <xdr:pic>
      <xdr:nvPicPr>
        <xdr:cNvPr id="3" name="Picture 2" descr="4.9.6_hist_orders_hod"/>
        <xdr:cNvPicPr>
          <a:picLocks noChangeAspect="1"/>
        </xdr:cNvPicPr>
      </xdr:nvPicPr>
      <xdr:blipFill>
        <a:blip r:embed="rId2"/>
        <a:stretch>
          <a:fillRect/>
        </a:stretch>
      </xdr:blipFill>
      <xdr:spPr>
        <a:xfrm>
          <a:off x="910590" y="6007100"/>
          <a:ext cx="5789930" cy="3536950"/>
        </a:xfrm>
        <a:prstGeom prst="rect">
          <a:avLst/>
        </a:prstGeom>
      </xdr:spPr>
    </xdr:pic>
    <xdr:clientData/>
  </xdr:twoCellAnchor>
  <xdr:twoCellAnchor editAs="oneCell">
    <xdr:from>
      <xdr:col>1</xdr:col>
      <xdr:colOff>0</xdr:colOff>
      <xdr:row>0</xdr:row>
      <xdr:rowOff>44450</xdr:rowOff>
    </xdr:from>
    <xdr:to>
      <xdr:col>2</xdr:col>
      <xdr:colOff>443230</xdr:colOff>
      <xdr:row>1</xdr:row>
      <xdr:rowOff>72390</xdr:rowOff>
    </xdr:to>
    <xdr:pic>
      <xdr:nvPicPr>
        <xdr:cNvPr id="4" name="Picture 3"/>
        <xdr:cNvPicPr>
          <a:picLocks noChangeAspect="1"/>
        </xdr:cNvPicPr>
      </xdr:nvPicPr>
      <xdr:blipFill>
        <a:blip r:embed="rId3"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5" name="Straight Connector 4"/>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6"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304800</xdr:colOff>
      <xdr:row>1</xdr:row>
      <xdr:rowOff>120650</xdr:rowOff>
    </xdr:to>
    <xdr:sp>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xdr:row>
      <xdr:rowOff>0</xdr:rowOff>
    </xdr:from>
    <xdr:to>
      <xdr:col>0</xdr:col>
      <xdr:colOff>304800</xdr:colOff>
      <xdr:row>3</xdr:row>
      <xdr:rowOff>120650</xdr:rowOff>
    </xdr:to>
    <xdr:sp>
      <xdr:nvSpPr>
        <xdr:cNvPr id="10"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xdr:cNvSpPr>
          <a:spLocks noChangeAspect="1" noChangeArrowheads="1"/>
        </xdr:cNvSpPr>
      </xdr:nvSpPr>
      <xdr:spPr>
        <a:xfrm>
          <a:off x="0" y="368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0</xdr:row>
      <xdr:rowOff>44450</xdr:rowOff>
    </xdr:from>
    <xdr:to>
      <xdr:col>2</xdr:col>
      <xdr:colOff>443230</xdr:colOff>
      <xdr:row>1</xdr:row>
      <xdr:rowOff>72390</xdr:rowOff>
    </xdr:to>
    <xdr:pic>
      <xdr:nvPicPr>
        <xdr:cNvPr id="14" name="Picture 13"/>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5" name="Straight Connector 14"/>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6"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0</xdr:colOff>
      <xdr:row>0</xdr:row>
      <xdr:rowOff>44450</xdr:rowOff>
    </xdr:from>
    <xdr:to>
      <xdr:col>2</xdr:col>
      <xdr:colOff>443230</xdr:colOff>
      <xdr:row>1</xdr:row>
      <xdr:rowOff>72390</xdr:rowOff>
    </xdr:to>
    <xdr:pic>
      <xdr:nvPicPr>
        <xdr:cNvPr id="17" name="Picture 16"/>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638175" y="44450"/>
          <a:ext cx="1081405" cy="212090"/>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xdr:nvCxnSpPr>
        <xdr:cNvPr id="18" name="Straight Connector 17"/>
        <xdr:cNvCxnSpPr/>
      </xdr:nvCxnSpPr>
      <xdr:spPr>
        <a:xfrm>
          <a:off x="708660" y="723265"/>
          <a:ext cx="747141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xdr:nvSpPr>
        <xdr:cNvPr id="19" name="TextBox 5"/>
        <xdr:cNvSpPr txBox="1"/>
      </xdr:nvSpPr>
      <xdr:spPr>
        <a:xfrm>
          <a:off x="638175" y="368300"/>
          <a:ext cx="4436745" cy="3168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en-US" sz="1800" b="1">
              <a:solidFill>
                <a:schemeClr val="bg2">
                  <a:lumMod val="50000"/>
                </a:schemeClr>
              </a:solidFill>
              <a:sym typeface="+mn-ea"/>
            </a:rPr>
            <a:t>Recommendations</a:t>
          </a:r>
          <a:endParaRPr lang="en-US" sz="1800" b="1">
            <a:solidFill>
              <a:schemeClr val="bg2">
                <a:lumMod val="50000"/>
              </a:schemeClr>
            </a:solidFill>
          </a:endParaRPr>
        </a:p>
      </xdr:txBody>
    </xdr:sp>
    <xdr:clientData/>
  </xdr:twoCellAnchor>
  <xdr:twoCellAnchor editAs="oneCell">
    <xdr:from>
      <xdr:col>1</xdr:col>
      <xdr:colOff>485140</xdr:colOff>
      <xdr:row>11</xdr:row>
      <xdr:rowOff>8890</xdr:rowOff>
    </xdr:from>
    <xdr:to>
      <xdr:col>10</xdr:col>
      <xdr:colOff>531495</xdr:colOff>
      <xdr:row>30</xdr:row>
      <xdr:rowOff>46990</xdr:rowOff>
    </xdr:to>
    <xdr:pic>
      <xdr:nvPicPr>
        <xdr:cNvPr id="20" name="Picture 19" descr="4.9.8_line_prices_ohod"/>
        <xdr:cNvPicPr>
          <a:picLocks noChangeAspect="1"/>
        </xdr:cNvPicPr>
      </xdr:nvPicPr>
      <xdr:blipFill>
        <a:blip r:embed="rId2"/>
        <a:stretch>
          <a:fillRect/>
        </a:stretch>
      </xdr:blipFill>
      <xdr:spPr>
        <a:xfrm>
          <a:off x="1123315" y="2047240"/>
          <a:ext cx="5789930" cy="353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3:B22"/>
  <sheetViews>
    <sheetView showGridLines="0" tabSelected="1" zoomScale="80" zoomScaleNormal="80" workbookViewId="0">
      <selection activeCell="C25" sqref="C25"/>
    </sheetView>
  </sheetViews>
  <sheetFormatPr defaultColWidth="8.85454545454546" defaultRowHeight="14.5" outlineLevelCol="1"/>
  <sheetData>
    <row r="13" ht="15.5" spans="2:2">
      <c r="B13" s="95" t="s">
        <v>0</v>
      </c>
    </row>
    <row r="14" spans="2:2">
      <c r="B14" s="96" t="s">
        <v>1</v>
      </c>
    </row>
    <row r="15" spans="2:2">
      <c r="B15" s="96" t="s">
        <v>2</v>
      </c>
    </row>
    <row r="16" spans="2:2">
      <c r="B16" s="96" t="s">
        <v>3</v>
      </c>
    </row>
    <row r="17" spans="2:2">
      <c r="B17" s="96" t="s">
        <v>4</v>
      </c>
    </row>
    <row r="18" spans="2:2">
      <c r="B18" s="96" t="s">
        <v>5</v>
      </c>
    </row>
    <row r="19" spans="2:2">
      <c r="B19" s="96" t="s">
        <v>6</v>
      </c>
    </row>
    <row r="21" ht="15.5" spans="2:2">
      <c r="B21" s="95" t="s">
        <v>7</v>
      </c>
    </row>
    <row r="22" spans="2:2">
      <c r="B22" s="96" t="s">
        <v>8</v>
      </c>
    </row>
  </sheetData>
  <hyperlinks>
    <hyperlink ref="B14" location="'2. Population Flow'!A1" display="Population Flow"/>
    <hyperlink ref="B15" location="'3. Consistency checks'!A1" display="Consistency checks"/>
    <hyperlink ref="B16" location="'4. Wrangling steps'!A1" display="Wrangling steps"/>
    <hyperlink ref="B17" location="'5. Column derivations'!A1" display="Column derivations"/>
    <hyperlink ref="B18" location="'6. Visualizations'!A1" display="Visualizations"/>
    <hyperlink ref="B19" location="'7. Recommendations'!A1" display="Recommendations"/>
  </hyperlink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11"/>
  <sheetViews>
    <sheetView showGridLines="0" zoomScale="80" zoomScaleNormal="80" workbookViewId="0">
      <selection activeCell="U30" sqref="U30"/>
    </sheetView>
  </sheetViews>
  <sheetFormatPr defaultColWidth="9.13636363636364" defaultRowHeight="14.5"/>
  <sheetData>
    <row r="1" spans="17:17">
      <c r="Q1" s="8"/>
    </row>
    <row r="6" spans="2:13">
      <c r="B6" s="18" t="s">
        <v>93</v>
      </c>
      <c r="C6" s="18"/>
      <c r="D6" s="18"/>
      <c r="E6" s="18"/>
      <c r="F6" s="18"/>
      <c r="G6" s="18"/>
      <c r="H6" s="18"/>
      <c r="I6" s="18"/>
      <c r="J6" s="18"/>
      <c r="K6" s="18"/>
      <c r="L6" s="18"/>
      <c r="M6" s="18"/>
    </row>
    <row r="7" spans="2:13">
      <c r="B7" s="18"/>
      <c r="C7" s="18"/>
      <c r="D7" s="18"/>
      <c r="E7" s="18"/>
      <c r="F7" s="18"/>
      <c r="G7" s="18"/>
      <c r="H7" s="18"/>
      <c r="I7" s="18"/>
      <c r="J7" s="18"/>
      <c r="K7" s="18"/>
      <c r="L7" s="18"/>
      <c r="M7" s="18"/>
    </row>
    <row r="9" spans="2:13">
      <c r="B9" s="20" t="s">
        <v>162</v>
      </c>
      <c r="C9" s="21"/>
      <c r="D9" s="21"/>
      <c r="E9" s="21"/>
      <c r="F9" s="21"/>
      <c r="G9" s="21"/>
      <c r="H9" s="21"/>
      <c r="I9" s="21"/>
      <c r="J9" s="21"/>
      <c r="K9" s="21"/>
      <c r="L9" s="21"/>
      <c r="M9" s="21"/>
    </row>
    <row r="10" spans="2:13">
      <c r="B10" s="32" t="s">
        <v>163</v>
      </c>
      <c r="C10" s="32"/>
      <c r="D10" s="32"/>
      <c r="E10" s="32"/>
      <c r="F10" s="32"/>
      <c r="G10" s="32"/>
      <c r="H10" s="32"/>
      <c r="I10" s="32"/>
      <c r="J10" s="32"/>
      <c r="K10" s="32"/>
      <c r="L10" s="32"/>
      <c r="M10" s="32"/>
    </row>
    <row r="11" spans="2:13">
      <c r="B11" s="32"/>
      <c r="C11" s="32"/>
      <c r="D11" s="32"/>
      <c r="E11" s="32"/>
      <c r="F11" s="32"/>
      <c r="G11" s="32"/>
      <c r="H11" s="32"/>
      <c r="I11" s="32"/>
      <c r="J11" s="32"/>
      <c r="K11" s="32"/>
      <c r="L11" s="32"/>
      <c r="M11" s="32"/>
    </row>
  </sheetData>
  <mergeCells count="2">
    <mergeCell ref="B10:M11"/>
    <mergeCell ref="B6:M7"/>
  </mergeCells>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11"/>
  <sheetViews>
    <sheetView showGridLines="0" zoomScale="80" zoomScaleNormal="80" workbookViewId="0">
      <selection activeCell="S27" sqref="S27"/>
    </sheetView>
  </sheetViews>
  <sheetFormatPr defaultColWidth="9.13636363636364" defaultRowHeight="14.5"/>
  <sheetData>
    <row r="1" spans="17:17">
      <c r="Q1" s="8"/>
    </row>
    <row r="6" s="7" customFormat="1" ht="15.5" spans="2:13">
      <c r="B6" s="1" t="s">
        <v>95</v>
      </c>
      <c r="C6" s="1"/>
      <c r="D6" s="1"/>
      <c r="E6" s="1"/>
      <c r="F6" s="1"/>
      <c r="G6" s="1"/>
      <c r="H6" s="1"/>
      <c r="I6" s="1"/>
      <c r="J6" s="1"/>
      <c r="K6" s="1"/>
      <c r="L6" s="1"/>
      <c r="M6" s="1"/>
    </row>
    <row r="8" spans="2:13">
      <c r="B8" s="20" t="s">
        <v>96</v>
      </c>
      <c r="C8" s="21"/>
      <c r="D8" s="21"/>
      <c r="E8" s="21"/>
      <c r="F8" s="21"/>
      <c r="G8" s="21"/>
      <c r="H8" s="21"/>
      <c r="I8" s="21"/>
      <c r="J8" s="21"/>
      <c r="K8" s="21"/>
      <c r="L8" s="21"/>
      <c r="M8" s="21"/>
    </row>
    <row r="9" spans="2:13">
      <c r="B9" s="24" t="s">
        <v>164</v>
      </c>
      <c r="C9" s="24"/>
      <c r="D9" s="24"/>
      <c r="E9" s="24"/>
      <c r="F9" s="24"/>
      <c r="G9" s="24"/>
      <c r="H9" s="24"/>
      <c r="I9" s="24"/>
      <c r="J9" s="24"/>
      <c r="K9" s="24"/>
      <c r="L9" s="24"/>
      <c r="M9" s="24"/>
    </row>
    <row r="10" spans="2:13">
      <c r="B10" s="24"/>
      <c r="C10" s="24"/>
      <c r="D10" s="24"/>
      <c r="E10" s="24"/>
      <c r="F10" s="24"/>
      <c r="G10" s="24"/>
      <c r="H10" s="24"/>
      <c r="I10" s="24"/>
      <c r="J10" s="24"/>
      <c r="K10" s="24"/>
      <c r="L10" s="24"/>
      <c r="M10" s="24"/>
    </row>
    <row r="11" spans="2:13">
      <c r="B11" s="2" t="s">
        <v>165</v>
      </c>
      <c r="C11" s="3"/>
      <c r="D11" s="3"/>
      <c r="E11" s="3"/>
      <c r="F11" s="3"/>
      <c r="G11" s="3"/>
      <c r="H11" s="3"/>
      <c r="I11" s="3"/>
      <c r="J11" s="3"/>
      <c r="K11" s="3"/>
      <c r="L11" s="3"/>
      <c r="M11" s="3"/>
    </row>
  </sheetData>
  <mergeCells count="1">
    <mergeCell ref="B9:M10"/>
  </mergeCells>
  <pageMargins left="0.75" right="0.75" top="1" bottom="1" header="0.5" footer="0.5"/>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9"/>
  <sheetViews>
    <sheetView showGridLines="0" zoomScale="80" zoomScaleNormal="80" workbookViewId="0">
      <selection activeCell="P28" sqref="P28"/>
    </sheetView>
  </sheetViews>
  <sheetFormatPr defaultColWidth="9.13636363636364" defaultRowHeight="14.5"/>
  <sheetData>
    <row r="1" spans="17:17">
      <c r="Q1" s="8"/>
    </row>
    <row r="6" ht="31.5" customHeight="1" spans="2:13">
      <c r="B6" s="18" t="s">
        <v>97</v>
      </c>
      <c r="C6" s="18"/>
      <c r="D6" s="18"/>
      <c r="E6" s="18"/>
      <c r="F6" s="18"/>
      <c r="G6" s="18"/>
      <c r="H6" s="18"/>
      <c r="I6" s="18"/>
      <c r="J6" s="18"/>
      <c r="K6" s="18"/>
      <c r="L6" s="18"/>
      <c r="M6" s="18"/>
    </row>
    <row r="8" spans="2:13">
      <c r="B8" s="20" t="s">
        <v>98</v>
      </c>
      <c r="C8" s="21"/>
      <c r="D8" s="21"/>
      <c r="E8" s="21"/>
      <c r="F8" s="21"/>
      <c r="G8" s="21"/>
      <c r="H8" s="21"/>
      <c r="I8" s="21"/>
      <c r="J8" s="21"/>
      <c r="K8" s="21"/>
      <c r="L8" s="21"/>
      <c r="M8" s="21"/>
    </row>
    <row r="9" spans="2:13">
      <c r="B9" s="31" t="s">
        <v>166</v>
      </c>
      <c r="C9" s="31"/>
      <c r="D9" s="31"/>
      <c r="E9" s="31"/>
      <c r="F9" s="31"/>
      <c r="G9" s="31"/>
      <c r="H9" s="31"/>
      <c r="I9" s="31"/>
      <c r="J9" s="31"/>
      <c r="K9" s="31"/>
      <c r="L9" s="31"/>
      <c r="M9" s="31"/>
    </row>
  </sheetData>
  <mergeCells count="1">
    <mergeCell ref="B6:M6"/>
  </mergeCells>
  <pageMargins left="0.75" right="0.75" top="1" bottom="1" header="0.5" footer="0.5"/>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80"/>
  <sheetViews>
    <sheetView showGridLines="0" zoomScale="80" zoomScaleNormal="80" workbookViewId="0">
      <selection activeCell="Q6" sqref="Q6"/>
    </sheetView>
  </sheetViews>
  <sheetFormatPr defaultColWidth="9.13636363636364" defaultRowHeight="14.5"/>
  <cols>
    <col min="16" max="16" width="17.8545454545455" customWidth="1"/>
    <col min="17" max="20" width="14.4272727272727" customWidth="1"/>
    <col min="21" max="21" width="10.5727272727273"/>
  </cols>
  <sheetData>
    <row r="1" spans="17:17">
      <c r="Q1" s="8"/>
    </row>
    <row r="6" ht="15.5" spans="2:13">
      <c r="B6" s="1" t="s">
        <v>99</v>
      </c>
      <c r="C6" s="25"/>
      <c r="D6" s="25"/>
      <c r="E6" s="25"/>
      <c r="F6" s="25"/>
      <c r="G6" s="25"/>
      <c r="H6" s="25"/>
      <c r="I6" s="25"/>
      <c r="J6" s="25"/>
      <c r="K6" s="25"/>
      <c r="L6" s="25"/>
      <c r="M6" s="25"/>
    </row>
    <row r="8" spans="2:13">
      <c r="B8" s="24" t="s">
        <v>167</v>
      </c>
      <c r="C8" s="24"/>
      <c r="D8" s="24"/>
      <c r="E8" s="24"/>
      <c r="F8" s="24"/>
      <c r="G8" s="24"/>
      <c r="H8" s="24"/>
      <c r="I8" s="24"/>
      <c r="J8" s="24"/>
      <c r="K8" s="24"/>
      <c r="L8" s="24"/>
      <c r="M8" s="24"/>
    </row>
    <row r="9" spans="2:13">
      <c r="B9" s="24"/>
      <c r="C9" s="24"/>
      <c r="D9" s="24"/>
      <c r="E9" s="24"/>
      <c r="F9" s="24"/>
      <c r="G9" s="24"/>
      <c r="H9" s="24"/>
      <c r="I9" s="24"/>
      <c r="J9" s="24"/>
      <c r="K9" s="24"/>
      <c r="L9" s="24"/>
      <c r="M9" s="24"/>
    </row>
    <row r="10" spans="2:13">
      <c r="B10" s="24" t="s">
        <v>168</v>
      </c>
      <c r="C10" s="24"/>
      <c r="D10" s="24"/>
      <c r="E10" s="24"/>
      <c r="F10" s="24"/>
      <c r="G10" s="24"/>
      <c r="H10" s="24"/>
      <c r="I10" s="24"/>
      <c r="J10" s="24"/>
      <c r="K10" s="24"/>
      <c r="L10" s="24"/>
      <c r="M10" s="24"/>
    </row>
    <row r="11" spans="2:13">
      <c r="B11" s="24"/>
      <c r="C11" s="24"/>
      <c r="D11" s="24"/>
      <c r="E11" s="24"/>
      <c r="F11" s="24"/>
      <c r="G11" s="24"/>
      <c r="H11" s="24"/>
      <c r="I11" s="24"/>
      <c r="J11" s="24"/>
      <c r="K11" s="24"/>
      <c r="L11" s="24"/>
      <c r="M11" s="24"/>
    </row>
    <row r="13" spans="2:13">
      <c r="B13" s="20" t="s">
        <v>100</v>
      </c>
      <c r="C13" s="21"/>
      <c r="D13" s="21"/>
      <c r="E13" s="21"/>
      <c r="F13" s="21"/>
      <c r="G13" s="21"/>
      <c r="H13" s="21"/>
      <c r="I13" s="21"/>
      <c r="J13" s="21"/>
      <c r="K13" s="21"/>
      <c r="L13" s="21"/>
      <c r="M13" s="21"/>
    </row>
    <row r="14" spans="2:13">
      <c r="B14" s="20" t="s">
        <v>101</v>
      </c>
      <c r="C14" s="21"/>
      <c r="D14" s="21"/>
      <c r="E14" s="21"/>
      <c r="F14" s="21"/>
      <c r="G14" s="21"/>
      <c r="H14" s="21"/>
      <c r="I14" s="21"/>
      <c r="J14" s="21"/>
      <c r="K14" s="21"/>
      <c r="L14" s="21"/>
      <c r="M14" s="21"/>
    </row>
    <row r="17" ht="29" spans="16:20">
      <c r="P17" s="9" t="s">
        <v>57</v>
      </c>
      <c r="Q17" s="10" t="s">
        <v>169</v>
      </c>
      <c r="R17" s="10" t="s">
        <v>170</v>
      </c>
      <c r="S17" s="10" t="s">
        <v>171</v>
      </c>
      <c r="T17" s="9" t="s">
        <v>172</v>
      </c>
    </row>
    <row r="18" spans="16:21">
      <c r="P18" t="s">
        <v>81</v>
      </c>
      <c r="Q18" s="11">
        <v>29670</v>
      </c>
      <c r="R18" s="11">
        <v>297274</v>
      </c>
      <c r="S18" s="11">
        <v>2281373</v>
      </c>
      <c r="T18" s="11">
        <v>352606</v>
      </c>
      <c r="U18" s="30">
        <f t="shared" ref="U18:U21" si="0">SUM(Q18:T18)</f>
        <v>2960923</v>
      </c>
    </row>
    <row r="19" spans="16:21">
      <c r="P19" t="s">
        <v>82</v>
      </c>
      <c r="Q19" s="11">
        <v>7474</v>
      </c>
      <c r="R19" s="11">
        <v>191045</v>
      </c>
      <c r="S19" s="11">
        <v>1157630</v>
      </c>
      <c r="T19" s="11">
        <v>180039</v>
      </c>
      <c r="U19" s="30">
        <f t="shared" si="0"/>
        <v>1536188</v>
      </c>
    </row>
    <row r="20" spans="16:21">
      <c r="P20" t="s">
        <v>80</v>
      </c>
      <c r="Q20" s="11">
        <v>40305</v>
      </c>
      <c r="R20" s="11">
        <v>505868</v>
      </c>
      <c r="S20" s="11">
        <v>3613906</v>
      </c>
      <c r="T20" s="11">
        <v>559401</v>
      </c>
      <c r="U20" s="30">
        <f t="shared" si="0"/>
        <v>4719480</v>
      </c>
    </row>
    <row r="21" spans="17:21">
      <c r="Q21" s="30">
        <f t="shared" ref="Q21:T21" si="1">SUM(Q18:Q20)</f>
        <v>77449</v>
      </c>
      <c r="R21" s="30">
        <f t="shared" si="1"/>
        <v>994187</v>
      </c>
      <c r="S21" s="30">
        <f t="shared" si="1"/>
        <v>7052909</v>
      </c>
      <c r="T21" s="30">
        <f t="shared" si="1"/>
        <v>1092046</v>
      </c>
      <c r="U21" s="30">
        <f t="shared" si="0"/>
        <v>9216591</v>
      </c>
    </row>
    <row r="22" spans="17:21">
      <c r="Q22" s="17"/>
      <c r="U22" s="28"/>
    </row>
    <row r="23" spans="17:20">
      <c r="Q23" s="28">
        <f t="shared" ref="Q23:Q25" si="2">+Q18/Q$21</f>
        <v>0.383090808144715</v>
      </c>
      <c r="R23" s="28">
        <f t="shared" ref="R23:R25" si="3">+R18/R$21</f>
        <v>0.299012157672551</v>
      </c>
      <c r="S23" s="28">
        <f t="shared" ref="S23:S25" si="4">+S18/S$21</f>
        <v>0.323465537411584</v>
      </c>
      <c r="T23" s="28">
        <f t="shared" ref="T23:T25" si="5">+T18/T$21</f>
        <v>0.322885665988429</v>
      </c>
    </row>
    <row r="24" spans="17:20">
      <c r="Q24" s="28">
        <f t="shared" si="2"/>
        <v>0.0965022143604178</v>
      </c>
      <c r="R24" s="28">
        <f t="shared" si="3"/>
        <v>0.192162037926467</v>
      </c>
      <c r="S24" s="28">
        <f t="shared" si="4"/>
        <v>0.164135110774859</v>
      </c>
      <c r="T24" s="28">
        <f t="shared" si="5"/>
        <v>0.164863934303134</v>
      </c>
    </row>
    <row r="25" spans="17:20">
      <c r="Q25" s="28">
        <f t="shared" si="2"/>
        <v>0.520406977494868</v>
      </c>
      <c r="R25" s="28">
        <f t="shared" si="3"/>
        <v>0.508825804400983</v>
      </c>
      <c r="S25" s="28">
        <f t="shared" si="4"/>
        <v>0.512399351813557</v>
      </c>
      <c r="T25" s="28">
        <f t="shared" si="5"/>
        <v>0.512250399708437</v>
      </c>
    </row>
    <row r="27" spans="17:20">
      <c r="Q27" s="28">
        <f t="shared" ref="Q27:T27" si="6">+Q18/$U18</f>
        <v>0.0100205240055213</v>
      </c>
      <c r="R27" s="28">
        <f t="shared" si="6"/>
        <v>0.100399098524345</v>
      </c>
      <c r="S27" s="28">
        <f t="shared" si="6"/>
        <v>0.770493862893429</v>
      </c>
      <c r="T27" s="28">
        <f t="shared" si="6"/>
        <v>0.119086514576705</v>
      </c>
    </row>
    <row r="28" spans="17:20">
      <c r="Q28" s="28">
        <f t="shared" ref="Q28:T28" si="7">+Q19/$U19</f>
        <v>0.00486528992545183</v>
      </c>
      <c r="R28" s="28">
        <f t="shared" si="7"/>
        <v>0.124363033691189</v>
      </c>
      <c r="S28" s="28">
        <f t="shared" si="7"/>
        <v>0.753573130372064</v>
      </c>
      <c r="T28" s="28">
        <f t="shared" si="7"/>
        <v>0.117198546011295</v>
      </c>
    </row>
    <row r="29" spans="17:20">
      <c r="Q29" s="28">
        <f t="shared" ref="Q29:T29" si="8">+Q20/$U20</f>
        <v>0.00854013577767042</v>
      </c>
      <c r="R29" s="28">
        <f t="shared" si="8"/>
        <v>0.107187232491715</v>
      </c>
      <c r="S29" s="28">
        <f t="shared" si="8"/>
        <v>0.76574241229966</v>
      </c>
      <c r="T29" s="28">
        <f t="shared" si="8"/>
        <v>0.118530219430954</v>
      </c>
    </row>
    <row r="36" spans="2:13">
      <c r="B36" s="20" t="s">
        <v>102</v>
      </c>
      <c r="C36" s="21"/>
      <c r="D36" s="21"/>
      <c r="E36" s="21"/>
      <c r="F36" s="21"/>
      <c r="G36" s="21"/>
      <c r="H36" s="21"/>
      <c r="I36" s="21"/>
      <c r="J36" s="21"/>
      <c r="K36" s="21"/>
      <c r="L36" s="21"/>
      <c r="M36" s="21"/>
    </row>
    <row r="57" spans="2:13">
      <c r="B57" s="20" t="s">
        <v>103</v>
      </c>
      <c r="C57" s="21"/>
      <c r="D57" s="21"/>
      <c r="E57" s="21"/>
      <c r="F57" s="21"/>
      <c r="G57" s="21"/>
      <c r="H57" s="21"/>
      <c r="I57" s="21"/>
      <c r="J57" s="21"/>
      <c r="K57" s="21"/>
      <c r="L57" s="21"/>
      <c r="M57" s="21"/>
    </row>
    <row r="58" ht="31.5" customHeight="1" spans="2:13">
      <c r="B58" s="26" t="s">
        <v>104</v>
      </c>
      <c r="C58" s="26"/>
      <c r="D58" s="26"/>
      <c r="E58" s="26"/>
      <c r="F58" s="26"/>
      <c r="G58" s="26"/>
      <c r="H58" s="26"/>
      <c r="I58" s="26"/>
      <c r="J58" s="26"/>
      <c r="K58" s="26"/>
      <c r="L58" s="26"/>
      <c r="M58" s="26"/>
    </row>
    <row r="80" spans="2:13">
      <c r="B80" s="20" t="s">
        <v>105</v>
      </c>
      <c r="C80" s="20"/>
      <c r="D80" s="20"/>
      <c r="E80" s="20"/>
      <c r="F80" s="20"/>
      <c r="G80" s="20"/>
      <c r="H80" s="20"/>
      <c r="I80" s="20"/>
      <c r="J80" s="20"/>
      <c r="K80" s="20"/>
      <c r="L80" s="20"/>
      <c r="M80" s="20"/>
    </row>
  </sheetData>
  <mergeCells count="3">
    <mergeCell ref="B58:M58"/>
    <mergeCell ref="B8:M9"/>
    <mergeCell ref="B10:M11"/>
  </mergeCells>
  <pageMargins left="0.75" right="0.75" top="1" bottom="1" header="0.5" footer="0.5"/>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B111"/>
  <sheetViews>
    <sheetView showGridLines="0" zoomScale="80" zoomScaleNormal="80" workbookViewId="0">
      <selection activeCell="B33" sqref="B33:M34"/>
    </sheetView>
  </sheetViews>
  <sheetFormatPr defaultColWidth="9.13636363636364" defaultRowHeight="14.5"/>
  <cols>
    <col min="15" max="27" width="10.8545454545455" customWidth="1"/>
  </cols>
  <sheetData>
    <row r="1" spans="17:17">
      <c r="Q1" s="8"/>
    </row>
    <row r="6" ht="15.5" spans="2:13">
      <c r="B6" s="1" t="s">
        <v>106</v>
      </c>
      <c r="C6" s="25"/>
      <c r="D6" s="25"/>
      <c r="E6" s="25"/>
      <c r="F6" s="25"/>
      <c r="G6" s="25"/>
      <c r="H6" s="25"/>
      <c r="I6" s="25"/>
      <c r="J6" s="25"/>
      <c r="K6" s="25"/>
      <c r="L6" s="25"/>
      <c r="M6" s="25"/>
    </row>
    <row r="8" spans="2:13">
      <c r="B8" s="22" t="s">
        <v>173</v>
      </c>
      <c r="C8" s="22"/>
      <c r="D8" s="22"/>
      <c r="E8" s="22"/>
      <c r="F8" s="22"/>
      <c r="G8" s="22"/>
      <c r="H8" s="22"/>
      <c r="I8" s="22"/>
      <c r="J8" s="22"/>
      <c r="K8" s="22"/>
      <c r="L8" s="22"/>
      <c r="M8" s="22"/>
    </row>
    <row r="9" spans="2:13">
      <c r="B9" s="22"/>
      <c r="C9" s="22"/>
      <c r="D9" s="22"/>
      <c r="E9" s="22"/>
      <c r="F9" s="22"/>
      <c r="G9" s="22"/>
      <c r="H9" s="22"/>
      <c r="I9" s="22"/>
      <c r="J9" s="22"/>
      <c r="K9" s="22"/>
      <c r="L9" s="22"/>
      <c r="M9" s="22"/>
    </row>
    <row r="10" spans="2:13">
      <c r="B10" s="22"/>
      <c r="C10" s="22"/>
      <c r="D10" s="22"/>
      <c r="E10" s="22"/>
      <c r="F10" s="22"/>
      <c r="G10" s="22"/>
      <c r="H10" s="22"/>
      <c r="I10" s="22"/>
      <c r="J10" s="22"/>
      <c r="K10" s="22"/>
      <c r="L10" s="22"/>
      <c r="M10" s="22"/>
    </row>
    <row r="11" spans="2:13">
      <c r="B11" s="22"/>
      <c r="C11" s="22"/>
      <c r="D11" s="22"/>
      <c r="E11" s="22"/>
      <c r="F11" s="22"/>
      <c r="G11" s="22"/>
      <c r="H11" s="22"/>
      <c r="I11" s="22"/>
      <c r="J11" s="22"/>
      <c r="K11" s="22"/>
      <c r="L11" s="22"/>
      <c r="M11" s="22"/>
    </row>
    <row r="13" spans="2:13">
      <c r="B13" s="19" t="s">
        <v>108</v>
      </c>
      <c r="C13" s="19"/>
      <c r="D13" s="19"/>
      <c r="E13" s="19"/>
      <c r="F13" s="19"/>
      <c r="G13" s="19"/>
      <c r="H13" s="19"/>
      <c r="I13" s="19"/>
      <c r="J13" s="19"/>
      <c r="K13" s="19"/>
      <c r="L13" s="19"/>
      <c r="M13" s="19"/>
    </row>
    <row r="14" spans="2:13">
      <c r="B14" s="19"/>
      <c r="C14" s="19"/>
      <c r="D14" s="19"/>
      <c r="E14" s="19"/>
      <c r="F14" s="19"/>
      <c r="G14" s="19"/>
      <c r="H14" s="19"/>
      <c r="I14" s="19"/>
      <c r="J14" s="19"/>
      <c r="K14" s="19"/>
      <c r="L14" s="19"/>
      <c r="M14" s="19"/>
    </row>
    <row r="18" ht="29" spans="15:19">
      <c r="O18" s="9" t="s">
        <v>110</v>
      </c>
      <c r="P18" s="10" t="s">
        <v>169</v>
      </c>
      <c r="Q18" s="10" t="s">
        <v>170</v>
      </c>
      <c r="R18" s="10" t="s">
        <v>171</v>
      </c>
      <c r="S18" s="10" t="s">
        <v>172</v>
      </c>
    </row>
    <row r="19" spans="15:19">
      <c r="O19" t="s">
        <v>115</v>
      </c>
      <c r="P19" s="11">
        <v>19503</v>
      </c>
      <c r="Q19" s="11">
        <v>230999</v>
      </c>
      <c r="R19" s="11">
        <v>1645344</v>
      </c>
      <c r="S19" s="11">
        <v>254425</v>
      </c>
    </row>
    <row r="20" spans="15:19">
      <c r="O20" t="s">
        <v>116</v>
      </c>
      <c r="P20" s="11">
        <v>11627</v>
      </c>
      <c r="Q20" s="11">
        <v>172941</v>
      </c>
      <c r="R20" s="11">
        <v>1253827</v>
      </c>
      <c r="S20" s="11">
        <v>191634</v>
      </c>
    </row>
    <row r="21" spans="15:19">
      <c r="O21" t="s">
        <v>117</v>
      </c>
      <c r="P21" s="11">
        <v>25204</v>
      </c>
      <c r="Q21" s="11">
        <v>338474</v>
      </c>
      <c r="R21" s="11">
        <v>2350837</v>
      </c>
      <c r="S21" s="11">
        <v>362506</v>
      </c>
    </row>
    <row r="22" spans="15:19">
      <c r="O22" t="s">
        <v>118</v>
      </c>
      <c r="P22" s="11">
        <v>21115</v>
      </c>
      <c r="Q22" s="11">
        <v>251773</v>
      </c>
      <c r="R22" s="11">
        <v>1802901</v>
      </c>
      <c r="S22" s="11">
        <v>283481</v>
      </c>
    </row>
    <row r="23" spans="16:19">
      <c r="P23" s="11"/>
      <c r="Q23" s="11"/>
      <c r="R23" s="11"/>
      <c r="S23" s="11"/>
    </row>
    <row r="33" spans="2:13">
      <c r="B33" s="98" t="s">
        <v>174</v>
      </c>
      <c r="C33" s="26"/>
      <c r="D33" s="26"/>
      <c r="E33" s="26"/>
      <c r="F33" s="26"/>
      <c r="G33" s="26"/>
      <c r="H33" s="26"/>
      <c r="I33" s="26"/>
      <c r="J33" s="26"/>
      <c r="K33" s="26"/>
      <c r="L33" s="26"/>
      <c r="M33" s="26"/>
    </row>
    <row r="34" spans="2:13">
      <c r="B34" s="26"/>
      <c r="C34" s="26"/>
      <c r="D34" s="26"/>
      <c r="E34" s="26"/>
      <c r="F34" s="26"/>
      <c r="G34" s="26"/>
      <c r="H34" s="26"/>
      <c r="I34" s="26"/>
      <c r="J34" s="26"/>
      <c r="K34" s="26"/>
      <c r="L34" s="26"/>
      <c r="M34" s="26"/>
    </row>
    <row r="36" spans="2:13">
      <c r="B36" s="97" t="s">
        <v>109</v>
      </c>
      <c r="C36" s="21"/>
      <c r="D36" s="21"/>
      <c r="E36" s="21"/>
      <c r="F36" s="21"/>
      <c r="G36" s="21"/>
      <c r="H36" s="21"/>
      <c r="I36" s="21"/>
      <c r="J36" s="21"/>
      <c r="K36" s="21"/>
      <c r="L36" s="21"/>
      <c r="M36" s="21"/>
    </row>
    <row r="41" ht="29" spans="15:25">
      <c r="O41" s="9" t="s">
        <v>110</v>
      </c>
      <c r="P41" s="10" t="s">
        <v>84</v>
      </c>
      <c r="Q41" s="10" t="s">
        <v>111</v>
      </c>
      <c r="R41" s="10" t="s">
        <v>112</v>
      </c>
      <c r="S41" s="10"/>
      <c r="T41" s="27"/>
      <c r="U41" s="10" t="s">
        <v>113</v>
      </c>
      <c r="V41" s="10" t="s">
        <v>114</v>
      </c>
      <c r="W41" s="10"/>
      <c r="X41" s="10" t="s">
        <v>113</v>
      </c>
      <c r="Y41" s="10" t="s">
        <v>114</v>
      </c>
    </row>
    <row r="42" spans="15:25">
      <c r="O42" t="s">
        <v>115</v>
      </c>
      <c r="P42" s="11">
        <v>36882</v>
      </c>
      <c r="Q42" s="11">
        <v>2113389</v>
      </c>
      <c r="R42" s="11">
        <v>2150271</v>
      </c>
      <c r="S42" s="11"/>
      <c r="U42" s="28">
        <f t="shared" ref="U42:V42" si="0">P42/$R42</f>
        <v>0.0171522566225373</v>
      </c>
      <c r="V42" s="28">
        <f t="shared" si="0"/>
        <v>0.982847743377463</v>
      </c>
      <c r="W42" s="28"/>
      <c r="X42" s="28">
        <f t="shared" ref="X42:X46" si="1">+P42/P$46</f>
        <v>0.237629503633833</v>
      </c>
      <c r="Y42" s="28">
        <f t="shared" ref="Y42:Y46" si="2">+Q42/Q$46</f>
        <v>0.233230291667398</v>
      </c>
    </row>
    <row r="43" spans="15:25">
      <c r="O43" t="s">
        <v>116</v>
      </c>
      <c r="P43" s="11">
        <v>25674</v>
      </c>
      <c r="Q43" s="11">
        <v>1604355</v>
      </c>
      <c r="R43" s="11">
        <v>1630029</v>
      </c>
      <c r="S43" s="11"/>
      <c r="U43" s="28">
        <f t="shared" ref="U43:V43" si="3">P43/$R43</f>
        <v>0.015750640019288</v>
      </c>
      <c r="V43" s="28">
        <f t="shared" si="3"/>
        <v>0.984249359980712</v>
      </c>
      <c r="W43" s="28"/>
      <c r="X43" s="28">
        <f t="shared" si="1"/>
        <v>0.165416731096335</v>
      </c>
      <c r="Y43" s="28">
        <f t="shared" si="2"/>
        <v>0.17705409869553</v>
      </c>
    </row>
    <row r="44" spans="15:25">
      <c r="O44" t="s">
        <v>117</v>
      </c>
      <c r="P44" s="11">
        <v>52526</v>
      </c>
      <c r="Q44" s="11">
        <v>3024495</v>
      </c>
      <c r="R44" s="11">
        <v>3077021</v>
      </c>
      <c r="S44" s="11"/>
      <c r="U44" s="28">
        <f t="shared" ref="U44:V44" si="4">P44/$R44</f>
        <v>0.0170704067343057</v>
      </c>
      <c r="V44" s="28">
        <f t="shared" si="4"/>
        <v>0.982929593265694</v>
      </c>
      <c r="W44" s="28"/>
      <c r="X44" s="28">
        <f t="shared" si="1"/>
        <v>0.338423277150662</v>
      </c>
      <c r="Y44" s="28">
        <f t="shared" si="2"/>
        <v>0.333778519239282</v>
      </c>
    </row>
    <row r="45" spans="15:25">
      <c r="O45" t="s">
        <v>118</v>
      </c>
      <c r="P45" s="11">
        <v>40126</v>
      </c>
      <c r="Q45" s="11">
        <v>2319144</v>
      </c>
      <c r="R45" s="11">
        <v>2359270</v>
      </c>
      <c r="S45" s="11"/>
      <c r="U45" s="28">
        <f t="shared" ref="U45:V45" si="5">P45/$R45</f>
        <v>0.0170078032611782</v>
      </c>
      <c r="V45" s="28">
        <f t="shared" si="5"/>
        <v>0.982992196738822</v>
      </c>
      <c r="W45" s="28"/>
      <c r="X45" s="28">
        <f t="shared" si="1"/>
        <v>0.258530488119169</v>
      </c>
      <c r="Y45" s="28">
        <f t="shared" si="2"/>
        <v>0.25593709039779</v>
      </c>
    </row>
    <row r="46" spans="15:25">
      <c r="O46" t="s">
        <v>112</v>
      </c>
      <c r="P46" s="11">
        <v>155208</v>
      </c>
      <c r="Q46" s="11">
        <v>9061383</v>
      </c>
      <c r="R46" s="11">
        <v>9216591</v>
      </c>
      <c r="S46" s="11"/>
      <c r="U46" s="28">
        <f t="shared" ref="U46:V46" si="6">P46/$R46</f>
        <v>0.0168400659202519</v>
      </c>
      <c r="V46" s="28">
        <f t="shared" si="6"/>
        <v>0.983159934079748</v>
      </c>
      <c r="W46" s="28"/>
      <c r="X46" s="28">
        <f t="shared" si="1"/>
        <v>1</v>
      </c>
      <c r="Y46" s="28">
        <f t="shared" si="2"/>
        <v>1</v>
      </c>
    </row>
    <row r="62" ht="29" spans="15:28">
      <c r="O62" s="9" t="s">
        <v>110</v>
      </c>
      <c r="P62" s="10" t="s">
        <v>81</v>
      </c>
      <c r="Q62" s="10" t="s">
        <v>82</v>
      </c>
      <c r="R62" s="10" t="s">
        <v>80</v>
      </c>
      <c r="S62" s="10" t="s">
        <v>112</v>
      </c>
      <c r="T62" s="29"/>
      <c r="U62" s="10" t="s">
        <v>175</v>
      </c>
      <c r="V62" s="10" t="s">
        <v>176</v>
      </c>
      <c r="W62" s="10" t="s">
        <v>177</v>
      </c>
      <c r="X62" s="27"/>
      <c r="Y62" s="10" t="s">
        <v>175</v>
      </c>
      <c r="Z62" s="10" t="s">
        <v>176</v>
      </c>
      <c r="AA62" s="10" t="s">
        <v>177</v>
      </c>
      <c r="AB62" s="27"/>
    </row>
    <row r="63" spans="15:27">
      <c r="O63" t="s">
        <v>115</v>
      </c>
      <c r="P63" s="11">
        <v>677996</v>
      </c>
      <c r="Q63" s="11">
        <v>362550</v>
      </c>
      <c r="R63" s="11">
        <v>1109725</v>
      </c>
      <c r="S63" s="11">
        <v>2150271</v>
      </c>
      <c r="U63" s="28">
        <f t="shared" ref="U63:W63" si="7">P63/$S63</f>
        <v>0.315307233367329</v>
      </c>
      <c r="V63" s="28">
        <f t="shared" si="7"/>
        <v>0.168606654696082</v>
      </c>
      <c r="W63" s="28">
        <f t="shared" si="7"/>
        <v>0.516086111936588</v>
      </c>
      <c r="Y63" s="28">
        <f t="shared" ref="Y63:AA63" si="8">+P63/P$67</f>
        <v>0.228981300763309</v>
      </c>
      <c r="Z63" s="28">
        <f t="shared" si="8"/>
        <v>0.236006270065903</v>
      </c>
      <c r="AA63" s="28">
        <f t="shared" si="8"/>
        <v>0.235137133752024</v>
      </c>
    </row>
    <row r="64" spans="15:27">
      <c r="O64" t="s">
        <v>116</v>
      </c>
      <c r="P64" s="11">
        <v>529682</v>
      </c>
      <c r="Q64" s="11">
        <v>272721</v>
      </c>
      <c r="R64" s="11">
        <v>827626</v>
      </c>
      <c r="S64" s="11">
        <v>1630029</v>
      </c>
      <c r="U64" s="28">
        <f t="shared" ref="U64:W64" si="9">P64/$S64</f>
        <v>0.324952500845077</v>
      </c>
      <c r="V64" s="28">
        <f t="shared" si="9"/>
        <v>0.167310520242278</v>
      </c>
      <c r="W64" s="28">
        <f t="shared" si="9"/>
        <v>0.507736978912645</v>
      </c>
      <c r="Y64" s="28">
        <f t="shared" ref="Y64:AA64" si="10">+P64/P$67</f>
        <v>0.178890839106589</v>
      </c>
      <c r="Z64" s="28">
        <f t="shared" si="10"/>
        <v>0.177531005319661</v>
      </c>
      <c r="AA64" s="28">
        <f t="shared" si="10"/>
        <v>0.175363811267343</v>
      </c>
    </row>
    <row r="65" spans="15:27">
      <c r="O65" t="s">
        <v>117</v>
      </c>
      <c r="P65" s="11">
        <v>982027</v>
      </c>
      <c r="Q65" s="11">
        <v>507059</v>
      </c>
      <c r="R65" s="11">
        <v>1587935</v>
      </c>
      <c r="S65" s="11">
        <v>3077021</v>
      </c>
      <c r="U65" s="28">
        <f t="shared" ref="U65:W65" si="11">P65/$S65</f>
        <v>0.319148618095229</v>
      </c>
      <c r="V65" s="28">
        <f t="shared" si="11"/>
        <v>0.164788930592284</v>
      </c>
      <c r="W65" s="28">
        <f t="shared" si="11"/>
        <v>0.516062451312487</v>
      </c>
      <c r="Y65" s="28">
        <f t="shared" ref="Y65:AA65" si="12">+P65/P$67</f>
        <v>0.331662457956522</v>
      </c>
      <c r="Z65" s="28">
        <f t="shared" si="12"/>
        <v>0.330076136514541</v>
      </c>
      <c r="AA65" s="28">
        <f t="shared" si="12"/>
        <v>0.336463974844686</v>
      </c>
    </row>
    <row r="66" spans="15:27">
      <c r="O66" t="s">
        <v>118</v>
      </c>
      <c r="P66" s="11">
        <v>771218</v>
      </c>
      <c r="Q66" s="11">
        <v>393858</v>
      </c>
      <c r="R66" s="11">
        <v>1194194</v>
      </c>
      <c r="S66" s="11">
        <v>2359270</v>
      </c>
      <c r="U66" s="28">
        <f t="shared" ref="U66:W66" si="13">P66/$S66</f>
        <v>0.326888401920933</v>
      </c>
      <c r="V66" s="28">
        <f t="shared" si="13"/>
        <v>0.166940621463419</v>
      </c>
      <c r="W66" s="28">
        <f t="shared" si="13"/>
        <v>0.506170976615648</v>
      </c>
      <c r="Y66" s="28">
        <f t="shared" ref="Y66:AA66" si="14">+P66/P$67</f>
        <v>0.260465402173579</v>
      </c>
      <c r="Z66" s="28">
        <f t="shared" si="14"/>
        <v>0.256386588099894</v>
      </c>
      <c r="AA66" s="28">
        <f t="shared" si="14"/>
        <v>0.253035080135947</v>
      </c>
    </row>
    <row r="67" spans="15:27">
      <c r="O67" t="s">
        <v>112</v>
      </c>
      <c r="P67" s="11">
        <v>2960923</v>
      </c>
      <c r="Q67" s="11">
        <v>1536188</v>
      </c>
      <c r="R67" s="11">
        <v>4719480</v>
      </c>
      <c r="S67" s="11">
        <v>9216591</v>
      </c>
      <c r="U67" s="28">
        <f t="shared" ref="U67:W67" si="15">P67/$S67</f>
        <v>0.321260105824377</v>
      </c>
      <c r="V67" s="28">
        <f t="shared" si="15"/>
        <v>0.166676377415467</v>
      </c>
      <c r="W67" s="28">
        <f t="shared" si="15"/>
        <v>0.512063516760156</v>
      </c>
      <c r="Y67" s="28">
        <f t="shared" ref="Y67:AA67" si="16">+P67/P$67</f>
        <v>1</v>
      </c>
      <c r="Z67" s="28">
        <f t="shared" si="16"/>
        <v>1</v>
      </c>
      <c r="AA67" s="28">
        <f t="shared" si="16"/>
        <v>1</v>
      </c>
    </row>
    <row r="111" spans="2:13">
      <c r="B111" s="20" t="s">
        <v>178</v>
      </c>
      <c r="C111" s="21"/>
      <c r="D111" s="21"/>
      <c r="E111" s="21"/>
      <c r="F111" s="21"/>
      <c r="G111" s="21"/>
      <c r="H111" s="21"/>
      <c r="I111" s="21"/>
      <c r="J111" s="21"/>
      <c r="K111" s="21"/>
      <c r="L111" s="21"/>
      <c r="M111" s="21"/>
    </row>
  </sheetData>
  <mergeCells count="3">
    <mergeCell ref="B8:M11"/>
    <mergeCell ref="B33:M34"/>
    <mergeCell ref="B13:M14"/>
  </mergeCells>
  <pageMargins left="0.75" right="0.75" top="1" bottom="1" header="0.5" footer="0.5"/>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32"/>
  <sheetViews>
    <sheetView showGridLines="0" zoomScale="80" zoomScaleNormal="80" workbookViewId="0">
      <selection activeCell="T17" sqref="T17"/>
    </sheetView>
  </sheetViews>
  <sheetFormatPr defaultColWidth="9.13636363636364" defaultRowHeight="14.5"/>
  <sheetData>
    <row r="1" spans="17:17">
      <c r="Q1" s="8"/>
    </row>
    <row r="6" ht="15.5" spans="2:14">
      <c r="B6" s="1" t="s">
        <v>120</v>
      </c>
      <c r="C6" s="1"/>
      <c r="D6" s="1"/>
      <c r="E6" s="1"/>
      <c r="F6" s="1"/>
      <c r="G6" s="1"/>
      <c r="H6" s="1"/>
      <c r="I6" s="1"/>
      <c r="J6" s="1"/>
      <c r="K6" s="1"/>
      <c r="L6" s="1"/>
      <c r="M6" s="1"/>
      <c r="N6" s="7"/>
    </row>
    <row r="8" spans="2:13">
      <c r="B8" s="19" t="s">
        <v>121</v>
      </c>
      <c r="C8" s="19"/>
      <c r="D8" s="19"/>
      <c r="E8" s="19"/>
      <c r="F8" s="19"/>
      <c r="G8" s="19"/>
      <c r="H8" s="19"/>
      <c r="I8" s="19"/>
      <c r="J8" s="19"/>
      <c r="K8" s="19"/>
      <c r="L8" s="19"/>
      <c r="M8" s="19"/>
    </row>
    <row r="9" spans="2:13">
      <c r="B9" s="19"/>
      <c r="C9" s="19"/>
      <c r="D9" s="19"/>
      <c r="E9" s="19"/>
      <c r="F9" s="19"/>
      <c r="G9" s="19"/>
      <c r="H9" s="19"/>
      <c r="I9" s="19"/>
      <c r="J9" s="19"/>
      <c r="K9" s="19"/>
      <c r="L9" s="19"/>
      <c r="M9" s="19"/>
    </row>
    <row r="31" spans="2:13">
      <c r="B31" s="19" t="s">
        <v>122</v>
      </c>
      <c r="C31" s="19"/>
      <c r="D31" s="19"/>
      <c r="E31" s="19"/>
      <c r="F31" s="19"/>
      <c r="G31" s="19"/>
      <c r="H31" s="19"/>
      <c r="I31" s="19"/>
      <c r="J31" s="19"/>
      <c r="K31" s="19"/>
      <c r="L31" s="19"/>
      <c r="M31" s="19"/>
    </row>
    <row r="32" spans="2:13">
      <c r="B32" s="19"/>
      <c r="C32" s="19"/>
      <c r="D32" s="19"/>
      <c r="E32" s="19"/>
      <c r="F32" s="19"/>
      <c r="G32" s="19"/>
      <c r="H32" s="19"/>
      <c r="I32" s="19"/>
      <c r="J32" s="19"/>
      <c r="K32" s="19"/>
      <c r="L32" s="19"/>
      <c r="M32" s="19"/>
    </row>
  </sheetData>
  <mergeCells count="2">
    <mergeCell ref="B8:M9"/>
    <mergeCell ref="B31:M32"/>
  </mergeCells>
  <pageMargins left="0.75" right="0.75" top="1" bottom="1" header="0.5" footer="0.5"/>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57"/>
  <sheetViews>
    <sheetView showGridLines="0" zoomScale="80" zoomScaleNormal="80" workbookViewId="0">
      <selection activeCell="X24" sqref="X24"/>
    </sheetView>
  </sheetViews>
  <sheetFormatPr defaultColWidth="9.13636363636364" defaultRowHeight="14.5"/>
  <sheetData>
    <row r="1" spans="17:17">
      <c r="Q1" s="8"/>
    </row>
    <row r="6" ht="31.5" customHeight="1" spans="2:14">
      <c r="B6" s="18" t="s">
        <v>123</v>
      </c>
      <c r="C6" s="18"/>
      <c r="D6" s="18"/>
      <c r="E6" s="18"/>
      <c r="F6" s="18"/>
      <c r="G6" s="18"/>
      <c r="H6" s="18"/>
      <c r="I6" s="18"/>
      <c r="J6" s="18"/>
      <c r="K6" s="18"/>
      <c r="L6" s="18"/>
      <c r="M6" s="18"/>
      <c r="N6" s="7"/>
    </row>
    <row r="8" ht="31.5" customHeight="1" spans="2:13">
      <c r="B8" s="19" t="s">
        <v>124</v>
      </c>
      <c r="C8" s="19"/>
      <c r="D8" s="19"/>
      <c r="E8" s="19"/>
      <c r="F8" s="19"/>
      <c r="G8" s="19"/>
      <c r="H8" s="19"/>
      <c r="I8" s="19"/>
      <c r="J8" s="19"/>
      <c r="K8" s="19"/>
      <c r="L8" s="19"/>
      <c r="M8" s="19"/>
    </row>
    <row r="30" spans="2:13">
      <c r="B30" s="20" t="s">
        <v>125</v>
      </c>
      <c r="C30" s="21"/>
      <c r="D30" s="21"/>
      <c r="E30" s="21"/>
      <c r="F30" s="21"/>
      <c r="G30" s="21"/>
      <c r="H30" s="21"/>
      <c r="I30" s="21"/>
      <c r="J30" s="21"/>
      <c r="K30" s="21"/>
      <c r="L30" s="21"/>
      <c r="M30" s="21"/>
    </row>
    <row r="31" spans="2:13">
      <c r="B31" s="22" t="s">
        <v>179</v>
      </c>
      <c r="C31" s="22"/>
      <c r="D31" s="22"/>
      <c r="E31" s="22"/>
      <c r="F31" s="22"/>
      <c r="G31" s="22"/>
      <c r="H31" s="22"/>
      <c r="I31" s="22"/>
      <c r="J31" s="22"/>
      <c r="K31" s="22"/>
      <c r="L31" s="22"/>
      <c r="M31" s="22"/>
    </row>
    <row r="32" spans="2:13">
      <c r="B32" s="22"/>
      <c r="C32" s="22"/>
      <c r="D32" s="22"/>
      <c r="E32" s="22"/>
      <c r="F32" s="22"/>
      <c r="G32" s="22"/>
      <c r="H32" s="22"/>
      <c r="I32" s="22"/>
      <c r="J32" s="22"/>
      <c r="K32" s="22"/>
      <c r="L32" s="22"/>
      <c r="M32" s="22"/>
    </row>
    <row r="33" spans="2:13">
      <c r="B33" s="22"/>
      <c r="C33" s="22"/>
      <c r="D33" s="22"/>
      <c r="E33" s="22"/>
      <c r="F33" s="22"/>
      <c r="G33" s="22"/>
      <c r="H33" s="22"/>
      <c r="I33" s="22"/>
      <c r="J33" s="22"/>
      <c r="K33" s="22"/>
      <c r="L33" s="22"/>
      <c r="M33" s="22"/>
    </row>
    <row r="34" spans="2:13">
      <c r="B34" s="23" t="s">
        <v>180</v>
      </c>
      <c r="C34" s="22"/>
      <c r="D34" s="22"/>
      <c r="E34" s="22"/>
      <c r="F34" s="22"/>
      <c r="G34" s="22"/>
      <c r="H34" s="22"/>
      <c r="I34" s="22"/>
      <c r="J34" s="22"/>
      <c r="K34" s="22"/>
      <c r="L34" s="22"/>
      <c r="M34" s="22"/>
    </row>
    <row r="55" spans="2:13">
      <c r="B55" s="20" t="s">
        <v>126</v>
      </c>
      <c r="C55" s="21"/>
      <c r="D55" s="21"/>
      <c r="E55" s="21"/>
      <c r="F55" s="21"/>
      <c r="G55" s="21"/>
      <c r="H55" s="21"/>
      <c r="I55" s="21"/>
      <c r="J55" s="21"/>
      <c r="K55" s="21"/>
      <c r="L55" s="21"/>
      <c r="M55" s="21"/>
    </row>
    <row r="56" spans="2:13">
      <c r="B56" s="24" t="s">
        <v>181</v>
      </c>
      <c r="C56" s="24"/>
      <c r="D56" s="24"/>
      <c r="E56" s="24"/>
      <c r="F56" s="24"/>
      <c r="G56" s="24"/>
      <c r="H56" s="24"/>
      <c r="I56" s="24"/>
      <c r="J56" s="24"/>
      <c r="K56" s="24"/>
      <c r="L56" s="24"/>
      <c r="M56" s="24"/>
    </row>
    <row r="57" spans="2:13">
      <c r="B57" s="24"/>
      <c r="C57" s="24"/>
      <c r="D57" s="24"/>
      <c r="E57" s="24"/>
      <c r="F57" s="24"/>
      <c r="G57" s="24"/>
      <c r="H57" s="24"/>
      <c r="I57" s="24"/>
      <c r="J57" s="24"/>
      <c r="K57" s="24"/>
      <c r="L57" s="24"/>
      <c r="M57" s="24"/>
    </row>
  </sheetData>
  <mergeCells count="4">
    <mergeCell ref="B6:M6"/>
    <mergeCell ref="B8:M8"/>
    <mergeCell ref="B31:M33"/>
    <mergeCell ref="B56:M57"/>
  </mergeCells>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28"/>
  <sheetViews>
    <sheetView showGridLines="0" zoomScale="80" zoomScaleNormal="80" workbookViewId="0">
      <selection activeCell="Q8" sqref="Q8"/>
    </sheetView>
  </sheetViews>
  <sheetFormatPr defaultColWidth="9.13636363636364" defaultRowHeight="14.5"/>
  <cols>
    <col min="17" max="17" width="24.1363636363636" customWidth="1"/>
    <col min="18" max="21" width="15.1363636363636" customWidth="1"/>
    <col min="22" max="23" width="9.57272727272727"/>
    <col min="24" max="25" width="10.5727272727273"/>
    <col min="26" max="37" width="11.7090909090909"/>
    <col min="38" max="41" width="10.5727272727273"/>
  </cols>
  <sheetData>
    <row r="1" spans="17:17">
      <c r="Q1" s="8"/>
    </row>
    <row r="6" ht="15.5" spans="2:14">
      <c r="B6" s="1" t="s">
        <v>127</v>
      </c>
      <c r="C6" s="1"/>
      <c r="D6" s="1"/>
      <c r="E6" s="1"/>
      <c r="F6" s="1"/>
      <c r="G6" s="1"/>
      <c r="H6" s="1"/>
      <c r="I6" s="1"/>
      <c r="J6" s="1"/>
      <c r="K6" s="1"/>
      <c r="L6" s="1"/>
      <c r="M6" s="1"/>
      <c r="N6" s="7"/>
    </row>
    <row r="8" spans="2:13">
      <c r="B8" s="2" t="s">
        <v>128</v>
      </c>
      <c r="C8" s="3"/>
      <c r="D8" s="3"/>
      <c r="E8" s="3"/>
      <c r="F8" s="3"/>
      <c r="G8" s="3"/>
      <c r="H8" s="3"/>
      <c r="I8" s="3"/>
      <c r="J8" s="3"/>
      <c r="K8" s="3"/>
      <c r="L8" s="3"/>
      <c r="M8" s="3"/>
    </row>
    <row r="10" spans="2:13">
      <c r="B10" s="4" t="s">
        <v>182</v>
      </c>
      <c r="C10" s="5"/>
      <c r="D10" s="5"/>
      <c r="E10" s="5"/>
      <c r="F10" s="5"/>
      <c r="G10" s="5"/>
      <c r="H10" s="5"/>
      <c r="I10" s="5"/>
      <c r="J10" s="5"/>
      <c r="K10" s="5"/>
      <c r="L10" s="5"/>
      <c r="M10" s="5"/>
    </row>
    <row r="11" ht="29" spans="17:21">
      <c r="Q11" s="9" t="s">
        <v>183</v>
      </c>
      <c r="R11" s="10" t="s">
        <v>169</v>
      </c>
      <c r="S11" s="10" t="s">
        <v>170</v>
      </c>
      <c r="T11" s="10" t="s">
        <v>171</v>
      </c>
      <c r="U11" s="10" t="s">
        <v>172</v>
      </c>
    </row>
    <row r="12" spans="17:21">
      <c r="Q12" t="s">
        <v>184</v>
      </c>
      <c r="R12" s="11">
        <v>33310</v>
      </c>
      <c r="S12" s="11">
        <v>239903</v>
      </c>
      <c r="T12" s="11">
        <v>2087986</v>
      </c>
      <c r="U12" s="11">
        <v>524133</v>
      </c>
    </row>
    <row r="13" spans="17:21">
      <c r="Q13" t="s">
        <v>185</v>
      </c>
      <c r="R13" s="11">
        <v>9271</v>
      </c>
      <c r="S13" s="11">
        <v>176236</v>
      </c>
      <c r="T13" s="11">
        <v>1138870</v>
      </c>
      <c r="U13" s="11">
        <v>115286</v>
      </c>
    </row>
    <row r="14" spans="17:21">
      <c r="Q14" t="s">
        <v>186</v>
      </c>
      <c r="R14" s="11">
        <v>25197</v>
      </c>
      <c r="S14" s="11">
        <v>201898</v>
      </c>
      <c r="T14" s="11">
        <v>1778857</v>
      </c>
      <c r="U14" s="11">
        <v>438902</v>
      </c>
    </row>
    <row r="15" spans="17:21">
      <c r="Q15" t="s">
        <v>187</v>
      </c>
      <c r="R15" s="11">
        <v>9671</v>
      </c>
      <c r="S15" s="11">
        <v>376150</v>
      </c>
      <c r="T15" s="11">
        <v>2047196</v>
      </c>
      <c r="U15" s="11">
        <v>13725</v>
      </c>
    </row>
    <row r="31" spans="2:19">
      <c r="B31" s="6" t="s">
        <v>188</v>
      </c>
      <c r="C31" s="6"/>
      <c r="D31" s="6"/>
      <c r="E31" s="6"/>
      <c r="F31" s="6"/>
      <c r="G31" s="6"/>
      <c r="H31" s="6"/>
      <c r="I31" s="6"/>
      <c r="J31" s="6"/>
      <c r="K31" s="6"/>
      <c r="L31" s="6"/>
      <c r="M31" s="6"/>
      <c r="Q31" s="9" t="s">
        <v>183</v>
      </c>
      <c r="R31" s="12" t="s">
        <v>189</v>
      </c>
      <c r="S31" s="12" t="s">
        <v>190</v>
      </c>
    </row>
    <row r="32" spans="2:19">
      <c r="B32" s="6"/>
      <c r="C32" s="6"/>
      <c r="D32" s="6"/>
      <c r="E32" s="6"/>
      <c r="F32" s="6"/>
      <c r="G32" s="6"/>
      <c r="H32" s="6"/>
      <c r="I32" s="6"/>
      <c r="J32" s="6"/>
      <c r="K32" s="6"/>
      <c r="L32" s="6"/>
      <c r="M32" s="6"/>
      <c r="Q32" t="s">
        <v>184</v>
      </c>
      <c r="R32" s="11">
        <v>726390</v>
      </c>
      <c r="S32" s="11">
        <v>2158942</v>
      </c>
    </row>
    <row r="33" spans="17:19">
      <c r="Q33" t="s">
        <v>185</v>
      </c>
      <c r="R33" s="11">
        <v>357172</v>
      </c>
      <c r="S33" s="11">
        <v>1082491</v>
      </c>
    </row>
    <row r="34" spans="17:19">
      <c r="Q34" t="s">
        <v>186</v>
      </c>
      <c r="R34" s="11">
        <v>603611</v>
      </c>
      <c r="S34" s="11">
        <v>1841243</v>
      </c>
    </row>
    <row r="35" spans="17:19">
      <c r="Q35" s="5" t="s">
        <v>187</v>
      </c>
      <c r="R35" s="11">
        <v>610515</v>
      </c>
      <c r="S35" s="13">
        <v>1836227</v>
      </c>
    </row>
    <row r="37" spans="17:19">
      <c r="Q37" s="9" t="s">
        <v>191</v>
      </c>
      <c r="R37" s="12" t="s">
        <v>84</v>
      </c>
      <c r="S37" s="12" t="s">
        <v>111</v>
      </c>
    </row>
    <row r="38" spans="17:19">
      <c r="Q38" t="s">
        <v>192</v>
      </c>
      <c r="R38" s="11">
        <v>2732</v>
      </c>
      <c r="S38" s="11">
        <v>39782</v>
      </c>
    </row>
    <row r="39" spans="17:19">
      <c r="Q39" s="5" t="s">
        <v>193</v>
      </c>
      <c r="R39" s="13">
        <v>934</v>
      </c>
      <c r="S39" s="13">
        <v>123143</v>
      </c>
    </row>
    <row r="40" spans="17:19">
      <c r="Q40" t="s">
        <v>194</v>
      </c>
      <c r="R40" s="11">
        <v>6760</v>
      </c>
      <c r="S40" s="11">
        <v>326621</v>
      </c>
    </row>
    <row r="41" spans="17:19">
      <c r="Q41" t="s">
        <v>195</v>
      </c>
      <c r="R41" s="11">
        <v>14914</v>
      </c>
      <c r="S41" s="11">
        <v>749863</v>
      </c>
    </row>
    <row r="42" spans="17:19">
      <c r="Q42" t="s">
        <v>196</v>
      </c>
      <c r="R42" s="11">
        <v>3587</v>
      </c>
      <c r="S42" s="11">
        <v>195906</v>
      </c>
    </row>
    <row r="43" spans="17:19">
      <c r="Q43" t="s">
        <v>197</v>
      </c>
      <c r="R43" s="11">
        <v>50</v>
      </c>
      <c r="S43" s="11">
        <v>9948</v>
      </c>
    </row>
    <row r="44" spans="17:19">
      <c r="Q44" t="s">
        <v>198</v>
      </c>
      <c r="R44" s="11">
        <v>5041</v>
      </c>
      <c r="S44" s="11">
        <v>293849</v>
      </c>
    </row>
    <row r="45" spans="17:19">
      <c r="Q45" t="s">
        <v>199</v>
      </c>
      <c r="R45" s="11">
        <v>28986</v>
      </c>
      <c r="S45" s="11">
        <v>1515868</v>
      </c>
    </row>
    <row r="46" spans="17:19">
      <c r="Q46" t="s">
        <v>200</v>
      </c>
      <c r="R46" s="11">
        <v>4313</v>
      </c>
      <c r="S46" s="11">
        <v>294374</v>
      </c>
    </row>
    <row r="47" spans="17:19">
      <c r="Q47" t="s">
        <v>201</v>
      </c>
      <c r="R47" s="11">
        <v>3861</v>
      </c>
      <c r="S47" s="11">
        <v>239585</v>
      </c>
    </row>
    <row r="48" spans="17:19">
      <c r="Q48" t="s">
        <v>202</v>
      </c>
      <c r="R48" s="11">
        <v>11164</v>
      </c>
      <c r="S48" s="11">
        <v>616778</v>
      </c>
    </row>
    <row r="49" spans="17:19">
      <c r="Q49" t="s">
        <v>203</v>
      </c>
      <c r="R49" s="11">
        <v>5606</v>
      </c>
      <c r="S49" s="11">
        <v>200626</v>
      </c>
    </row>
    <row r="50" spans="17:19">
      <c r="Q50" t="s">
        <v>204</v>
      </c>
      <c r="R50" s="11">
        <v>1177</v>
      </c>
      <c r="S50" s="11">
        <v>75043</v>
      </c>
    </row>
    <row r="51" spans="17:19">
      <c r="Q51" t="s">
        <v>205</v>
      </c>
      <c r="R51" s="11">
        <v>7100</v>
      </c>
      <c r="S51" s="11">
        <v>192637</v>
      </c>
    </row>
    <row r="52" spans="17:19">
      <c r="Q52" t="s">
        <v>206</v>
      </c>
      <c r="R52" s="11">
        <v>259</v>
      </c>
      <c r="S52" s="11">
        <v>18845</v>
      </c>
    </row>
    <row r="53" spans="17:19">
      <c r="Q53" t="s">
        <v>207</v>
      </c>
      <c r="R53" s="11">
        <v>236</v>
      </c>
      <c r="S53" s="11">
        <v>9911</v>
      </c>
    </row>
    <row r="54" spans="17:19">
      <c r="Q54" t="s">
        <v>208</v>
      </c>
      <c r="R54" s="11">
        <v>9552</v>
      </c>
      <c r="S54" s="11">
        <v>518127</v>
      </c>
    </row>
    <row r="55" spans="2:19">
      <c r="B55" s="6" t="s">
        <v>209</v>
      </c>
      <c r="C55" s="6"/>
      <c r="D55" s="6"/>
      <c r="E55" s="6"/>
      <c r="F55" s="6"/>
      <c r="G55" s="6"/>
      <c r="H55" s="6"/>
      <c r="I55" s="6"/>
      <c r="J55" s="6"/>
      <c r="K55" s="6"/>
      <c r="L55" s="6"/>
      <c r="M55" s="6"/>
      <c r="Q55" t="s">
        <v>210</v>
      </c>
      <c r="R55" s="11">
        <v>2427</v>
      </c>
      <c r="S55" s="11">
        <v>122851</v>
      </c>
    </row>
    <row r="56" spans="2:19">
      <c r="B56" s="6"/>
      <c r="C56" s="6"/>
      <c r="D56" s="6"/>
      <c r="E56" s="6"/>
      <c r="F56" s="6"/>
      <c r="G56" s="6"/>
      <c r="H56" s="6"/>
      <c r="I56" s="6"/>
      <c r="J56" s="6"/>
      <c r="K56" s="6"/>
      <c r="L56" s="6"/>
      <c r="M56" s="6"/>
      <c r="Q56" t="s">
        <v>211</v>
      </c>
      <c r="R56" s="11">
        <v>966</v>
      </c>
      <c r="S56" s="11">
        <v>26650</v>
      </c>
    </row>
    <row r="57" spans="17:19">
      <c r="Q57" t="s">
        <v>212</v>
      </c>
      <c r="R57" s="11">
        <v>35408</v>
      </c>
      <c r="S57" s="11">
        <v>2675197</v>
      </c>
    </row>
    <row r="58" spans="17:19">
      <c r="Q58" t="s">
        <v>213</v>
      </c>
      <c r="R58" s="11">
        <v>10135</v>
      </c>
      <c r="S58" s="11">
        <v>815779</v>
      </c>
    </row>
    <row r="62" spans="17:21">
      <c r="Q62" s="9" t="s">
        <v>57</v>
      </c>
      <c r="R62" s="12">
        <v>0</v>
      </c>
      <c r="S62" s="12">
        <v>1</v>
      </c>
      <c r="T62" s="12">
        <v>2</v>
      </c>
      <c r="U62" s="12">
        <v>3</v>
      </c>
    </row>
    <row r="63" spans="17:21">
      <c r="Q63" s="5" t="s">
        <v>81</v>
      </c>
      <c r="R63" s="11">
        <v>747181</v>
      </c>
      <c r="S63" s="11">
        <v>732944</v>
      </c>
      <c r="T63" s="11">
        <v>735770</v>
      </c>
      <c r="U63" s="13">
        <v>745028</v>
      </c>
    </row>
    <row r="64" spans="17:21">
      <c r="Q64" t="s">
        <v>82</v>
      </c>
      <c r="R64" s="11">
        <v>382066</v>
      </c>
      <c r="S64" s="11">
        <v>382934</v>
      </c>
      <c r="T64" s="11">
        <v>389031</v>
      </c>
      <c r="U64" s="11">
        <v>382157</v>
      </c>
    </row>
    <row r="65" spans="17:21">
      <c r="Q65" t="s">
        <v>80</v>
      </c>
      <c r="R65" s="11">
        <v>1168441</v>
      </c>
      <c r="S65" s="11">
        <v>1181697</v>
      </c>
      <c r="T65" s="11">
        <v>1177627</v>
      </c>
      <c r="U65" s="11">
        <v>1191715</v>
      </c>
    </row>
    <row r="78" ht="43.5" spans="2:21">
      <c r="B78" s="14" t="s">
        <v>214</v>
      </c>
      <c r="C78" s="14"/>
      <c r="D78" s="14"/>
      <c r="E78" s="14"/>
      <c r="F78" s="14"/>
      <c r="G78" s="14"/>
      <c r="H78" s="14"/>
      <c r="I78" s="14"/>
      <c r="J78" s="14"/>
      <c r="K78" s="14"/>
      <c r="L78" s="14"/>
      <c r="M78" s="14"/>
      <c r="Q78" s="9" t="s">
        <v>191</v>
      </c>
      <c r="R78" s="12" t="s">
        <v>215</v>
      </c>
      <c r="S78" s="12" t="s">
        <v>216</v>
      </c>
      <c r="T78" s="12" t="s">
        <v>217</v>
      </c>
      <c r="U78" s="12" t="s">
        <v>218</v>
      </c>
    </row>
    <row r="79" spans="17:23">
      <c r="Q79" s="15" t="s">
        <v>192</v>
      </c>
      <c r="R79" s="11">
        <v>3496</v>
      </c>
      <c r="S79" s="11">
        <v>2592</v>
      </c>
      <c r="T79" s="16">
        <v>29052</v>
      </c>
      <c r="U79" s="11">
        <v>7374</v>
      </c>
      <c r="W79" s="17"/>
    </row>
    <row r="80" spans="17:21">
      <c r="Q80" t="s">
        <v>193</v>
      </c>
      <c r="R80" s="11">
        <v>10619</v>
      </c>
      <c r="S80" s="11">
        <v>5822</v>
      </c>
      <c r="T80" s="11">
        <v>87196</v>
      </c>
      <c r="U80" s="11">
        <v>20440</v>
      </c>
    </row>
    <row r="81" spans="17:21">
      <c r="Q81" t="s">
        <v>194</v>
      </c>
      <c r="R81" s="11">
        <v>28599</v>
      </c>
      <c r="S81" s="11">
        <v>16056</v>
      </c>
      <c r="T81" s="11">
        <v>234040</v>
      </c>
      <c r="U81" s="11">
        <v>54686</v>
      </c>
    </row>
    <row r="82" spans="17:21">
      <c r="Q82" t="s">
        <v>195</v>
      </c>
      <c r="R82" s="11">
        <v>65774</v>
      </c>
      <c r="S82" s="11">
        <v>35220</v>
      </c>
      <c r="T82" s="11">
        <v>537549</v>
      </c>
      <c r="U82" s="11">
        <v>126234</v>
      </c>
    </row>
    <row r="83" spans="17:21">
      <c r="Q83" t="s">
        <v>196</v>
      </c>
      <c r="R83" s="11">
        <v>16882</v>
      </c>
      <c r="S83" s="11">
        <v>10002</v>
      </c>
      <c r="T83" s="11">
        <v>140129</v>
      </c>
      <c r="U83" s="11">
        <v>32480</v>
      </c>
    </row>
    <row r="84" spans="17:21">
      <c r="Q84" t="s">
        <v>197</v>
      </c>
      <c r="R84" s="11">
        <v>782</v>
      </c>
      <c r="S84" s="11">
        <v>500</v>
      </c>
      <c r="T84" s="11">
        <v>7101</v>
      </c>
      <c r="U84" s="11">
        <v>1615</v>
      </c>
    </row>
    <row r="85" spans="17:21">
      <c r="Q85" t="s">
        <v>198</v>
      </c>
      <c r="R85" s="11">
        <v>24904</v>
      </c>
      <c r="S85" s="11">
        <v>14076</v>
      </c>
      <c r="T85" s="11">
        <v>210777</v>
      </c>
      <c r="U85" s="11">
        <v>49133</v>
      </c>
    </row>
    <row r="86" spans="17:21">
      <c r="Q86" t="s">
        <v>199</v>
      </c>
      <c r="R86" s="11">
        <v>132161</v>
      </c>
      <c r="S86" s="11">
        <v>74882</v>
      </c>
      <c r="T86" s="11">
        <v>1085330</v>
      </c>
      <c r="U86" s="11">
        <v>252481</v>
      </c>
    </row>
    <row r="87" spans="17:21">
      <c r="Q87" t="s">
        <v>200</v>
      </c>
      <c r="R87" s="11">
        <v>26123</v>
      </c>
      <c r="S87" s="11">
        <v>14203</v>
      </c>
      <c r="T87" s="11">
        <v>209151</v>
      </c>
      <c r="U87" s="11">
        <v>49210</v>
      </c>
    </row>
    <row r="88" spans="17:21">
      <c r="Q88" t="s">
        <v>201</v>
      </c>
      <c r="R88" s="11">
        <v>20800</v>
      </c>
      <c r="S88" s="11">
        <v>11451</v>
      </c>
      <c r="T88" s="11">
        <v>171434</v>
      </c>
      <c r="U88" s="11">
        <v>39761</v>
      </c>
    </row>
    <row r="89" spans="17:21">
      <c r="Q89" t="s">
        <v>202</v>
      </c>
      <c r="R89" s="11">
        <v>54374</v>
      </c>
      <c r="S89" s="11">
        <v>30414</v>
      </c>
      <c r="T89" s="11">
        <v>441139</v>
      </c>
      <c r="U89" s="11">
        <v>102015</v>
      </c>
    </row>
    <row r="90" spans="17:21">
      <c r="Q90" t="s">
        <v>203</v>
      </c>
      <c r="R90" s="11">
        <v>17463</v>
      </c>
      <c r="S90" s="11">
        <v>9881</v>
      </c>
      <c r="T90" s="11">
        <v>145656</v>
      </c>
      <c r="U90" s="11">
        <v>33232</v>
      </c>
    </row>
    <row r="91" spans="17:21">
      <c r="Q91" t="s">
        <v>204</v>
      </c>
      <c r="R91" s="11">
        <v>6470</v>
      </c>
      <c r="S91" s="11">
        <v>3584</v>
      </c>
      <c r="T91" s="11">
        <v>53523</v>
      </c>
      <c r="U91" s="11">
        <v>12643</v>
      </c>
    </row>
    <row r="92" spans="17:21">
      <c r="Q92" t="s">
        <v>205</v>
      </c>
      <c r="R92" s="11">
        <v>16965</v>
      </c>
      <c r="S92" s="11">
        <v>9529</v>
      </c>
      <c r="T92" s="11">
        <v>141538</v>
      </c>
      <c r="U92" s="11">
        <v>31705</v>
      </c>
    </row>
    <row r="93" spans="17:21">
      <c r="Q93" t="s">
        <v>206</v>
      </c>
      <c r="R93" s="11">
        <v>1463</v>
      </c>
      <c r="S93" s="11">
        <v>944</v>
      </c>
      <c r="T93" s="11">
        <v>13488</v>
      </c>
      <c r="U93" s="11">
        <v>3209</v>
      </c>
    </row>
    <row r="94" spans="17:21">
      <c r="Q94" t="s">
        <v>207</v>
      </c>
      <c r="R94" s="11">
        <v>834</v>
      </c>
      <c r="S94" s="11">
        <v>542</v>
      </c>
      <c r="T94" s="11">
        <v>7063</v>
      </c>
      <c r="U94" s="11">
        <v>1708</v>
      </c>
    </row>
    <row r="95" spans="17:21">
      <c r="Q95" t="s">
        <v>208</v>
      </c>
      <c r="R95" s="11">
        <v>44704</v>
      </c>
      <c r="S95" s="11">
        <v>25194</v>
      </c>
      <c r="T95" s="11">
        <v>371719</v>
      </c>
      <c r="U95" s="11">
        <v>86062</v>
      </c>
    </row>
    <row r="96" spans="17:21">
      <c r="Q96" t="s">
        <v>210</v>
      </c>
      <c r="R96" s="11">
        <v>10640</v>
      </c>
      <c r="S96" s="11">
        <v>5897</v>
      </c>
      <c r="T96" s="11">
        <v>88057</v>
      </c>
      <c r="U96" s="11">
        <v>20684</v>
      </c>
    </row>
    <row r="97" spans="17:21">
      <c r="Q97" s="5" t="s">
        <v>211</v>
      </c>
      <c r="R97" s="11">
        <v>2471</v>
      </c>
      <c r="S97" s="11">
        <v>1482</v>
      </c>
      <c r="T97" s="11">
        <v>19020</v>
      </c>
      <c r="U97" s="13">
        <v>4643</v>
      </c>
    </row>
    <row r="98" spans="17:21">
      <c r="Q98" t="s">
        <v>212</v>
      </c>
      <c r="R98" s="11">
        <v>232062</v>
      </c>
      <c r="S98" s="11">
        <v>128220</v>
      </c>
      <c r="T98" s="11">
        <v>1905075</v>
      </c>
      <c r="U98" s="11">
        <v>445248</v>
      </c>
    </row>
    <row r="99" spans="17:23">
      <c r="Q99" s="15" t="s">
        <v>213</v>
      </c>
      <c r="R99" s="11">
        <v>70600</v>
      </c>
      <c r="S99" s="11">
        <v>38687</v>
      </c>
      <c r="T99" s="16">
        <v>581688</v>
      </c>
      <c r="U99" s="11">
        <v>134939</v>
      </c>
      <c r="W99" s="17"/>
    </row>
    <row r="108" spans="18:4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row>
    <row r="109" spans="18:4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row>
    <row r="110" spans="18:4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row>
    <row r="111" spans="18:4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row>
    <row r="112" spans="18:4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row>
    <row r="113" spans="18:4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row>
    <row r="114" spans="18:4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row>
    <row r="115" spans="18:4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row>
    <row r="116" spans="18:4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row>
    <row r="117" spans="18:4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row>
    <row r="118" spans="18:4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row>
    <row r="119" spans="18:4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row>
    <row r="120" spans="18:4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row>
    <row r="121" spans="18:4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row>
    <row r="122" spans="18:4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row>
    <row r="123" spans="18:4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row>
    <row r="124" spans="18:4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row>
    <row r="125" spans="18:4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row>
    <row r="126" spans="18:4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row>
    <row r="127" spans="18:4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row>
    <row r="128" spans="18:4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row>
  </sheetData>
  <mergeCells count="3">
    <mergeCell ref="B78:M78"/>
    <mergeCell ref="B31:M32"/>
    <mergeCell ref="B55:M56"/>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Y1:Y6"/>
  <sheetViews>
    <sheetView showGridLines="0" zoomScale="85" zoomScaleNormal="85" workbookViewId="0">
      <selection activeCell="H29" sqref="H29"/>
    </sheetView>
  </sheetViews>
  <sheetFormatPr defaultColWidth="8.57272727272727" defaultRowHeight="14" outlineLevelRow="5"/>
  <cols>
    <col min="1" max="1" width="5.42727272727273" style="93" customWidth="1"/>
    <col min="2" max="2" width="15.2818181818182" style="93"/>
    <col min="3" max="7" width="8.57272727272727" style="93"/>
    <col min="8" max="9" width="16.5727272727273" style="93"/>
    <col min="10" max="13" width="8.57272727272727" style="93"/>
    <col min="14" max="14" width="13.4272727272727" style="93" customWidth="1"/>
    <col min="15" max="23" width="8.57272727272727" style="93"/>
    <col min="24" max="24" width="9.57272727272727" style="93"/>
    <col min="25" max="25" width="12.8545454545455" style="93" customWidth="1"/>
    <col min="26" max="16384" width="8.57272727272727" style="93"/>
  </cols>
  <sheetData>
    <row r="1" ht="17.5" spans="25:25">
      <c r="Y1" s="94"/>
    </row>
    <row r="2" ht="17.5" spans="25:25">
      <c r="Y2" s="94"/>
    </row>
    <row r="6" ht="8.45" customHeight="1"/>
  </sheetData>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2"/>
  <sheetViews>
    <sheetView showGridLines="0" zoomScale="80" zoomScaleNormal="80" workbookViewId="0">
      <selection activeCell="D48" sqref="D48"/>
    </sheetView>
  </sheetViews>
  <sheetFormatPr defaultColWidth="8.85454545454546" defaultRowHeight="14.5"/>
  <cols>
    <col min="1" max="1" width="4.57272727272727" style="47" customWidth="1"/>
    <col min="2" max="2" width="28.8545454545455" style="47" customWidth="1"/>
    <col min="3" max="3" width="44.8545454545455" style="47" customWidth="1"/>
    <col min="4" max="4" width="60.1363636363636" style="47" customWidth="1"/>
    <col min="5" max="5" width="35.4272727272727" style="47" customWidth="1"/>
    <col min="6" max="16384" width="8.85454545454546" style="47"/>
  </cols>
  <sheetData>
    <row r="1" spans="9:9">
      <c r="I1" s="65" t="s">
        <v>9</v>
      </c>
    </row>
    <row r="5" ht="15.25"/>
    <row r="6" ht="16" spans="2:5">
      <c r="B6" s="48" t="s">
        <v>10</v>
      </c>
      <c r="C6" s="49" t="s">
        <v>11</v>
      </c>
      <c r="D6" s="50" t="s">
        <v>12</v>
      </c>
      <c r="E6" s="51" t="s">
        <v>13</v>
      </c>
    </row>
    <row r="7" ht="29.75" spans="2:5">
      <c r="B7" s="77" t="s">
        <v>14</v>
      </c>
      <c r="C7" s="83" t="s">
        <v>15</v>
      </c>
      <c r="D7" s="84" t="s">
        <v>16</v>
      </c>
      <c r="E7" s="85"/>
    </row>
    <row r="8" spans="2:5">
      <c r="B8" s="77" t="s">
        <v>17</v>
      </c>
      <c r="C8" s="83" t="s">
        <v>18</v>
      </c>
      <c r="D8" s="86" t="s">
        <v>19</v>
      </c>
      <c r="E8" s="87"/>
    </row>
    <row r="9" spans="2:5">
      <c r="B9" s="77" t="s">
        <v>17</v>
      </c>
      <c r="C9" s="86"/>
      <c r="D9" s="86"/>
      <c r="E9" s="87" t="s">
        <v>20</v>
      </c>
    </row>
    <row r="10" spans="2:5">
      <c r="B10" s="88" t="s">
        <v>21</v>
      </c>
      <c r="C10" s="55" t="s">
        <v>22</v>
      </c>
      <c r="D10" s="55" t="s">
        <v>22</v>
      </c>
      <c r="E10" s="58" t="s">
        <v>22</v>
      </c>
    </row>
    <row r="11" ht="29.75" spans="2:5">
      <c r="B11" s="89" t="s">
        <v>23</v>
      </c>
      <c r="C11" s="90" t="s">
        <v>24</v>
      </c>
      <c r="D11" s="91" t="s">
        <v>25</v>
      </c>
      <c r="E11" s="92" t="s">
        <v>22</v>
      </c>
    </row>
    <row r="12" ht="15.25"/>
  </sheetData>
  <hyperlinks>
    <hyperlink ref="I1" location="'Title Page'!A1" display="Title page"/>
  </hyperlink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5"/>
  <sheetViews>
    <sheetView showGridLines="0" zoomScale="80" zoomScaleNormal="80" workbookViewId="0">
      <selection activeCell="D36" sqref="D36"/>
    </sheetView>
  </sheetViews>
  <sheetFormatPr defaultColWidth="8.85454545454546" defaultRowHeight="14.5"/>
  <cols>
    <col min="1" max="1" width="4.42727272727273" style="47" customWidth="1"/>
    <col min="2" max="2" width="26.8545454545455" style="47" customWidth="1"/>
    <col min="3" max="3" width="25" style="47" customWidth="1"/>
    <col min="4" max="4" width="34.5727272727273" style="47" customWidth="1"/>
    <col min="5" max="5" width="25" style="47" customWidth="1"/>
    <col min="6" max="6" width="75.2818181818182" style="47" customWidth="1"/>
    <col min="7" max="16384" width="8.85454545454546" style="47"/>
  </cols>
  <sheetData>
    <row r="1" spans="9:9">
      <c r="I1" s="65" t="s">
        <v>9</v>
      </c>
    </row>
    <row r="5" ht="15.25"/>
    <row r="6" ht="23.1" customHeight="1" spans="2:6">
      <c r="B6" s="48" t="s">
        <v>10</v>
      </c>
      <c r="C6" s="66" t="s">
        <v>26</v>
      </c>
      <c r="D6" s="49" t="s">
        <v>27</v>
      </c>
      <c r="E6" s="49" t="s">
        <v>28</v>
      </c>
      <c r="F6" s="51" t="s">
        <v>29</v>
      </c>
    </row>
    <row r="7" ht="15.25" spans="2:6">
      <c r="B7" s="67" t="s">
        <v>14</v>
      </c>
      <c r="C7" s="68" t="s">
        <v>30</v>
      </c>
      <c r="D7" s="69"/>
      <c r="E7" s="69"/>
      <c r="F7" s="70" t="s">
        <v>31</v>
      </c>
    </row>
    <row r="8" spans="2:6">
      <c r="B8" s="71" t="s">
        <v>14</v>
      </c>
      <c r="C8" s="72"/>
      <c r="D8" s="73" t="s">
        <v>32</v>
      </c>
      <c r="E8" s="74"/>
      <c r="F8" s="75" t="s">
        <v>33</v>
      </c>
    </row>
    <row r="9" spans="2:8">
      <c r="B9" s="71" t="s">
        <v>14</v>
      </c>
      <c r="C9" s="72"/>
      <c r="D9" s="73"/>
      <c r="E9" s="74" t="s">
        <v>34</v>
      </c>
      <c r="F9" s="75" t="s">
        <v>35</v>
      </c>
      <c r="H9" s="76"/>
    </row>
    <row r="10" spans="2:6">
      <c r="B10" s="71" t="s">
        <v>14</v>
      </c>
      <c r="C10" s="72"/>
      <c r="D10" s="73"/>
      <c r="E10" s="74" t="s">
        <v>36</v>
      </c>
      <c r="F10" s="75" t="s">
        <v>35</v>
      </c>
    </row>
    <row r="11" spans="2:6">
      <c r="B11" s="71" t="s">
        <v>17</v>
      </c>
      <c r="C11" s="72"/>
      <c r="D11" s="73"/>
      <c r="E11" s="74" t="s">
        <v>37</v>
      </c>
      <c r="F11" s="75" t="s">
        <v>35</v>
      </c>
    </row>
    <row r="12" spans="2:6">
      <c r="B12" s="77" t="s">
        <v>21</v>
      </c>
      <c r="C12" s="72"/>
      <c r="D12" s="73"/>
      <c r="E12" s="74" t="s">
        <v>34</v>
      </c>
      <c r="F12" s="75" t="s">
        <v>35</v>
      </c>
    </row>
    <row r="13" spans="2:6">
      <c r="B13" s="77" t="s">
        <v>21</v>
      </c>
      <c r="C13" s="72"/>
      <c r="D13" s="73"/>
      <c r="E13" s="74" t="s">
        <v>37</v>
      </c>
      <c r="F13" s="75" t="s">
        <v>35</v>
      </c>
    </row>
    <row r="14" ht="44.25" spans="2:6">
      <c r="B14" s="78" t="s">
        <v>23</v>
      </c>
      <c r="C14" s="79"/>
      <c r="D14" s="80" t="s">
        <v>38</v>
      </c>
      <c r="E14" s="81" t="s">
        <v>36</v>
      </c>
      <c r="F14" s="82" t="s">
        <v>35</v>
      </c>
    </row>
    <row r="15" ht="15.25"/>
  </sheetData>
  <hyperlinks>
    <hyperlink ref="I1" location="'Title Page'!A1" display="Title page"/>
  </hyperlink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59"/>
  <sheetViews>
    <sheetView showGridLines="0" zoomScale="80" zoomScaleNormal="80" workbookViewId="0">
      <selection activeCell="A1" sqref="A1"/>
    </sheetView>
  </sheetViews>
  <sheetFormatPr defaultColWidth="8.85454545454546" defaultRowHeight="14.5"/>
  <cols>
    <col min="1" max="1" width="4.42727272727273" style="47" customWidth="1"/>
    <col min="2" max="2" width="23.7090909090909" style="47" customWidth="1"/>
    <col min="3" max="3" width="23.2818181818182" style="47" customWidth="1"/>
    <col min="4" max="4" width="26.8545454545455" style="47" customWidth="1"/>
    <col min="5" max="5" width="53.1363636363636" style="47" customWidth="1"/>
    <col min="6" max="16384" width="8.85454545454546" style="47"/>
  </cols>
  <sheetData>
    <row r="1" spans="11:11">
      <c r="K1" s="65"/>
    </row>
    <row r="5" ht="15.25"/>
    <row r="6" ht="16" spans="2:5">
      <c r="B6" s="48" t="s">
        <v>10</v>
      </c>
      <c r="C6" s="49" t="s">
        <v>39</v>
      </c>
      <c r="D6" s="50" t="s">
        <v>40</v>
      </c>
      <c r="E6" s="51" t="s">
        <v>41</v>
      </c>
    </row>
    <row r="7" ht="44.25" spans="2:5">
      <c r="B7" s="52" t="s">
        <v>42</v>
      </c>
      <c r="C7" s="53" t="s">
        <v>43</v>
      </c>
      <c r="D7" s="53" t="s">
        <v>44</v>
      </c>
      <c r="E7" s="54" t="s">
        <v>45</v>
      </c>
    </row>
    <row r="8" ht="43.5" spans="2:5">
      <c r="B8" s="52" t="s">
        <v>42</v>
      </c>
      <c r="C8" s="55" t="s">
        <v>46</v>
      </c>
      <c r="D8" s="55" t="s">
        <v>47</v>
      </c>
      <c r="E8" s="56" t="s">
        <v>48</v>
      </c>
    </row>
    <row r="9" ht="43.5" spans="2:5">
      <c r="B9" s="52" t="s">
        <v>42</v>
      </c>
      <c r="C9" s="55" t="s">
        <v>49</v>
      </c>
      <c r="D9" s="55" t="s">
        <v>47</v>
      </c>
      <c r="E9" s="56" t="s">
        <v>50</v>
      </c>
    </row>
    <row r="10" ht="43.5" spans="2:5">
      <c r="B10" s="52" t="s">
        <v>42</v>
      </c>
      <c r="C10" s="55" t="s">
        <v>51</v>
      </c>
      <c r="D10" s="55" t="s">
        <v>52</v>
      </c>
      <c r="E10" s="56" t="s">
        <v>53</v>
      </c>
    </row>
    <row r="11" ht="29" spans="2:5">
      <c r="B11" s="52" t="s">
        <v>42</v>
      </c>
      <c r="C11" s="55" t="s">
        <v>54</v>
      </c>
      <c r="D11" s="57" t="s">
        <v>55</v>
      </c>
      <c r="E11" s="58" t="s">
        <v>56</v>
      </c>
    </row>
    <row r="12" ht="43.5" spans="2:5">
      <c r="B12" s="52" t="s">
        <v>42</v>
      </c>
      <c r="C12" s="55" t="s">
        <v>57</v>
      </c>
      <c r="D12" s="59" t="s">
        <v>54</v>
      </c>
      <c r="E12" s="54" t="s">
        <v>58</v>
      </c>
    </row>
    <row r="13" ht="29" spans="2:5">
      <c r="B13" s="52" t="s">
        <v>42</v>
      </c>
      <c r="C13" s="55" t="s">
        <v>59</v>
      </c>
      <c r="D13" s="57" t="s">
        <v>60</v>
      </c>
      <c r="E13" s="58" t="s">
        <v>61</v>
      </c>
    </row>
    <row r="14" ht="29" spans="2:5">
      <c r="B14" s="52" t="s">
        <v>42</v>
      </c>
      <c r="C14" s="55" t="s">
        <v>62</v>
      </c>
      <c r="D14" s="55" t="s">
        <v>59</v>
      </c>
      <c r="E14" s="54" t="s">
        <v>63</v>
      </c>
    </row>
    <row r="15" ht="29" spans="2:5">
      <c r="B15" s="52" t="s">
        <v>42</v>
      </c>
      <c r="C15" s="55" t="s">
        <v>64</v>
      </c>
      <c r="D15" s="57" t="s">
        <v>65</v>
      </c>
      <c r="E15" s="56" t="s">
        <v>66</v>
      </c>
    </row>
    <row r="16" ht="44.25" spans="2:5">
      <c r="B16" s="60" t="s">
        <v>42</v>
      </c>
      <c r="C16" s="61" t="s">
        <v>67</v>
      </c>
      <c r="D16" s="62" t="s">
        <v>64</v>
      </c>
      <c r="E16" s="63" t="s">
        <v>68</v>
      </c>
    </row>
    <row r="17" ht="15.25"/>
    <row r="19" ht="15.25"/>
    <row r="20" ht="16" spans="3:3">
      <c r="C20" s="64" t="s">
        <v>43</v>
      </c>
    </row>
    <row r="21" ht="15.25" spans="2:3">
      <c r="B21" s="47" t="s">
        <v>69</v>
      </c>
      <c r="C21" s="47">
        <v>6739551</v>
      </c>
    </row>
    <row r="22" spans="2:3">
      <c r="B22" s="47" t="s">
        <v>70</v>
      </c>
      <c r="C22" s="47">
        <v>3122612</v>
      </c>
    </row>
    <row r="23" spans="2:3">
      <c r="B23" s="47" t="s">
        <v>71</v>
      </c>
      <c r="C23" s="47">
        <v>128743</v>
      </c>
    </row>
    <row r="25" ht="15.25"/>
    <row r="26" ht="16" spans="3:3">
      <c r="C26" s="64" t="s">
        <v>46</v>
      </c>
    </row>
    <row r="27" ht="15.25" spans="2:3">
      <c r="B27" s="47" t="s">
        <v>72</v>
      </c>
      <c r="C27" s="47">
        <v>6913759</v>
      </c>
    </row>
    <row r="28" spans="2:3">
      <c r="B28" s="47" t="s">
        <v>73</v>
      </c>
      <c r="C28" s="47">
        <v>1912844</v>
      </c>
    </row>
    <row r="29" spans="2:3">
      <c r="B29" s="47" t="s">
        <v>74</v>
      </c>
      <c r="C29" s="47">
        <v>1164303</v>
      </c>
    </row>
    <row r="31" ht="15.25"/>
    <row r="32" ht="16" spans="3:3">
      <c r="C32" s="64" t="s">
        <v>49</v>
      </c>
    </row>
    <row r="33" ht="15.25" spans="2:3">
      <c r="B33" s="47" t="s">
        <v>72</v>
      </c>
      <c r="C33" s="47">
        <v>3983209</v>
      </c>
    </row>
    <row r="34" spans="2:3">
      <c r="B34" s="47" t="s">
        <v>75</v>
      </c>
      <c r="C34" s="47">
        <v>3659542</v>
      </c>
    </row>
    <row r="35" spans="2:3">
      <c r="B35" s="47" t="s">
        <v>76</v>
      </c>
      <c r="C35" s="47">
        <v>2348155</v>
      </c>
    </row>
    <row r="37" ht="15.25"/>
    <row r="38" ht="16" spans="3:3">
      <c r="C38" s="64" t="s">
        <v>51</v>
      </c>
    </row>
    <row r="39" ht="15.25" spans="2:3">
      <c r="B39" s="47" t="s">
        <v>77</v>
      </c>
      <c r="C39" s="47">
        <v>7414455</v>
      </c>
    </row>
    <row r="40" spans="2:3">
      <c r="B40" s="47" t="s">
        <v>78</v>
      </c>
      <c r="C40" s="47">
        <v>2522953</v>
      </c>
    </row>
    <row r="41" spans="2:3">
      <c r="B41" s="47" t="s">
        <v>79</v>
      </c>
      <c r="C41" s="47">
        <v>53498</v>
      </c>
    </row>
    <row r="43" ht="15.25"/>
    <row r="44" ht="16" spans="3:3">
      <c r="C44" s="64" t="s">
        <v>57</v>
      </c>
    </row>
    <row r="45" ht="15.25" spans="2:3">
      <c r="B45" s="47" t="s">
        <v>80</v>
      </c>
      <c r="C45" s="47">
        <v>4719480</v>
      </c>
    </row>
    <row r="46" spans="2:3">
      <c r="B46" s="47" t="s">
        <v>81</v>
      </c>
      <c r="C46" s="47">
        <v>2960923</v>
      </c>
    </row>
    <row r="47" spans="2:3">
      <c r="B47" s="47" t="s">
        <v>82</v>
      </c>
      <c r="C47" s="47">
        <v>2310503</v>
      </c>
    </row>
    <row r="49" ht="15.25"/>
    <row r="50" ht="16" spans="3:3">
      <c r="C50" s="64" t="s">
        <v>62</v>
      </c>
    </row>
    <row r="51" ht="15.25" spans="2:3">
      <c r="B51" s="47" t="s">
        <v>83</v>
      </c>
      <c r="C51" s="47">
        <v>9805888</v>
      </c>
    </row>
    <row r="52" spans="2:3">
      <c r="B52" s="47" t="s">
        <v>84</v>
      </c>
      <c r="C52" s="47">
        <v>185018</v>
      </c>
    </row>
    <row r="54" ht="15.25"/>
    <row r="55" ht="16" spans="3:3">
      <c r="C55" s="64" t="s">
        <v>67</v>
      </c>
    </row>
    <row r="56" ht="15.25" spans="2:3">
      <c r="B56" s="47" t="s">
        <v>85</v>
      </c>
      <c r="C56" s="47">
        <v>6594124</v>
      </c>
    </row>
    <row r="57" spans="2:3">
      <c r="B57" s="47" t="s">
        <v>80</v>
      </c>
      <c r="C57" s="47">
        <v>2024899</v>
      </c>
    </row>
    <row r="58" spans="2:3">
      <c r="B58" s="47" t="s">
        <v>86</v>
      </c>
      <c r="C58" s="47">
        <v>1290903</v>
      </c>
    </row>
    <row r="59" spans="2:3">
      <c r="B59" s="47" t="s">
        <v>87</v>
      </c>
      <c r="C59" s="47">
        <v>80980</v>
      </c>
    </row>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493"/>
  <sheetViews>
    <sheetView showGridLines="0" zoomScale="80" zoomScaleNormal="80" workbookViewId="0">
      <selection activeCell="Q15" sqref="Q15"/>
    </sheetView>
  </sheetViews>
  <sheetFormatPr defaultColWidth="8.85454545454546" defaultRowHeight="14.5"/>
  <cols>
    <col min="1" max="1" width="4" customWidth="1"/>
    <col min="14" max="14" width="9.42727272727273" customWidth="1"/>
    <col min="15" max="25" width="10.7090909090909" customWidth="1"/>
  </cols>
  <sheetData>
    <row r="1" spans="17:17">
      <c r="Q1" s="8"/>
    </row>
    <row r="10" ht="15.5" spans="2:13">
      <c r="B10" s="39" t="s">
        <v>88</v>
      </c>
      <c r="C10" s="39"/>
      <c r="D10" s="39"/>
      <c r="E10" s="39"/>
      <c r="F10" s="39"/>
      <c r="G10" s="39"/>
      <c r="H10" s="39"/>
      <c r="I10" s="39"/>
      <c r="J10" s="39"/>
      <c r="K10" s="39"/>
      <c r="L10" s="39"/>
      <c r="M10" s="39"/>
    </row>
    <row r="12" spans="2:13">
      <c r="B12" s="20" t="s">
        <v>89</v>
      </c>
      <c r="C12" s="21"/>
      <c r="D12" s="21"/>
      <c r="E12" s="21"/>
      <c r="F12" s="21"/>
      <c r="G12" s="21"/>
      <c r="H12" s="21"/>
      <c r="I12" s="21"/>
      <c r="J12" s="21"/>
      <c r="K12" s="21"/>
      <c r="L12" s="21"/>
      <c r="M12" s="21"/>
    </row>
    <row r="33" spans="2:13">
      <c r="B33" s="20" t="s">
        <v>90</v>
      </c>
      <c r="C33" s="21"/>
      <c r="D33" s="21"/>
      <c r="E33" s="21"/>
      <c r="F33" s="21"/>
      <c r="G33" s="21"/>
      <c r="H33" s="21"/>
      <c r="I33" s="21"/>
      <c r="J33" s="21"/>
      <c r="K33" s="21"/>
      <c r="L33" s="21"/>
      <c r="M33" s="21"/>
    </row>
    <row r="55" ht="15.5" spans="2:13">
      <c r="B55" s="1" t="s">
        <v>91</v>
      </c>
      <c r="C55" s="25"/>
      <c r="D55" s="25"/>
      <c r="E55" s="25"/>
      <c r="F55" s="25"/>
      <c r="G55" s="25"/>
      <c r="H55" s="25"/>
      <c r="I55" s="25"/>
      <c r="J55" s="25"/>
      <c r="K55" s="25"/>
      <c r="L55" s="25"/>
      <c r="M55" s="25"/>
    </row>
    <row r="56" s="15" customFormat="1" ht="15.5" spans="2:13">
      <c r="B56" s="40"/>
      <c r="C56" s="41"/>
      <c r="D56" s="41"/>
      <c r="E56" s="41"/>
      <c r="F56" s="41"/>
      <c r="G56" s="41"/>
      <c r="H56" s="41"/>
      <c r="I56" s="41"/>
      <c r="J56" s="41"/>
      <c r="K56" s="41"/>
      <c r="L56" s="41"/>
      <c r="M56" s="41"/>
    </row>
    <row r="57" spans="2:13">
      <c r="B57" s="19" t="s">
        <v>92</v>
      </c>
      <c r="C57" s="19"/>
      <c r="D57" s="19"/>
      <c r="E57" s="19"/>
      <c r="F57" s="19"/>
      <c r="G57" s="19"/>
      <c r="H57" s="19"/>
      <c r="I57" s="19"/>
      <c r="J57" s="19"/>
      <c r="K57" s="19"/>
      <c r="L57" s="19"/>
      <c r="M57" s="19"/>
    </row>
    <row r="58" spans="2:13">
      <c r="B58" s="19"/>
      <c r="C58" s="19"/>
      <c r="D58" s="19"/>
      <c r="E58" s="19"/>
      <c r="F58" s="19"/>
      <c r="G58" s="19"/>
      <c r="H58" s="19"/>
      <c r="I58" s="19"/>
      <c r="J58" s="19"/>
      <c r="K58" s="19"/>
      <c r="L58" s="19"/>
      <c r="M58" s="19"/>
    </row>
    <row r="81" spans="2:13">
      <c r="B81" s="18" t="s">
        <v>93</v>
      </c>
      <c r="C81" s="18"/>
      <c r="D81" s="18"/>
      <c r="E81" s="18"/>
      <c r="F81" s="18"/>
      <c r="G81" s="18"/>
      <c r="H81" s="18"/>
      <c r="I81" s="18"/>
      <c r="J81" s="18"/>
      <c r="K81" s="18"/>
      <c r="L81" s="18"/>
      <c r="M81" s="18"/>
    </row>
    <row r="82" spans="2:13">
      <c r="B82" s="18"/>
      <c r="C82" s="18"/>
      <c r="D82" s="18"/>
      <c r="E82" s="18"/>
      <c r="F82" s="18"/>
      <c r="G82" s="18"/>
      <c r="H82" s="18"/>
      <c r="I82" s="18"/>
      <c r="J82" s="18"/>
      <c r="K82" s="18"/>
      <c r="L82" s="18"/>
      <c r="M82" s="18"/>
    </row>
    <row r="84" spans="2:13">
      <c r="B84" s="19" t="s">
        <v>94</v>
      </c>
      <c r="C84" s="19"/>
      <c r="D84" s="19"/>
      <c r="E84" s="19"/>
      <c r="F84" s="19"/>
      <c r="G84" s="19"/>
      <c r="H84" s="19"/>
      <c r="I84" s="19"/>
      <c r="J84" s="19"/>
      <c r="K84" s="19"/>
      <c r="L84" s="19"/>
      <c r="M84" s="19"/>
    </row>
    <row r="85" spans="2:13">
      <c r="B85" s="19"/>
      <c r="C85" s="19"/>
      <c r="D85" s="19"/>
      <c r="E85" s="19"/>
      <c r="F85" s="19"/>
      <c r="G85" s="19"/>
      <c r="H85" s="19"/>
      <c r="I85" s="19"/>
      <c r="J85" s="19"/>
      <c r="K85" s="19"/>
      <c r="L85" s="19"/>
      <c r="M85" s="19"/>
    </row>
    <row r="105" ht="15.5" spans="2:13">
      <c r="B105" s="1" t="s">
        <v>95</v>
      </c>
      <c r="C105" s="1"/>
      <c r="D105" s="1"/>
      <c r="E105" s="1"/>
      <c r="F105" s="1"/>
      <c r="G105" s="1"/>
      <c r="H105" s="1"/>
      <c r="I105" s="1"/>
      <c r="J105" s="1"/>
      <c r="K105" s="1"/>
      <c r="L105" s="1"/>
      <c r="M105" s="1"/>
    </row>
    <row r="107" spans="2:13">
      <c r="B107" s="20" t="s">
        <v>96</v>
      </c>
      <c r="C107" s="21"/>
      <c r="D107" s="21"/>
      <c r="E107" s="21"/>
      <c r="F107" s="21"/>
      <c r="G107" s="21"/>
      <c r="H107" s="21"/>
      <c r="I107" s="21"/>
      <c r="J107" s="21"/>
      <c r="K107" s="21"/>
      <c r="L107" s="21"/>
      <c r="M107" s="21"/>
    </row>
    <row r="129" spans="2:13">
      <c r="B129" s="18" t="s">
        <v>97</v>
      </c>
      <c r="C129" s="18"/>
      <c r="D129" s="18"/>
      <c r="E129" s="18"/>
      <c r="F129" s="18"/>
      <c r="G129" s="18"/>
      <c r="H129" s="18"/>
      <c r="I129" s="18"/>
      <c r="J129" s="18"/>
      <c r="K129" s="18"/>
      <c r="L129" s="18"/>
      <c r="M129" s="18"/>
    </row>
    <row r="130" spans="2:13">
      <c r="B130" s="18"/>
      <c r="C130" s="18"/>
      <c r="D130" s="18"/>
      <c r="E130" s="18"/>
      <c r="F130" s="18"/>
      <c r="G130" s="18"/>
      <c r="H130" s="18"/>
      <c r="I130" s="18"/>
      <c r="J130" s="18"/>
      <c r="K130" s="18"/>
      <c r="L130" s="18"/>
      <c r="M130" s="18"/>
    </row>
    <row r="132" spans="2:13">
      <c r="B132" s="20" t="s">
        <v>98</v>
      </c>
      <c r="C132" s="21"/>
      <c r="D132" s="21"/>
      <c r="E132" s="21"/>
      <c r="F132" s="21"/>
      <c r="G132" s="21"/>
      <c r="H132" s="21"/>
      <c r="I132" s="21"/>
      <c r="J132" s="21"/>
      <c r="K132" s="21"/>
      <c r="L132" s="21"/>
      <c r="M132" s="21"/>
    </row>
    <row r="153" ht="15.5" spans="2:13">
      <c r="B153" s="1" t="s">
        <v>99</v>
      </c>
      <c r="C153" s="25"/>
      <c r="D153" s="25"/>
      <c r="E153" s="25"/>
      <c r="F153" s="25"/>
      <c r="G153" s="25"/>
      <c r="H153" s="25"/>
      <c r="I153" s="25"/>
      <c r="J153" s="25"/>
      <c r="K153" s="25"/>
      <c r="L153" s="25"/>
      <c r="M153" s="25"/>
    </row>
    <row r="155" spans="2:13">
      <c r="B155" s="20" t="s">
        <v>100</v>
      </c>
      <c r="C155" s="21"/>
      <c r="D155" s="21"/>
      <c r="E155" s="21"/>
      <c r="F155" s="21"/>
      <c r="G155" s="21"/>
      <c r="H155" s="21"/>
      <c r="I155" s="21"/>
      <c r="J155" s="21"/>
      <c r="K155" s="21"/>
      <c r="L155" s="21"/>
      <c r="M155" s="21"/>
    </row>
    <row r="156" spans="2:13">
      <c r="B156" s="20" t="s">
        <v>101</v>
      </c>
      <c r="C156" s="21"/>
      <c r="D156" s="21"/>
      <c r="E156" s="21"/>
      <c r="F156" s="21"/>
      <c r="G156" s="21"/>
      <c r="H156" s="21"/>
      <c r="I156" s="21"/>
      <c r="J156" s="21"/>
      <c r="K156" s="21"/>
      <c r="L156" s="21"/>
      <c r="M156" s="21"/>
    </row>
    <row r="178" spans="2:13">
      <c r="B178" s="20" t="s">
        <v>102</v>
      </c>
      <c r="C178" s="21"/>
      <c r="D178" s="21"/>
      <c r="E178" s="21"/>
      <c r="F178" s="21"/>
      <c r="G178" s="21"/>
      <c r="H178" s="21"/>
      <c r="I178" s="21"/>
      <c r="J178" s="21"/>
      <c r="K178" s="21"/>
      <c r="L178" s="21"/>
      <c r="M178" s="21"/>
    </row>
    <row r="200" spans="2:13">
      <c r="B200" s="20" t="s">
        <v>103</v>
      </c>
      <c r="C200" s="21"/>
      <c r="D200" s="21"/>
      <c r="E200" s="21"/>
      <c r="F200" s="21"/>
      <c r="G200" s="21"/>
      <c r="H200" s="21"/>
      <c r="I200" s="21"/>
      <c r="J200" s="21"/>
      <c r="K200" s="21"/>
      <c r="L200" s="21"/>
      <c r="M200" s="21"/>
    </row>
    <row r="201" spans="2:13">
      <c r="B201" s="26" t="s">
        <v>104</v>
      </c>
      <c r="C201" s="26"/>
      <c r="D201" s="26"/>
      <c r="E201" s="26"/>
      <c r="F201" s="26"/>
      <c r="G201" s="26"/>
      <c r="H201" s="26"/>
      <c r="I201" s="26"/>
      <c r="J201" s="26"/>
      <c r="K201" s="26"/>
      <c r="L201" s="26"/>
      <c r="M201" s="26"/>
    </row>
    <row r="223" spans="2:13">
      <c r="B223" s="20" t="s">
        <v>105</v>
      </c>
      <c r="C223" s="20"/>
      <c r="D223" s="20"/>
      <c r="E223" s="20"/>
      <c r="F223" s="20"/>
      <c r="G223" s="20"/>
      <c r="H223" s="20"/>
      <c r="I223" s="20"/>
      <c r="J223" s="20"/>
      <c r="K223" s="20"/>
      <c r="L223" s="20"/>
      <c r="M223" s="20"/>
    </row>
    <row r="245" ht="15.5" spans="2:13">
      <c r="B245" s="1" t="s">
        <v>106</v>
      </c>
      <c r="C245" s="25"/>
      <c r="D245" s="25"/>
      <c r="E245" s="25"/>
      <c r="F245" s="25"/>
      <c r="G245" s="25"/>
      <c r="H245" s="25"/>
      <c r="I245" s="25"/>
      <c r="J245" s="25"/>
      <c r="K245" s="25"/>
      <c r="L245" s="25"/>
      <c r="M245" s="25"/>
    </row>
    <row r="247" spans="2:13">
      <c r="B247" s="42" t="s">
        <v>107</v>
      </c>
      <c r="C247" s="42"/>
      <c r="D247" s="42"/>
      <c r="E247" s="42"/>
      <c r="F247" s="42"/>
      <c r="G247" s="42"/>
      <c r="H247" s="42"/>
      <c r="I247" s="42"/>
      <c r="J247" s="42"/>
      <c r="K247" s="42"/>
      <c r="L247" s="42"/>
      <c r="M247" s="42"/>
    </row>
    <row r="248" spans="2:13">
      <c r="B248" s="19" t="s">
        <v>108</v>
      </c>
      <c r="C248" s="19"/>
      <c r="D248" s="19"/>
      <c r="E248" s="19"/>
      <c r="F248" s="19"/>
      <c r="G248" s="19"/>
      <c r="H248" s="19"/>
      <c r="I248" s="19"/>
      <c r="J248" s="19"/>
      <c r="K248" s="19"/>
      <c r="L248" s="19"/>
      <c r="M248" s="19"/>
    </row>
    <row r="249" spans="2:13">
      <c r="B249" s="19"/>
      <c r="C249" s="19"/>
      <c r="D249" s="19"/>
      <c r="E249" s="19"/>
      <c r="F249" s="19"/>
      <c r="G249" s="19"/>
      <c r="H249" s="19"/>
      <c r="I249" s="19"/>
      <c r="J249" s="19"/>
      <c r="K249" s="19"/>
      <c r="L249" s="19"/>
      <c r="M249" s="19"/>
    </row>
    <row r="270" spans="2:13">
      <c r="B270" s="97" t="s">
        <v>109</v>
      </c>
      <c r="C270" s="21"/>
      <c r="D270" s="21"/>
      <c r="E270" s="21"/>
      <c r="F270" s="21"/>
      <c r="G270" s="21"/>
      <c r="H270" s="21"/>
      <c r="I270" s="21"/>
      <c r="J270" s="21"/>
      <c r="K270" s="21"/>
      <c r="L270" s="21"/>
      <c r="M270" s="21"/>
    </row>
    <row r="275" ht="29" spans="15:25">
      <c r="O275" s="9" t="s">
        <v>110</v>
      </c>
      <c r="P275" s="10" t="s">
        <v>84</v>
      </c>
      <c r="Q275" s="10" t="s">
        <v>111</v>
      </c>
      <c r="R275" s="10" t="s">
        <v>112</v>
      </c>
      <c r="S275" s="10"/>
      <c r="T275" s="27"/>
      <c r="U275" s="10" t="s">
        <v>113</v>
      </c>
      <c r="V275" s="10" t="s">
        <v>114</v>
      </c>
      <c r="W275" s="10"/>
      <c r="X275" s="10" t="s">
        <v>113</v>
      </c>
      <c r="Y275" s="10" t="s">
        <v>114</v>
      </c>
    </row>
    <row r="276" spans="15:25">
      <c r="O276" t="s">
        <v>115</v>
      </c>
      <c r="P276" s="11">
        <v>36882</v>
      </c>
      <c r="Q276" s="11">
        <v>2113389</v>
      </c>
      <c r="R276" s="11">
        <v>2150271</v>
      </c>
      <c r="S276" s="11"/>
      <c r="U276" s="28">
        <f t="shared" ref="U276:U280" si="0">P276/$R276</f>
        <v>0.0171522566225373</v>
      </c>
      <c r="V276" s="28">
        <f t="shared" ref="V276:V280" si="1">Q276/$R276</f>
        <v>0.982847743377463</v>
      </c>
      <c r="W276" s="28"/>
      <c r="X276" s="28">
        <f t="shared" ref="X276:X280" si="2">+P276/P$280</f>
        <v>0.237629503633833</v>
      </c>
      <c r="Y276" s="28">
        <f t="shared" ref="Y276:Y280" si="3">+Q276/Q$280</f>
        <v>0.233230291667398</v>
      </c>
    </row>
    <row r="277" spans="15:25">
      <c r="O277" t="s">
        <v>116</v>
      </c>
      <c r="P277" s="11">
        <v>25674</v>
      </c>
      <c r="Q277" s="11">
        <v>1604355</v>
      </c>
      <c r="R277" s="11">
        <v>1630029</v>
      </c>
      <c r="S277" s="11"/>
      <c r="U277" s="28">
        <f t="shared" si="0"/>
        <v>0.015750640019288</v>
      </c>
      <c r="V277" s="28">
        <f t="shared" si="1"/>
        <v>0.984249359980712</v>
      </c>
      <c r="W277" s="28"/>
      <c r="X277" s="28">
        <f t="shared" si="2"/>
        <v>0.165416731096335</v>
      </c>
      <c r="Y277" s="28">
        <f t="shared" si="3"/>
        <v>0.17705409869553</v>
      </c>
    </row>
    <row r="278" spans="15:25">
      <c r="O278" t="s">
        <v>117</v>
      </c>
      <c r="P278" s="11">
        <v>52526</v>
      </c>
      <c r="Q278" s="11">
        <v>3024495</v>
      </c>
      <c r="R278" s="11">
        <v>3077021</v>
      </c>
      <c r="S278" s="11"/>
      <c r="U278" s="28">
        <f t="shared" si="0"/>
        <v>0.0170704067343057</v>
      </c>
      <c r="V278" s="28">
        <f t="shared" si="1"/>
        <v>0.982929593265694</v>
      </c>
      <c r="W278" s="28"/>
      <c r="X278" s="28">
        <f t="shared" si="2"/>
        <v>0.338423277150662</v>
      </c>
      <c r="Y278" s="28">
        <f t="shared" si="3"/>
        <v>0.333778519239282</v>
      </c>
    </row>
    <row r="279" spans="15:25">
      <c r="O279" t="s">
        <v>118</v>
      </c>
      <c r="P279" s="11">
        <v>40126</v>
      </c>
      <c r="Q279" s="11">
        <v>2319144</v>
      </c>
      <c r="R279" s="11">
        <v>2359270</v>
      </c>
      <c r="S279" s="11"/>
      <c r="U279" s="28">
        <f t="shared" si="0"/>
        <v>0.0170078032611782</v>
      </c>
      <c r="V279" s="28">
        <f t="shared" si="1"/>
        <v>0.982992196738822</v>
      </c>
      <c r="W279" s="28"/>
      <c r="X279" s="28">
        <f t="shared" si="2"/>
        <v>0.258530488119169</v>
      </c>
      <c r="Y279" s="28">
        <f t="shared" si="3"/>
        <v>0.25593709039779</v>
      </c>
    </row>
    <row r="280" spans="15:25">
      <c r="O280" t="s">
        <v>112</v>
      </c>
      <c r="P280" s="11">
        <v>155208</v>
      </c>
      <c r="Q280" s="11">
        <v>9061383</v>
      </c>
      <c r="R280" s="11">
        <v>9216591</v>
      </c>
      <c r="S280" s="11"/>
      <c r="U280" s="28">
        <f t="shared" si="0"/>
        <v>0.0168400659202519</v>
      </c>
      <c r="V280" s="28">
        <f t="shared" si="1"/>
        <v>0.983159934079748</v>
      </c>
      <c r="W280" s="28"/>
      <c r="X280" s="28">
        <f t="shared" si="2"/>
        <v>1</v>
      </c>
      <c r="Y280" s="28">
        <f t="shared" si="3"/>
        <v>1</v>
      </c>
    </row>
    <row r="291" spans="2:13">
      <c r="B291" s="20" t="s">
        <v>119</v>
      </c>
      <c r="C291" s="21"/>
      <c r="D291" s="21"/>
      <c r="E291" s="21"/>
      <c r="F291" s="21"/>
      <c r="G291" s="21"/>
      <c r="H291" s="21"/>
      <c r="I291" s="21"/>
      <c r="J291" s="21"/>
      <c r="K291" s="21"/>
      <c r="L291" s="21"/>
      <c r="M291" s="21"/>
    </row>
    <row r="313" ht="15.5" spans="2:14">
      <c r="B313" s="1" t="s">
        <v>120</v>
      </c>
      <c r="C313" s="1"/>
      <c r="D313" s="1"/>
      <c r="E313" s="1"/>
      <c r="F313" s="1"/>
      <c r="G313" s="1"/>
      <c r="H313" s="1"/>
      <c r="I313" s="1"/>
      <c r="J313" s="1"/>
      <c r="K313" s="1"/>
      <c r="L313" s="1"/>
      <c r="M313" s="1"/>
      <c r="N313" s="7"/>
    </row>
    <row r="315" spans="2:13">
      <c r="B315" s="19" t="s">
        <v>121</v>
      </c>
      <c r="C315" s="19"/>
      <c r="D315" s="19"/>
      <c r="E315" s="19"/>
      <c r="F315" s="19"/>
      <c r="G315" s="19"/>
      <c r="H315" s="19"/>
      <c r="I315" s="19"/>
      <c r="J315" s="19"/>
      <c r="K315" s="19"/>
      <c r="L315" s="19"/>
      <c r="M315" s="19"/>
    </row>
    <row r="316" spans="2:13">
      <c r="B316" s="19"/>
      <c r="C316" s="19"/>
      <c r="D316" s="19"/>
      <c r="E316" s="19"/>
      <c r="F316" s="19"/>
      <c r="G316" s="19"/>
      <c r="H316" s="19"/>
      <c r="I316" s="19"/>
      <c r="J316" s="19"/>
      <c r="K316" s="19"/>
      <c r="L316" s="19"/>
      <c r="M316" s="19"/>
    </row>
    <row r="338" spans="2:13">
      <c r="B338" s="19" t="s">
        <v>122</v>
      </c>
      <c r="C338" s="19"/>
      <c r="D338" s="19"/>
      <c r="E338" s="19"/>
      <c r="F338" s="19"/>
      <c r="G338" s="19"/>
      <c r="H338" s="19"/>
      <c r="I338" s="19"/>
      <c r="J338" s="19"/>
      <c r="K338" s="19"/>
      <c r="L338" s="19"/>
      <c r="M338" s="19"/>
    </row>
    <row r="339" spans="2:13">
      <c r="B339" s="19"/>
      <c r="C339" s="19"/>
      <c r="D339" s="19"/>
      <c r="E339" s="19"/>
      <c r="F339" s="19"/>
      <c r="G339" s="19"/>
      <c r="H339" s="19"/>
      <c r="I339" s="19"/>
      <c r="J339" s="19"/>
      <c r="K339" s="19"/>
      <c r="L339" s="19"/>
      <c r="M339" s="19"/>
    </row>
    <row r="360" spans="2:13">
      <c r="B360" s="43" t="s">
        <v>123</v>
      </c>
      <c r="C360" s="43"/>
      <c r="D360" s="43"/>
      <c r="E360" s="43"/>
      <c r="F360" s="43"/>
      <c r="G360" s="43"/>
      <c r="H360" s="43"/>
      <c r="I360" s="43"/>
      <c r="J360" s="43"/>
      <c r="K360" s="43"/>
      <c r="L360" s="43"/>
      <c r="M360" s="43"/>
    </row>
    <row r="361" spans="2:13">
      <c r="B361" s="43"/>
      <c r="C361" s="43"/>
      <c r="D361" s="43"/>
      <c r="E361" s="43"/>
      <c r="F361" s="43"/>
      <c r="G361" s="43"/>
      <c r="H361" s="43"/>
      <c r="I361" s="43"/>
      <c r="J361" s="43"/>
      <c r="K361" s="43"/>
      <c r="L361" s="43"/>
      <c r="M361" s="43"/>
    </row>
    <row r="363" spans="2:13">
      <c r="B363" s="19" t="s">
        <v>124</v>
      </c>
      <c r="C363" s="19"/>
      <c r="D363" s="19"/>
      <c r="E363" s="19"/>
      <c r="F363" s="19"/>
      <c r="G363" s="19"/>
      <c r="H363" s="19"/>
      <c r="I363" s="19"/>
      <c r="J363" s="19"/>
      <c r="K363" s="19"/>
      <c r="L363" s="19"/>
      <c r="M363" s="19"/>
    </row>
    <row r="385" spans="2:13">
      <c r="B385" s="20" t="s">
        <v>125</v>
      </c>
      <c r="C385" s="21"/>
      <c r="D385" s="21"/>
      <c r="E385" s="21"/>
      <c r="F385" s="21"/>
      <c r="G385" s="21"/>
      <c r="H385" s="21"/>
      <c r="I385" s="21"/>
      <c r="J385" s="21"/>
      <c r="K385" s="21"/>
      <c r="L385" s="21"/>
      <c r="M385" s="21"/>
    </row>
    <row r="406" spans="2:13">
      <c r="B406" s="20" t="s">
        <v>126</v>
      </c>
      <c r="C406" s="21"/>
      <c r="D406" s="21"/>
      <c r="E406" s="21"/>
      <c r="F406" s="21"/>
      <c r="G406" s="21"/>
      <c r="H406" s="21"/>
      <c r="I406" s="21"/>
      <c r="J406" s="21"/>
      <c r="K406" s="21"/>
      <c r="L406" s="21"/>
      <c r="M406" s="21"/>
    </row>
    <row r="425" ht="15.5" spans="2:14">
      <c r="B425" s="1" t="s">
        <v>127</v>
      </c>
      <c r="C425" s="1"/>
      <c r="D425" s="1"/>
      <c r="E425" s="1"/>
      <c r="F425" s="1"/>
      <c r="G425" s="1"/>
      <c r="H425" s="1"/>
      <c r="I425" s="1"/>
      <c r="J425" s="1"/>
      <c r="K425" s="1"/>
      <c r="L425" s="1"/>
      <c r="M425" s="1"/>
      <c r="N425" s="7"/>
    </row>
    <row r="427" spans="2:13">
      <c r="B427" s="20" t="s">
        <v>128</v>
      </c>
      <c r="C427" s="21"/>
      <c r="D427" s="21"/>
      <c r="E427" s="21"/>
      <c r="F427" s="21"/>
      <c r="G427" s="21"/>
      <c r="H427" s="21"/>
      <c r="I427" s="21"/>
      <c r="J427" s="21"/>
      <c r="K427" s="21"/>
      <c r="L427" s="21"/>
      <c r="M427" s="21"/>
    </row>
    <row r="429" spans="2:13">
      <c r="B429" s="44" t="s">
        <v>129</v>
      </c>
      <c r="C429" s="38"/>
      <c r="D429" s="38"/>
      <c r="E429" s="38"/>
      <c r="F429" s="38"/>
      <c r="G429" s="38"/>
      <c r="H429" s="38"/>
      <c r="I429" s="38"/>
      <c r="J429" s="38"/>
      <c r="K429" s="38"/>
      <c r="L429" s="38"/>
      <c r="M429" s="38"/>
    </row>
    <row r="450" spans="2:13">
      <c r="B450" s="45" t="s">
        <v>130</v>
      </c>
      <c r="C450" s="45"/>
      <c r="D450" s="45"/>
      <c r="E450" s="45"/>
      <c r="F450" s="45"/>
      <c r="G450" s="45"/>
      <c r="H450" s="45"/>
      <c r="I450" s="45"/>
      <c r="J450" s="45"/>
      <c r="K450" s="45"/>
      <c r="L450" s="45"/>
      <c r="M450" s="45"/>
    </row>
    <row r="471" spans="2:13">
      <c r="B471" s="45" t="s">
        <v>131</v>
      </c>
      <c r="C471" s="45"/>
      <c r="D471" s="45"/>
      <c r="E471" s="45"/>
      <c r="F471" s="45"/>
      <c r="G471" s="45"/>
      <c r="H471" s="45"/>
      <c r="I471" s="45"/>
      <c r="J471" s="45"/>
      <c r="K471" s="45"/>
      <c r="L471" s="45"/>
      <c r="M471" s="45"/>
    </row>
    <row r="493" spans="2:13">
      <c r="B493" s="46" t="s">
        <v>132</v>
      </c>
      <c r="C493" s="46"/>
      <c r="D493" s="46"/>
      <c r="E493" s="46"/>
      <c r="F493" s="46"/>
      <c r="G493" s="46"/>
      <c r="H493" s="46"/>
      <c r="I493" s="46"/>
      <c r="J493" s="46"/>
      <c r="K493" s="46"/>
      <c r="L493" s="46"/>
      <c r="M493" s="46"/>
    </row>
  </sheetData>
  <mergeCells count="10">
    <mergeCell ref="B201:M201"/>
    <mergeCell ref="B363:M363"/>
    <mergeCell ref="B57:M58"/>
    <mergeCell ref="B84:M85"/>
    <mergeCell ref="B81:M82"/>
    <mergeCell ref="B129:M130"/>
    <mergeCell ref="B248:M249"/>
    <mergeCell ref="B315:M316"/>
    <mergeCell ref="B338:M339"/>
    <mergeCell ref="B360:M361"/>
  </mergeCells>
  <pageMargins left="0.7" right="0.7" top="0.75" bottom="0.75" header="0.3" footer="0.3"/>
  <pageSetup paperSize="1"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41"/>
  <sheetViews>
    <sheetView showGridLines="0" zoomScale="80" zoomScaleNormal="80" workbookViewId="0">
      <selection activeCell="K30" sqref="K30"/>
    </sheetView>
  </sheetViews>
  <sheetFormatPr defaultColWidth="8.85454545454546" defaultRowHeight="14.5"/>
  <cols>
    <col min="1" max="1" width="4" customWidth="1"/>
    <col min="2" max="2" width="16" customWidth="1"/>
  </cols>
  <sheetData>
    <row r="1" spans="17:17">
      <c r="Q1" s="8"/>
    </row>
    <row r="12" spans="2:3">
      <c r="B12" s="34" t="s">
        <v>133</v>
      </c>
      <c r="C12" s="34"/>
    </row>
    <row r="13" spans="2:3">
      <c r="B13" t="s">
        <v>134</v>
      </c>
      <c r="C13" t="s">
        <v>135</v>
      </c>
    </row>
    <row r="14" spans="2:3">
      <c r="B14" t="s">
        <v>136</v>
      </c>
      <c r="C14" t="s">
        <v>137</v>
      </c>
    </row>
    <row r="15" spans="2:3">
      <c r="B15" t="s">
        <v>138</v>
      </c>
      <c r="C15" t="s">
        <v>139</v>
      </c>
    </row>
    <row r="16" spans="2:3">
      <c r="B16" t="s">
        <v>140</v>
      </c>
      <c r="C16" t="s">
        <v>141</v>
      </c>
    </row>
    <row r="17" spans="2:3">
      <c r="B17" t="s">
        <v>142</v>
      </c>
      <c r="C17" t="s">
        <v>143</v>
      </c>
    </row>
    <row r="18" spans="2:3">
      <c r="B18" t="s">
        <v>144</v>
      </c>
      <c r="C18" t="s">
        <v>145</v>
      </c>
    </row>
    <row r="19" spans="2:3">
      <c r="B19" t="s">
        <v>146</v>
      </c>
      <c r="C19" t="s">
        <v>147</v>
      </c>
    </row>
    <row r="20" spans="2:3">
      <c r="B20" t="s">
        <v>148</v>
      </c>
      <c r="C20" t="s">
        <v>149</v>
      </c>
    </row>
    <row r="21" spans="2:3">
      <c r="B21" t="s">
        <v>150</v>
      </c>
      <c r="C21" t="s">
        <v>151</v>
      </c>
    </row>
    <row r="22" spans="2:3">
      <c r="B22" t="s">
        <v>152</v>
      </c>
      <c r="C22" t="s">
        <v>153</v>
      </c>
    </row>
    <row r="25" spans="2:2">
      <c r="B25" s="34" t="s">
        <v>154</v>
      </c>
    </row>
    <row r="26" spans="2:2">
      <c r="B26" s="35" t="s">
        <v>134</v>
      </c>
    </row>
    <row r="27" spans="2:2">
      <c r="B27" s="35" t="s">
        <v>136</v>
      </c>
    </row>
    <row r="28" spans="2:2">
      <c r="B28" s="35" t="s">
        <v>138</v>
      </c>
    </row>
    <row r="29" spans="2:2">
      <c r="B29" s="35" t="s">
        <v>140</v>
      </c>
    </row>
    <row r="30" spans="2:2">
      <c r="B30" s="35" t="s">
        <v>142</v>
      </c>
    </row>
    <row r="31" spans="2:2">
      <c r="B31" s="36" t="s">
        <v>144</v>
      </c>
    </row>
    <row r="32" spans="2:2">
      <c r="B32" s="36" t="s">
        <v>146</v>
      </c>
    </row>
    <row r="33" spans="2:2">
      <c r="B33" s="36" t="s">
        <v>148</v>
      </c>
    </row>
    <row r="34" spans="2:2">
      <c r="B34" s="35" t="s">
        <v>150</v>
      </c>
    </row>
    <row r="35" spans="2:2">
      <c r="B35" s="35" t="s">
        <v>152</v>
      </c>
    </row>
    <row r="38" spans="2:2">
      <c r="B38" s="27" t="s">
        <v>155</v>
      </c>
    </row>
    <row r="39" ht="15.5" spans="2:3">
      <c r="B39" s="37"/>
      <c r="C39" t="s">
        <v>133</v>
      </c>
    </row>
    <row r="40" spans="2:3">
      <c r="B40" s="38"/>
      <c r="C40" t="s">
        <v>156</v>
      </c>
    </row>
    <row r="41" spans="2:3">
      <c r="B41" s="2"/>
      <c r="C41" t="s">
        <v>157</v>
      </c>
    </row>
  </sheetData>
  <hyperlinks>
    <hyperlink ref="B26" location="'7.1'!A1" display="Key Question 1 "/>
    <hyperlink ref="B27" location="'7.2'!A1" display="Key Question 2 "/>
    <hyperlink ref="B28" location="'7.3'!A1" display="Key Question 3"/>
    <hyperlink ref="B29" location="'7.4'!A1" display="Key Question 4"/>
    <hyperlink ref="B30" location="'7.5'!A1" display="Key Question 5"/>
    <hyperlink ref="B31" location="'7.6'!A1" display="Key Question 6"/>
    <hyperlink ref="B32" location="'7.7'!A1" display="Key Question 7"/>
    <hyperlink ref="B33" location="'7.8'!A1" display="Key Question 8"/>
    <hyperlink ref="B34" location="'7.9'!A1" display="Key Question 9"/>
    <hyperlink ref="B35" location="'7.10'!A1" display="Key Question 10"/>
  </hyperlink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32"/>
  <sheetViews>
    <sheetView showGridLines="0" zoomScale="80" zoomScaleNormal="80" workbookViewId="0">
      <selection activeCell="B9" sqref="B9"/>
    </sheetView>
  </sheetViews>
  <sheetFormatPr defaultColWidth="9.13636363636364" defaultRowHeight="14.5"/>
  <sheetData>
    <row r="1" spans="17:17">
      <c r="Q1" s="8"/>
    </row>
    <row r="6" ht="15.5" spans="2:13">
      <c r="B6" s="33" t="s">
        <v>88</v>
      </c>
      <c r="C6" s="33"/>
      <c r="D6" s="33"/>
      <c r="E6" s="33"/>
      <c r="F6" s="33"/>
      <c r="G6" s="33"/>
      <c r="H6" s="33"/>
      <c r="I6" s="33"/>
      <c r="J6" s="33"/>
      <c r="K6" s="33"/>
      <c r="L6" s="33"/>
      <c r="M6" s="33"/>
    </row>
    <row r="8" spans="2:13">
      <c r="B8" s="20" t="s">
        <v>89</v>
      </c>
      <c r="C8" s="21"/>
      <c r="D8" s="21"/>
      <c r="E8" s="21"/>
      <c r="F8" s="21"/>
      <c r="G8" s="21"/>
      <c r="H8" s="21"/>
      <c r="I8" s="21"/>
      <c r="J8" s="21"/>
      <c r="K8" s="21"/>
      <c r="L8" s="21"/>
      <c r="M8" s="21"/>
    </row>
    <row r="9" spans="2:13">
      <c r="B9" s="2" t="s">
        <v>158</v>
      </c>
      <c r="C9" s="3"/>
      <c r="D9" s="3"/>
      <c r="E9" s="3"/>
      <c r="F9" s="3"/>
      <c r="G9" s="3"/>
      <c r="H9" s="3"/>
      <c r="I9" s="3"/>
      <c r="J9" s="3"/>
      <c r="K9" s="3"/>
      <c r="L9" s="3"/>
      <c r="M9" s="3"/>
    </row>
    <row r="28" spans="2:2">
      <c r="B28" t="s">
        <v>159</v>
      </c>
    </row>
    <row r="31" spans="2:13">
      <c r="B31" s="20" t="s">
        <v>90</v>
      </c>
      <c r="C31" s="21"/>
      <c r="D31" s="21"/>
      <c r="E31" s="21"/>
      <c r="F31" s="21"/>
      <c r="G31" s="21"/>
      <c r="H31" s="21"/>
      <c r="I31" s="21"/>
      <c r="J31" s="21"/>
      <c r="K31" s="21"/>
      <c r="L31" s="21"/>
      <c r="M31" s="21"/>
    </row>
    <row r="32" spans="2:13">
      <c r="B32" s="2" t="s">
        <v>160</v>
      </c>
      <c r="C32" s="3"/>
      <c r="D32" s="3"/>
      <c r="E32" s="3"/>
      <c r="F32" s="3"/>
      <c r="G32" s="3"/>
      <c r="H32" s="3"/>
      <c r="I32" s="3"/>
      <c r="J32" s="3"/>
      <c r="K32" s="3"/>
      <c r="L32" s="3"/>
      <c r="M32" s="3"/>
    </row>
  </sheetData>
  <mergeCells count="1">
    <mergeCell ref="B6:M6"/>
  </mergeCells>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Q11"/>
  <sheetViews>
    <sheetView showGridLines="0" zoomScale="80" zoomScaleNormal="80" workbookViewId="0">
      <selection activeCell="B6" sqref="B6"/>
    </sheetView>
  </sheetViews>
  <sheetFormatPr defaultColWidth="9.13636363636364" defaultRowHeight="14.5"/>
  <sheetData>
    <row r="1" spans="17:17">
      <c r="Q1" s="8"/>
    </row>
    <row r="6" ht="15.5" spans="2:13">
      <c r="B6" s="1" t="s">
        <v>91</v>
      </c>
      <c r="C6" s="25"/>
      <c r="D6" s="25"/>
      <c r="E6" s="25"/>
      <c r="F6" s="25"/>
      <c r="G6" s="25"/>
      <c r="H6" s="25"/>
      <c r="I6" s="25"/>
      <c r="J6" s="25"/>
      <c r="K6" s="25"/>
      <c r="L6" s="25"/>
      <c r="M6" s="25"/>
    </row>
    <row r="8" spans="2:13">
      <c r="B8" s="19" t="s">
        <v>92</v>
      </c>
      <c r="C8" s="19"/>
      <c r="D8" s="19"/>
      <c r="E8" s="19"/>
      <c r="F8" s="19"/>
      <c r="G8" s="19"/>
      <c r="H8" s="19"/>
      <c r="I8" s="19"/>
      <c r="J8" s="19"/>
      <c r="K8" s="19"/>
      <c r="L8" s="19"/>
      <c r="M8" s="19"/>
    </row>
    <row r="9" spans="2:13">
      <c r="B9" s="19"/>
      <c r="C9" s="19"/>
      <c r="D9" s="19"/>
      <c r="E9" s="19"/>
      <c r="F9" s="19"/>
      <c r="G9" s="19"/>
      <c r="H9" s="19"/>
      <c r="I9" s="19"/>
      <c r="J9" s="19"/>
      <c r="K9" s="19"/>
      <c r="L9" s="19"/>
      <c r="M9" s="19"/>
    </row>
    <row r="10" spans="2:13">
      <c r="B10" s="24" t="s">
        <v>161</v>
      </c>
      <c r="C10" s="24"/>
      <c r="D10" s="24"/>
      <c r="E10" s="24"/>
      <c r="F10" s="24"/>
      <c r="G10" s="24"/>
      <c r="H10" s="24"/>
      <c r="I10" s="24"/>
      <c r="J10" s="24"/>
      <c r="K10" s="24"/>
      <c r="L10" s="24"/>
      <c r="M10" s="24"/>
    </row>
    <row r="11" spans="2:13">
      <c r="B11" s="24"/>
      <c r="C11" s="24"/>
      <c r="D11" s="24"/>
      <c r="E11" s="24"/>
      <c r="F11" s="24"/>
      <c r="G11" s="24"/>
      <c r="H11" s="24"/>
      <c r="I11" s="24"/>
      <c r="J11" s="24"/>
      <c r="K11" s="24"/>
      <c r="L11" s="24"/>
      <c r="M11" s="24"/>
    </row>
  </sheetData>
  <mergeCells count="2">
    <mergeCell ref="B8:M9"/>
    <mergeCell ref="B10:M11"/>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17</vt:i4>
      </vt:variant>
    </vt:vector>
  </HeadingPairs>
  <TitlesOfParts>
    <vt:vector size="17" baseType="lpstr">
      <vt:lpstr>1. Title Page</vt:lpstr>
      <vt:lpstr>2. Population Flow</vt:lpstr>
      <vt:lpstr>3. Consistency checks</vt:lpstr>
      <vt:lpstr>4. Wrangling steps</vt:lpstr>
      <vt:lpstr>5. Column derivations</vt:lpstr>
      <vt:lpstr>6. Visualizations</vt:lpstr>
      <vt:lpstr>7. Recommendations</vt:lpstr>
      <vt:lpstr>7.1</vt:lpstr>
      <vt:lpstr>7.2</vt:lpstr>
      <vt:lpstr>7.3</vt:lpstr>
      <vt:lpstr>7.4</vt:lpstr>
      <vt:lpstr>7.5</vt:lpstr>
      <vt:lpstr>7.6</vt:lpstr>
      <vt:lpstr>7.7</vt:lpstr>
      <vt:lpstr>7.8</vt:lpstr>
      <vt:lpstr>7.9</vt:lpstr>
      <vt:lpstr>7.10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Alina</cp:lastModifiedBy>
  <dcterms:created xsi:type="dcterms:W3CDTF">2020-03-05T18:09:00Z</dcterms:created>
  <dcterms:modified xsi:type="dcterms:W3CDTF">2021-11-22T19:31:00Z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y fmtid="{D5CDD505-2E9C-101B-9397-08002B2CF9AE}" pid="3" name="ICV">
    <vt:lpwstr>9BE59EEF62EB45EEBE9B9AC334812F05</vt:lpwstr>
  </property>
  <property fmtid="{D5CDD505-2E9C-101B-9397-08002B2CF9AE}" pid="4" name="KSOProductBuildVer">
    <vt:lpwstr>1033-11.2.0.10382</vt:lpwstr>
  </property>
</Properties>
</file>