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Лист1" sheetId="1" r:id="rId4"/>
  </sheets>
</workbook>
</file>

<file path=xl/sharedStrings.xml><?xml version="1.0" encoding="utf-8"?>
<sst xmlns="http://schemas.openxmlformats.org/spreadsheetml/2006/main" uniqueCount="25">
  <si>
    <t>Информация</t>
  </si>
  <si>
    <t>Средняя цена нефти (2024 г.), $</t>
  </si>
  <si>
    <t>Стоимость электроэнергии в регионе, 
руб за кВт*ч</t>
  </si>
  <si>
    <t>1 кВт/ч = 3,6 МДж</t>
  </si>
  <si>
    <t>Объем добычи</t>
  </si>
  <si>
    <t>Количество баррелей в день</t>
  </si>
  <si>
    <t>Количество баррелей в месяц</t>
  </si>
  <si>
    <t>Количество баррелей в год</t>
  </si>
  <si>
    <t>Затраты энергии</t>
  </si>
  <si>
    <t>Добыча нефти, МДж/баррель</t>
  </si>
  <si>
    <t>Транспортировка нефти, МДж/баррель</t>
  </si>
  <si>
    <t>Переработка нефти, МДж/баррель</t>
  </si>
  <si>
    <t>В день, Мдж</t>
  </si>
  <si>
    <t>В день, кВт*ч</t>
  </si>
  <si>
    <t>В день, руб</t>
  </si>
  <si>
    <t>Добыча:</t>
  </si>
  <si>
    <t>Транспортировка:</t>
  </si>
  <si>
    <t>Переработка:</t>
  </si>
  <si>
    <t>Всего:</t>
  </si>
  <si>
    <t>В месяц, МДж</t>
  </si>
  <si>
    <t>В месяц, кВт*ч</t>
  </si>
  <si>
    <t>В месяц, руб</t>
  </si>
  <si>
    <t>В год, МДж</t>
  </si>
  <si>
    <t>В год, кВт*ч</t>
  </si>
  <si>
    <t>В год, руб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</si>
</sst>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  <font>
      <b val="1"/>
      <sz val="11"/>
      <color indexed="8"/>
      <name val="Calibri"/>
    </font>
    <font>
      <i val="1"/>
      <sz val="11"/>
      <color indexed="8"/>
      <name val="Calibri"/>
    </font>
    <font>
      <i val="1"/>
      <u val="single"/>
      <sz val="11"/>
      <color indexed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73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0" fontId="0" fillId="2" borderId="1" applyNumberFormat="0" applyFont="1" applyFill="1" applyBorder="1" applyAlignment="1" applyProtection="0">
      <alignment vertical="center" wrapText="1"/>
    </xf>
    <xf numFmtId="0" fontId="0" fillId="2" borderId="2" applyNumberFormat="0" applyFont="1" applyFill="1" applyBorder="1" applyAlignment="1" applyProtection="0">
      <alignment vertical="center" wrapText="1"/>
    </xf>
    <xf numFmtId="0" fontId="0" borderId="1" applyNumberFormat="0" applyFont="1" applyFill="0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center" wrapText="1"/>
    </xf>
    <xf numFmtId="49" fontId="3" fillId="2" borderId="4" applyNumberFormat="1" applyFont="1" applyFill="1" applyBorder="1" applyAlignment="1" applyProtection="0">
      <alignment horizontal="center" vertical="center" wrapText="1"/>
    </xf>
    <xf numFmtId="0" fontId="3" fillId="2" borderId="4" applyNumberFormat="0" applyFont="1" applyFill="1" applyBorder="1" applyAlignment="1" applyProtection="0">
      <alignment horizontal="center" vertical="center" wrapText="1"/>
    </xf>
    <xf numFmtId="0" fontId="0" fillId="2" borderId="5" applyNumberFormat="0" applyFont="1" applyFill="1" applyBorder="1" applyAlignment="1" applyProtection="0">
      <alignment vertical="center" wrapText="1"/>
    </xf>
    <xf numFmtId="49" fontId="0" fillId="2" borderId="6" applyNumberFormat="1" applyFont="1" applyFill="1" applyBorder="1" applyAlignment="1" applyProtection="0">
      <alignment horizontal="left" vertical="center"/>
    </xf>
    <xf numFmtId="3" fontId="0" fillId="2" borderId="6" applyNumberFormat="1" applyFont="1" applyFill="1" applyBorder="1" applyAlignment="1" applyProtection="0">
      <alignment horizontal="left" vertical="center"/>
    </xf>
    <xf numFmtId="3" fontId="0" fillId="2" borderId="6" applyNumberFormat="1" applyFont="1" applyFill="1" applyBorder="1" applyAlignment="1" applyProtection="0">
      <alignment vertical="center" wrapText="1"/>
    </xf>
    <xf numFmtId="0" fontId="0" borderId="5" applyNumberFormat="0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left" vertical="center" wrapText="1"/>
    </xf>
    <xf numFmtId="49" fontId="0" fillId="2" borderId="7" applyNumberFormat="1" applyFont="1" applyFill="1" applyBorder="1" applyAlignment="1" applyProtection="0">
      <alignment horizontal="left" vertical="center" wrapText="1"/>
    </xf>
    <xf numFmtId="3" fontId="0" fillId="2" borderId="7" applyNumberFormat="1" applyFont="1" applyFill="1" applyBorder="1" applyAlignment="1" applyProtection="0">
      <alignment horizontal="left" vertical="center" wrapText="1"/>
    </xf>
    <xf numFmtId="3" fontId="0" fillId="2" borderId="7" applyNumberFormat="1" applyFont="1" applyFill="1" applyBorder="1" applyAlignment="1" applyProtection="0">
      <alignment vertical="center" wrapText="1"/>
    </xf>
    <xf numFmtId="49" fontId="0" fillId="2" borderId="8" applyNumberFormat="1" applyFont="1" applyFill="1" applyBorder="1" applyAlignment="1" applyProtection="0">
      <alignment horizontal="left" vertical="center" wrapText="1"/>
    </xf>
    <xf numFmtId="3" fontId="0" fillId="2" borderId="8" applyNumberFormat="1" applyFont="1" applyFill="1" applyBorder="1" applyAlignment="1" applyProtection="0">
      <alignment horizontal="left" vertical="center" wrapText="1"/>
    </xf>
    <xf numFmtId="3" fontId="0" fillId="2" borderId="8" applyNumberFormat="1" applyFont="1" applyFill="1" applyBorder="1" applyAlignment="1" applyProtection="0">
      <alignment vertical="center" wrapText="1"/>
    </xf>
    <xf numFmtId="3" fontId="0" borderId="9" applyNumberFormat="1" applyFont="1" applyFill="0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horizontal="center" vertical="center" wrapText="1"/>
    </xf>
    <xf numFmtId="3" fontId="3" fillId="2" borderId="4" applyNumberFormat="1" applyFont="1" applyFill="1" applyBorder="1" applyAlignment="1" applyProtection="0">
      <alignment horizontal="center" vertical="center" wrapText="1"/>
    </xf>
    <xf numFmtId="49" fontId="4" fillId="2" borderId="6" applyNumberFormat="1" applyFont="1" applyFill="1" applyBorder="1" applyAlignment="1" applyProtection="0">
      <alignment horizontal="left" vertical="center" wrapText="1"/>
    </xf>
    <xf numFmtId="3" fontId="4" fillId="2" borderId="6" applyNumberFormat="1" applyFont="1" applyFill="1" applyBorder="1" applyAlignment="1" applyProtection="0">
      <alignment horizontal="left" vertical="center" wrapText="1"/>
    </xf>
    <xf numFmtId="49" fontId="4" fillId="2" borderId="7" applyNumberFormat="1" applyFont="1" applyFill="1" applyBorder="1" applyAlignment="1" applyProtection="0">
      <alignment horizontal="left" vertical="center" wrapText="1"/>
    </xf>
    <xf numFmtId="3" fontId="4" fillId="2" borderId="7" applyNumberFormat="1" applyFont="1" applyFill="1" applyBorder="1" applyAlignment="1" applyProtection="0">
      <alignment horizontal="left" vertical="center" wrapText="1"/>
    </xf>
    <xf numFmtId="0" fontId="0" borderId="3" applyNumberFormat="0" applyFont="1" applyFill="0" applyBorder="1" applyAlignment="1" applyProtection="0">
      <alignment vertical="bottom"/>
    </xf>
    <xf numFmtId="49" fontId="4" fillId="2" borderId="8" applyNumberFormat="1" applyFont="1" applyFill="1" applyBorder="1" applyAlignment="1" applyProtection="0">
      <alignment horizontal="left" vertical="center" wrapText="1"/>
    </xf>
    <xf numFmtId="3" fontId="4" fillId="2" borderId="8" applyNumberFormat="1" applyFont="1" applyFill="1" applyBorder="1" applyAlignment="1" applyProtection="0">
      <alignment horizontal="left" vertical="center" wrapText="1"/>
    </xf>
    <xf numFmtId="0" fontId="0" borderId="10" applyNumberFormat="0" applyFont="1" applyFill="0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horizontal="center" vertical="center" wrapText="1"/>
    </xf>
    <xf numFmtId="0" fontId="0" fillId="2" borderId="3" applyNumberFormat="0" applyFont="1" applyFill="1" applyBorder="1" applyAlignment="1" applyProtection="0">
      <alignment horizontal="center" vertical="center" wrapText="1"/>
    </xf>
    <xf numFmtId="49" fontId="3" fillId="3" borderId="4" applyNumberFormat="1" applyFont="1" applyFill="1" applyBorder="1" applyAlignment="1" applyProtection="0">
      <alignment horizontal="center" vertical="center" wrapText="1"/>
    </xf>
    <xf numFmtId="0" fontId="3" fillId="3" borderId="4" applyNumberFormat="0" applyFont="1" applyFill="1" applyBorder="1" applyAlignment="1" applyProtection="0">
      <alignment horizontal="center" vertical="center" wrapText="1"/>
    </xf>
    <xf numFmtId="0" fontId="0" fillId="2" borderId="7" applyNumberFormat="0" applyFont="1" applyFill="1" applyBorder="1" applyAlignment="1" applyProtection="0">
      <alignment horizontal="center" vertical="center" wrapText="1"/>
    </xf>
    <xf numFmtId="49" fontId="5" fillId="3" borderId="11" applyNumberFormat="1" applyFont="1" applyFill="1" applyBorder="1" applyAlignment="1" applyProtection="0">
      <alignment horizontal="left" vertical="center" wrapText="1"/>
    </xf>
    <xf numFmtId="4" fontId="0" fillId="3" borderId="11" applyNumberFormat="1" applyFont="1" applyFill="1" applyBorder="1" applyAlignment="1" applyProtection="0">
      <alignment horizontal="right" vertical="center" wrapText="1"/>
    </xf>
    <xf numFmtId="49" fontId="5" fillId="3" borderId="11" applyNumberFormat="1" applyFont="1" applyFill="1" applyBorder="1" applyAlignment="1" applyProtection="0">
      <alignment horizontal="left" vertical="top" wrapText="1"/>
    </xf>
    <xf numFmtId="4" fontId="3" fillId="3" borderId="11" applyNumberFormat="1" applyFont="1" applyFill="1" applyBorder="1" applyAlignment="1" applyProtection="0">
      <alignment horizontal="right" vertical="center" wrapText="1"/>
    </xf>
    <xf numFmtId="49" fontId="4" fillId="3" borderId="12" applyNumberFormat="1" applyFont="1" applyFill="1" applyBorder="1" applyAlignment="1" applyProtection="0">
      <alignment horizontal="left" vertical="center" wrapText="1"/>
    </xf>
    <xf numFmtId="4" fontId="0" fillId="3" borderId="12" applyNumberFormat="1" applyFont="1" applyFill="1" applyBorder="1" applyAlignment="1" applyProtection="0">
      <alignment horizontal="right" vertical="center" wrapText="1"/>
    </xf>
    <xf numFmtId="49" fontId="4" fillId="3" borderId="12" applyNumberFormat="1" applyFont="1" applyFill="1" applyBorder="1" applyAlignment="1" applyProtection="0">
      <alignment horizontal="left" vertical="top" wrapText="1"/>
    </xf>
    <xf numFmtId="4" fontId="3" fillId="3" borderId="12" applyNumberFormat="1" applyFont="1" applyFill="1" applyBorder="1" applyAlignment="1" applyProtection="0">
      <alignment horizontal="right" vertical="center" wrapText="1"/>
    </xf>
    <xf numFmtId="49" fontId="3" fillId="3" borderId="13" applyNumberFormat="1" applyFont="1" applyFill="1" applyBorder="1" applyAlignment="1" applyProtection="0">
      <alignment horizontal="left" vertical="center" wrapText="1"/>
    </xf>
    <xf numFmtId="4" fontId="3" fillId="3" borderId="13" applyNumberFormat="1" applyFont="1" applyFill="1" applyBorder="1" applyAlignment="1" applyProtection="0">
      <alignment horizontal="right" vertical="center" wrapText="1"/>
    </xf>
    <xf numFmtId="0" fontId="0" fillId="2" borderId="9" applyNumberFormat="0" applyFont="1" applyFill="1" applyBorder="1" applyAlignment="1" applyProtection="0">
      <alignment horizontal="center" vertical="center" wrapText="1"/>
    </xf>
    <xf numFmtId="49" fontId="3" fillId="4" borderId="4" applyNumberFormat="1" applyFont="1" applyFill="1" applyBorder="1" applyAlignment="1" applyProtection="0">
      <alignment horizontal="center" vertical="center" wrapText="1"/>
    </xf>
    <xf numFmtId="0" fontId="3" fillId="4" borderId="4" applyNumberFormat="0" applyFont="1" applyFill="1" applyBorder="1" applyAlignment="1" applyProtection="0">
      <alignment horizontal="center" vertical="center" wrapText="1"/>
    </xf>
    <xf numFmtId="0" fontId="0" fillId="2" borderId="7" applyNumberFormat="0" applyFont="1" applyFill="1" applyBorder="1" applyAlignment="1" applyProtection="0">
      <alignment horizontal="center" vertical="center"/>
    </xf>
    <xf numFmtId="49" fontId="4" fillId="4" borderId="11" applyNumberFormat="1" applyFont="1" applyFill="1" applyBorder="1" applyAlignment="1" applyProtection="0">
      <alignment horizontal="left" vertical="center" wrapText="1"/>
    </xf>
    <xf numFmtId="4" fontId="0" fillId="4" borderId="11" applyNumberFormat="1" applyFont="1" applyFill="1" applyBorder="1" applyAlignment="1" applyProtection="0">
      <alignment vertical="center" wrapText="1"/>
    </xf>
    <xf numFmtId="4" fontId="3" fillId="4" borderId="11" applyNumberFormat="1" applyFont="1" applyFill="1" applyBorder="1" applyAlignment="1" applyProtection="0">
      <alignment vertical="center" wrapText="1"/>
    </xf>
    <xf numFmtId="49" fontId="4" fillId="4" borderId="12" applyNumberFormat="1" applyFont="1" applyFill="1" applyBorder="1" applyAlignment="1" applyProtection="0">
      <alignment horizontal="left" vertical="center" wrapText="1"/>
    </xf>
    <xf numFmtId="4" fontId="0" fillId="4" borderId="12" applyNumberFormat="1" applyFont="1" applyFill="1" applyBorder="1" applyAlignment="1" applyProtection="0">
      <alignment vertical="center" wrapText="1"/>
    </xf>
    <xf numFmtId="4" fontId="3" fillId="4" borderId="12" applyNumberFormat="1" applyFont="1" applyFill="1" applyBorder="1" applyAlignment="1" applyProtection="0">
      <alignment vertical="center" wrapText="1"/>
    </xf>
    <xf numFmtId="49" fontId="3" fillId="4" borderId="13" applyNumberFormat="1" applyFont="1" applyFill="1" applyBorder="1" applyAlignment="1" applyProtection="0">
      <alignment horizontal="left" vertical="center" wrapText="1"/>
    </xf>
    <xf numFmtId="4" fontId="3" fillId="4" borderId="13" applyNumberFormat="1" applyFont="1" applyFill="1" applyBorder="1" applyAlignment="1" applyProtection="0">
      <alignment vertical="center" wrapText="1"/>
    </xf>
    <xf numFmtId="0" fontId="0" fillId="2" borderId="1" applyNumberFormat="0" applyFont="1" applyFill="1" applyBorder="1" applyAlignment="1" applyProtection="0">
      <alignment horizontal="center" vertical="center"/>
    </xf>
    <xf numFmtId="49" fontId="3" fillId="5" borderId="4" applyNumberFormat="1" applyFont="1" applyFill="1" applyBorder="1" applyAlignment="1" applyProtection="0">
      <alignment horizontal="center" vertical="center" wrapText="1"/>
    </xf>
    <xf numFmtId="0" fontId="3" fillId="5" borderId="4" applyNumberFormat="0" applyFont="1" applyFill="1" applyBorder="1" applyAlignment="1" applyProtection="0">
      <alignment horizontal="center" vertical="center" wrapText="1"/>
    </xf>
    <xf numFmtId="49" fontId="4" fillId="5" borderId="11" applyNumberFormat="1" applyFont="1" applyFill="1" applyBorder="1" applyAlignment="1" applyProtection="0">
      <alignment horizontal="left" vertical="center" wrapText="1"/>
    </xf>
    <xf numFmtId="4" fontId="0" fillId="5" borderId="11" applyNumberFormat="1" applyFont="1" applyFill="1" applyBorder="1" applyAlignment="1" applyProtection="0">
      <alignment vertical="center" wrapText="1"/>
    </xf>
    <xf numFmtId="4" fontId="3" fillId="5" borderId="11" applyNumberFormat="1" applyFont="1" applyFill="1" applyBorder="1" applyAlignment="1" applyProtection="0">
      <alignment vertical="center" wrapText="1"/>
    </xf>
    <xf numFmtId="49" fontId="4" fillId="5" borderId="12" applyNumberFormat="1" applyFont="1" applyFill="1" applyBorder="1" applyAlignment="1" applyProtection="0">
      <alignment horizontal="left" vertical="center" wrapText="1"/>
    </xf>
    <xf numFmtId="4" fontId="0" fillId="5" borderId="12" applyNumberFormat="1" applyFont="1" applyFill="1" applyBorder="1" applyAlignment="1" applyProtection="0">
      <alignment vertical="center" wrapText="1"/>
    </xf>
    <xf numFmtId="4" fontId="3" fillId="5" borderId="12" applyNumberFormat="1" applyFont="1" applyFill="1" applyBorder="1" applyAlignment="1" applyProtection="0">
      <alignment vertical="center" wrapText="1"/>
    </xf>
    <xf numFmtId="49" fontId="3" fillId="5" borderId="13" applyNumberFormat="1" applyFont="1" applyFill="1" applyBorder="1" applyAlignment="1" applyProtection="0">
      <alignment horizontal="left" vertical="center"/>
    </xf>
    <xf numFmtId="4" fontId="3" fillId="5" borderId="13" applyNumberFormat="1" applyFont="1" applyFill="1" applyBorder="1" applyAlignment="1" applyProtection="0">
      <alignment vertical="center" wrapText="1"/>
    </xf>
    <xf numFmtId="0" fontId="0" fillId="2" borderId="10" applyNumberFormat="0" applyFont="1" applyFill="1" applyBorder="1" applyAlignment="1" applyProtection="0">
      <alignment horizontal="center" vertical="center"/>
    </xf>
    <xf numFmtId="0" fontId="0" fillId="2" borderId="10" applyNumberFormat="0" applyFont="1" applyFill="1" applyBorder="1" applyAlignment="1" applyProtection="0">
      <alignment horizontal="center" vertical="center" wrapText="1"/>
    </xf>
    <xf numFmtId="0" fontId="0" fillId="2" borderId="10" applyNumberFormat="0" applyFont="1" applyFill="1" applyBorder="1" applyAlignment="1" applyProtection="0">
      <alignment vertical="center" wrapText="1"/>
    </xf>
    <xf numFmtId="0" fontId="3" fillId="2" borderId="1" applyNumberFormat="0" applyFont="1" applyFill="1" applyBorder="1" applyAlignment="1" applyProtection="0">
      <alignment horizontal="center" vertical="center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fe598"/>
      <rgbColor rgb="ffc5e0b4"/>
      <rgbColor rgb="fff4b18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Тема Office">
  <a:themeElements>
    <a:clrScheme name="Тема 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Тема Offic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Тема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Z38"/>
  <sheetViews>
    <sheetView workbookViewId="0" showGridLines="0" defaultGridColor="1"/>
  </sheetViews>
  <sheetFormatPr defaultColWidth="8.66667" defaultRowHeight="14.4" customHeight="1" outlineLevelRow="0" outlineLevelCol="0"/>
  <cols>
    <col min="1" max="1" width="8.67188" style="1" customWidth="1"/>
    <col min="2" max="2" width="17.6719" style="1" customWidth="1"/>
    <col min="3" max="3" width="15.5" style="1" customWidth="1"/>
    <col min="4" max="4" width="8.67188" style="1" customWidth="1"/>
    <col min="5" max="5" width="18.6719" style="1" customWidth="1"/>
    <col min="6" max="6" width="16" style="1" customWidth="1"/>
    <col min="7" max="7" width="8.67188" style="1" customWidth="1"/>
    <col min="8" max="8" width="18.1719" style="1" customWidth="1"/>
    <col min="9" max="9" width="14.1719" style="1" customWidth="1"/>
    <col min="10" max="10" width="8.67188" style="1" customWidth="1"/>
    <col min="11" max="11" width="11.5" style="1" customWidth="1"/>
    <col min="12" max="15" width="8.67188" style="1" customWidth="1"/>
    <col min="16" max="16" width="21" style="1" customWidth="1"/>
    <col min="17" max="18" width="8.67188" style="1" customWidth="1"/>
    <col min="19" max="19" width="10" style="1" customWidth="1"/>
    <col min="20" max="26" width="8.67188" style="1" customWidth="1"/>
    <col min="27" max="16384" width="8.67188" style="1" customWidth="1"/>
  </cols>
  <sheetData>
    <row r="1" ht="13.55" customHeight="1">
      <c r="A1" s="2"/>
      <c r="B1" s="3"/>
      <c r="C1" s="3"/>
      <c r="D1" s="3"/>
      <c r="E1" s="3"/>
      <c r="F1" s="2"/>
      <c r="G1" s="2"/>
      <c r="H1" s="2"/>
      <c r="I1" s="4"/>
      <c r="J1" s="4"/>
      <c r="K1" s="4"/>
      <c r="L1" s="4"/>
      <c r="M1" s="2"/>
      <c r="N1" s="4"/>
      <c r="O1" s="4"/>
      <c r="P1" s="4"/>
      <c r="Q1" s="4"/>
      <c r="R1" s="2"/>
      <c r="S1" s="4"/>
      <c r="T1" s="4"/>
      <c r="U1" s="4"/>
      <c r="V1" s="4"/>
      <c r="W1" s="4"/>
      <c r="X1" s="2"/>
      <c r="Y1" s="2"/>
      <c r="Z1" s="2"/>
    </row>
    <row r="2" ht="14.25" customHeight="1">
      <c r="A2" s="5"/>
      <c r="B2" t="s" s="6">
        <v>0</v>
      </c>
      <c r="C2" s="7"/>
      <c r="D2" s="7"/>
      <c r="E2" s="7"/>
      <c r="F2" s="8"/>
      <c r="G2" s="2"/>
      <c r="H2" s="2"/>
      <c r="I2" s="4"/>
      <c r="J2" s="4"/>
      <c r="K2" s="4"/>
      <c r="L2" s="4"/>
      <c r="M2" s="4"/>
      <c r="N2" s="4"/>
      <c r="O2" s="4"/>
      <c r="P2" s="4"/>
      <c r="Q2" s="4"/>
      <c r="R2" s="2"/>
      <c r="S2" s="4"/>
      <c r="T2" s="4"/>
      <c r="U2" s="4"/>
      <c r="V2" s="4"/>
      <c r="W2" s="4"/>
      <c r="X2" s="2"/>
      <c r="Y2" s="2"/>
      <c r="Z2" s="2"/>
    </row>
    <row r="3" ht="18.6" customHeight="1">
      <c r="A3" s="5"/>
      <c r="B3" t="s" s="9">
        <v>1</v>
      </c>
      <c r="C3" s="10"/>
      <c r="D3" s="10"/>
      <c r="E3" s="11">
        <v>75</v>
      </c>
      <c r="F3" s="12"/>
      <c r="G3" s="13"/>
      <c r="H3" s="4"/>
      <c r="I3" s="4"/>
      <c r="J3" s="4"/>
      <c r="K3" s="4"/>
      <c r="L3" s="4"/>
      <c r="M3" s="4"/>
      <c r="N3" s="4"/>
      <c r="O3" s="4"/>
      <c r="P3" s="4"/>
      <c r="Q3" s="4"/>
      <c r="R3" s="2"/>
      <c r="S3" s="4"/>
      <c r="T3" s="4"/>
      <c r="U3" s="4"/>
      <c r="V3" s="4"/>
      <c r="W3" s="4"/>
      <c r="X3" s="2"/>
      <c r="Y3" s="2"/>
      <c r="Z3" s="2"/>
    </row>
    <row r="4" ht="30" customHeight="1">
      <c r="A4" s="5"/>
      <c r="B4" t="s" s="14">
        <v>2</v>
      </c>
      <c r="C4" s="15"/>
      <c r="D4" s="15"/>
      <c r="E4" s="16">
        <v>5</v>
      </c>
      <c r="F4" s="12"/>
      <c r="G4" s="13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 s="4"/>
      <c r="T4" s="4"/>
      <c r="U4" s="4"/>
      <c r="V4" s="4"/>
      <c r="W4" s="4"/>
      <c r="X4" s="2"/>
      <c r="Y4" s="2"/>
      <c r="Z4" s="2"/>
    </row>
    <row r="5" ht="17.4" customHeight="1">
      <c r="A5" s="5"/>
      <c r="B5" t="s" s="17">
        <v>3</v>
      </c>
      <c r="C5" s="18"/>
      <c r="D5" s="18"/>
      <c r="E5" s="19"/>
      <c r="F5" s="12"/>
      <c r="G5" s="13"/>
      <c r="H5" s="4"/>
      <c r="I5" s="4"/>
      <c r="J5" s="4"/>
      <c r="K5" s="4"/>
      <c r="L5" s="4"/>
      <c r="M5" s="4"/>
      <c r="N5" s="4"/>
      <c r="O5" s="4"/>
      <c r="P5" s="4"/>
      <c r="Q5" s="4"/>
      <c r="R5" s="2"/>
      <c r="S5" s="4"/>
      <c r="T5" s="4"/>
      <c r="U5" s="4"/>
      <c r="V5" s="4"/>
      <c r="W5" s="4"/>
      <c r="X5" s="2"/>
      <c r="Y5" s="2"/>
      <c r="Z5" s="2"/>
    </row>
    <row r="6" ht="13.55" customHeight="1">
      <c r="A6" s="2"/>
      <c r="B6" s="20"/>
      <c r="C6" s="20"/>
      <c r="D6" s="20"/>
      <c r="E6" s="20"/>
      <c r="F6" s="4"/>
      <c r="G6" s="13"/>
      <c r="H6" s="4"/>
      <c r="I6" s="2"/>
      <c r="J6" s="21"/>
      <c r="K6" s="21"/>
      <c r="L6" s="21"/>
      <c r="M6" s="21"/>
      <c r="N6" s="2"/>
      <c r="O6" s="21"/>
      <c r="P6" s="21"/>
      <c r="Q6" s="21"/>
      <c r="R6" s="21"/>
      <c r="S6" s="2"/>
      <c r="T6" s="21"/>
      <c r="U6" s="21"/>
      <c r="V6" s="21"/>
      <c r="W6" s="21"/>
      <c r="X6" s="2"/>
      <c r="Y6" s="2"/>
      <c r="Z6" s="2"/>
    </row>
    <row r="7" ht="14.25" customHeight="1">
      <c r="A7" s="5"/>
      <c r="B7" t="s" s="6">
        <v>4</v>
      </c>
      <c r="C7" s="22"/>
      <c r="D7" s="22"/>
      <c r="E7" s="22"/>
      <c r="F7" s="12"/>
      <c r="G7" s="13"/>
      <c r="H7" s="4"/>
      <c r="I7" s="2"/>
      <c r="J7" s="21"/>
      <c r="K7" s="21"/>
      <c r="L7" s="21"/>
      <c r="M7" s="21"/>
      <c r="N7" s="2"/>
      <c r="O7" s="21"/>
      <c r="P7" s="21"/>
      <c r="Q7" s="21"/>
      <c r="R7" s="21"/>
      <c r="S7" s="2"/>
      <c r="T7" s="21"/>
      <c r="U7" s="21"/>
      <c r="V7" s="21"/>
      <c r="W7" s="21"/>
      <c r="X7" s="2"/>
      <c r="Y7" s="2"/>
      <c r="Z7" s="2"/>
    </row>
    <row r="8" ht="14.25" customHeight="1">
      <c r="A8" s="5"/>
      <c r="B8" t="s" s="23">
        <v>5</v>
      </c>
      <c r="C8" s="24"/>
      <c r="D8" s="24"/>
      <c r="E8" s="11">
        <v>10000</v>
      </c>
      <c r="F8" s="12"/>
      <c r="G8" s="13"/>
      <c r="H8" s="4"/>
      <c r="I8" s="2"/>
      <c r="J8" s="21"/>
      <c r="K8" s="21"/>
      <c r="L8" s="4"/>
      <c r="M8" s="21"/>
      <c r="N8" s="2"/>
      <c r="O8" s="21"/>
      <c r="P8" s="21"/>
      <c r="Q8" s="21"/>
      <c r="R8" s="21"/>
      <c r="S8" s="2"/>
      <c r="T8" s="21"/>
      <c r="U8" s="21"/>
      <c r="V8" s="21"/>
      <c r="W8" s="21"/>
      <c r="X8" s="2"/>
      <c r="Y8" s="2"/>
      <c r="Z8" s="2"/>
    </row>
    <row r="9" ht="14.25" customHeight="1">
      <c r="A9" s="5"/>
      <c r="B9" t="s" s="25">
        <v>6</v>
      </c>
      <c r="C9" s="26"/>
      <c r="D9" s="26"/>
      <c r="E9" s="16">
        <v>300000</v>
      </c>
      <c r="F9" s="12"/>
      <c r="G9" s="13"/>
      <c r="H9" s="4"/>
      <c r="I9" s="2"/>
      <c r="J9" s="21"/>
      <c r="K9" s="21"/>
      <c r="L9" s="4"/>
      <c r="M9" s="21"/>
      <c r="N9" s="2"/>
      <c r="O9" s="21"/>
      <c r="P9" s="21"/>
      <c r="Q9" s="21"/>
      <c r="R9" s="21"/>
      <c r="S9" s="2"/>
      <c r="T9" s="21"/>
      <c r="U9" s="21"/>
      <c r="V9" s="21"/>
      <c r="W9" s="21"/>
      <c r="X9" s="2"/>
      <c r="Y9" s="2"/>
      <c r="Z9" s="2"/>
    </row>
    <row r="10" ht="14.25" customHeight="1">
      <c r="A10" s="27"/>
      <c r="B10" t="s" s="28">
        <v>7</v>
      </c>
      <c r="C10" s="29"/>
      <c r="D10" s="29"/>
      <c r="E10" s="19">
        <v>3650000</v>
      </c>
      <c r="F10" s="12"/>
      <c r="G10" s="13"/>
      <c r="H10" s="4"/>
      <c r="I10" s="2"/>
      <c r="J10" s="21"/>
      <c r="K10" s="21"/>
      <c r="L10" s="21"/>
      <c r="M10" s="21"/>
      <c r="N10" s="2"/>
      <c r="O10" s="21"/>
      <c r="P10" s="21"/>
      <c r="Q10" s="21"/>
      <c r="R10" s="21"/>
      <c r="S10" s="2"/>
      <c r="T10" s="21"/>
      <c r="U10" s="21"/>
      <c r="V10" s="21"/>
      <c r="W10" s="21"/>
      <c r="X10" s="2"/>
      <c r="Y10" s="2"/>
      <c r="Z10" s="2"/>
    </row>
    <row r="11" ht="13.55" customHeight="1">
      <c r="A11" s="2"/>
      <c r="B11" s="20"/>
      <c r="C11" s="20"/>
      <c r="D11" s="20"/>
      <c r="E11" s="20"/>
      <c r="F11" s="4"/>
      <c r="G11" s="13"/>
      <c r="H11" s="4"/>
      <c r="I11" s="2"/>
      <c r="J11" s="21"/>
      <c r="K11" s="21"/>
      <c r="L11" s="21"/>
      <c r="M11" s="21"/>
      <c r="N11" s="2"/>
      <c r="O11" s="21"/>
      <c r="P11" s="21"/>
      <c r="Q11" s="21"/>
      <c r="R11" s="21"/>
      <c r="S11" s="2"/>
      <c r="T11" s="21"/>
      <c r="U11" s="21"/>
      <c r="V11" s="21"/>
      <c r="W11" s="21"/>
      <c r="X11" s="2"/>
      <c r="Y11" s="2"/>
      <c r="Z11" s="2"/>
    </row>
    <row r="12" ht="14.25" customHeight="1">
      <c r="A12" s="5"/>
      <c r="B12" t="s" s="6">
        <v>8</v>
      </c>
      <c r="C12" s="22"/>
      <c r="D12" s="22"/>
      <c r="E12" s="22"/>
      <c r="F12" s="12"/>
      <c r="G12" s="13"/>
      <c r="H12" s="4"/>
      <c r="I12" s="2"/>
      <c r="J12" s="21"/>
      <c r="K12" s="21"/>
      <c r="L12" s="21"/>
      <c r="M12" s="21"/>
      <c r="N12" s="2"/>
      <c r="O12" s="21"/>
      <c r="P12" s="21"/>
      <c r="Q12" s="21"/>
      <c r="R12" s="21"/>
      <c r="S12" s="2"/>
      <c r="T12" s="21"/>
      <c r="U12" s="21"/>
      <c r="V12" s="21"/>
      <c r="W12" s="21"/>
      <c r="X12" s="2"/>
      <c r="Y12" s="2"/>
      <c r="Z12" s="2"/>
    </row>
    <row r="13" ht="14.25" customHeight="1">
      <c r="A13" s="5"/>
      <c r="B13" t="s" s="23">
        <v>9</v>
      </c>
      <c r="C13" s="24"/>
      <c r="D13" s="24"/>
      <c r="E13" s="11">
        <v>50</v>
      </c>
      <c r="F13" s="12"/>
      <c r="G13" s="13"/>
      <c r="H13" s="4"/>
      <c r="I13" s="2"/>
      <c r="J13" s="21"/>
      <c r="K13" s="21"/>
      <c r="L13" s="21"/>
      <c r="M13" s="21"/>
      <c r="N13" s="2"/>
      <c r="O13" s="21"/>
      <c r="P13" s="21"/>
      <c r="Q13" s="21"/>
      <c r="R13" s="21"/>
      <c r="S13" s="2"/>
      <c r="T13" s="21"/>
      <c r="U13" s="21"/>
      <c r="V13" s="21"/>
      <c r="W13" s="21"/>
      <c r="X13" s="2"/>
      <c r="Y13" s="2"/>
      <c r="Z13" s="2"/>
    </row>
    <row r="14" ht="23.85" customHeight="1">
      <c r="A14" s="5"/>
      <c r="B14" t="s" s="25">
        <v>10</v>
      </c>
      <c r="C14" s="26"/>
      <c r="D14" s="26"/>
      <c r="E14" s="16">
        <v>5</v>
      </c>
      <c r="F14" s="12"/>
      <c r="G14" s="13"/>
      <c r="H14" s="4"/>
      <c r="I14" s="2"/>
      <c r="J14" s="21"/>
      <c r="K14" s="21"/>
      <c r="L14" s="21"/>
      <c r="M14" s="21"/>
      <c r="N14" s="2"/>
      <c r="O14" s="21"/>
      <c r="P14" s="21"/>
      <c r="Q14" s="21"/>
      <c r="R14" s="21"/>
      <c r="S14" s="2"/>
      <c r="T14" s="21"/>
      <c r="U14" s="21"/>
      <c r="V14" s="21"/>
      <c r="W14" s="21"/>
      <c r="X14" s="2"/>
      <c r="Y14" s="2"/>
      <c r="Z14" s="2"/>
    </row>
    <row r="15" ht="14.25" customHeight="1">
      <c r="A15" s="5"/>
      <c r="B15" t="s" s="28">
        <v>11</v>
      </c>
      <c r="C15" s="29"/>
      <c r="D15" s="29"/>
      <c r="E15" s="19">
        <v>20</v>
      </c>
      <c r="F15" s="12"/>
      <c r="G15" s="13"/>
      <c r="H15" s="4"/>
      <c r="I15" s="2"/>
      <c r="J15" s="21"/>
      <c r="K15" s="21"/>
      <c r="L15" s="21"/>
      <c r="M15" s="21"/>
      <c r="N15" s="2"/>
      <c r="O15" s="21"/>
      <c r="P15" s="21"/>
      <c r="Q15" s="21"/>
      <c r="R15" s="21"/>
      <c r="S15" s="2"/>
      <c r="T15" s="21"/>
      <c r="U15" s="21"/>
      <c r="V15" s="21"/>
      <c r="W15" s="21"/>
      <c r="X15" s="2"/>
      <c r="Y15" s="2"/>
      <c r="Z15" s="2"/>
    </row>
    <row r="16" ht="13.55" customHeight="1">
      <c r="A16" s="2"/>
      <c r="B16" s="30"/>
      <c r="C16" s="30"/>
      <c r="D16" s="30"/>
      <c r="E16" s="30"/>
      <c r="F16" s="4"/>
      <c r="G16" s="4"/>
      <c r="H16" s="4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3.55" customHeight="1">
      <c r="A17" s="21"/>
      <c r="B17" s="31"/>
      <c r="C17" s="31"/>
      <c r="D17" s="21"/>
      <c r="E17" s="31"/>
      <c r="F17" s="31"/>
      <c r="G17" s="21"/>
      <c r="H17" s="31"/>
      <c r="I17" s="31"/>
      <c r="J17" s="2"/>
      <c r="K17" s="2"/>
      <c r="L17" s="2"/>
      <c r="M17" s="2"/>
      <c r="N17" s="2"/>
      <c r="O17" s="2"/>
      <c r="P17" s="2"/>
      <c r="Q17" s="2"/>
      <c r="R17" s="2"/>
      <c r="S17" s="2"/>
      <c r="T17" s="21"/>
      <c r="U17" s="21"/>
      <c r="V17" s="2"/>
      <c r="W17" s="2"/>
      <c r="X17" s="2"/>
      <c r="Y17" s="2"/>
      <c r="Z17" s="2"/>
    </row>
    <row r="18" ht="14.25" customHeight="1">
      <c r="A18" s="32"/>
      <c r="B18" t="s" s="33">
        <v>12</v>
      </c>
      <c r="C18" s="34"/>
      <c r="D18" s="35"/>
      <c r="E18" t="s" s="33">
        <v>13</v>
      </c>
      <c r="F18" s="34"/>
      <c r="G18" s="35"/>
      <c r="H18" t="s" s="33">
        <v>14</v>
      </c>
      <c r="I18" s="34"/>
      <c r="J18" s="8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3.55" customHeight="1">
      <c r="A19" s="32"/>
      <c r="B19" t="s" s="36">
        <v>15</v>
      </c>
      <c r="C19" s="37">
        <f>E13*E8</f>
        <v>500000</v>
      </c>
      <c r="D19" s="35"/>
      <c r="E19" t="s" s="38">
        <v>15</v>
      </c>
      <c r="F19" s="37">
        <f>C19/3.6</f>
        <v>138888.888888889</v>
      </c>
      <c r="G19" s="35"/>
      <c r="H19" t="s" s="36">
        <v>15</v>
      </c>
      <c r="I19" s="39">
        <f>F19*$E$4</f>
        <v>694444.444444445</v>
      </c>
      <c r="J19" s="8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20.85" customHeight="1">
      <c r="A20" s="32"/>
      <c r="B20" t="s" s="40">
        <v>16</v>
      </c>
      <c r="C20" s="41">
        <f>E14*E8</f>
        <v>50000</v>
      </c>
      <c r="D20" s="35"/>
      <c r="E20" t="s" s="42">
        <v>16</v>
      </c>
      <c r="F20" s="41">
        <f>C20/3</f>
        <v>16666.6666666667</v>
      </c>
      <c r="G20" s="35"/>
      <c r="H20" t="s" s="40">
        <v>16</v>
      </c>
      <c r="I20" s="43">
        <f>F20*$E$4</f>
        <v>83333.3333333335</v>
      </c>
      <c r="J20" s="8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3.55" customHeight="1">
      <c r="A21" s="32"/>
      <c r="B21" t="s" s="40">
        <v>17</v>
      </c>
      <c r="C21" s="41">
        <f>E15*E8</f>
        <v>200000</v>
      </c>
      <c r="D21" s="35"/>
      <c r="E21" t="s" s="42">
        <v>17</v>
      </c>
      <c r="F21" s="41">
        <f>C21/3.6</f>
        <v>55555.5555555556</v>
      </c>
      <c r="G21" s="35"/>
      <c r="H21" t="s" s="40">
        <v>17</v>
      </c>
      <c r="I21" s="43">
        <f>F21*$E$4</f>
        <v>277777.777777778</v>
      </c>
      <c r="J21" s="8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3.55" customHeight="1">
      <c r="A22" s="32"/>
      <c r="B22" t="s" s="44">
        <v>18</v>
      </c>
      <c r="C22" s="45">
        <f>SUM(C19,C20,C21)</f>
        <v>750000</v>
      </c>
      <c r="D22" s="35"/>
      <c r="E22" t="s" s="44">
        <v>18</v>
      </c>
      <c r="F22" s="45">
        <f>C22/3.6</f>
        <v>208333.333333333</v>
      </c>
      <c r="G22" s="35"/>
      <c r="H22" t="s" s="44">
        <v>18</v>
      </c>
      <c r="I22" s="45">
        <f>F22*$E$4</f>
        <v>1041666.66666667</v>
      </c>
      <c r="J22" s="8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3.55" customHeight="1">
      <c r="A23" s="21"/>
      <c r="B23" s="46"/>
      <c r="C23" s="46"/>
      <c r="D23" s="21"/>
      <c r="E23" s="46"/>
      <c r="F23" s="46"/>
      <c r="G23" s="21"/>
      <c r="H23" s="46"/>
      <c r="I23" s="46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4.25" customHeight="1">
      <c r="A24" s="32"/>
      <c r="B24" t="s" s="47">
        <v>19</v>
      </c>
      <c r="C24" s="48"/>
      <c r="D24" s="49"/>
      <c r="E24" t="s" s="47">
        <v>20</v>
      </c>
      <c r="F24" s="48"/>
      <c r="G24" s="35"/>
      <c r="H24" t="s" s="47">
        <v>21</v>
      </c>
      <c r="I24" s="48"/>
      <c r="J24" s="8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3.55" customHeight="1">
      <c r="A25" s="32"/>
      <c r="B25" t="s" s="50">
        <v>15</v>
      </c>
      <c r="C25" s="51">
        <f>E13*E9</f>
        <v>15000000</v>
      </c>
      <c r="D25" s="49"/>
      <c r="E25" t="s" s="50">
        <v>15</v>
      </c>
      <c r="F25" s="51">
        <f>C25/3.6</f>
        <v>4166666.66666667</v>
      </c>
      <c r="G25" s="35"/>
      <c r="H25" t="s" s="50">
        <v>15</v>
      </c>
      <c r="I25" s="52">
        <f>F25*$E$4</f>
        <v>20833333.3333334</v>
      </c>
      <c r="J25" s="8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3.55" customHeight="1">
      <c r="A26" s="32"/>
      <c r="B26" t="s" s="53">
        <v>16</v>
      </c>
      <c r="C26" s="54">
        <f>E14*E9</f>
        <v>1500000</v>
      </c>
      <c r="D26" s="49"/>
      <c r="E26" t="s" s="53">
        <v>16</v>
      </c>
      <c r="F26" s="54">
        <f>C26/3</f>
        <v>500000</v>
      </c>
      <c r="G26" s="49"/>
      <c r="H26" t="s" s="53">
        <v>16</v>
      </c>
      <c r="I26" s="55">
        <f>F26*$E$4</f>
        <v>2500000</v>
      </c>
      <c r="J26" s="8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3.55" customHeight="1">
      <c r="A27" s="32"/>
      <c r="B27" t="s" s="53">
        <v>17</v>
      </c>
      <c r="C27" s="54">
        <f>E15*E9</f>
        <v>6000000</v>
      </c>
      <c r="D27" s="49"/>
      <c r="E27" t="s" s="53">
        <v>17</v>
      </c>
      <c r="F27" s="54">
        <f>C27/3.6</f>
        <v>1666666.66666667</v>
      </c>
      <c r="G27" s="49"/>
      <c r="H27" t="s" s="53">
        <v>17</v>
      </c>
      <c r="I27" s="55">
        <f>F27*$E$4</f>
        <v>8333333.33333335</v>
      </c>
      <c r="J27" s="8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3.55" customHeight="1">
      <c r="A28" s="32"/>
      <c r="B28" t="s" s="56">
        <v>18</v>
      </c>
      <c r="C28" s="57">
        <f>SUM(C25,C26,C27)</f>
        <v>22500000</v>
      </c>
      <c r="D28" s="49"/>
      <c r="E28" t="s" s="56">
        <v>18</v>
      </c>
      <c r="F28" s="57">
        <f>C28/3.6</f>
        <v>6250000</v>
      </c>
      <c r="G28" s="49"/>
      <c r="H28" t="s" s="56">
        <v>18</v>
      </c>
      <c r="I28" s="57">
        <f>F28*$E$4</f>
        <v>31250000</v>
      </c>
      <c r="J28" s="8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3.55" customHeight="1">
      <c r="A29" s="21"/>
      <c r="B29" s="46"/>
      <c r="C29" s="46"/>
      <c r="D29" s="58"/>
      <c r="E29" s="46"/>
      <c r="F29" s="46"/>
      <c r="G29" s="58"/>
      <c r="H29" s="46"/>
      <c r="I29" s="46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4.25" customHeight="1">
      <c r="A30" s="32"/>
      <c r="B30" t="s" s="59">
        <v>22</v>
      </c>
      <c r="C30" s="60"/>
      <c r="D30" s="35"/>
      <c r="E30" t="s" s="59">
        <v>23</v>
      </c>
      <c r="F30" s="60"/>
      <c r="G30" s="35"/>
      <c r="H30" t="s" s="59">
        <v>24</v>
      </c>
      <c r="I30" s="60"/>
      <c r="J30" s="8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3.55" customHeight="1">
      <c r="A31" s="32"/>
      <c r="B31" t="s" s="61">
        <v>15</v>
      </c>
      <c r="C31" s="62">
        <f>E13*E10</f>
        <v>182500000</v>
      </c>
      <c r="D31" s="49"/>
      <c r="E31" t="s" s="61">
        <v>15</v>
      </c>
      <c r="F31" s="62">
        <f>C31/3.6</f>
        <v>50694444.4444444</v>
      </c>
      <c r="G31" s="35"/>
      <c r="H31" t="s" s="61">
        <v>15</v>
      </c>
      <c r="I31" s="63">
        <f>F31*$E$4</f>
        <v>253472222.222222</v>
      </c>
      <c r="J31" s="8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3.55" customHeight="1">
      <c r="A32" s="32"/>
      <c r="B32" t="s" s="64">
        <v>16</v>
      </c>
      <c r="C32" s="65">
        <f>E14*E10</f>
        <v>18250000</v>
      </c>
      <c r="D32" s="49"/>
      <c r="E32" t="s" s="64">
        <v>16</v>
      </c>
      <c r="F32" s="65">
        <f>C32/3</f>
        <v>6083333.33333333</v>
      </c>
      <c r="G32" s="49"/>
      <c r="H32" t="s" s="64">
        <v>16</v>
      </c>
      <c r="I32" s="66">
        <f>F32*$E$4</f>
        <v>30416666.6666667</v>
      </c>
      <c r="J32" s="8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3.55" customHeight="1">
      <c r="A33" s="32"/>
      <c r="B33" t="s" s="64">
        <v>17</v>
      </c>
      <c r="C33" s="65">
        <f>E15*E10</f>
        <v>73000000</v>
      </c>
      <c r="D33" s="35"/>
      <c r="E33" t="s" s="64">
        <v>17</v>
      </c>
      <c r="F33" s="65">
        <f>C33/3.6</f>
        <v>20277777.7777778</v>
      </c>
      <c r="G33" s="35"/>
      <c r="H33" t="s" s="64">
        <v>17</v>
      </c>
      <c r="I33" s="66">
        <f>F33*$E$4</f>
        <v>101388888.888889</v>
      </c>
      <c r="J33" s="8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3.55" customHeight="1">
      <c r="A34" s="32"/>
      <c r="B34" t="s" s="67">
        <v>18</v>
      </c>
      <c r="C34" s="68">
        <f>SUM(C31,C32,C33)</f>
        <v>273750000</v>
      </c>
      <c r="D34" s="49"/>
      <c r="E34" t="s" s="67">
        <v>18</v>
      </c>
      <c r="F34" s="68">
        <f>C34/3.6</f>
        <v>76041666.6666667</v>
      </c>
      <c r="G34" s="35"/>
      <c r="H34" t="s" s="67">
        <v>18</v>
      </c>
      <c r="I34" s="68">
        <f>F34*$E$4</f>
        <v>380208333.333334</v>
      </c>
      <c r="J34" s="8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3.55" customHeight="1">
      <c r="A35" s="21"/>
      <c r="B35" s="69"/>
      <c r="C35" s="69"/>
      <c r="D35" s="21"/>
      <c r="E35" s="69"/>
      <c r="F35" s="70"/>
      <c r="G35" s="21"/>
      <c r="H35" s="71"/>
      <c r="I35" s="71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3.55" customHeight="1">
      <c r="A36" s="58"/>
      <c r="B36" s="58"/>
      <c r="C36" s="58"/>
      <c r="D36" s="72"/>
      <c r="E36" s="72"/>
      <c r="F36" s="72"/>
      <c r="G36" s="72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13.55" customHeight="1">
      <c r="A37" s="58"/>
      <c r="B37" s="58"/>
      <c r="C37" s="58"/>
      <c r="D37" s="58"/>
      <c r="E37" s="58"/>
      <c r="F37" s="58"/>
      <c r="G37" s="58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13.55" customHeight="1">
      <c r="A38" s="58"/>
      <c r="B38" s="58"/>
      <c r="C38" s="58"/>
      <c r="D38" s="58"/>
      <c r="E38" s="58"/>
      <c r="F38" s="58"/>
      <c r="G38" s="58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</sheetData>
  <mergeCells count="22">
    <mergeCell ref="B24:C24"/>
    <mergeCell ref="E24:F24"/>
    <mergeCell ref="H24:I24"/>
    <mergeCell ref="B30:C30"/>
    <mergeCell ref="E30:F30"/>
    <mergeCell ref="H30:I30"/>
    <mergeCell ref="B14:D14"/>
    <mergeCell ref="B15:D15"/>
    <mergeCell ref="T17:U17"/>
    <mergeCell ref="B18:C18"/>
    <mergeCell ref="E18:F18"/>
    <mergeCell ref="H18:I18"/>
    <mergeCell ref="B8:D8"/>
    <mergeCell ref="B9:D9"/>
    <mergeCell ref="B10:D10"/>
    <mergeCell ref="B12:E12"/>
    <mergeCell ref="B13:D13"/>
    <mergeCell ref="B2:E2"/>
    <mergeCell ref="B3:D3"/>
    <mergeCell ref="B4:D4"/>
    <mergeCell ref="B5:D5"/>
    <mergeCell ref="B7:E7"/>
  </mergeCells>
  <pageMargins left="0.708661" right="0.708661" top="0.748031" bottom="0.748031" header="0.511811" footer="0.511811"/>
  <pageSetup firstPageNumber="1" fitToHeight="1" fitToWidth="1" scale="100" useFirstPageNumber="0" orientation="landscape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