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<sst xmlns="http://schemas.openxmlformats.org/spreadsheetml/2006/main" count="57" uniqueCount="23">
  <si>
    <t xml:space="preserve">Информация</t>
  </si>
  <si>
    <t xml:space="preserve">Средняя цена нефти (2024 г.), $</t>
  </si>
  <si>
    <t xml:space="preserve">Стоимость электроэнергии в регионе, 
$ за кВт/ч</t>
  </si>
  <si>
    <t xml:space="preserve">1 кВт/ч = 3,6 МДж</t>
  </si>
  <si>
    <t xml:space="preserve">Объем добычи</t>
  </si>
  <si>
    <t xml:space="preserve">Количество баррелей в день</t>
  </si>
  <si>
    <t xml:space="preserve">Количество баррелей в месяц</t>
  </si>
  <si>
    <t xml:space="preserve">Количество баррелей в год</t>
  </si>
  <si>
    <t xml:space="preserve">Затраты энергии</t>
  </si>
  <si>
    <t xml:space="preserve">Добыча нефти, МДж/баррель</t>
  </si>
  <si>
    <t xml:space="preserve">Транспортировка нефти, МДж/баррель</t>
  </si>
  <si>
    <t xml:space="preserve">Переработка нефти, МДж/баррель</t>
  </si>
  <si>
    <t xml:space="preserve">В день, Мдж</t>
  </si>
  <si>
    <t xml:space="preserve">В день, кВт/ч</t>
  </si>
  <si>
    <t xml:space="preserve">В день, $</t>
  </si>
  <si>
    <t xml:space="preserve">Добыча:</t>
  </si>
  <si>
    <t xml:space="preserve">Транспортировка:</t>
  </si>
  <si>
    <t xml:space="preserve">Переработка:</t>
  </si>
  <si>
    <t xml:space="preserve">Всего:</t>
  </si>
  <si>
    <t xml:space="preserve">В месяц, МДж</t>
  </si>
  <si>
    <t xml:space="preserve">В месяц, $</t>
  </si>
  <si>
    <t xml:space="preserve">В год, МДж</t>
  </si>
  <si>
    <t xml:space="preserve">В год, $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</si>
</sst>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1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sz val="11"/>
      <color rgb="FF3F3F3F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1"/>
      <color theme="1"/>
      <name val="Calibri"/>
      <family val="2"/>
      <charset val="204"/>
    </font>
    <font>
      <i val="true"/>
      <u val="single"/>
      <sz val="11"/>
      <color rgb="FF000000"/>
      <name val="Calibri"/>
      <family val="2"/>
      <charset val="204"/>
    </font>
    <font>
      <sz val="11"/>
      <color rgb="FFFA7D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theme="7" tint="0.5999"/>
        <bgColor rgb="FFFFFFCC"/>
      </patternFill>
    </fill>
    <fill>
      <patternFill patternType="solid">
        <fgColor rgb="FFC5E0B4"/>
        <bgColor rgb="FFCCFFCC"/>
      </patternFill>
    </fill>
    <fill>
      <patternFill patternType="solid">
        <fgColor rgb="FFF4B183"/>
        <bgColor rgb="FFFF99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/>
      <bottom style="double">
        <color rgb="FFFF8001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10" fillId="0" borderId="2" applyFont="true" applyBorder="true" applyAlignment="true" applyProtection="false">
      <alignment horizontal="general" vertical="bottom" textRotation="0" wrapText="false" indent="0" shrinkToFit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6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3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3" borderId="5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3" borderId="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5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5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Output" xfId="20"/>
    <cellStyle name="Excel Built-in Linked Cell" xfId="21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8001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1" activeCellId="0" sqref="N21"/>
    </sheetView>
  </sheetViews>
  <sheetFormatPr defaultColWidth="8.6796875" defaultRowHeight="14.25" zeroHeight="false" outlineLevelRow="0" outlineLevelCol="0"/>
  <cols>
    <col collapsed="false" customWidth="true" hidden="false" outlineLevel="0" max="2" min="2" style="0" width="17.67"/>
    <col collapsed="false" customWidth="true" hidden="false" outlineLevel="0" max="3" min="3" style="0" width="10.48"/>
    <col collapsed="false" customWidth="true" hidden="false" outlineLevel="0" max="5" min="5" style="0" width="18.64"/>
    <col collapsed="false" customWidth="true" hidden="false" outlineLevel="0" max="6" min="6" style="0" width="11.45"/>
    <col collapsed="false" customWidth="true" hidden="false" outlineLevel="0" max="8" min="8" style="0" width="18.08"/>
    <col collapsed="false" customWidth="true" hidden="false" outlineLevel="0" max="11" min="11" style="0" width="11.53"/>
    <col collapsed="false" customWidth="true" hidden="false" outlineLevel="0" max="16" min="16" style="0" width="21"/>
    <col collapsed="false" customWidth="true" hidden="false" outlineLevel="0" max="19" min="19" style="0" width="10"/>
  </cols>
  <sheetData>
    <row r="1" customFormat="false" ht="14.25" hidden="false" customHeight="false" outlineLevel="0" collapsed="false">
      <c r="A1" s="1"/>
      <c r="B1" s="2"/>
      <c r="C1" s="2"/>
      <c r="D1" s="2"/>
      <c r="E1" s="2"/>
      <c r="F1" s="2"/>
      <c r="G1" s="2"/>
      <c r="H1" s="2"/>
      <c r="M1" s="2"/>
      <c r="R1" s="1"/>
      <c r="X1" s="2"/>
      <c r="Y1" s="2"/>
      <c r="Z1" s="2"/>
    </row>
    <row r="2" customFormat="false" ht="14.25" hidden="false" customHeight="true" outlineLevel="0" collapsed="false">
      <c r="A2" s="1"/>
      <c r="B2" s="3" t="s">
        <v>0</v>
      </c>
      <c r="C2" s="3"/>
      <c r="D2" s="3"/>
      <c r="E2" s="3"/>
      <c r="F2" s="4"/>
      <c r="G2" s="2"/>
      <c r="H2" s="2"/>
      <c r="R2" s="1"/>
      <c r="X2" s="2"/>
      <c r="Y2" s="2"/>
      <c r="Z2" s="2"/>
    </row>
    <row r="3" customFormat="false" ht="14.25" hidden="false" customHeight="false" outlineLevel="0" collapsed="false">
      <c r="A3" s="5"/>
      <c r="B3" s="6" t="s">
        <v>1</v>
      </c>
      <c r="C3" s="6"/>
      <c r="D3" s="6"/>
      <c r="E3" s="7" t="n">
        <v>75</v>
      </c>
      <c r="G3" s="8"/>
      <c r="R3" s="5"/>
      <c r="S3" s="9"/>
      <c r="T3" s="9"/>
      <c r="U3" s="9"/>
      <c r="V3" s="9"/>
      <c r="W3" s="9"/>
      <c r="X3" s="2"/>
      <c r="Y3" s="2"/>
      <c r="Z3" s="2"/>
    </row>
    <row r="4" customFormat="false" ht="23.85" hidden="false" customHeight="true" outlineLevel="0" collapsed="false">
      <c r="A4" s="5"/>
      <c r="B4" s="10" t="s">
        <v>2</v>
      </c>
      <c r="C4" s="10"/>
      <c r="D4" s="10"/>
      <c r="E4" s="7" t="n">
        <v>0.056</v>
      </c>
      <c r="G4" s="8"/>
      <c r="R4" s="5"/>
      <c r="S4" s="9"/>
      <c r="T4" s="9"/>
      <c r="U4" s="9"/>
      <c r="V4" s="9"/>
      <c r="W4" s="9"/>
      <c r="X4" s="2"/>
      <c r="Y4" s="2"/>
      <c r="Z4" s="2"/>
    </row>
    <row r="5" customFormat="false" ht="14.25" hidden="false" customHeight="true" outlineLevel="0" collapsed="false">
      <c r="A5" s="5"/>
      <c r="B5" s="11" t="s">
        <v>3</v>
      </c>
      <c r="C5" s="11"/>
      <c r="D5" s="11"/>
      <c r="E5" s="12"/>
      <c r="G5" s="8"/>
      <c r="R5" s="5"/>
      <c r="S5" s="9"/>
      <c r="T5" s="9"/>
      <c r="U5" s="9"/>
      <c r="V5" s="9"/>
      <c r="W5" s="9"/>
      <c r="X5" s="2"/>
      <c r="Y5" s="2"/>
      <c r="Z5" s="2"/>
    </row>
    <row r="6" customFormat="false" ht="14.25" hidden="false" customHeight="false" outlineLevel="0" collapsed="false">
      <c r="A6" s="5"/>
      <c r="G6" s="8"/>
      <c r="I6" s="13"/>
      <c r="J6" s="14"/>
      <c r="K6" s="15"/>
      <c r="L6" s="14"/>
      <c r="M6" s="15"/>
      <c r="N6" s="13"/>
      <c r="O6" s="14"/>
      <c r="P6" s="15"/>
      <c r="Q6" s="14"/>
      <c r="R6" s="15"/>
      <c r="S6" s="13"/>
      <c r="T6" s="14"/>
      <c r="U6" s="15"/>
      <c r="V6" s="14"/>
      <c r="W6" s="15"/>
      <c r="X6" s="2"/>
      <c r="Y6" s="2"/>
      <c r="Z6" s="2"/>
    </row>
    <row r="7" customFormat="false" ht="14.25" hidden="false" customHeight="true" outlineLevel="0" collapsed="false">
      <c r="A7" s="5"/>
      <c r="B7" s="3" t="s">
        <v>4</v>
      </c>
      <c r="C7" s="3"/>
      <c r="D7" s="3"/>
      <c r="E7" s="3"/>
      <c r="G7" s="8"/>
      <c r="I7" s="13"/>
      <c r="J7" s="14"/>
      <c r="K7" s="15"/>
      <c r="L7" s="14"/>
      <c r="M7" s="15"/>
      <c r="N7" s="13"/>
      <c r="O7" s="14"/>
      <c r="P7" s="15"/>
      <c r="Q7" s="14"/>
      <c r="R7" s="15"/>
      <c r="S7" s="13"/>
      <c r="T7" s="14"/>
      <c r="U7" s="15"/>
      <c r="V7" s="14"/>
      <c r="W7" s="15"/>
      <c r="X7" s="2"/>
      <c r="Y7" s="2"/>
      <c r="Z7" s="2"/>
    </row>
    <row r="8" customFormat="false" ht="14.25" hidden="false" customHeight="true" outlineLevel="0" collapsed="false">
      <c r="A8" s="5"/>
      <c r="B8" s="16" t="s">
        <v>5</v>
      </c>
      <c r="C8" s="16"/>
      <c r="D8" s="16"/>
      <c r="E8" s="7" t="n">
        <v>10000</v>
      </c>
      <c r="G8" s="8"/>
      <c r="I8" s="13"/>
      <c r="J8" s="14"/>
      <c r="K8" s="15"/>
      <c r="M8" s="15"/>
      <c r="N8" s="13"/>
      <c r="O8" s="14"/>
      <c r="P8" s="15"/>
      <c r="Q8" s="14"/>
      <c r="R8" s="15"/>
      <c r="S8" s="13"/>
      <c r="T8" s="14"/>
      <c r="U8" s="15"/>
      <c r="V8" s="14"/>
      <c r="W8" s="15"/>
      <c r="X8" s="2"/>
      <c r="Y8" s="2"/>
      <c r="Z8" s="2"/>
    </row>
    <row r="9" customFormat="false" ht="14.25" hidden="false" customHeight="true" outlineLevel="0" collapsed="false">
      <c r="A9" s="5"/>
      <c r="B9" s="16" t="s">
        <v>6</v>
      </c>
      <c r="C9" s="16"/>
      <c r="D9" s="16"/>
      <c r="E9" s="7" t="n">
        <v>300000</v>
      </c>
      <c r="G9" s="8"/>
      <c r="I9" s="13"/>
      <c r="J9" s="14"/>
      <c r="K9" s="15"/>
      <c r="M9" s="15"/>
      <c r="N9" s="13"/>
      <c r="O9" s="14"/>
      <c r="P9" s="15"/>
      <c r="Q9" s="14"/>
      <c r="R9" s="15"/>
      <c r="S9" s="13"/>
      <c r="T9" s="14"/>
      <c r="U9" s="15"/>
      <c r="V9" s="14"/>
      <c r="W9" s="15"/>
      <c r="X9" s="2"/>
      <c r="Y9" s="2"/>
      <c r="Z9" s="2"/>
    </row>
    <row r="10" customFormat="false" ht="14.25" hidden="false" customHeight="true" outlineLevel="0" collapsed="false">
      <c r="B10" s="17" t="s">
        <v>7</v>
      </c>
      <c r="C10" s="17"/>
      <c r="D10" s="17"/>
      <c r="E10" s="12" t="n">
        <v>3650000</v>
      </c>
      <c r="G10" s="8"/>
      <c r="I10" s="13"/>
      <c r="J10" s="14"/>
      <c r="K10" s="15"/>
      <c r="L10" s="14"/>
      <c r="M10" s="15"/>
      <c r="N10" s="13"/>
      <c r="O10" s="14"/>
      <c r="P10" s="15"/>
      <c r="Q10" s="14"/>
      <c r="R10" s="15"/>
      <c r="S10" s="13"/>
      <c r="T10" s="14"/>
      <c r="U10" s="15"/>
      <c r="V10" s="14"/>
      <c r="W10" s="15"/>
      <c r="X10" s="2"/>
      <c r="Y10" s="2"/>
      <c r="Z10" s="2"/>
    </row>
    <row r="11" customFormat="false" ht="14.25" hidden="false" customHeight="false" outlineLevel="0" collapsed="false">
      <c r="A11" s="5"/>
      <c r="G11" s="8"/>
      <c r="I11" s="13"/>
      <c r="J11" s="14"/>
      <c r="K11" s="15"/>
      <c r="L11" s="14"/>
      <c r="M11" s="15"/>
      <c r="N11" s="13"/>
      <c r="O11" s="14"/>
      <c r="P11" s="15"/>
      <c r="Q11" s="14"/>
      <c r="R11" s="15"/>
      <c r="S11" s="13"/>
      <c r="T11" s="14"/>
      <c r="U11" s="15"/>
      <c r="V11" s="14"/>
      <c r="W11" s="15"/>
      <c r="X11" s="2"/>
      <c r="Y11" s="2"/>
      <c r="Z11" s="2"/>
    </row>
    <row r="12" customFormat="false" ht="14.25" hidden="false" customHeight="true" outlineLevel="0" collapsed="false">
      <c r="A12" s="5"/>
      <c r="B12" s="18" t="s">
        <v>8</v>
      </c>
      <c r="C12" s="18"/>
      <c r="D12" s="18"/>
      <c r="E12" s="18"/>
      <c r="G12" s="8"/>
      <c r="I12" s="13"/>
      <c r="J12" s="14"/>
      <c r="K12" s="15"/>
      <c r="L12" s="14"/>
      <c r="M12" s="15"/>
      <c r="N12" s="13"/>
      <c r="O12" s="14"/>
      <c r="P12" s="15"/>
      <c r="Q12" s="14"/>
      <c r="R12" s="15"/>
      <c r="S12" s="13"/>
      <c r="T12" s="14"/>
      <c r="U12" s="15"/>
      <c r="V12" s="14"/>
      <c r="W12" s="15"/>
      <c r="X12" s="2"/>
      <c r="Y12" s="2"/>
      <c r="Z12" s="2"/>
    </row>
    <row r="13" customFormat="false" ht="14.25" hidden="false" customHeight="true" outlineLevel="0" collapsed="false">
      <c r="A13" s="5"/>
      <c r="B13" s="16" t="s">
        <v>9</v>
      </c>
      <c r="C13" s="16"/>
      <c r="D13" s="16"/>
      <c r="E13" s="7" t="n">
        <v>50</v>
      </c>
      <c r="G13" s="8"/>
      <c r="I13" s="13"/>
      <c r="J13" s="14"/>
      <c r="K13" s="15"/>
      <c r="L13" s="14"/>
      <c r="M13" s="15"/>
      <c r="N13" s="13"/>
      <c r="O13" s="14"/>
      <c r="P13" s="15"/>
      <c r="Q13" s="14"/>
      <c r="R13" s="15"/>
      <c r="S13" s="13"/>
      <c r="T13" s="14"/>
      <c r="U13" s="15"/>
      <c r="V13" s="14"/>
      <c r="W13" s="15"/>
      <c r="X13" s="2"/>
      <c r="Y13" s="2"/>
      <c r="Z13" s="2"/>
    </row>
    <row r="14" customFormat="false" ht="23.85" hidden="false" customHeight="true" outlineLevel="0" collapsed="false">
      <c r="A14" s="5"/>
      <c r="B14" s="16" t="s">
        <v>10</v>
      </c>
      <c r="C14" s="16"/>
      <c r="D14" s="16"/>
      <c r="E14" s="7" t="n">
        <v>5</v>
      </c>
      <c r="G14" s="8"/>
      <c r="I14" s="13"/>
      <c r="J14" s="14"/>
      <c r="K14" s="15"/>
      <c r="L14" s="14"/>
      <c r="M14" s="15"/>
      <c r="N14" s="13"/>
      <c r="O14" s="14"/>
      <c r="P14" s="15"/>
      <c r="Q14" s="14"/>
      <c r="R14" s="15"/>
      <c r="S14" s="13"/>
      <c r="T14" s="14"/>
      <c r="U14" s="15"/>
      <c r="V14" s="14"/>
      <c r="W14" s="15"/>
      <c r="X14" s="2"/>
      <c r="Y14" s="2"/>
      <c r="Z14" s="2"/>
    </row>
    <row r="15" customFormat="false" ht="14.25" hidden="false" customHeight="true" outlineLevel="0" collapsed="false">
      <c r="A15" s="5"/>
      <c r="B15" s="17" t="s">
        <v>11</v>
      </c>
      <c r="C15" s="17"/>
      <c r="D15" s="17"/>
      <c r="E15" s="12" t="n">
        <v>20</v>
      </c>
      <c r="G15" s="8"/>
      <c r="I15" s="13"/>
      <c r="J15" s="14"/>
      <c r="K15" s="15"/>
      <c r="L15" s="14"/>
      <c r="M15" s="15"/>
      <c r="N15" s="13"/>
      <c r="O15" s="14"/>
      <c r="P15" s="15"/>
      <c r="Q15" s="14"/>
      <c r="R15" s="15"/>
      <c r="S15" s="13"/>
      <c r="T15" s="14"/>
      <c r="U15" s="15"/>
      <c r="V15" s="14"/>
      <c r="W15" s="15"/>
      <c r="X15" s="2"/>
      <c r="Y15" s="2"/>
      <c r="Z15" s="2"/>
    </row>
    <row r="16" customFormat="false" ht="14.25" hidden="false" customHeight="false" outlineLevel="0" collapsed="false">
      <c r="A16" s="5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2"/>
      <c r="Y16" s="2"/>
      <c r="Z16" s="2"/>
    </row>
    <row r="17" customFormat="false" ht="14.25" hidden="false" customHeight="false" outlineLevel="0" collapsed="false">
      <c r="A17" s="19"/>
      <c r="B17" s="20"/>
      <c r="C17" s="21"/>
      <c r="D17" s="21"/>
      <c r="E17" s="21"/>
      <c r="F17" s="21"/>
      <c r="G17" s="21"/>
      <c r="H17" s="21"/>
      <c r="I17" s="21"/>
      <c r="J17" s="2"/>
      <c r="K17" s="2"/>
      <c r="L17" s="2"/>
      <c r="M17" s="2"/>
      <c r="N17" s="2"/>
      <c r="O17" s="2"/>
      <c r="P17" s="2"/>
      <c r="Q17" s="2"/>
      <c r="R17" s="2"/>
      <c r="S17" s="2"/>
      <c r="T17" s="20"/>
      <c r="U17" s="20"/>
      <c r="V17" s="2"/>
      <c r="W17" s="2"/>
      <c r="X17" s="2"/>
      <c r="Y17" s="2"/>
      <c r="Z17" s="2"/>
    </row>
    <row r="18" customFormat="false" ht="14.25" hidden="false" customHeight="true" outlineLevel="0" collapsed="false">
      <c r="A18" s="19"/>
      <c r="B18" s="22" t="s">
        <v>12</v>
      </c>
      <c r="C18" s="22"/>
      <c r="D18" s="21"/>
      <c r="E18" s="22" t="s">
        <v>13</v>
      </c>
      <c r="F18" s="22"/>
      <c r="G18" s="21"/>
      <c r="H18" s="22" t="s">
        <v>14</v>
      </c>
      <c r="I18" s="2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4.25" hidden="false" customHeight="false" outlineLevel="0" collapsed="false">
      <c r="A19" s="19"/>
      <c r="B19" s="23" t="s">
        <v>15</v>
      </c>
      <c r="C19" s="24" t="n">
        <f aca="false">E13*E8</f>
        <v>500000</v>
      </c>
      <c r="D19" s="21"/>
      <c r="E19" s="25" t="s">
        <v>15</v>
      </c>
      <c r="F19" s="26" t="n">
        <f aca="false">C19/3.6</f>
        <v>138888.888888889</v>
      </c>
      <c r="G19" s="21"/>
      <c r="H19" s="23" t="s">
        <v>15</v>
      </c>
      <c r="I19" s="27" t="n">
        <f aca="false">F19*$E$4</f>
        <v>7777.77777777778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20.85" hidden="false" customHeight="true" outlineLevel="0" collapsed="false">
      <c r="A20" s="19"/>
      <c r="B20" s="28" t="s">
        <v>16</v>
      </c>
      <c r="C20" s="29" t="n">
        <f aca="false">E14*E8</f>
        <v>50000</v>
      </c>
      <c r="D20" s="21"/>
      <c r="E20" s="30" t="s">
        <v>16</v>
      </c>
      <c r="F20" s="31" t="n">
        <f aca="false">C20/3</f>
        <v>16666.6666666667</v>
      </c>
      <c r="G20" s="21"/>
      <c r="H20" s="28" t="s">
        <v>16</v>
      </c>
      <c r="I20" s="32" t="n">
        <f aca="false">F20*$E$4</f>
        <v>933.333333333333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4.25" hidden="false" customHeight="false" outlineLevel="0" collapsed="false">
      <c r="A21" s="19"/>
      <c r="B21" s="28" t="s">
        <v>17</v>
      </c>
      <c r="C21" s="29" t="n">
        <f aca="false">E15*E8</f>
        <v>200000</v>
      </c>
      <c r="D21" s="21"/>
      <c r="E21" s="30" t="s">
        <v>17</v>
      </c>
      <c r="F21" s="31" t="n">
        <f aca="false">C21/3.6</f>
        <v>55555.5555555556</v>
      </c>
      <c r="G21" s="21"/>
      <c r="H21" s="28" t="s">
        <v>17</v>
      </c>
      <c r="I21" s="32" t="n">
        <f aca="false">F21*$E$4</f>
        <v>3111.11111111111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4.25" hidden="false" customHeight="false" outlineLevel="0" collapsed="false">
      <c r="A22" s="19"/>
      <c r="B22" s="33" t="s">
        <v>18</v>
      </c>
      <c r="C22" s="34" t="n">
        <f aca="false">SUM(C19,C20,C21)</f>
        <v>750000</v>
      </c>
      <c r="D22" s="21"/>
      <c r="E22" s="33" t="s">
        <v>18</v>
      </c>
      <c r="F22" s="35" t="n">
        <f aca="false">C22/3.6</f>
        <v>208333.333333333</v>
      </c>
      <c r="G22" s="21"/>
      <c r="H22" s="33" t="s">
        <v>18</v>
      </c>
      <c r="I22" s="34" t="n">
        <f aca="false">F22*$E$4</f>
        <v>11666.6666666667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4.25" hidden="false" customHeight="false" outlineLevel="0" collapsed="false">
      <c r="A23" s="19"/>
      <c r="B23" s="21"/>
      <c r="C23" s="21"/>
      <c r="D23" s="21"/>
      <c r="E23" s="21"/>
      <c r="F23" s="21"/>
      <c r="G23" s="21"/>
      <c r="H23" s="21"/>
      <c r="I23" s="21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4.25" hidden="false" customHeight="true" outlineLevel="0" collapsed="false">
      <c r="A24" s="19"/>
      <c r="B24" s="36" t="s">
        <v>19</v>
      </c>
      <c r="C24" s="36"/>
      <c r="D24" s="37"/>
      <c r="E24" s="36" t="s">
        <v>19</v>
      </c>
      <c r="F24" s="36"/>
      <c r="G24" s="21"/>
      <c r="H24" s="36" t="s">
        <v>20</v>
      </c>
      <c r="I24" s="36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4.25" hidden="false" customHeight="false" outlineLevel="0" collapsed="false">
      <c r="A25" s="19"/>
      <c r="B25" s="38" t="s">
        <v>15</v>
      </c>
      <c r="C25" s="39" t="n">
        <f aca="false">E13*E9</f>
        <v>15000000</v>
      </c>
      <c r="D25" s="37"/>
      <c r="E25" s="38" t="s">
        <v>15</v>
      </c>
      <c r="F25" s="40" t="n">
        <f aca="false">C25/3.6</f>
        <v>4166666.66666667</v>
      </c>
      <c r="G25" s="21"/>
      <c r="H25" s="38" t="s">
        <v>15</v>
      </c>
      <c r="I25" s="41" t="n">
        <f aca="false">F25*$E$4</f>
        <v>233333.333333333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4.25" hidden="false" customHeight="false" outlineLevel="0" collapsed="false">
      <c r="A26" s="19"/>
      <c r="B26" s="38" t="s">
        <v>16</v>
      </c>
      <c r="C26" s="39" t="n">
        <f aca="false">E14*E9</f>
        <v>1500000</v>
      </c>
      <c r="D26" s="37"/>
      <c r="E26" s="38" t="s">
        <v>16</v>
      </c>
      <c r="F26" s="42" t="n">
        <f aca="false">C26/3</f>
        <v>500000</v>
      </c>
      <c r="G26" s="37"/>
      <c r="H26" s="38" t="s">
        <v>16</v>
      </c>
      <c r="I26" s="43" t="n">
        <f aca="false">F26*$E$4</f>
        <v>28000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4.25" hidden="false" customHeight="false" outlineLevel="0" collapsed="false">
      <c r="A27" s="19"/>
      <c r="B27" s="38" t="s">
        <v>17</v>
      </c>
      <c r="C27" s="39" t="n">
        <f aca="false">E15*E9</f>
        <v>6000000</v>
      </c>
      <c r="D27" s="37"/>
      <c r="E27" s="38" t="s">
        <v>17</v>
      </c>
      <c r="F27" s="42" t="n">
        <f aca="false">C27/3.6</f>
        <v>1666666.66666667</v>
      </c>
      <c r="G27" s="37"/>
      <c r="H27" s="38" t="s">
        <v>17</v>
      </c>
      <c r="I27" s="43" t="n">
        <f aca="false">F27*$E$4</f>
        <v>93333.3333333333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4.25" hidden="false" customHeight="false" outlineLevel="0" collapsed="false">
      <c r="A28" s="19"/>
      <c r="B28" s="44" t="s">
        <v>18</v>
      </c>
      <c r="C28" s="45" t="n">
        <f aca="false">SUM(C25,C26,C27)</f>
        <v>22500000</v>
      </c>
      <c r="D28" s="37"/>
      <c r="E28" s="44" t="s">
        <v>18</v>
      </c>
      <c r="F28" s="45" t="n">
        <f aca="false">C28/3.6</f>
        <v>6250000</v>
      </c>
      <c r="G28" s="37"/>
      <c r="H28" s="44" t="s">
        <v>18</v>
      </c>
      <c r="I28" s="45" t="n">
        <f aca="false">F28*$E$4</f>
        <v>350000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4.25" hidden="false" customHeight="false" outlineLevel="0" collapsed="false">
      <c r="A29" s="19"/>
      <c r="B29" s="19"/>
      <c r="C29" s="19"/>
      <c r="D29" s="46"/>
      <c r="E29" s="19"/>
      <c r="F29" s="19"/>
      <c r="G29" s="46"/>
      <c r="H29" s="19"/>
      <c r="I29" s="19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4.25" hidden="false" customHeight="true" outlineLevel="0" collapsed="false">
      <c r="A30" s="19"/>
      <c r="B30" s="47" t="s">
        <v>21</v>
      </c>
      <c r="C30" s="47"/>
      <c r="D30" s="15"/>
      <c r="E30" s="47" t="s">
        <v>21</v>
      </c>
      <c r="F30" s="47"/>
      <c r="G30" s="48"/>
      <c r="H30" s="47" t="s">
        <v>22</v>
      </c>
      <c r="I30" s="4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4.25" hidden="false" customHeight="false" outlineLevel="0" collapsed="false">
      <c r="A31" s="19"/>
      <c r="B31" s="49" t="s">
        <v>15</v>
      </c>
      <c r="C31" s="50" t="n">
        <f aca="false">E13*E10</f>
        <v>182500000</v>
      </c>
      <c r="D31" s="46"/>
      <c r="E31" s="49" t="s">
        <v>15</v>
      </c>
      <c r="F31" s="51" t="n">
        <f aca="false">C31/3.6</f>
        <v>50694444.4444444</v>
      </c>
      <c r="G31" s="48"/>
      <c r="H31" s="49" t="s">
        <v>15</v>
      </c>
      <c r="I31" s="52" t="n">
        <f aca="false">F31*$E$4</f>
        <v>2838888.88888889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4.25" hidden="false" customHeight="false" outlineLevel="0" collapsed="false">
      <c r="A32" s="19"/>
      <c r="B32" s="49" t="s">
        <v>16</v>
      </c>
      <c r="C32" s="50" t="n">
        <f aca="false">E14*E10</f>
        <v>18250000</v>
      </c>
      <c r="D32" s="46"/>
      <c r="E32" s="49" t="s">
        <v>16</v>
      </c>
      <c r="F32" s="53" t="n">
        <f aca="false">C32/3</f>
        <v>6083333.33333333</v>
      </c>
      <c r="G32" s="46"/>
      <c r="H32" s="49" t="s">
        <v>16</v>
      </c>
      <c r="I32" s="54" t="n">
        <f aca="false">F32*$E$4</f>
        <v>340666.666666667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4.25" hidden="false" customHeight="false" outlineLevel="0" collapsed="false">
      <c r="A33" s="19"/>
      <c r="B33" s="49" t="s">
        <v>17</v>
      </c>
      <c r="C33" s="50" t="n">
        <f aca="false">E15*E10</f>
        <v>73000000</v>
      </c>
      <c r="D33" s="15"/>
      <c r="E33" s="49" t="s">
        <v>17</v>
      </c>
      <c r="F33" s="53" t="n">
        <f aca="false">C33/3.6</f>
        <v>20277777.7777778</v>
      </c>
      <c r="G33" s="48"/>
      <c r="H33" s="49" t="s">
        <v>17</v>
      </c>
      <c r="I33" s="54" t="n">
        <f aca="false">F33*$E$4</f>
        <v>1135555.55555556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4.25" hidden="false" customHeight="false" outlineLevel="0" collapsed="false">
      <c r="A34" s="19"/>
      <c r="B34" s="55" t="s">
        <v>18</v>
      </c>
      <c r="C34" s="56" t="n">
        <f aca="false">SUM(C31,C32,C33)</f>
        <v>273750000</v>
      </c>
      <c r="D34" s="46"/>
      <c r="E34" s="55" t="s">
        <v>18</v>
      </c>
      <c r="F34" s="56" t="n">
        <f aca="false">C34/3.6</f>
        <v>76041666.6666667</v>
      </c>
      <c r="G34" s="48"/>
      <c r="H34" s="55" t="s">
        <v>18</v>
      </c>
      <c r="I34" s="56" t="n">
        <f aca="false">F34*$E$4</f>
        <v>4258333.33333333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4.25" hidden="false" customHeight="false" outlineLevel="0" collapsed="false">
      <c r="A35" s="19"/>
      <c r="B35" s="37"/>
      <c r="C35" s="37"/>
      <c r="D35" s="15"/>
      <c r="E35" s="46"/>
      <c r="F35" s="48"/>
      <c r="G35" s="48"/>
      <c r="H35" s="5"/>
      <c r="I35" s="5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4.25" hidden="false" customHeight="false" outlineLevel="0" collapsed="false">
      <c r="A36" s="37"/>
      <c r="B36" s="37"/>
      <c r="C36" s="37"/>
      <c r="D36" s="57"/>
      <c r="E36" s="57"/>
      <c r="F36" s="57"/>
      <c r="G36" s="57"/>
      <c r="H36" s="9"/>
      <c r="I36" s="9"/>
    </row>
    <row r="37" customFormat="false" ht="14.25" hidden="false" customHeight="false" outlineLevel="0" collapsed="false">
      <c r="A37" s="37"/>
      <c r="B37" s="37"/>
      <c r="C37" s="37"/>
      <c r="D37" s="37"/>
      <c r="E37" s="37"/>
      <c r="F37" s="37"/>
      <c r="G37" s="37"/>
    </row>
    <row r="38" customFormat="false" ht="14.25" hidden="false" customHeight="false" outlineLevel="0" collapsed="false">
      <c r="A38" s="37"/>
      <c r="B38" s="37"/>
      <c r="C38" s="37"/>
      <c r="D38" s="37"/>
      <c r="E38" s="37"/>
      <c r="F38" s="37"/>
      <c r="G38" s="37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2">
    <mergeCell ref="B2:E2"/>
    <mergeCell ref="B3:D3"/>
    <mergeCell ref="B4:D4"/>
    <mergeCell ref="B5:D5"/>
    <mergeCell ref="B7:E7"/>
    <mergeCell ref="B8:D8"/>
    <mergeCell ref="B9:D9"/>
    <mergeCell ref="B10:D10"/>
    <mergeCell ref="B12:E12"/>
    <mergeCell ref="B13:D13"/>
    <mergeCell ref="B14:D14"/>
    <mergeCell ref="B15:D15"/>
    <mergeCell ref="T17:U17"/>
    <mergeCell ref="B18:C18"/>
    <mergeCell ref="E18:F18"/>
    <mergeCell ref="H18:I18"/>
    <mergeCell ref="B24:C24"/>
    <mergeCell ref="E24:F24"/>
    <mergeCell ref="H24:I24"/>
    <mergeCell ref="B30:C30"/>
    <mergeCell ref="E30:F30"/>
    <mergeCell ref="H30:I3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2025-03-06T15:00:04Z</dcterms:created>
  <dc:creator>ELENA</dc:creator>
  <dc:description/>
  <dc:language>ru-RU</dc:language>
  <cp:lastModifiedBy/>
  <dcterms:modified xsi:type="dcterms:W3CDTF">2025-03-06T20:19:33Z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