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8_{A96D2045-2FFE-49FD-B009-7EAD1323B028}" xr6:coauthVersionLast="47" xr6:coauthVersionMax="47" xr10:uidLastSave="{00000000-0000-0000-0000-000000000000}"/>
  <bookViews>
    <workbookView xWindow="-120" yWindow="-120" windowWidth="29040" windowHeight="15840" activeTab="3" xr2:uid="{AE2E02ED-FEAA-4191-9F45-2A5CA1E8F5FF}"/>
  </bookViews>
  <sheets>
    <sheet name="Estoque" sheetId="1" r:id="rId1"/>
    <sheet name="Vendas" sheetId="2" r:id="rId2"/>
    <sheet name="Vendas por Produto" sheetId="4" r:id="rId3"/>
    <sheet name="Faturamento por Produto" sheetId="5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2" i="5"/>
  <c r="A2" i="5" a="1"/>
  <c r="A2" i="5" s="1"/>
  <c r="B3" i="4"/>
  <c r="B4" i="4"/>
  <c r="B5" i="4"/>
  <c r="B6" i="4"/>
  <c r="B7" i="4"/>
  <c r="B8" i="4"/>
  <c r="B9" i="4"/>
  <c r="A2" i="4" a="1"/>
  <c r="A2" i="4" s="1"/>
  <c r="B2" i="4" s="1"/>
  <c r="F17" i="2"/>
  <c r="B2" i="2"/>
  <c r="B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<sst xmlns="http://schemas.openxmlformats.org/spreadsheetml/2006/main" count="52" uniqueCount="33">
  <si>
    <t>Código</t>
  </si>
  <si>
    <t>Nome</t>
  </si>
  <si>
    <t>Preço</t>
  </si>
  <si>
    <t>Estoque</t>
  </si>
  <si>
    <t>01</t>
  </si>
  <si>
    <t>02</t>
  </si>
  <si>
    <t>03</t>
  </si>
  <si>
    <t>04</t>
  </si>
  <si>
    <t>05</t>
  </si>
  <si>
    <t>06</t>
  </si>
  <si>
    <t>07</t>
  </si>
  <si>
    <t>08</t>
  </si>
  <si>
    <t>Nome do Produto</t>
  </si>
  <si>
    <t>Preço unitário</t>
  </si>
  <si>
    <t>Data da Venda</t>
  </si>
  <si>
    <t>Quantidade</t>
  </si>
  <si>
    <t>Valor Total</t>
  </si>
  <si>
    <t>Prod.1</t>
  </si>
  <si>
    <t/>
  </si>
  <si>
    <t>Prod.2</t>
  </si>
  <si>
    <t>Prod.3</t>
  </si>
  <si>
    <t>Prod.4</t>
  </si>
  <si>
    <t>Prod.5</t>
  </si>
  <si>
    <t>Prod.6</t>
  </si>
  <si>
    <t>Prod.7</t>
  </si>
  <si>
    <t>Prod.8</t>
  </si>
  <si>
    <t>Preço Unitário</t>
  </si>
  <si>
    <t>Data de Venda</t>
  </si>
  <si>
    <t>Total de Venda</t>
  </si>
  <si>
    <t>Produto</t>
  </si>
  <si>
    <t>Quantidade Vendida</t>
  </si>
  <si>
    <t>Produtos</t>
  </si>
  <si>
    <t>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</si>
</sst>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applyFont="1"/>
    <xf numFmtId="49" fontId="3" fillId="0" borderId="0" xfId="0" applyNumberFormat="1" applyFont="1"/>
    <xf numFmtId="8" fontId="3" fillId="0" borderId="0" xfId="0" applyNumberFormat="1" applyFont="1"/>
    <xf numFmtId="165" fontId="3" fillId="0" borderId="0" xfId="0" applyNumberFormat="1" applyFont="1"/>
    <xf numFmtId="14" fontId="3" fillId="0" borderId="0" xfId="0" applyNumberFormat="1" applyFont="1"/>
    <xf numFmtId="8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8" fontId="4" fillId="0" borderId="0" xfId="0" applyNumberFormat="1" applyFont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2" formatCode="&quot;R$&quot;\ #,##0.00;[Red]\-&quot;R$&quot;\ #,##0.0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2" formatCode="&quot;R$&quot;\ #,##0.00;[Red]\-&quot;R$&quot;\ #,##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12" formatCode="&quot;R$&quot;\ #,##0.00;[Red]\-&quot;R$&quot;\ #,##0.00"/>
    </dxf>
    <dxf>
      <numFmt numFmtId="12" formatCode="&quot;R$&quot;\ #,##0.00;[Red]\-&quot;R$&quot;\ #,##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228599</xdr:colOff>
      <xdr:row>5</xdr:row>
      <xdr:rowOff>0</xdr:rowOff>
    </xdr:from>
    <xdr:to>
      <xdr:col>3</xdr:col>
      <xdr:colOff>514349</xdr:colOff>
      <xdr:row>8</xdr:row>
      <xdr:rowOff>95250</xdr:rowOff>
    </xdr:to>
    <xdr:sp macro="[1]!Estoque" textlink="">
      <xdr:nvSpPr>
        <xdr:cNvPr id="2" name="Retângulo 1">
          <a:extLst>
            <a:ext uri="{FF2B5EF4-FFF2-40B4-BE49-F238E27FC236}">
              <a16:creationId xmlns:a16="http://schemas.microsoft.com/office/drawing/2014/main" id="{EF3C4709-1614-40DA-B3C9-ABAF087C8480}"/>
            </a:ext>
          </a:extLst>
        </xdr:cNvPr>
        <xdr:cNvSpPr/>
      </xdr:nvSpPr>
      <xdr:spPr>
        <a:xfrm>
          <a:off x="857249" y="952500"/>
          <a:ext cx="1476375" cy="666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Artifakt Element Heavy" panose="020B0B03050000020004" pitchFamily="34" charset="0"/>
              <a:ea typeface="Artifakt Element Heavy" panose="020B0B03050000020004" pitchFamily="34" charset="0"/>
            </a:rPr>
            <a:t>ESTOQUE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2</xdr:row>
      <xdr:rowOff>95250</xdr:rowOff>
    </xdr:from>
    <xdr:to>
      <xdr:col>3</xdr:col>
      <xdr:colOff>762000</xdr:colOff>
      <xdr:row>6</xdr:row>
      <xdr:rowOff>19050</xdr:rowOff>
    </xdr:to>
    <xdr:sp macro="[1]!Cadastrar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E662B78C-50F9-41EB-879D-3BF8CA8721DC}"/>
            </a:ext>
          </a:extLst>
        </xdr:cNvPr>
        <xdr:cNvSpPr/>
      </xdr:nvSpPr>
      <xdr:spPr>
        <a:xfrm>
          <a:off x="2562225" y="476250"/>
          <a:ext cx="1771650" cy="6858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Artifakt Element Black" panose="020B0A03050000020004" pitchFamily="34" charset="0"/>
              <a:ea typeface="Artifakt Element Black" panose="020B0A03050000020004" pitchFamily="34" charset="0"/>
            </a:rPr>
            <a:t>CADASTRAR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</sheetNames>
    <definedNames>
      <definedName name="Cadastrar"/>
      <definedName name="Estoque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99F637-B119-4BE0-9A10-B2DAA37FC006}" name="Estoque" displayName="Estoque" ref="G10:J19" totalsRowShown="0" headerRowDxfId="8" dataDxfId="7">
  <autoFilter ref="G10:J19" xr:uid="{F399F637-B119-4BE0-9A10-B2DAA37FC006}"/>
  <tableColumns count="4">
    <tableColumn id="1" xr3:uid="{1E46DFE3-16FA-4358-A3EC-E71E94927564}" name="Código" dataDxfId="12"/>
    <tableColumn id="2" xr3:uid="{EE6C1041-17BA-48BE-8A13-049F0CD27242}" name="Nome" dataDxfId="11"/>
    <tableColumn id="3" xr3:uid="{0996AF9D-25BD-42E4-BD0D-92541F15A52F}" name="Preço" dataDxfId="10"/>
    <tableColumn id="4" xr3:uid="{E6A7831A-BCC9-4B28-A05A-883C49042D9F}" name="Estoque" dataDxfId="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9B4262-1C68-4A20-91AA-7EF856036FAE}" name="Vendas" displayName="Vendas" ref="B8:F17" totalsRowShown="0" headerRowDxfId="1" dataDxfId="0">
  <autoFilter ref="B8:F17" xr:uid="{D99B4262-1C68-4A20-91AA-7EF856036FAE}"/>
  <tableColumns count="5">
    <tableColumn id="1" xr3:uid="{03F0EACA-9221-453B-B24A-6AFDB02EEF73}" name="Nome do Produto" dataDxfId="6"/>
    <tableColumn id="2" xr3:uid="{A08894C6-1884-40AE-96A0-C828A11FE13D}" name="Preço unitário" dataDxfId="5" totalsRowDxfId="14"/>
    <tableColumn id="3" xr3:uid="{A3F2139B-38CD-43F3-A6C8-5701B7595218}" name="Data da Venda" dataDxfId="4"/>
    <tableColumn id="4" xr3:uid="{95780B2C-7934-4515-8888-5F438FC0B3C1}" name="Quantidade" dataDxfId="3"/>
    <tableColumn id="5" xr3:uid="{4B9E86D0-88C5-4BC5-9425-6BE9A343C981}" name="Valor Total" dataDxfId="2" totalsRowDxfId="1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EF0B-039C-4521-A64D-73D6084EBE90}">
  <sheetPr codeName="Planilha1"/>
  <dimension ref="A1:K20"/>
  <sheetViews>
    <sheetView workbookViewId="0">
      <selection activeCell="D17" sqref="D17"/>
    </sheetView>
  </sheetViews>
  <sheetFormatPr defaultRowHeight="15" x14ac:dyDescent="0.25"/>
  <cols>
    <col min="1" max="1" width="9.42578125" bestFit="1" customWidth="1"/>
    <col min="2" max="2" width="8.7109375" bestFit="1" customWidth="1"/>
    <col min="4" max="4" width="10.42578125" bestFit="1" customWidth="1"/>
    <col min="7" max="7" width="11.28515625" bestFit="1" customWidth="1"/>
    <col min="8" max="8" width="10.42578125" bestFit="1" customWidth="1"/>
    <col min="9" max="9" width="11.140625" bestFit="1" customWidth="1"/>
    <col min="10" max="10" width="12.7109375" bestFit="1" customWidth="1"/>
  </cols>
  <sheetData>
    <row r="1" spans="1:11" x14ac:dyDescent="0.25">
      <c r="A1" s="3" t="s">
        <v>0</v>
      </c>
      <c r="B1" s="13" t="s">
        <v>18</v>
      </c>
    </row>
    <row r="2" spans="1:11" x14ac:dyDescent="0.25">
      <c r="A2" s="3" t="s">
        <v>1</v>
      </c>
      <c r="B2" s="1" t="s">
        <v>25</v>
      </c>
    </row>
    <row r="3" spans="1:11" x14ac:dyDescent="0.25">
      <c r="A3" s="3" t="s">
        <v>2</v>
      </c>
      <c r="B3" s="2">
        <v>14.99</v>
      </c>
    </row>
    <row r="4" spans="1:11" x14ac:dyDescent="0.25">
      <c r="A4" s="3" t="s">
        <v>3</v>
      </c>
      <c r="B4" s="1">
        <v>4</v>
      </c>
    </row>
    <row r="5" spans="1:11" x14ac:dyDescent="0.25">
      <c r="A5" s="3"/>
    </row>
    <row r="8" spans="1:11" ht="18.75" x14ac:dyDescent="0.3">
      <c r="F8" s="4"/>
      <c r="G8" s="4"/>
      <c r="H8" s="4"/>
      <c r="I8" s="4"/>
      <c r="J8" s="4"/>
      <c r="K8" s="4"/>
    </row>
    <row r="9" spans="1:11" ht="18.75" x14ac:dyDescent="0.3">
      <c r="F9" s="4"/>
      <c r="G9" s="4"/>
      <c r="H9" s="4"/>
      <c r="I9" s="4"/>
      <c r="J9" s="4"/>
      <c r="K9" s="4"/>
    </row>
    <row r="10" spans="1:11" ht="18.75" x14ac:dyDescent="0.3">
      <c r="F10" s="4"/>
      <c r="G10" s="4" t="s">
        <v>0</v>
      </c>
      <c r="H10" s="4" t="s">
        <v>1</v>
      </c>
      <c r="I10" s="4" t="s">
        <v>2</v>
      </c>
      <c r="J10" s="4" t="s">
        <v>3</v>
      </c>
      <c r="K10" s="4"/>
    </row>
    <row r="11" spans="1:11" ht="18.75" x14ac:dyDescent="0.3">
      <c r="F11" s="4"/>
      <c r="G11" s="5" t="s">
        <v>11</v>
      </c>
      <c r="H11" s="4" t="s">
        <v>25</v>
      </c>
      <c r="I11" s="6">
        <v>14.99</v>
      </c>
      <c r="J11" s="4">
        <v>4</v>
      </c>
      <c r="K11" s="4"/>
    </row>
    <row r="12" spans="1:11" ht="18.75" x14ac:dyDescent="0.3">
      <c r="F12" s="4"/>
      <c r="G12" s="5" t="s">
        <v>10</v>
      </c>
      <c r="H12" s="4" t="s">
        <v>24</v>
      </c>
      <c r="I12" s="6">
        <v>5.99</v>
      </c>
      <c r="J12" s="4">
        <v>11</v>
      </c>
      <c r="K12" s="4"/>
    </row>
    <row r="13" spans="1:11" ht="18.75" x14ac:dyDescent="0.3">
      <c r="F13" s="4"/>
      <c r="G13" s="5" t="s">
        <v>9</v>
      </c>
      <c r="H13" s="4" t="s">
        <v>23</v>
      </c>
      <c r="I13" s="6">
        <v>9.99</v>
      </c>
      <c r="J13" s="4">
        <v>17</v>
      </c>
      <c r="K13" s="4"/>
    </row>
    <row r="14" spans="1:11" ht="18.75" x14ac:dyDescent="0.3">
      <c r="F14" s="4"/>
      <c r="G14" s="5" t="s">
        <v>8</v>
      </c>
      <c r="H14" s="4" t="s">
        <v>22</v>
      </c>
      <c r="I14" s="6">
        <v>19.989999999999998</v>
      </c>
      <c r="J14" s="4">
        <v>2</v>
      </c>
      <c r="K14" s="4"/>
    </row>
    <row r="15" spans="1:11" ht="18.75" x14ac:dyDescent="0.3">
      <c r="F15" s="4"/>
      <c r="G15" s="5" t="s">
        <v>7</v>
      </c>
      <c r="H15" s="4" t="s">
        <v>21</v>
      </c>
      <c r="I15" s="6">
        <v>7.99</v>
      </c>
      <c r="J15" s="4">
        <v>12</v>
      </c>
      <c r="K15" s="4"/>
    </row>
    <row r="16" spans="1:11" ht="18.75" x14ac:dyDescent="0.3">
      <c r="F16" s="4"/>
      <c r="G16" s="5" t="s">
        <v>6</v>
      </c>
      <c r="H16" s="4" t="s">
        <v>20</v>
      </c>
      <c r="I16" s="6">
        <v>4.99</v>
      </c>
      <c r="J16" s="4">
        <v>9</v>
      </c>
      <c r="K16" s="4"/>
    </row>
    <row r="17" spans="6:11" ht="18.75" x14ac:dyDescent="0.3">
      <c r="F17" s="4"/>
      <c r="G17" s="5" t="s">
        <v>5</v>
      </c>
      <c r="H17" s="4" t="s">
        <v>19</v>
      </c>
      <c r="I17" s="6">
        <v>3.99</v>
      </c>
      <c r="J17" s="4">
        <v>8</v>
      </c>
      <c r="K17" s="4"/>
    </row>
    <row r="18" spans="6:11" ht="18.75" x14ac:dyDescent="0.3">
      <c r="F18" s="4"/>
      <c r="G18" s="5" t="s">
        <v>4</v>
      </c>
      <c r="H18" s="4" t="s">
        <v>17</v>
      </c>
      <c r="I18" s="6">
        <v>1.99</v>
      </c>
      <c r="J18" s="4">
        <v>10</v>
      </c>
      <c r="K18" s="4"/>
    </row>
    <row r="19" spans="6:11" ht="18.75" x14ac:dyDescent="0.3">
      <c r="F19" s="4"/>
      <c r="G19" s="4"/>
      <c r="H19" s="4"/>
      <c r="I19" s="6"/>
      <c r="J19" s="4"/>
      <c r="K19" s="4"/>
    </row>
    <row r="20" spans="6:11" ht="18.75" x14ac:dyDescent="0.3">
      <c r="F20" s="4"/>
      <c r="G20" s="4"/>
      <c r="H20" s="4"/>
      <c r="I20" s="4"/>
      <c r="J20" s="4"/>
      <c r="K20" s="4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E224-3791-4621-8246-36F94E541E5D}">
  <sheetPr codeName="Planilha2"/>
  <dimension ref="A1:H22"/>
  <sheetViews>
    <sheetView workbookViewId="0">
      <selection activeCell="E4" sqref="E4"/>
    </sheetView>
  </sheetViews>
  <sheetFormatPr defaultRowHeight="15" x14ac:dyDescent="0.25"/>
  <cols>
    <col min="1" max="1" width="18.85546875" customWidth="1"/>
    <col min="2" max="2" width="24" bestFit="1" customWidth="1"/>
    <col min="3" max="3" width="19.85546875" bestFit="1" customWidth="1"/>
    <col min="4" max="4" width="20.140625" bestFit="1" customWidth="1"/>
    <col min="5" max="5" width="17" bestFit="1" customWidth="1"/>
    <col min="6" max="6" width="16" bestFit="1" customWidth="1"/>
    <col min="7" max="7" width="12.85546875" bestFit="1" customWidth="1"/>
  </cols>
  <sheetData>
    <row r="1" spans="1:8" x14ac:dyDescent="0.25">
      <c r="A1" s="3" t="s">
        <v>12</v>
      </c>
      <c r="B1" s="1" t="s">
        <v>23</v>
      </c>
    </row>
    <row r="2" spans="1:8" x14ac:dyDescent="0.25">
      <c r="A2" s="3" t="s">
        <v>26</v>
      </c>
      <c r="B2" s="11">
        <f>INDEX(Estoque[],MATCH(B1,Estoque[Nome],0),3)</f>
        <v>9.99</v>
      </c>
    </row>
    <row r="3" spans="1:8" x14ac:dyDescent="0.25">
      <c r="A3" s="3" t="s">
        <v>27</v>
      </c>
      <c r="B3" s="12">
        <v>45735</v>
      </c>
    </row>
    <row r="4" spans="1:8" x14ac:dyDescent="0.25">
      <c r="A4" s="3" t="s">
        <v>15</v>
      </c>
      <c r="B4" s="1">
        <v>17</v>
      </c>
    </row>
    <row r="5" spans="1:8" x14ac:dyDescent="0.25">
      <c r="A5" s="3" t="s">
        <v>16</v>
      </c>
      <c r="B5" s="11">
        <f>B4*B2</f>
        <v>169.83</v>
      </c>
    </row>
    <row r="6" spans="1:8" x14ac:dyDescent="0.25">
      <c r="A6" s="3" t="s">
        <v>3</v>
      </c>
      <c r="B6" s="1">
        <v>17</v>
      </c>
    </row>
    <row r="8" spans="1:8" ht="18.75" x14ac:dyDescent="0.3"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H8" s="4"/>
    </row>
    <row r="9" spans="1:8" ht="18.75" x14ac:dyDescent="0.3">
      <c r="B9" s="4" t="s">
        <v>25</v>
      </c>
      <c r="C9" s="7">
        <v>14.99</v>
      </c>
      <c r="D9" s="8">
        <v>45735</v>
      </c>
      <c r="E9" s="4">
        <v>4</v>
      </c>
      <c r="F9" s="7">
        <v>59.96</v>
      </c>
      <c r="H9" s="4"/>
    </row>
    <row r="10" spans="1:8" ht="18.75" x14ac:dyDescent="0.3">
      <c r="B10" s="4" t="s">
        <v>24</v>
      </c>
      <c r="C10" s="7">
        <v>5.99</v>
      </c>
      <c r="D10" s="8">
        <v>45728</v>
      </c>
      <c r="E10" s="4">
        <v>9</v>
      </c>
      <c r="F10" s="7">
        <v>53.91</v>
      </c>
      <c r="H10" s="4"/>
    </row>
    <row r="11" spans="1:8" ht="18.75" x14ac:dyDescent="0.3">
      <c r="B11" s="4" t="s">
        <v>23</v>
      </c>
      <c r="C11" s="7">
        <v>9.99</v>
      </c>
      <c r="D11" s="8">
        <v>45728</v>
      </c>
      <c r="E11" s="4">
        <v>11</v>
      </c>
      <c r="F11" s="7">
        <v>109.89</v>
      </c>
      <c r="H11" s="4"/>
    </row>
    <row r="12" spans="1:8" ht="18.75" x14ac:dyDescent="0.3">
      <c r="B12" s="4" t="s">
        <v>22</v>
      </c>
      <c r="C12" s="7">
        <v>19.989999999999998</v>
      </c>
      <c r="D12" s="8">
        <v>45735</v>
      </c>
      <c r="E12" s="4">
        <v>3</v>
      </c>
      <c r="F12" s="7">
        <v>59.97</v>
      </c>
      <c r="H12" s="4"/>
    </row>
    <row r="13" spans="1:8" ht="18.75" x14ac:dyDescent="0.3">
      <c r="B13" s="4" t="s">
        <v>21</v>
      </c>
      <c r="C13" s="7">
        <v>7.99</v>
      </c>
      <c r="D13" s="8">
        <v>45730</v>
      </c>
      <c r="E13" s="4">
        <v>10</v>
      </c>
      <c r="F13" s="7">
        <v>79.900000000000006</v>
      </c>
      <c r="H13" s="4"/>
    </row>
    <row r="14" spans="1:8" ht="18.75" x14ac:dyDescent="0.3">
      <c r="B14" s="4" t="s">
        <v>20</v>
      </c>
      <c r="C14" s="7">
        <v>4.99</v>
      </c>
      <c r="D14" s="8">
        <v>45731</v>
      </c>
      <c r="E14" s="4">
        <v>7</v>
      </c>
      <c r="F14" s="7">
        <v>34.93</v>
      </c>
      <c r="H14" s="4"/>
    </row>
    <row r="15" spans="1:8" ht="18.75" x14ac:dyDescent="0.3">
      <c r="B15" s="4" t="s">
        <v>19</v>
      </c>
      <c r="C15" s="7">
        <v>3.99</v>
      </c>
      <c r="D15" s="8">
        <v>45727</v>
      </c>
      <c r="E15" s="4">
        <v>6</v>
      </c>
      <c r="F15" s="7">
        <v>23.94</v>
      </c>
      <c r="H15" s="4"/>
    </row>
    <row r="16" spans="1:8" ht="18.75" x14ac:dyDescent="0.3">
      <c r="B16" s="4" t="s">
        <v>17</v>
      </c>
      <c r="C16" s="7">
        <v>1.99</v>
      </c>
      <c r="D16" s="8">
        <v>45731</v>
      </c>
      <c r="E16" s="4">
        <v>8</v>
      </c>
      <c r="F16" s="7">
        <v>15.92</v>
      </c>
      <c r="H16" s="4"/>
    </row>
    <row r="17" spans="1:8" ht="18.75" x14ac:dyDescent="0.3">
      <c r="B17" s="4"/>
      <c r="C17" s="9"/>
      <c r="D17" s="10"/>
      <c r="E17" s="10"/>
      <c r="F17" s="14">
        <f>SUM(F9:F16)</f>
        <v>438.42</v>
      </c>
      <c r="H17" s="4"/>
    </row>
    <row r="18" spans="1:8" ht="18.75" x14ac:dyDescent="0.3">
      <c r="B18" s="4"/>
      <c r="C18" s="4"/>
      <c r="D18" s="4"/>
      <c r="E18" s="4"/>
      <c r="F18" s="4"/>
      <c r="G18" s="4"/>
      <c r="H18" s="4"/>
    </row>
    <row r="19" spans="1:8" ht="18.75" x14ac:dyDescent="0.3">
      <c r="B19" s="4"/>
      <c r="C19" s="4"/>
      <c r="D19" s="4"/>
      <c r="E19" s="4"/>
      <c r="F19" s="4"/>
      <c r="G19" s="4"/>
      <c r="H19" s="4"/>
    </row>
    <row r="20" spans="1:8" ht="18.75" x14ac:dyDescent="0.3">
      <c r="A20" s="3" t="s">
        <v>15</v>
      </c>
      <c r="B20" s="4"/>
      <c r="C20" s="4"/>
      <c r="D20" s="4"/>
      <c r="E20" s="4"/>
      <c r="F20" s="4"/>
      <c r="G20" s="4"/>
      <c r="H20" s="4"/>
    </row>
    <row r="21" spans="1:8" ht="18.75" x14ac:dyDescent="0.3">
      <c r="A21" s="3" t="s">
        <v>28</v>
      </c>
      <c r="B21" s="4"/>
      <c r="C21" s="4"/>
      <c r="D21" s="4"/>
      <c r="E21" s="4"/>
      <c r="F21" s="4"/>
      <c r="G21" s="4"/>
      <c r="H21" s="4"/>
    </row>
    <row r="22" spans="1:8" ht="18.75" x14ac:dyDescent="0.3">
      <c r="B22" s="4"/>
      <c r="C22" s="4"/>
      <c r="D22" s="4"/>
      <c r="E22" s="4"/>
      <c r="F22" s="4"/>
      <c r="G22" s="4"/>
      <c r="H22" s="4"/>
    </row>
  </sheetData>
  <phoneticPr fontId="2" type="noConversion"/>
  <dataValidations count="3">
    <dataValidation type="whole" operator="lessThanOrEqual" allowBlank="1" showInputMessage="1" showErrorMessage="1" sqref="A8" xr:uid="{202D2B23-6D98-42CB-B3FF-22C6DE7A1C14}">
      <formula1>B6</formula1>
    </dataValidation>
    <dataValidation type="whole" operator="lessThanOrEqual" allowBlank="1" showInputMessage="1" showErrorMessage="1" sqref="B6" xr:uid="{D5A78FEE-00DE-473E-9A1C-5BC5394B27DA}">
      <formula1>B6</formula1>
    </dataValidation>
    <dataValidation type="whole" operator="lessThanOrEqual" allowBlank="1" showInputMessage="1" showErrorMessage="1" sqref="B4" xr:uid="{F74E0A91-3E10-43F7-BD16-7AB99104F8BE}">
      <formula1>B6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54749A-22FB-4165-BB93-A0AA7E720868}">
          <x14:formula1>
            <xm:f>Estoque!$H$11:$H$18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5675-6748-4902-BA77-EC159E84B2F1}">
  <dimension ref="A1:B10"/>
  <sheetViews>
    <sheetView workbookViewId="0">
      <selection activeCell="E14" sqref="E14"/>
    </sheetView>
  </sheetViews>
  <sheetFormatPr defaultRowHeight="15" x14ac:dyDescent="0.25"/>
  <cols>
    <col min="2" max="2" width="19.5703125" bestFit="1" customWidth="1"/>
  </cols>
  <sheetData>
    <row r="1" spans="1:2" x14ac:dyDescent="0.25">
      <c r="A1" s="3" t="s">
        <v>29</v>
      </c>
      <c r="B1" s="3" t="s">
        <v>30</v>
      </c>
    </row>
    <row r="2" spans="1:2" x14ac:dyDescent="0.25">
      <c r="A2" t="str" cm="1">
        <f t="array" ref="A2:A10">_xlfn.UNIQUE(Estoque[Nome])</f>
        <v>Prod.8</v>
      </c>
      <c r="B2">
        <f>SUMIF(Vendas[Nome do Produto],A2,Vendas[Quantidade])</f>
        <v>4</v>
      </c>
    </row>
    <row r="3" spans="1:2" x14ac:dyDescent="0.25">
      <c r="A3" t="str">
        <v>Prod.7</v>
      </c>
      <c r="B3">
        <f>SUMIF(Vendas[Nome do Produto],A3,Vendas[Quantidade])</f>
        <v>9</v>
      </c>
    </row>
    <row r="4" spans="1:2" x14ac:dyDescent="0.25">
      <c r="A4" t="str">
        <v>Prod.6</v>
      </c>
      <c r="B4">
        <f>SUMIF(Vendas[Nome do Produto],A4,Vendas[Quantidade])</f>
        <v>11</v>
      </c>
    </row>
    <row r="5" spans="1:2" x14ac:dyDescent="0.25">
      <c r="A5" t="str">
        <v>Prod.5</v>
      </c>
      <c r="B5">
        <f>SUMIF(Vendas[Nome do Produto],A5,Vendas[Quantidade])</f>
        <v>3</v>
      </c>
    </row>
    <row r="6" spans="1:2" x14ac:dyDescent="0.25">
      <c r="A6" t="str">
        <v>Prod.4</v>
      </c>
      <c r="B6">
        <f>SUMIF(Vendas[Nome do Produto],A6,Vendas[Quantidade])</f>
        <v>10</v>
      </c>
    </row>
    <row r="7" spans="1:2" x14ac:dyDescent="0.25">
      <c r="A7" t="str">
        <v>Prod.3</v>
      </c>
      <c r="B7">
        <f>SUMIF(Vendas[Nome do Produto],A7,Vendas[Quantidade])</f>
        <v>7</v>
      </c>
    </row>
    <row r="8" spans="1:2" x14ac:dyDescent="0.25">
      <c r="A8" t="str">
        <v>Prod.2</v>
      </c>
      <c r="B8">
        <f>SUMIF(Vendas[Nome do Produto],A8,Vendas[Quantidade])</f>
        <v>6</v>
      </c>
    </row>
    <row r="9" spans="1:2" x14ac:dyDescent="0.25">
      <c r="A9" t="str">
        <v>Prod.1</v>
      </c>
      <c r="B9">
        <f>SUMIF(Vendas[Nome do Produto],A9,Vendas[Quantidade])</f>
        <v>8</v>
      </c>
    </row>
    <row r="10" spans="1:2" x14ac:dyDescent="0.25">
      <c r="A10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6326-6A44-4D4A-BB76-F9BC87B8BFBF}">
  <dimension ref="A1:B10"/>
  <sheetViews>
    <sheetView tabSelected="1" workbookViewId="0">
      <selection activeCell="E10" sqref="E10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tr" cm="1">
        <f t="array" ref="A2:A10">_xlfn.UNIQUE(Estoque[Nome])</f>
        <v>Prod.8</v>
      </c>
      <c r="B2">
        <f>SUMIF(Vendas[Nome do Produto],A2,Vendas[Valor Total])</f>
        <v>59.96</v>
      </c>
    </row>
    <row r="3" spans="1:2" x14ac:dyDescent="0.25">
      <c r="A3" t="str">
        <v>Prod.7</v>
      </c>
      <c r="B3">
        <f>SUMIF(Vendas[Nome do Produto],A3,Vendas[Valor Total])</f>
        <v>53.91</v>
      </c>
    </row>
    <row r="4" spans="1:2" x14ac:dyDescent="0.25">
      <c r="A4" t="str">
        <v>Prod.6</v>
      </c>
      <c r="B4">
        <f>SUMIF(Vendas[Nome do Produto],A4,Vendas[Valor Total])</f>
        <v>109.89</v>
      </c>
    </row>
    <row r="5" spans="1:2" x14ac:dyDescent="0.25">
      <c r="A5" t="str">
        <v>Prod.5</v>
      </c>
      <c r="B5">
        <f>SUMIF(Vendas[Nome do Produto],A5,Vendas[Valor Total])</f>
        <v>59.97</v>
      </c>
    </row>
    <row r="6" spans="1:2" x14ac:dyDescent="0.25">
      <c r="A6" t="str">
        <v>Prod.4</v>
      </c>
      <c r="B6">
        <f>SUMIF(Vendas[Nome do Produto],A6,Vendas[Valor Total])</f>
        <v>79.900000000000006</v>
      </c>
    </row>
    <row r="7" spans="1:2" x14ac:dyDescent="0.25">
      <c r="A7" t="str">
        <v>Prod.3</v>
      </c>
      <c r="B7">
        <f>SUMIF(Vendas[Nome do Produto],A7,Vendas[Valor Total])</f>
        <v>34.93</v>
      </c>
    </row>
    <row r="8" spans="1:2" x14ac:dyDescent="0.25">
      <c r="A8" t="str">
        <v>Prod.2</v>
      </c>
      <c r="B8">
        <f>SUMIF(Vendas[Nome do Produto],A8,Vendas[Valor Total])</f>
        <v>23.94</v>
      </c>
    </row>
    <row r="9" spans="1:2" x14ac:dyDescent="0.25">
      <c r="A9" t="str">
        <v>Prod.1</v>
      </c>
      <c r="B9">
        <f>SUMIF(Vendas[Nome do Produto],A9,Vendas[Valor Total])</f>
        <v>15.92</v>
      </c>
    </row>
    <row r="10" spans="1:2" x14ac:dyDescent="0.25">
      <c r="A1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Estoque</vt:lpstr>
      <vt:lpstr>Vendas</vt:lpstr>
      <vt:lpstr>Vendas por Produto</vt:lpstr>
      <vt:lpstr>Faturamento por 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2025-03-26T11:51:35Z</dcterms:created>
  <dcterms:modified xsi:type="dcterms:W3CDTF">2025-03-26T14:58:24Z</dcterms:modified>
</cp:coreProperties>
</file>