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Q2" authorId="0">
      <text>
        <r>
          <rPr>
            <sz val="11"/>
            <color rgb="FF000000"/>
            <rFont val="Calibri"/>
            <family val="2"/>
            <charset val="1"/>
          </rPr>
          <t xml:space="preserve">FK=(#element^2)/(levelFaktorA*LevelFaktorB*perullangan)</t>
        </r>
      </text>
    </comment>
    <comment ref="Q6" authorId="0">
      <text>
        <r>
          <rPr>
            <sz val="11"/>
            <color rgb="FF000000"/>
            <rFont val="Calibri"/>
            <family val="2"/>
            <charset val="1"/>
          </rPr>
          <t xml:space="preserve">JKAB=JKP-JKB-JKA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 xml:space="preserve">JKT=#elementKuadrat-FK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 xml:space="preserve">JKG=JKT-JKP</t>
        </r>
      </text>
    </comment>
  </commentList>
</comments>
</file>

<file path=xl/sharedStrings.xml><?xml version="1.0" encoding="utf-8"?>
<sst xmlns="http://schemas.openxmlformats.org/spreadsheetml/2006/main" count="62" uniqueCount="47">
  <si>
    <t>a0bo</t>
  </si>
  <si>
    <t>a0b3</t>
  </si>
  <si>
    <t>a1b0</t>
  </si>
  <si>
    <t>a1b3</t>
  </si>
  <si>
    <t>a2b0</t>
  </si>
  <si>
    <t>a2b3</t>
  </si>
  <si>
    <t># elemen</t>
  </si>
  <si>
    <t>FK</t>
  </si>
  <si>
    <t>SK</t>
  </si>
  <si>
    <t>Sumber keragaman</t>
  </si>
  <si>
    <t>a</t>
  </si>
  <si>
    <t>JKP</t>
  </si>
  <si>
    <t>db</t>
  </si>
  <si>
    <t>derjat bebas</t>
  </si>
  <si>
    <t>b</t>
  </si>
  <si>
    <t>JKB</t>
  </si>
  <si>
    <t>JK</t>
  </si>
  <si>
    <t>Jumlah Kuadrat</t>
  </si>
  <si>
    <t>n</t>
  </si>
  <si>
    <t>JKA</t>
  </si>
  <si>
    <t>KT</t>
  </si>
  <si>
    <t>Kuadrat tengah</t>
  </si>
  <si>
    <t>JKAB</t>
  </si>
  <si>
    <t>Fhit</t>
  </si>
  <si>
    <t>F hitung</t>
  </si>
  <si>
    <t>JKT</t>
  </si>
  <si>
    <t>p-value</t>
  </si>
  <si>
    <t>JKG</t>
  </si>
  <si>
    <t># element kuadrat</t>
  </si>
  <si>
    <t># kuadrat jumlah</t>
  </si>
  <si>
    <t>a0</t>
  </si>
  <si>
    <t>a1</t>
  </si>
  <si>
    <t>a2</t>
  </si>
  <si>
    <t>#</t>
  </si>
  <si>
    <t>µ</t>
  </si>
  <si>
    <t>#^2</t>
  </si>
  <si>
    <t>Ftab</t>
  </si>
  <si>
    <t>b0</t>
  </si>
  <si>
    <t>Perlakuan</t>
  </si>
  <si>
    <t>b1</t>
  </si>
  <si>
    <t>RAM (b)</t>
  </si>
  <si>
    <t>b2</t>
  </si>
  <si>
    <t>Prosesor (a)</t>
  </si>
  <si>
    <t>b3</t>
  </si>
  <si>
    <t>     a * b</t>
  </si>
  <si>
    <t>Galat</t>
  </si>
  <si>
    <t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</si>
</sst>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hadow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0E3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7F3F4"/>
        <bgColor rgb="FFF3F9FA"/>
      </patternFill>
    </fill>
    <fill>
      <patternFill patternType="solid">
        <fgColor rgb="FFF3F9FA"/>
        <bgColor rgb="FFE7F3F4"/>
      </patternFill>
    </fill>
    <fill>
      <patternFill patternType="solid">
        <fgColor rgb="FFF2DCDB"/>
        <bgColor rgb="FFE7F3F4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9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F3F4"/>
      <rgbColor rgb="FF660066"/>
      <rgbColor rgb="FFFF8080"/>
      <rgbColor rgb="FF0066CC"/>
      <rgbColor rgb="FFBB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20" zoomScaleNormal="120" zoomScalePageLayoutView="100" workbookViewId="0">
      <selection pane="topLeft" activeCell="V18" activeCellId="0" sqref="V18"/>
    </sheetView>
  </sheetViews>
  <sheetFormatPr defaultRowHeight="15"/>
  <cols>
    <col collapsed="false" hidden="false" max="1" min="1" style="1" width="6.71255060728745"/>
    <col collapsed="false" hidden="false" max="2" min="2" style="2" width="6.1417004048583"/>
    <col collapsed="false" hidden="false" max="3" min="3" style="2" width="14.7894736842105"/>
    <col collapsed="false" hidden="false" max="4" min="4" style="2" width="10.9352226720648"/>
    <col collapsed="false" hidden="false" max="5" min="5" style="2" width="9.18218623481781"/>
    <col collapsed="false" hidden="false" max="6" min="6" style="2" width="6.1417004048583"/>
    <col collapsed="false" hidden="false" max="7" min="7" style="2" width="7.2834008097166"/>
    <col collapsed="false" hidden="false" max="13" min="8" style="2" width="6.1417004048583"/>
    <col collapsed="false" hidden="false" max="14" min="14" style="2" width="10.2834008097166"/>
    <col collapsed="false" hidden="false" max="15" min="15" style="2" width="6.1417004048583"/>
    <col collapsed="false" hidden="false" max="16" min="16" style="1" width="13.1417004048583"/>
    <col collapsed="false" hidden="false" max="1025" min="17" style="1" width="9.1417004048583"/>
  </cols>
  <sheetData>
    <row r="1" customFormat="false" ht="15.75" hidden="false" customHeight="false" outlineLevel="0" collapsed="false">
      <c r="A1" s="0"/>
      <c r="B1" s="2" t="s">
        <v>0</v>
      </c>
      <c r="C1" s="0"/>
      <c r="D1" s="0"/>
      <c r="E1" s="2" t="s">
        <v>1</v>
      </c>
      <c r="F1" s="2" t="s">
        <v>2</v>
      </c>
      <c r="G1" s="0"/>
      <c r="H1" s="0"/>
      <c r="I1" s="2" t="s">
        <v>3</v>
      </c>
      <c r="J1" s="2" t="s">
        <v>4</v>
      </c>
      <c r="K1" s="0"/>
      <c r="L1" s="0"/>
      <c r="M1" s="2" t="s">
        <v>5</v>
      </c>
      <c r="N1" s="2" t="s">
        <v>6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0"/>
      <c r="B2" s="3" t="n">
        <v>5</v>
      </c>
      <c r="C2" s="3" t="n">
        <v>5</v>
      </c>
      <c r="D2" s="3" t="n">
        <v>4</v>
      </c>
      <c r="E2" s="3" t="n">
        <v>6</v>
      </c>
      <c r="F2" s="3" t="n">
        <v>7</v>
      </c>
      <c r="G2" s="3" t="n">
        <v>8</v>
      </c>
      <c r="H2" s="3" t="n">
        <v>9</v>
      </c>
      <c r="I2" s="3" t="n">
        <v>10</v>
      </c>
      <c r="J2" s="3" t="n">
        <v>11</v>
      </c>
      <c r="K2" s="4" t="n">
        <v>11</v>
      </c>
      <c r="L2" s="4" t="n">
        <v>12</v>
      </c>
      <c r="M2" s="4" t="n">
        <v>13</v>
      </c>
      <c r="N2" s="2" t="n">
        <f aca="false">SUM(B2:M4)</f>
        <v>301</v>
      </c>
      <c r="O2" s="0"/>
      <c r="P2" s="5" t="s">
        <v>7</v>
      </c>
      <c r="Q2" s="6" t="n">
        <f aca="false">(N2^2)/(W2*W3*W4)</f>
        <v>2516.69444444444</v>
      </c>
      <c r="R2" s="0"/>
      <c r="S2" s="7" t="s">
        <v>8</v>
      </c>
      <c r="T2" s="7" t="s">
        <v>9</v>
      </c>
      <c r="U2" s="8"/>
      <c r="V2" s="9" t="s">
        <v>10</v>
      </c>
      <c r="W2" s="1" t="n">
        <v>3</v>
      </c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10" t="n">
        <v>4</v>
      </c>
      <c r="C3" s="10" t="n">
        <v>5</v>
      </c>
      <c r="D3" s="10" t="n">
        <v>5</v>
      </c>
      <c r="E3" s="10" t="n">
        <v>6</v>
      </c>
      <c r="F3" s="10" t="n">
        <v>7</v>
      </c>
      <c r="G3" s="10" t="n">
        <v>7</v>
      </c>
      <c r="H3" s="10" t="n">
        <v>9</v>
      </c>
      <c r="I3" s="10" t="n">
        <v>10</v>
      </c>
      <c r="J3" s="10" t="n">
        <v>10</v>
      </c>
      <c r="K3" s="11" t="n">
        <v>11</v>
      </c>
      <c r="L3" s="11" t="n">
        <v>12</v>
      </c>
      <c r="M3" s="11" t="n">
        <v>11</v>
      </c>
      <c r="N3" s="0"/>
      <c r="O3" s="0"/>
      <c r="P3" s="5" t="s">
        <v>11</v>
      </c>
      <c r="Q3" s="6" t="n">
        <f aca="false">(L19/W4)-Q2</f>
        <v>261.638888888889</v>
      </c>
      <c r="R3" s="0"/>
      <c r="S3" s="7" t="s">
        <v>12</v>
      </c>
      <c r="T3" s="7" t="s">
        <v>13</v>
      </c>
      <c r="U3" s="8"/>
      <c r="V3" s="9" t="s">
        <v>14</v>
      </c>
      <c r="W3" s="1" t="n">
        <v>4</v>
      </c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12" t="n">
        <v>4</v>
      </c>
      <c r="C4" s="12" t="n">
        <v>6</v>
      </c>
      <c r="D4" s="12" t="n">
        <v>6</v>
      </c>
      <c r="E4" s="12" t="n">
        <v>5</v>
      </c>
      <c r="F4" s="12" t="n">
        <v>8</v>
      </c>
      <c r="G4" s="12" t="n">
        <v>9</v>
      </c>
      <c r="H4" s="12" t="n">
        <v>9</v>
      </c>
      <c r="I4" s="12" t="n">
        <v>9</v>
      </c>
      <c r="J4" s="12" t="n">
        <v>12</v>
      </c>
      <c r="K4" s="13" t="n">
        <v>12</v>
      </c>
      <c r="L4" s="13" t="n">
        <v>11</v>
      </c>
      <c r="M4" s="13" t="n">
        <v>12</v>
      </c>
      <c r="N4" s="0"/>
      <c r="O4" s="0"/>
      <c r="P4" s="5" t="s">
        <v>15</v>
      </c>
      <c r="Q4" s="6" t="n">
        <f aca="false">(SUM(G15:G18)/(W4*W2))-Q2</f>
        <v>11.416666666667</v>
      </c>
      <c r="R4" s="0"/>
      <c r="S4" s="7" t="s">
        <v>16</v>
      </c>
      <c r="T4" s="7" t="s">
        <v>17</v>
      </c>
      <c r="U4" s="8"/>
      <c r="V4" s="9" t="s">
        <v>18</v>
      </c>
      <c r="W4" s="1" t="n">
        <v>3</v>
      </c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4" customFormat="true" ht="15" hidden="false" customHeight="false" outlineLevel="0" collapsed="false">
      <c r="B5" s="15" t="n">
        <f aca="false">SUM(B2:B4)</f>
        <v>13</v>
      </c>
      <c r="C5" s="15" t="n">
        <f aca="false">SUM(C2:C4)</f>
        <v>16</v>
      </c>
      <c r="D5" s="15" t="n">
        <f aca="false">SUM(D2:D4)</f>
        <v>15</v>
      </c>
      <c r="E5" s="15" t="n">
        <f aca="false">SUM(E2:E4)</f>
        <v>17</v>
      </c>
      <c r="F5" s="15" t="n">
        <f aca="false">SUM(F2:F4)</f>
        <v>22</v>
      </c>
      <c r="G5" s="15" t="n">
        <f aca="false">SUM(G2:G4)</f>
        <v>24</v>
      </c>
      <c r="H5" s="15" t="n">
        <f aca="false">SUM(H2:H4)</f>
        <v>27</v>
      </c>
      <c r="I5" s="15" t="n">
        <f aca="false">SUM(I2:I4)</f>
        <v>29</v>
      </c>
      <c r="J5" s="15" t="n">
        <f aca="false">SUM(J2:J4)</f>
        <v>33</v>
      </c>
      <c r="K5" s="15" t="n">
        <f aca="false">SUM(K2:K4)</f>
        <v>34</v>
      </c>
      <c r="L5" s="15" t="n">
        <f aca="false">SUM(L2:L4)</f>
        <v>35</v>
      </c>
      <c r="M5" s="15" t="n">
        <f aca="false">SUM(M2:M4)</f>
        <v>36</v>
      </c>
      <c r="N5" s="2"/>
      <c r="O5" s="2"/>
      <c r="P5" s="16" t="s">
        <v>19</v>
      </c>
      <c r="Q5" s="6" t="n">
        <f aca="false">(SUM(B21:D21)/(W3*W4))-Q2</f>
        <v>247.388888888889</v>
      </c>
      <c r="S5" s="7" t="s">
        <v>20</v>
      </c>
      <c r="T5" s="7" t="s">
        <v>21</v>
      </c>
      <c r="U5" s="8"/>
      <c r="V5" s="9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5" t="s">
        <v>22</v>
      </c>
      <c r="Q6" s="6" t="n">
        <f aca="false">Q3-Q4-Q5</f>
        <v>2.83333333333303</v>
      </c>
      <c r="R6" s="0"/>
      <c r="S6" s="7" t="s">
        <v>23</v>
      </c>
      <c r="T6" s="7" t="s">
        <v>24</v>
      </c>
      <c r="U6" s="8"/>
      <c r="V6" s="9"/>
      <c r="W6" s="0"/>
    </row>
    <row r="7" customFormat="false" ht="15" hidden="false" customHeight="false" outlineLevel="0" collapsed="false">
      <c r="A7" s="0"/>
      <c r="B7" s="17" t="n">
        <f aca="false">B2^2</f>
        <v>25</v>
      </c>
      <c r="C7" s="17" t="n">
        <f aca="false">C2^2</f>
        <v>25</v>
      </c>
      <c r="D7" s="17" t="n">
        <f aca="false">D2^2</f>
        <v>16</v>
      </c>
      <c r="E7" s="17" t="n">
        <f aca="false">E2^2</f>
        <v>36</v>
      </c>
      <c r="F7" s="17" t="n">
        <f aca="false">F2^2</f>
        <v>49</v>
      </c>
      <c r="G7" s="17" t="n">
        <f aca="false">G2^2</f>
        <v>64</v>
      </c>
      <c r="H7" s="17" t="n">
        <f aca="false">H2^2</f>
        <v>81</v>
      </c>
      <c r="I7" s="17" t="n">
        <f aca="false">I2^2</f>
        <v>100</v>
      </c>
      <c r="J7" s="17" t="n">
        <f aca="false">J2^2</f>
        <v>121</v>
      </c>
      <c r="K7" s="17" t="n">
        <f aca="false">K2^2</f>
        <v>121</v>
      </c>
      <c r="L7" s="17" t="n">
        <f aca="false">L2^2</f>
        <v>144</v>
      </c>
      <c r="M7" s="17" t="n">
        <f aca="false">M2^2</f>
        <v>169</v>
      </c>
      <c r="N7" s="0"/>
      <c r="O7" s="0"/>
      <c r="P7" s="5" t="s">
        <v>25</v>
      </c>
      <c r="Q7" s="6" t="n">
        <f aca="false">D11-Q2</f>
        <v>274.305555555556</v>
      </c>
      <c r="R7" s="0"/>
      <c r="S7" s="7" t="s">
        <v>26</v>
      </c>
      <c r="T7" s="7"/>
      <c r="U7" s="8"/>
      <c r="V7" s="9"/>
    </row>
    <row r="8" customFormat="false" ht="15" hidden="false" customHeight="false" outlineLevel="0" collapsed="false">
      <c r="A8" s="0"/>
      <c r="B8" s="17" t="n">
        <f aca="false">B3^2</f>
        <v>16</v>
      </c>
      <c r="C8" s="17" t="n">
        <f aca="false">C3^2</f>
        <v>25</v>
      </c>
      <c r="D8" s="17" t="n">
        <f aca="false">D3^2</f>
        <v>25</v>
      </c>
      <c r="E8" s="17" t="n">
        <f aca="false">E3^2</f>
        <v>36</v>
      </c>
      <c r="F8" s="17" t="n">
        <f aca="false">F3^2</f>
        <v>49</v>
      </c>
      <c r="G8" s="17" t="n">
        <f aca="false">G3^2</f>
        <v>49</v>
      </c>
      <c r="H8" s="17" t="n">
        <f aca="false">H3^2</f>
        <v>81</v>
      </c>
      <c r="I8" s="17" t="n">
        <f aca="false">I3^2</f>
        <v>100</v>
      </c>
      <c r="J8" s="17" t="n">
        <f aca="false">J3^2</f>
        <v>100</v>
      </c>
      <c r="K8" s="17" t="n">
        <f aca="false">K3^2</f>
        <v>121</v>
      </c>
      <c r="L8" s="17" t="n">
        <f aca="false">L3^2</f>
        <v>144</v>
      </c>
      <c r="M8" s="17" t="n">
        <f aca="false">M3^2</f>
        <v>121</v>
      </c>
      <c r="N8" s="0"/>
      <c r="O8" s="0"/>
      <c r="P8" s="5" t="s">
        <v>27</v>
      </c>
      <c r="Q8" s="6" t="n">
        <f aca="false">Q7-Q3</f>
        <v>12.6666666666665</v>
      </c>
      <c r="R8" s="0"/>
      <c r="S8" s="0"/>
      <c r="T8" s="0"/>
      <c r="U8" s="0"/>
      <c r="V8" s="0"/>
    </row>
    <row r="9" customFormat="false" ht="15" hidden="false" customHeight="false" outlineLevel="0" collapsed="false">
      <c r="A9" s="0"/>
      <c r="B9" s="17" t="n">
        <f aca="false">B4^2</f>
        <v>16</v>
      </c>
      <c r="C9" s="17" t="n">
        <f aca="false">C4^2</f>
        <v>36</v>
      </c>
      <c r="D9" s="17" t="n">
        <f aca="false">D4^2</f>
        <v>36</v>
      </c>
      <c r="E9" s="17" t="n">
        <f aca="false">E4^2</f>
        <v>25</v>
      </c>
      <c r="F9" s="17" t="n">
        <f aca="false">F4^2</f>
        <v>64</v>
      </c>
      <c r="G9" s="17" t="n">
        <f aca="false">G4^2</f>
        <v>81</v>
      </c>
      <c r="H9" s="17" t="n">
        <f aca="false">H4^2</f>
        <v>81</v>
      </c>
      <c r="I9" s="17" t="n">
        <f aca="false">I4^2</f>
        <v>81</v>
      </c>
      <c r="J9" s="17" t="n">
        <f aca="false">J4^2</f>
        <v>144</v>
      </c>
      <c r="K9" s="17" t="n">
        <f aca="false">K4^2</f>
        <v>144</v>
      </c>
      <c r="L9" s="17" t="n">
        <f aca="false">L4^2</f>
        <v>121</v>
      </c>
      <c r="M9" s="17" t="n">
        <f aca="false">M4^2</f>
        <v>144</v>
      </c>
      <c r="N9" s="17"/>
      <c r="O9" s="18"/>
      <c r="P9" s="0"/>
      <c r="Q9" s="0"/>
      <c r="R9" s="0"/>
      <c r="S9" s="0"/>
      <c r="T9" s="0"/>
      <c r="U9" s="0"/>
      <c r="V9" s="0"/>
    </row>
    <row r="10" customFormat="false" ht="15" hidden="false" customHeight="false" outlineLevel="0" collapsed="false">
      <c r="A10" s="0"/>
      <c r="B10" s="19" t="n">
        <f aca="false">B5^2</f>
        <v>169</v>
      </c>
      <c r="C10" s="19" t="n">
        <f aca="false">C5^2</f>
        <v>256</v>
      </c>
      <c r="D10" s="19" t="n">
        <f aca="false">D5^2</f>
        <v>225</v>
      </c>
      <c r="E10" s="19" t="n">
        <f aca="false">E5^2</f>
        <v>289</v>
      </c>
      <c r="F10" s="19" t="n">
        <f aca="false">F5^2</f>
        <v>484</v>
      </c>
      <c r="G10" s="19" t="n">
        <f aca="false">G5^2</f>
        <v>576</v>
      </c>
      <c r="H10" s="19" t="n">
        <f aca="false">H5^2</f>
        <v>729</v>
      </c>
      <c r="I10" s="19" t="n">
        <f aca="false">I5^2</f>
        <v>841</v>
      </c>
      <c r="J10" s="19" t="n">
        <f aca="false">J5^2</f>
        <v>1089</v>
      </c>
      <c r="K10" s="19" t="n">
        <f aca="false">K5^2</f>
        <v>1156</v>
      </c>
      <c r="L10" s="19" t="n">
        <f aca="false">L5^2</f>
        <v>1225</v>
      </c>
      <c r="M10" s="19" t="n">
        <f aca="false">M5^2</f>
        <v>1296</v>
      </c>
      <c r="N10" s="17"/>
      <c r="O10" s="18"/>
      <c r="P10" s="0"/>
      <c r="Q10" s="0"/>
      <c r="R10" s="0"/>
      <c r="S10" s="0"/>
      <c r="T10" s="0"/>
      <c r="U10" s="0"/>
      <c r="V10" s="0"/>
    </row>
    <row r="11" customFormat="false" ht="15" hidden="false" customHeight="false" outlineLevel="0" collapsed="false">
      <c r="A11" s="0"/>
      <c r="B11" s="2" t="s">
        <v>28</v>
      </c>
      <c r="C11" s="0"/>
      <c r="D11" s="2" t="n">
        <f aca="false">SUM(B7:M9)</f>
        <v>2791</v>
      </c>
      <c r="E11" s="0"/>
      <c r="F11" s="0"/>
      <c r="G11" s="0"/>
      <c r="H11" s="0"/>
      <c r="I11" s="0"/>
      <c r="J11" s="0"/>
      <c r="K11" s="0"/>
      <c r="L11" s="0"/>
      <c r="N11" s="0"/>
      <c r="O11" s="0"/>
      <c r="P11" s="0"/>
      <c r="Q11" s="0"/>
      <c r="R11" s="0"/>
      <c r="S11" s="0"/>
      <c r="T11" s="0"/>
      <c r="U11" s="0"/>
      <c r="V11" s="0"/>
    </row>
    <row r="12" customFormat="false" ht="15" hidden="false" customHeight="false" outlineLevel="0" collapsed="false">
      <c r="A12" s="0"/>
      <c r="B12" s="2" t="s">
        <v>29</v>
      </c>
      <c r="C12" s="0"/>
      <c r="D12" s="2" t="n">
        <f aca="false">SUM(B10:M10)</f>
        <v>8335</v>
      </c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0"/>
      <c r="R12" s="0"/>
      <c r="S12" s="0"/>
      <c r="T12" s="0"/>
      <c r="U12" s="0"/>
      <c r="V12" s="0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N13" s="0"/>
      <c r="O13" s="0"/>
      <c r="P13" s="0"/>
      <c r="Q13" s="0"/>
      <c r="R13" s="0"/>
      <c r="S13" s="0"/>
      <c r="T13" s="0"/>
      <c r="U13" s="0"/>
      <c r="V13" s="20"/>
    </row>
    <row r="14" s="1" customFormat="true" ht="15" hidden="false" customHeight="false" outlineLevel="0" collapsed="false">
      <c r="A14" s="0"/>
      <c r="B14" s="2" t="s">
        <v>30</v>
      </c>
      <c r="C14" s="2" t="s">
        <v>31</v>
      </c>
      <c r="D14" s="2" t="s">
        <v>32</v>
      </c>
      <c r="E14" s="2" t="s">
        <v>33</v>
      </c>
      <c r="F14" s="2" t="s">
        <v>34</v>
      </c>
      <c r="G14" s="21" t="s">
        <v>35</v>
      </c>
      <c r="H14" s="0"/>
      <c r="I14" s="2" t="s">
        <v>30</v>
      </c>
      <c r="J14" s="2" t="s">
        <v>31</v>
      </c>
      <c r="K14" s="2" t="s">
        <v>32</v>
      </c>
      <c r="L14" s="0"/>
      <c r="M14" s="2"/>
      <c r="P14" s="22" t="s">
        <v>8</v>
      </c>
      <c r="Q14" s="22" t="s">
        <v>12</v>
      </c>
      <c r="R14" s="22" t="s">
        <v>16</v>
      </c>
      <c r="S14" s="22" t="s">
        <v>20</v>
      </c>
      <c r="T14" s="22" t="s">
        <v>23</v>
      </c>
      <c r="U14" s="22" t="s">
        <v>36</v>
      </c>
      <c r="V14" s="23"/>
    </row>
    <row r="15" s="1" customFormat="true" ht="14.9" hidden="false" customHeight="false" outlineLevel="0" collapsed="false">
      <c r="A15" s="24" t="s">
        <v>37</v>
      </c>
      <c r="B15" s="25" t="n">
        <v>13</v>
      </c>
      <c r="C15" s="25" t="n">
        <v>22</v>
      </c>
      <c r="D15" s="25" t="n">
        <v>33</v>
      </c>
      <c r="E15" s="26" t="n">
        <f aca="false">SUM(B15:D15)</f>
        <v>68</v>
      </c>
      <c r="F15" s="27" t="n">
        <f aca="false">AVERAGE(B15:D15)</f>
        <v>22.6666666666667</v>
      </c>
      <c r="G15" s="27" t="n">
        <f aca="false">E15^2</f>
        <v>4624</v>
      </c>
      <c r="H15" s="2" t="s">
        <v>37</v>
      </c>
      <c r="I15" s="16" t="n">
        <v>169</v>
      </c>
      <c r="J15" s="16" t="n">
        <v>484</v>
      </c>
      <c r="K15" s="16" t="n">
        <v>1089</v>
      </c>
      <c r="L15" s="17"/>
      <c r="M15" s="2"/>
      <c r="P15" s="28" t="s">
        <v>38</v>
      </c>
      <c r="Q15" s="28" t="n">
        <f aca="false">W2*W3-1</f>
        <v>11</v>
      </c>
      <c r="R15" s="29" t="n">
        <f aca="false">Q3</f>
        <v>261.638888888889</v>
      </c>
      <c r="S15" s="29" t="n">
        <f aca="false">R15/Q15</f>
        <v>23.7853535353536</v>
      </c>
      <c r="T15" s="29" t="n">
        <f aca="false">S15/$S$19</f>
        <v>45.0669856459336</v>
      </c>
      <c r="U15" s="29" t="n">
        <f aca="false">_xlfn.F.INV(0.95,Q15,$Q$19)</f>
        <v>2.21630864555817</v>
      </c>
      <c r="V15" s="30"/>
    </row>
    <row r="16" s="1" customFormat="true" ht="14.9" hidden="false" customHeight="false" outlineLevel="0" collapsed="false">
      <c r="A16" s="24" t="s">
        <v>39</v>
      </c>
      <c r="B16" s="25" t="n">
        <v>16</v>
      </c>
      <c r="C16" s="25" t="n">
        <v>24</v>
      </c>
      <c r="D16" s="25" t="n">
        <v>34</v>
      </c>
      <c r="E16" s="26" t="n">
        <f aca="false">SUM(B16:D16)</f>
        <v>74</v>
      </c>
      <c r="F16" s="27" t="n">
        <f aca="false">AVERAGE(B16:D16)</f>
        <v>24.6666666666667</v>
      </c>
      <c r="G16" s="27" t="n">
        <f aca="false">E16^2</f>
        <v>5476</v>
      </c>
      <c r="H16" s="2" t="s">
        <v>39</v>
      </c>
      <c r="I16" s="16" t="n">
        <v>256</v>
      </c>
      <c r="J16" s="16" t="n">
        <v>576</v>
      </c>
      <c r="K16" s="16" t="n">
        <v>1156</v>
      </c>
      <c r="L16" s="17"/>
      <c r="M16" s="2"/>
      <c r="P16" s="28" t="s">
        <v>40</v>
      </c>
      <c r="Q16" s="28" t="n">
        <f aca="false">W3-1</f>
        <v>3</v>
      </c>
      <c r="R16" s="29" t="n">
        <f aca="false">Q4</f>
        <v>11.416666666667</v>
      </c>
      <c r="S16" s="29" t="n">
        <f aca="false">R16/Q16</f>
        <v>3.80555555555566</v>
      </c>
      <c r="T16" s="29" t="n">
        <f aca="false">S16/$S$19</f>
        <v>7.21052631578975</v>
      </c>
      <c r="U16" s="29" t="n">
        <f aca="false">_xlfn.F.INV(0.95,Q16,$Q$19)</f>
        <v>3.00878657044736</v>
      </c>
      <c r="V16" s="30"/>
    </row>
    <row r="17" s="1" customFormat="true" ht="14.9" hidden="false" customHeight="false" outlineLevel="0" collapsed="false">
      <c r="A17" s="24" t="s">
        <v>41</v>
      </c>
      <c r="B17" s="25" t="n">
        <v>15</v>
      </c>
      <c r="C17" s="25" t="n">
        <v>27</v>
      </c>
      <c r="D17" s="25" t="n">
        <v>35</v>
      </c>
      <c r="E17" s="26" t="n">
        <f aca="false">SUM(B17:D17)</f>
        <v>77</v>
      </c>
      <c r="F17" s="27" t="n">
        <f aca="false">AVERAGE(B17:D17)</f>
        <v>25.6666666666667</v>
      </c>
      <c r="G17" s="27" t="n">
        <f aca="false">E17^2</f>
        <v>5929</v>
      </c>
      <c r="H17" s="2" t="s">
        <v>41</v>
      </c>
      <c r="I17" s="16" t="n">
        <v>225</v>
      </c>
      <c r="J17" s="16" t="n">
        <v>729</v>
      </c>
      <c r="K17" s="16" t="n">
        <v>1225</v>
      </c>
      <c r="L17" s="17"/>
      <c r="M17" s="2"/>
      <c r="P17" s="28" t="s">
        <v>42</v>
      </c>
      <c r="Q17" s="28" t="n">
        <f aca="false">W2-1</f>
        <v>2</v>
      </c>
      <c r="R17" s="29" t="n">
        <f aca="false">Q5</f>
        <v>247.388888888889</v>
      </c>
      <c r="S17" s="29" t="n">
        <f aca="false">R17/Q17</f>
        <v>123.694444444445</v>
      </c>
      <c r="T17" s="29" t="n">
        <f aca="false">S17/$S$19</f>
        <v>234.368421052635</v>
      </c>
      <c r="U17" s="29" t="n">
        <f aca="false">_xlfn.F.INV(0.95,Q17,$Q$19)</f>
        <v>3.4028261053502</v>
      </c>
      <c r="V17" s="30"/>
    </row>
    <row r="18" s="1" customFormat="true" ht="14.9" hidden="false" customHeight="false" outlineLevel="0" collapsed="false">
      <c r="A18" s="24" t="s">
        <v>43</v>
      </c>
      <c r="B18" s="25" t="n">
        <v>17</v>
      </c>
      <c r="C18" s="25" t="n">
        <v>29</v>
      </c>
      <c r="D18" s="25" t="n">
        <v>36</v>
      </c>
      <c r="E18" s="26" t="n">
        <f aca="false">SUM(B18:D18)</f>
        <v>82</v>
      </c>
      <c r="F18" s="27" t="n">
        <f aca="false">AVERAGE(B18:D18)</f>
        <v>27.3333333333333</v>
      </c>
      <c r="G18" s="27" t="n">
        <f aca="false">E18^2</f>
        <v>6724</v>
      </c>
      <c r="H18" s="2" t="s">
        <v>43</v>
      </c>
      <c r="I18" s="16" t="n">
        <v>289</v>
      </c>
      <c r="J18" s="16" t="n">
        <v>841</v>
      </c>
      <c r="K18" s="16" t="n">
        <v>1296</v>
      </c>
      <c r="L18" s="17"/>
      <c r="M18" s="2"/>
      <c r="P18" s="28" t="s">
        <v>44</v>
      </c>
      <c r="Q18" s="28" t="n">
        <f aca="false">Q16*Q17</f>
        <v>6</v>
      </c>
      <c r="R18" s="29" t="n">
        <f aca="false">Q6</f>
        <v>2.83333333333303</v>
      </c>
      <c r="S18" s="29" t="n">
        <f aca="false">R18/Q18</f>
        <v>0.472222222222172</v>
      </c>
      <c r="T18" s="29" t="n">
        <f aca="false">S18/$S$19</f>
        <v>0.894736842105178</v>
      </c>
      <c r="U18" s="29" t="n">
        <f aca="false">_xlfn.F.INV(0.95,Q18,$Q$19)</f>
        <v>2.50818882342326</v>
      </c>
      <c r="V18" s="30"/>
    </row>
    <row r="19" customFormat="false" ht="13.8" hidden="false" customHeight="false" outlineLevel="0" collapsed="false">
      <c r="A19" s="24" t="s">
        <v>33</v>
      </c>
      <c r="B19" s="26" t="n">
        <f aca="false">SUM(B15:B18)</f>
        <v>61</v>
      </c>
      <c r="C19" s="26" t="n">
        <f aca="false">SUM(C15:C18)</f>
        <v>102</v>
      </c>
      <c r="D19" s="26" t="n">
        <f aca="false">SUM(D15:D18)</f>
        <v>138</v>
      </c>
      <c r="E19" s="31"/>
      <c r="F19" s="26"/>
      <c r="G19" s="26"/>
      <c r="I19" s="32"/>
      <c r="J19" s="32"/>
      <c r="K19" s="32"/>
      <c r="L19" s="33" t="n">
        <f aca="false">SUM(I15:K18)</f>
        <v>8335</v>
      </c>
      <c r="N19" s="1"/>
      <c r="O19" s="1"/>
      <c r="P19" s="28" t="s">
        <v>45</v>
      </c>
      <c r="Q19" s="28" t="n">
        <f aca="false">Q20-Q15</f>
        <v>24</v>
      </c>
      <c r="R19" s="29" t="n">
        <f aca="false">Q8</f>
        <v>12.6666666666665</v>
      </c>
      <c r="S19" s="29" t="n">
        <f aca="false">R19/Q19</f>
        <v>0.527777777777771</v>
      </c>
      <c r="T19" s="29"/>
      <c r="U19" s="29"/>
      <c r="V19" s="30"/>
    </row>
    <row r="20" customFormat="false" ht="13.8" hidden="false" customHeight="false" outlineLevel="0" collapsed="false">
      <c r="A20" s="24" t="s">
        <v>34</v>
      </c>
      <c r="B20" s="27" t="n">
        <f aca="false">AVERAGE(B15:B18)</f>
        <v>15.25</v>
      </c>
      <c r="C20" s="27" t="n">
        <f aca="false">AVERAGE(C15:C18)</f>
        <v>25.5</v>
      </c>
      <c r="D20" s="27" t="n">
        <f aca="false">AVERAGE(D15:D18)</f>
        <v>34.5</v>
      </c>
      <c r="E20" s="26"/>
      <c r="F20" s="26"/>
      <c r="G20" s="26"/>
      <c r="N20" s="1"/>
      <c r="O20" s="1"/>
      <c r="P20" s="28" t="s">
        <v>46</v>
      </c>
      <c r="Q20" s="28" t="n">
        <f aca="false">W2*W3*W4-1</f>
        <v>35</v>
      </c>
      <c r="R20" s="29" t="n">
        <f aca="false">Q7</f>
        <v>274.305555555556</v>
      </c>
      <c r="S20" s="29"/>
      <c r="T20" s="28"/>
      <c r="U20" s="28"/>
      <c r="V20" s="20"/>
    </row>
    <row r="21" customFormat="false" ht="15" hidden="false" customHeight="false" outlineLevel="0" collapsed="false">
      <c r="A21" s="24" t="s">
        <v>35</v>
      </c>
      <c r="B21" s="2" t="n">
        <f aca="false">B19^2</f>
        <v>3721</v>
      </c>
      <c r="C21" s="2" t="n">
        <f aca="false">C19^2</f>
        <v>10404</v>
      </c>
      <c r="D21" s="2" t="n">
        <f aca="false">D19^2</f>
        <v>19044</v>
      </c>
      <c r="V21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2014-09-09T04:36:52Z</dcterms:created>
  <dc:creator>HP</dc:creator>
  <dc:language>en-US</dc:language>
  <cp:lastModifiedBy>desylvia</cp:lastModifiedBy>
  <dcterms:modified xsi:type="dcterms:W3CDTF">2015-10-16T13:51:41Z</dcterms:modified>
  <cp:revision>0</cp:revision>
</cp:coreProperties>
</file>