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60" yWindow="120" windowWidth="11295" windowHeight="6255"/>
  </bookViews>
  <sheets>
    <sheet name="hasil manual" sheetId="21" r:id="rId1"/>
  </sheets>
  <calcPr calcId="145621"/>
</workbook>
</file>

<file path=xl/calcChain.xml><?xml version="1.0" encoding="utf-8"?>
<calcChain xmlns="http://schemas.openxmlformats.org/spreadsheetml/2006/main">
  <c r="J5" i="21" l="1"/>
  <c r="I6" i="21"/>
  <c r="I5" i="21"/>
  <c r="R5" i="21"/>
  <c r="V6" i="21"/>
  <c r="X6" i="21"/>
  <c r="AB6" i="21"/>
  <c r="AA6" i="21"/>
  <c r="AF23" i="21" s="1"/>
  <c r="AB5" i="21"/>
  <c r="AA5" i="21"/>
  <c r="AE30" i="21" s="1"/>
  <c r="S6" i="21"/>
  <c r="R6" i="21"/>
  <c r="W27" i="21" s="1"/>
  <c r="S5" i="21"/>
  <c r="V29" i="21"/>
  <c r="M36" i="21"/>
  <c r="M9" i="21"/>
  <c r="M11" i="21"/>
  <c r="M14" i="21"/>
  <c r="M16" i="21"/>
  <c r="M18" i="21"/>
  <c r="M20" i="21"/>
  <c r="M22" i="21"/>
  <c r="M24" i="21"/>
  <c r="M6" i="21"/>
  <c r="J6" i="21"/>
  <c r="N6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39" i="21"/>
  <c r="E40" i="21"/>
  <c r="D26" i="21"/>
  <c r="D27" i="21"/>
  <c r="F27" i="21" s="1"/>
  <c r="D28" i="21"/>
  <c r="D29" i="21"/>
  <c r="F29" i="21" s="1"/>
  <c r="D30" i="21"/>
  <c r="D31" i="21"/>
  <c r="F31" i="21" s="1"/>
  <c r="D32" i="21"/>
  <c r="D33" i="21"/>
  <c r="F33" i="21" s="1"/>
  <c r="D34" i="21"/>
  <c r="D35" i="21"/>
  <c r="F35" i="21" s="1"/>
  <c r="D36" i="21"/>
  <c r="D37" i="21"/>
  <c r="F37" i="21" s="1"/>
  <c r="D38" i="21"/>
  <c r="D39" i="21"/>
  <c r="F39" i="21" s="1"/>
  <c r="D40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D13" i="21"/>
  <c r="F13" i="21" s="1"/>
  <c r="D14" i="21"/>
  <c r="D15" i="21"/>
  <c r="F15" i="21" s="1"/>
  <c r="D16" i="21"/>
  <c r="D17" i="21"/>
  <c r="F17" i="21" s="1"/>
  <c r="D18" i="21"/>
  <c r="D19" i="21"/>
  <c r="F19" i="21" s="1"/>
  <c r="D20" i="21"/>
  <c r="D21" i="21"/>
  <c r="F21" i="21" s="1"/>
  <c r="D22" i="21"/>
  <c r="D23" i="21"/>
  <c r="F23" i="21" s="1"/>
  <c r="D24" i="21"/>
  <c r="D25" i="21"/>
  <c r="F25" i="21" s="1"/>
  <c r="E6" i="21"/>
  <c r="E7" i="21"/>
  <c r="E8" i="21"/>
  <c r="E9" i="21"/>
  <c r="E10" i="21"/>
  <c r="E11" i="21"/>
  <c r="D6" i="21"/>
  <c r="F6" i="21" s="1"/>
  <c r="D7" i="21"/>
  <c r="F7" i="21" s="1"/>
  <c r="D8" i="21"/>
  <c r="F8" i="21" s="1"/>
  <c r="D9" i="21"/>
  <c r="D10" i="21"/>
  <c r="F10" i="21" s="1"/>
  <c r="D11" i="21"/>
  <c r="F11" i="21" s="1"/>
  <c r="D12" i="21"/>
  <c r="O6" i="21" l="1"/>
  <c r="F24" i="21"/>
  <c r="F20" i="21"/>
  <c r="F16" i="21"/>
  <c r="F38" i="21"/>
  <c r="F34" i="21"/>
  <c r="F30" i="21"/>
  <c r="F26" i="21"/>
  <c r="M26" i="21"/>
  <c r="M30" i="21"/>
  <c r="M34" i="21"/>
  <c r="M38" i="21"/>
  <c r="M8" i="21"/>
  <c r="M12" i="21"/>
  <c r="M27" i="21"/>
  <c r="M31" i="21"/>
  <c r="M35" i="21"/>
  <c r="M39" i="21"/>
  <c r="M28" i="21"/>
  <c r="M32" i="21"/>
  <c r="M25" i="21"/>
  <c r="M29" i="21"/>
  <c r="M33" i="21"/>
  <c r="M37" i="21"/>
  <c r="M7" i="21"/>
  <c r="M21" i="21"/>
  <c r="M17" i="21"/>
  <c r="M13" i="21"/>
  <c r="M40" i="21"/>
  <c r="N28" i="21"/>
  <c r="N32" i="21"/>
  <c r="N36" i="21"/>
  <c r="N40" i="21"/>
  <c r="N10" i="21"/>
  <c r="N14" i="21"/>
  <c r="O14" i="21" s="1"/>
  <c r="N18" i="21"/>
  <c r="O18" i="21" s="1"/>
  <c r="N22" i="21"/>
  <c r="O22" i="21" s="1"/>
  <c r="N25" i="21"/>
  <c r="N29" i="21"/>
  <c r="N33" i="21"/>
  <c r="N37" i="21"/>
  <c r="N7" i="21"/>
  <c r="N11" i="21"/>
  <c r="N15" i="21"/>
  <c r="N19" i="21"/>
  <c r="N23" i="21"/>
  <c r="N26" i="21"/>
  <c r="N30" i="21"/>
  <c r="N34" i="21"/>
  <c r="N38" i="21"/>
  <c r="N8" i="21"/>
  <c r="N12" i="21"/>
  <c r="N16" i="21"/>
  <c r="N20" i="21"/>
  <c r="N24" i="21"/>
  <c r="O24" i="21" s="1"/>
  <c r="N27" i="21"/>
  <c r="N31" i="21"/>
  <c r="N35" i="21"/>
  <c r="N39" i="21"/>
  <c r="N9" i="21"/>
  <c r="O9" i="21" s="1"/>
  <c r="N13" i="21"/>
  <c r="N17" i="21"/>
  <c r="N21" i="21"/>
  <c r="O20" i="21"/>
  <c r="O16" i="21"/>
  <c r="O11" i="21"/>
  <c r="O36" i="21"/>
  <c r="F9" i="21"/>
  <c r="F12" i="21"/>
  <c r="F22" i="21"/>
  <c r="F18" i="21"/>
  <c r="F14" i="21"/>
  <c r="F40" i="21"/>
  <c r="F36" i="21"/>
  <c r="F32" i="21"/>
  <c r="F28" i="21"/>
  <c r="M23" i="21"/>
  <c r="O23" i="21" s="1"/>
  <c r="M19" i="21"/>
  <c r="O19" i="21" s="1"/>
  <c r="M15" i="21"/>
  <c r="O15" i="21" s="1"/>
  <c r="M10" i="21"/>
  <c r="O10" i="21" s="1"/>
  <c r="V26" i="21"/>
  <c r="V22" i="21"/>
  <c r="V18" i="21"/>
  <c r="V14" i="21"/>
  <c r="V10" i="21"/>
  <c r="V40" i="21"/>
  <c r="V36" i="21"/>
  <c r="V32" i="21"/>
  <c r="V28" i="21"/>
  <c r="W20" i="21"/>
  <c r="W16" i="21"/>
  <c r="W12" i="21"/>
  <c r="W8" i="21"/>
  <c r="W38" i="21"/>
  <c r="W34" i="21"/>
  <c r="W30" i="21"/>
  <c r="W26" i="21"/>
  <c r="AF6" i="21"/>
  <c r="AE23" i="21"/>
  <c r="AG23" i="21" s="1"/>
  <c r="AE19" i="21"/>
  <c r="AE15" i="21"/>
  <c r="AE11" i="21"/>
  <c r="AE7" i="21"/>
  <c r="AE37" i="21"/>
  <c r="AE33" i="21"/>
  <c r="AE29" i="21"/>
  <c r="AF20" i="21"/>
  <c r="AF16" i="21"/>
  <c r="AF12" i="21"/>
  <c r="AF8" i="21"/>
  <c r="AF38" i="21"/>
  <c r="AF34" i="21"/>
  <c r="AF30" i="21"/>
  <c r="AG30" i="21" s="1"/>
  <c r="AF26" i="21"/>
  <c r="AF22" i="21"/>
  <c r="V25" i="21"/>
  <c r="V21" i="21"/>
  <c r="V17" i="21"/>
  <c r="V13" i="21"/>
  <c r="V9" i="21"/>
  <c r="V39" i="21"/>
  <c r="V35" i="21"/>
  <c r="V31" i="21"/>
  <c r="W23" i="21"/>
  <c r="W19" i="21"/>
  <c r="W15" i="21"/>
  <c r="W11" i="21"/>
  <c r="W7" i="21"/>
  <c r="W37" i="21"/>
  <c r="W33" i="21"/>
  <c r="W29" i="21"/>
  <c r="X29" i="21" s="1"/>
  <c r="W25" i="21"/>
  <c r="AE26" i="21"/>
  <c r="AG26" i="21" s="1"/>
  <c r="AE22" i="21"/>
  <c r="AG22" i="21" s="1"/>
  <c r="AE18" i="21"/>
  <c r="AE14" i="21"/>
  <c r="AE10" i="21"/>
  <c r="AE40" i="21"/>
  <c r="AE36" i="21"/>
  <c r="AE32" i="21"/>
  <c r="AE28" i="21"/>
  <c r="AF19" i="21"/>
  <c r="AF15" i="21"/>
  <c r="AF11" i="21"/>
  <c r="AF7" i="21"/>
  <c r="AF37" i="21"/>
  <c r="AF33" i="21"/>
  <c r="AF29" i="21"/>
  <c r="AF25" i="21"/>
  <c r="W6" i="21"/>
  <c r="V24" i="21"/>
  <c r="V20" i="21"/>
  <c r="X20" i="21" s="1"/>
  <c r="V16" i="21"/>
  <c r="X16" i="21" s="1"/>
  <c r="V12" i="21"/>
  <c r="X12" i="21" s="1"/>
  <c r="V8" i="21"/>
  <c r="X8" i="21" s="1"/>
  <c r="V38" i="21"/>
  <c r="X38" i="21" s="1"/>
  <c r="V34" i="21"/>
  <c r="X34" i="21" s="1"/>
  <c r="V30" i="21"/>
  <c r="X30" i="21" s="1"/>
  <c r="W22" i="21"/>
  <c r="W18" i="21"/>
  <c r="W14" i="21"/>
  <c r="W10" i="21"/>
  <c r="W40" i="21"/>
  <c r="W36" i="21"/>
  <c r="W32" i="21"/>
  <c r="W28" i="21"/>
  <c r="W24" i="21"/>
  <c r="AE25" i="21"/>
  <c r="AG25" i="21" s="1"/>
  <c r="AE21" i="21"/>
  <c r="AE17" i="21"/>
  <c r="AE13" i="21"/>
  <c r="AE9" i="21"/>
  <c r="AE39" i="21"/>
  <c r="AE35" i="21"/>
  <c r="AE31" i="21"/>
  <c r="AE27" i="21"/>
  <c r="AF18" i="21"/>
  <c r="AF14" i="21"/>
  <c r="AF10" i="21"/>
  <c r="AF40" i="21"/>
  <c r="AF36" i="21"/>
  <c r="AF32" i="21"/>
  <c r="AF28" i="21"/>
  <c r="AF24" i="21"/>
  <c r="V27" i="21"/>
  <c r="X27" i="21" s="1"/>
  <c r="V23" i="21"/>
  <c r="X23" i="21" s="1"/>
  <c r="V19" i="21"/>
  <c r="X19" i="21" s="1"/>
  <c r="V15" i="21"/>
  <c r="X15" i="21" s="1"/>
  <c r="V11" i="21"/>
  <c r="X11" i="21" s="1"/>
  <c r="V7" i="21"/>
  <c r="X7" i="21" s="1"/>
  <c r="V37" i="21"/>
  <c r="X37" i="21" s="1"/>
  <c r="V33" i="21"/>
  <c r="X33" i="21" s="1"/>
  <c r="W21" i="21"/>
  <c r="W17" i="21"/>
  <c r="W13" i="21"/>
  <c r="W9" i="21"/>
  <c r="W39" i="21"/>
  <c r="W35" i="21"/>
  <c r="W31" i="21"/>
  <c r="AE6" i="21"/>
  <c r="AG6" i="21" s="1"/>
  <c r="AE24" i="21"/>
  <c r="AG24" i="21" s="1"/>
  <c r="AE20" i="21"/>
  <c r="AG20" i="21" s="1"/>
  <c r="AE16" i="21"/>
  <c r="AG16" i="21" s="1"/>
  <c r="AE12" i="21"/>
  <c r="AG12" i="21" s="1"/>
  <c r="AE8" i="21"/>
  <c r="AG8" i="21" s="1"/>
  <c r="AE38" i="21"/>
  <c r="AG38" i="21" s="1"/>
  <c r="AE34" i="21"/>
  <c r="AG34" i="21" s="1"/>
  <c r="AF21" i="21"/>
  <c r="AF17" i="21"/>
  <c r="AF13" i="21"/>
  <c r="AF9" i="21"/>
  <c r="AF39" i="21"/>
  <c r="AF35" i="21"/>
  <c r="AF31" i="21"/>
  <c r="AF27" i="21"/>
  <c r="AG27" i="21" l="1"/>
  <c r="AG9" i="21"/>
  <c r="AG28" i="21"/>
  <c r="AG10" i="21"/>
  <c r="X39" i="21"/>
  <c r="X21" i="21"/>
  <c r="AG33" i="21"/>
  <c r="AG15" i="21"/>
  <c r="X28" i="21"/>
  <c r="X10" i="21"/>
  <c r="X26" i="21"/>
  <c r="O21" i="21"/>
  <c r="O29" i="21"/>
  <c r="O39" i="21"/>
  <c r="O12" i="21"/>
  <c r="O30" i="21"/>
  <c r="AG31" i="21"/>
  <c r="AG13" i="21"/>
  <c r="AG32" i="21"/>
  <c r="AG14" i="21"/>
  <c r="X9" i="21"/>
  <c r="X25" i="21"/>
  <c r="AG37" i="21"/>
  <c r="AG19" i="21"/>
  <c r="X32" i="21"/>
  <c r="X14" i="21"/>
  <c r="O40" i="21"/>
  <c r="O7" i="21"/>
  <c r="O25" i="21"/>
  <c r="O35" i="21"/>
  <c r="O8" i="21"/>
  <c r="O26" i="21"/>
  <c r="AG35" i="21"/>
  <c r="AG17" i="21"/>
  <c r="X24" i="21"/>
  <c r="AG36" i="21"/>
  <c r="AG18" i="21"/>
  <c r="X31" i="21"/>
  <c r="X13" i="21"/>
  <c r="AG7" i="21"/>
  <c r="X36" i="21"/>
  <c r="X18" i="21"/>
  <c r="O13" i="21"/>
  <c r="O37" i="21"/>
  <c r="O32" i="21"/>
  <c r="O31" i="21"/>
  <c r="O38" i="21"/>
  <c r="AG39" i="21"/>
  <c r="AG21" i="21"/>
  <c r="AG40" i="21"/>
  <c r="X35" i="21"/>
  <c r="X17" i="21"/>
  <c r="AG29" i="21"/>
  <c r="AG11" i="21"/>
  <c r="X40" i="21"/>
  <c r="X22" i="21"/>
  <c r="O17" i="21"/>
  <c r="O33" i="21"/>
  <c r="O28" i="21"/>
  <c r="O27" i="21"/>
  <c r="O34" i="21"/>
</calcChain>
</file>

<file path=xl/sharedStrings.xml><?xml version="1.0" encoding="utf-8"?>
<sst xmlns="http://schemas.openxmlformats.org/spreadsheetml/2006/main" count="31" uniqueCount="14">
  <si>
    <t>UTS</t>
  </si>
  <si>
    <t>UAS</t>
  </si>
  <si>
    <t>C1</t>
  </si>
  <si>
    <t>C2</t>
  </si>
  <si>
    <t>Cluster</t>
  </si>
  <si>
    <t>Centroid-X-0</t>
  </si>
  <si>
    <t>Centroid-Y-0</t>
  </si>
  <si>
    <t>d(C1)</t>
  </si>
  <si>
    <t>d(C2)</t>
  </si>
  <si>
    <t>Centroid</t>
  </si>
  <si>
    <t>Iterasi 1</t>
  </si>
  <si>
    <t>Iterasi 2</t>
  </si>
  <si>
    <t>Iterasi 3</t>
  </si>
  <si>
    <t>Iterasi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</si>
</sst>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10"/>
      <name val="Tahoma"/>
      <family val="2"/>
    </font>
    <font>
      <b/>
      <sz val="10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Fill="1"/>
    <xf numFmtId="0" fontId="2" fillId="0" borderId="1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0"/>
  <sheetViews>
    <sheetView tabSelected="1" workbookViewId="0">
      <selection activeCell="I23" sqref="I23"/>
    </sheetView>
  </sheetViews>
  <sheetFormatPr defaultRowHeight="12.75" x14ac:dyDescent="0.2"/>
  <cols>
    <col min="1" max="1" width="11.140625" style="1" customWidth="1"/>
    <col min="2" max="2" width="14" style="1" customWidth="1"/>
    <col min="3" max="3" width="12.140625" customWidth="1"/>
  </cols>
  <sheetData>
    <row r="1" spans="1:33" x14ac:dyDescent="0.2">
      <c r="A1" s="1" t="s">
        <v>4</v>
      </c>
      <c r="B1" s="1" t="s">
        <v>5</v>
      </c>
      <c r="C1" s="1" t="s">
        <v>6</v>
      </c>
    </row>
    <row r="2" spans="1:33" x14ac:dyDescent="0.2">
      <c r="A2" s="3" t="s">
        <v>2</v>
      </c>
      <c r="B2" s="3">
        <v>25</v>
      </c>
      <c r="C2" s="3">
        <v>30</v>
      </c>
    </row>
    <row r="3" spans="1:33" x14ac:dyDescent="0.2">
      <c r="A3" s="3" t="s">
        <v>3</v>
      </c>
      <c r="B3" s="3">
        <v>50</v>
      </c>
      <c r="C3" s="3">
        <v>50</v>
      </c>
    </row>
    <row r="4" spans="1:33" x14ac:dyDescent="0.2">
      <c r="H4" s="6"/>
      <c r="I4" s="8" t="s">
        <v>9</v>
      </c>
      <c r="J4" s="8"/>
      <c r="K4" s="5"/>
      <c r="R4" s="9" t="s">
        <v>9</v>
      </c>
      <c r="S4" s="9"/>
      <c r="AA4" s="9" t="s">
        <v>9</v>
      </c>
      <c r="AB4" s="9"/>
    </row>
    <row r="5" spans="1:33" x14ac:dyDescent="0.2">
      <c r="A5" s="2" t="s">
        <v>0</v>
      </c>
      <c r="B5" s="2" t="s">
        <v>1</v>
      </c>
      <c r="C5" t="s">
        <v>13</v>
      </c>
      <c r="D5" t="s">
        <v>7</v>
      </c>
      <c r="E5" t="s">
        <v>8</v>
      </c>
      <c r="F5" t="s">
        <v>4</v>
      </c>
      <c r="H5" t="s">
        <v>2</v>
      </c>
      <c r="I5">
        <f>AVERAGE(A6:A27)</f>
        <v>26.772727272727273</v>
      </c>
      <c r="J5">
        <f>AVERAGE(B6:B27)</f>
        <v>26.09090909090909</v>
      </c>
      <c r="L5" t="s">
        <v>10</v>
      </c>
      <c r="M5" t="s">
        <v>7</v>
      </c>
      <c r="N5" t="s">
        <v>8</v>
      </c>
      <c r="O5" t="s">
        <v>4</v>
      </c>
      <c r="Q5" t="s">
        <v>2</v>
      </c>
      <c r="R5">
        <f>AVERAGE(A6:A28)</f>
        <v>27.782608695652176</v>
      </c>
      <c r="S5">
        <f>AVERAGE(B6:B28)</f>
        <v>26.086956521739129</v>
      </c>
      <c r="U5" t="s">
        <v>11</v>
      </c>
      <c r="V5" t="s">
        <v>7</v>
      </c>
      <c r="W5" t="s">
        <v>8</v>
      </c>
      <c r="X5" t="s">
        <v>4</v>
      </c>
      <c r="Z5" t="s">
        <v>2</v>
      </c>
      <c r="AA5">
        <f>AVERAGE(A6:A28,A35)</f>
        <v>28.291666666666668</v>
      </c>
      <c r="AB5">
        <f>AVERAGE(B6:B28,B35)</f>
        <v>26.541666666666668</v>
      </c>
      <c r="AD5" t="s">
        <v>12</v>
      </c>
      <c r="AE5" t="s">
        <v>7</v>
      </c>
      <c r="AF5" t="s">
        <v>8</v>
      </c>
    </row>
    <row r="6" spans="1:33" x14ac:dyDescent="0.2">
      <c r="A6" s="4">
        <v>23</v>
      </c>
      <c r="B6" s="4">
        <v>32</v>
      </c>
      <c r="D6">
        <f>SQRT((A6-$B$2)^2+((B6-$C$2)^2))</f>
        <v>2.8284271247461903</v>
      </c>
      <c r="E6">
        <f>SQRT((A6-$B$3)^2+((B6-$C$3)^2))</f>
        <v>32.449961479175904</v>
      </c>
      <c r="F6" t="str">
        <f>IF((D6&lt;E6),$A$2,$A$3)</f>
        <v>C1</v>
      </c>
      <c r="H6" t="s">
        <v>3</v>
      </c>
      <c r="I6">
        <f>AVERAGE(A28:A40)</f>
        <v>49.230769230769234</v>
      </c>
      <c r="J6">
        <f>AVERAGE(B28:B40)</f>
        <v>50.46153846153846</v>
      </c>
      <c r="M6">
        <f>SQRT((A6-$I$5)^2+(B6-$J$5)^2)</f>
        <v>7.0107650400138937</v>
      </c>
      <c r="N6">
        <f>SQRT((A6-$I$6)^2+(B6-$J$6)^2)</f>
        <v>32.076185197194725</v>
      </c>
      <c r="O6" t="str">
        <f>IF((M6&lt;N6),$H$5,$H$6)</f>
        <v>C1</v>
      </c>
      <c r="Q6" t="s">
        <v>3</v>
      </c>
      <c r="R6">
        <f>AVERAGE(A29:A40)</f>
        <v>49.166666666666664</v>
      </c>
      <c r="S6">
        <f>AVERAGE(B29:B40)</f>
        <v>52.5</v>
      </c>
      <c r="V6">
        <f>SQRT((A6-$R$5)^2+(B6-$S$5)^2)</f>
        <v>7.6050923144647768</v>
      </c>
      <c r="W6">
        <f>SQRT((A6-$R$6)^2+(B6-$S$6)^2)</f>
        <v>33.2407046321892</v>
      </c>
      <c r="X6" t="str">
        <f>IF((V6&lt;W6),$Q$5,$Q$6)</f>
        <v>C1</v>
      </c>
      <c r="Z6" t="s">
        <v>3</v>
      </c>
      <c r="AA6">
        <f>AVERAGE(A29:A34,A36:A40)</f>
        <v>50</v>
      </c>
      <c r="AB6">
        <f>AVERAGE(B29:B34,B36:B40)</f>
        <v>53.909090909090907</v>
      </c>
      <c r="AE6">
        <f>SQRT((A6-$AA$5)^2+(B6-$AB$5)^2)</f>
        <v>7.6023114175156552</v>
      </c>
      <c r="AF6">
        <f>SQRT((A6-$AA$6)^2+(B6-$AB$6)^2)</f>
        <v>34.770796143643445</v>
      </c>
      <c r="AG6" t="str">
        <f>IF((AE6&lt;AF6),$Z$5,$Z$6)</f>
        <v>C1</v>
      </c>
    </row>
    <row r="7" spans="1:33" x14ac:dyDescent="0.2">
      <c r="A7" s="4">
        <v>34</v>
      </c>
      <c r="B7" s="4">
        <v>39</v>
      </c>
      <c r="D7">
        <f t="shared" ref="D7:D40" si="0">SQRT((A7-$B$2)^2+((B7-$C$2)^2))</f>
        <v>12.727922061357855</v>
      </c>
      <c r="E7">
        <f t="shared" ref="E7:E40" si="1">SQRT((A7-$B$3)^2+((B7-$C$3)^2))</f>
        <v>19.416487838947599</v>
      </c>
      <c r="F7" t="str">
        <f t="shared" ref="F7:F40" si="2">IF((D7&lt;E7),$A$2,$A$3)</f>
        <v>C1</v>
      </c>
      <c r="M7">
        <f t="shared" ref="M7:M40" si="3">SQRT((A7-$I$5)^2+(B7-$J$5)^2)</f>
        <v>14.794529366409522</v>
      </c>
      <c r="N7">
        <f t="shared" ref="N7:N40" si="4">SQRT((A7-$I$6)^2+(B7-$J$6)^2)</f>
        <v>19.061563295445424</v>
      </c>
      <c r="O7" t="str">
        <f t="shared" ref="O7:O39" si="5">IF((M7&lt;N7),$H$5,$H$6)</f>
        <v>C1</v>
      </c>
      <c r="V7">
        <f t="shared" ref="V7:V40" si="6">SQRT((A7-$R$5)^2+(B7-$S$5)^2)</f>
        <v>14.331875191433799</v>
      </c>
      <c r="W7">
        <f t="shared" ref="W7:W40" si="7">SQRT((A7-$R$6)^2+(B7-$S$6)^2)</f>
        <v>20.304624541659905</v>
      </c>
      <c r="X7" t="str">
        <f t="shared" ref="X7:X40" si="8">IF((V7&lt;W7),$Q$5,$Q$6)</f>
        <v>C1</v>
      </c>
      <c r="AE7">
        <f t="shared" ref="AE7:AE40" si="9">SQRT((A7-$AA$5)^2+(B7-$AB$5)^2)</f>
        <v>13.703836648504273</v>
      </c>
      <c r="AF7">
        <f t="shared" ref="AF7:AF40" si="10">SQRT((A7-$AA$6)^2+(B7-$AB$6)^2)</f>
        <v>21.869636296370754</v>
      </c>
      <c r="AG7" t="str">
        <f t="shared" ref="AG7:AG40" si="11">IF((AE7&lt;AF7),$Z$5,$Z$6)</f>
        <v>C1</v>
      </c>
    </row>
    <row r="8" spans="1:33" x14ac:dyDescent="0.2">
      <c r="A8" s="4">
        <v>21</v>
      </c>
      <c r="B8" s="4">
        <v>0</v>
      </c>
      <c r="D8">
        <f t="shared" si="0"/>
        <v>30.265491900843113</v>
      </c>
      <c r="E8">
        <f t="shared" si="1"/>
        <v>57.801384066473702</v>
      </c>
      <c r="F8" t="str">
        <f t="shared" si="2"/>
        <v>C1</v>
      </c>
      <c r="M8">
        <f t="shared" si="3"/>
        <v>26.721899583588215</v>
      </c>
      <c r="N8">
        <f t="shared" si="4"/>
        <v>57.821649883640227</v>
      </c>
      <c r="O8" t="str">
        <f t="shared" si="5"/>
        <v>C1</v>
      </c>
      <c r="V8">
        <f t="shared" si="6"/>
        <v>26.954277606447633</v>
      </c>
      <c r="W8">
        <f t="shared" si="7"/>
        <v>59.578612866624468</v>
      </c>
      <c r="X8" t="str">
        <f t="shared" si="8"/>
        <v>C1</v>
      </c>
      <c r="AE8">
        <f t="shared" si="9"/>
        <v>27.525051720609397</v>
      </c>
      <c r="AF8">
        <f t="shared" si="10"/>
        <v>61.214296390995358</v>
      </c>
      <c r="AG8" t="str">
        <f t="shared" si="11"/>
        <v>C1</v>
      </c>
    </row>
    <row r="9" spans="1:33" x14ac:dyDescent="0.2">
      <c r="A9" s="4">
        <v>33</v>
      </c>
      <c r="B9" s="4">
        <v>34</v>
      </c>
      <c r="D9">
        <f t="shared" si="0"/>
        <v>8.9442719099991592</v>
      </c>
      <c r="E9">
        <f t="shared" si="1"/>
        <v>23.345235059857504</v>
      </c>
      <c r="F9" t="str">
        <f t="shared" si="2"/>
        <v>C1</v>
      </c>
      <c r="M9">
        <f t="shared" si="3"/>
        <v>10.066411705672444</v>
      </c>
      <c r="N9">
        <f t="shared" si="4"/>
        <v>23.117528378769112</v>
      </c>
      <c r="O9" t="str">
        <f t="shared" si="5"/>
        <v>C1</v>
      </c>
      <c r="V9">
        <f t="shared" si="6"/>
        <v>9.4782608695652169</v>
      </c>
      <c r="W9">
        <f t="shared" si="7"/>
        <v>24.568498348721093</v>
      </c>
      <c r="X9" t="str">
        <f t="shared" si="8"/>
        <v>C1</v>
      </c>
      <c r="AE9">
        <f t="shared" si="9"/>
        <v>8.8201552644434127</v>
      </c>
      <c r="AF9">
        <f t="shared" si="10"/>
        <v>26.179608492612072</v>
      </c>
      <c r="AG9" t="str">
        <f t="shared" si="11"/>
        <v>C1</v>
      </c>
    </row>
    <row r="10" spans="1:33" x14ac:dyDescent="0.2">
      <c r="A10" s="4">
        <v>32</v>
      </c>
      <c r="B10" s="4">
        <v>31</v>
      </c>
      <c r="D10">
        <f t="shared" si="0"/>
        <v>7.0710678118654755</v>
      </c>
      <c r="E10">
        <f t="shared" si="1"/>
        <v>26.172504656604801</v>
      </c>
      <c r="F10" t="str">
        <f t="shared" si="2"/>
        <v>C1</v>
      </c>
      <c r="M10">
        <f t="shared" si="3"/>
        <v>7.1710218043880101</v>
      </c>
      <c r="N10">
        <f t="shared" si="4"/>
        <v>25.993285432472067</v>
      </c>
      <c r="O10" t="str">
        <f t="shared" si="5"/>
        <v>C1</v>
      </c>
      <c r="V10">
        <f t="shared" si="6"/>
        <v>6.474904295298141</v>
      </c>
      <c r="W10">
        <f t="shared" si="7"/>
        <v>27.512623365365293</v>
      </c>
      <c r="X10" t="str">
        <f t="shared" si="8"/>
        <v>C1</v>
      </c>
      <c r="AE10">
        <f t="shared" si="9"/>
        <v>5.7990061409022671</v>
      </c>
      <c r="AF10">
        <f t="shared" si="10"/>
        <v>29.134626242342488</v>
      </c>
      <c r="AG10" t="str">
        <f t="shared" si="11"/>
        <v>C1</v>
      </c>
    </row>
    <row r="11" spans="1:33" x14ac:dyDescent="0.2">
      <c r="A11" s="4">
        <v>35</v>
      </c>
      <c r="B11" s="4">
        <v>28</v>
      </c>
      <c r="D11">
        <f t="shared" si="0"/>
        <v>10.198039027185569</v>
      </c>
      <c r="E11">
        <f t="shared" si="1"/>
        <v>26.627053911388696</v>
      </c>
      <c r="F11" t="str">
        <f t="shared" si="2"/>
        <v>C1</v>
      </c>
      <c r="M11">
        <f t="shared" si="3"/>
        <v>8.4458655345736577</v>
      </c>
      <c r="N11">
        <f t="shared" si="4"/>
        <v>26.590139205325343</v>
      </c>
      <c r="O11" t="str">
        <f t="shared" si="5"/>
        <v>C1</v>
      </c>
      <c r="V11">
        <f t="shared" si="6"/>
        <v>7.4666239084201926</v>
      </c>
      <c r="W11">
        <f t="shared" si="7"/>
        <v>28.300961899632394</v>
      </c>
      <c r="X11" t="str">
        <f t="shared" si="8"/>
        <v>C1</v>
      </c>
      <c r="AE11">
        <f t="shared" si="9"/>
        <v>6.8650180059648935</v>
      </c>
      <c r="AF11">
        <f t="shared" si="10"/>
        <v>29.937952363772929</v>
      </c>
      <c r="AG11" t="str">
        <f t="shared" si="11"/>
        <v>C1</v>
      </c>
    </row>
    <row r="12" spans="1:33" x14ac:dyDescent="0.2">
      <c r="A12" s="4">
        <v>26</v>
      </c>
      <c r="B12" s="4">
        <v>0</v>
      </c>
      <c r="D12">
        <f t="shared" si="0"/>
        <v>30.016662039607269</v>
      </c>
      <c r="E12">
        <f>SQRT((A12-$B$3)^2+((B12-$C$3)^2))</f>
        <v>55.461698495448189</v>
      </c>
      <c r="F12" t="str">
        <f t="shared" si="2"/>
        <v>C1</v>
      </c>
      <c r="M12">
        <f t="shared" si="3"/>
        <v>26.102349408206518</v>
      </c>
      <c r="N12">
        <f t="shared" si="4"/>
        <v>55.552097196762787</v>
      </c>
      <c r="O12" t="str">
        <f t="shared" si="5"/>
        <v>C1</v>
      </c>
      <c r="V12">
        <f t="shared" si="6"/>
        <v>26.147791385295289</v>
      </c>
      <c r="W12">
        <f t="shared" si="7"/>
        <v>57.384182876855924</v>
      </c>
      <c r="X12" t="str">
        <f t="shared" si="8"/>
        <v>C1</v>
      </c>
      <c r="AE12">
        <f t="shared" si="9"/>
        <v>26.640416767677557</v>
      </c>
      <c r="AF12">
        <f t="shared" si="10"/>
        <v>59.010084584286332</v>
      </c>
      <c r="AG12" t="str">
        <f t="shared" si="11"/>
        <v>C1</v>
      </c>
    </row>
    <row r="13" spans="1:33" x14ac:dyDescent="0.2">
      <c r="A13" s="4">
        <v>25</v>
      </c>
      <c r="B13" s="4">
        <v>15</v>
      </c>
      <c r="D13">
        <f t="shared" si="0"/>
        <v>15</v>
      </c>
      <c r="E13">
        <f t="shared" si="1"/>
        <v>43.011626335213137</v>
      </c>
      <c r="F13" t="str">
        <f t="shared" si="2"/>
        <v>C1</v>
      </c>
      <c r="M13">
        <f t="shared" si="3"/>
        <v>11.231688494891628</v>
      </c>
      <c r="N13">
        <f t="shared" si="4"/>
        <v>42.949399152653633</v>
      </c>
      <c r="O13" t="str">
        <f t="shared" si="5"/>
        <v>C1</v>
      </c>
      <c r="V13">
        <f t="shared" si="6"/>
        <v>11.430814322175516</v>
      </c>
      <c r="W13">
        <f t="shared" si="7"/>
        <v>44.612529381080577</v>
      </c>
      <c r="X13" t="str">
        <f t="shared" si="8"/>
        <v>C1</v>
      </c>
      <c r="AE13">
        <f t="shared" si="9"/>
        <v>12.001880639670141</v>
      </c>
      <c r="AF13">
        <f t="shared" si="10"/>
        <v>46.24843084226643</v>
      </c>
      <c r="AG13" t="str">
        <f t="shared" si="11"/>
        <v>C1</v>
      </c>
    </row>
    <row r="14" spans="1:33" x14ac:dyDescent="0.2">
      <c r="A14" s="4">
        <v>31</v>
      </c>
      <c r="B14" s="4">
        <v>26</v>
      </c>
      <c r="D14">
        <f t="shared" si="0"/>
        <v>7.2111025509279782</v>
      </c>
      <c r="E14">
        <f t="shared" si="1"/>
        <v>30.610455730027933</v>
      </c>
      <c r="F14" t="str">
        <f t="shared" si="2"/>
        <v>C1</v>
      </c>
      <c r="M14">
        <f t="shared" si="3"/>
        <v>4.2282501313845797</v>
      </c>
      <c r="N14">
        <f t="shared" si="4"/>
        <v>30.507831955923834</v>
      </c>
      <c r="O14" t="str">
        <f t="shared" si="5"/>
        <v>C1</v>
      </c>
      <c r="V14">
        <f t="shared" si="6"/>
        <v>3.2185661779689978</v>
      </c>
      <c r="W14">
        <f t="shared" si="7"/>
        <v>32.129079939795631</v>
      </c>
      <c r="X14" t="str">
        <f t="shared" si="8"/>
        <v>C1</v>
      </c>
      <c r="AE14">
        <f t="shared" si="9"/>
        <v>2.7619689031960908</v>
      </c>
      <c r="AF14">
        <f t="shared" si="10"/>
        <v>33.762662148768726</v>
      </c>
      <c r="AG14" t="str">
        <f t="shared" si="11"/>
        <v>C1</v>
      </c>
    </row>
    <row r="15" spans="1:33" x14ac:dyDescent="0.2">
      <c r="A15" s="4">
        <v>19</v>
      </c>
      <c r="B15" s="4">
        <v>22</v>
      </c>
      <c r="D15">
        <f t="shared" si="0"/>
        <v>10</v>
      </c>
      <c r="E15">
        <f t="shared" si="1"/>
        <v>41.773197148410844</v>
      </c>
      <c r="F15" t="str">
        <f t="shared" si="2"/>
        <v>C1</v>
      </c>
      <c r="M15">
        <f t="shared" si="3"/>
        <v>8.7835543173752271</v>
      </c>
      <c r="N15">
        <f t="shared" si="4"/>
        <v>41.520580196833194</v>
      </c>
      <c r="O15" t="str">
        <f t="shared" si="5"/>
        <v>C1</v>
      </c>
      <c r="V15">
        <f t="shared" si="6"/>
        <v>9.6869721333103467</v>
      </c>
      <c r="W15">
        <f t="shared" si="7"/>
        <v>42.898458920779163</v>
      </c>
      <c r="X15" t="str">
        <f t="shared" si="8"/>
        <v>C1</v>
      </c>
      <c r="AE15">
        <f t="shared" si="9"/>
        <v>10.342234069849493</v>
      </c>
      <c r="AF15">
        <f t="shared" si="10"/>
        <v>44.48808922222473</v>
      </c>
      <c r="AG15" t="str">
        <f t="shared" si="11"/>
        <v>C1</v>
      </c>
    </row>
    <row r="16" spans="1:33" x14ac:dyDescent="0.2">
      <c r="A16" s="4">
        <v>35</v>
      </c>
      <c r="B16" s="4">
        <v>26</v>
      </c>
      <c r="D16">
        <f t="shared" si="0"/>
        <v>10.770329614269007</v>
      </c>
      <c r="E16">
        <f t="shared" si="1"/>
        <v>28.301943396169811</v>
      </c>
      <c r="F16" t="str">
        <f t="shared" si="2"/>
        <v>C1</v>
      </c>
      <c r="M16">
        <f t="shared" si="3"/>
        <v>8.2277749721133926</v>
      </c>
      <c r="N16">
        <f t="shared" si="4"/>
        <v>28.29985259333931</v>
      </c>
      <c r="O16" t="str">
        <f t="shared" si="5"/>
        <v>C1</v>
      </c>
      <c r="V16">
        <f t="shared" si="6"/>
        <v>7.2179151198076967</v>
      </c>
      <c r="W16">
        <f t="shared" si="7"/>
        <v>30.04903400185178</v>
      </c>
      <c r="X16" t="str">
        <f t="shared" si="8"/>
        <v>C1</v>
      </c>
      <c r="AE16">
        <f t="shared" si="9"/>
        <v>6.7301663344146903</v>
      </c>
      <c r="AF16">
        <f t="shared" si="10"/>
        <v>31.684654888003763</v>
      </c>
      <c r="AG16" t="str">
        <f t="shared" si="11"/>
        <v>C1</v>
      </c>
    </row>
    <row r="17" spans="1:33" x14ac:dyDescent="0.2">
      <c r="A17" s="4">
        <v>34</v>
      </c>
      <c r="B17" s="4">
        <v>14</v>
      </c>
      <c r="D17">
        <f t="shared" si="0"/>
        <v>18.357559750685819</v>
      </c>
      <c r="E17">
        <f t="shared" si="1"/>
        <v>39.395431207184416</v>
      </c>
      <c r="F17" t="str">
        <f t="shared" si="2"/>
        <v>C1</v>
      </c>
      <c r="M17">
        <f t="shared" si="3"/>
        <v>14.086289565354257</v>
      </c>
      <c r="N17">
        <f t="shared" si="4"/>
        <v>39.514808848622756</v>
      </c>
      <c r="O17" t="str">
        <f t="shared" si="5"/>
        <v>C1</v>
      </c>
      <c r="V17">
        <f t="shared" si="6"/>
        <v>13.59229460355359</v>
      </c>
      <c r="W17">
        <f t="shared" si="7"/>
        <v>41.379678318925798</v>
      </c>
      <c r="X17" t="str">
        <f t="shared" si="8"/>
        <v>C1</v>
      </c>
      <c r="AE17">
        <f t="shared" si="9"/>
        <v>13.779639771134159</v>
      </c>
      <c r="AF17">
        <f t="shared" si="10"/>
        <v>42.996924741079823</v>
      </c>
      <c r="AG17" t="str">
        <f t="shared" si="11"/>
        <v>C1</v>
      </c>
    </row>
    <row r="18" spans="1:33" x14ac:dyDescent="0.2">
      <c r="A18" s="4">
        <v>14</v>
      </c>
      <c r="B18" s="4">
        <v>37</v>
      </c>
      <c r="D18">
        <f t="shared" si="0"/>
        <v>13.038404810405298</v>
      </c>
      <c r="E18">
        <f t="shared" si="1"/>
        <v>38.275318418009277</v>
      </c>
      <c r="F18" t="str">
        <f t="shared" si="2"/>
        <v>C1</v>
      </c>
      <c r="M18">
        <f t="shared" si="3"/>
        <v>16.797345815523386</v>
      </c>
      <c r="N18">
        <f t="shared" si="4"/>
        <v>37.714985328688591</v>
      </c>
      <c r="O18" t="str">
        <f t="shared" si="5"/>
        <v>C1</v>
      </c>
      <c r="V18">
        <f t="shared" si="6"/>
        <v>17.579955074341889</v>
      </c>
      <c r="W18">
        <f t="shared" si="7"/>
        <v>38.431034912482446</v>
      </c>
      <c r="X18" t="str">
        <f t="shared" si="8"/>
        <v>C1</v>
      </c>
      <c r="AE18">
        <f t="shared" si="9"/>
        <v>17.709558781127843</v>
      </c>
      <c r="AF18">
        <f t="shared" si="10"/>
        <v>39.773324670838122</v>
      </c>
      <c r="AG18" t="str">
        <f t="shared" si="11"/>
        <v>C1</v>
      </c>
    </row>
    <row r="19" spans="1:33" x14ac:dyDescent="0.2">
      <c r="A19" s="4">
        <v>32</v>
      </c>
      <c r="B19" s="4">
        <v>32</v>
      </c>
      <c r="D19">
        <f t="shared" si="0"/>
        <v>7.2801098892805181</v>
      </c>
      <c r="E19">
        <f t="shared" si="1"/>
        <v>25.45584412271571</v>
      </c>
      <c r="F19" t="str">
        <f t="shared" si="2"/>
        <v>C1</v>
      </c>
      <c r="M19">
        <f t="shared" si="3"/>
        <v>7.8893431625953561</v>
      </c>
      <c r="N19">
        <f t="shared" si="4"/>
        <v>25.25327326607162</v>
      </c>
      <c r="O19" t="str">
        <f t="shared" si="5"/>
        <v>C1</v>
      </c>
      <c r="V19">
        <f t="shared" si="6"/>
        <v>7.2629520575171123</v>
      </c>
      <c r="W19">
        <f t="shared" si="7"/>
        <v>26.738445064072899</v>
      </c>
      <c r="X19" t="str">
        <f t="shared" si="8"/>
        <v>C1</v>
      </c>
      <c r="AE19">
        <f t="shared" si="9"/>
        <v>6.5988740622085569</v>
      </c>
      <c r="AF19">
        <f t="shared" si="10"/>
        <v>28.355039489706407</v>
      </c>
      <c r="AG19" t="str">
        <f t="shared" si="11"/>
        <v>C1</v>
      </c>
    </row>
    <row r="20" spans="1:33" x14ac:dyDescent="0.2">
      <c r="A20" s="4">
        <v>23</v>
      </c>
      <c r="B20" s="4">
        <v>35</v>
      </c>
      <c r="D20">
        <f t="shared" si="0"/>
        <v>5.3851648071345037</v>
      </c>
      <c r="E20">
        <f t="shared" si="1"/>
        <v>30.886890422961002</v>
      </c>
      <c r="F20" t="str">
        <f t="shared" si="2"/>
        <v>C1</v>
      </c>
      <c r="M20">
        <f t="shared" si="3"/>
        <v>9.674986919930511</v>
      </c>
      <c r="N20">
        <f t="shared" si="4"/>
        <v>30.448520917041325</v>
      </c>
      <c r="O20" t="str">
        <f t="shared" si="5"/>
        <v>C1</v>
      </c>
      <c r="V20">
        <f t="shared" si="6"/>
        <v>10.115121847071169</v>
      </c>
      <c r="W20">
        <f t="shared" si="7"/>
        <v>31.479270074835668</v>
      </c>
      <c r="X20" t="str">
        <f t="shared" si="8"/>
        <v>C1</v>
      </c>
      <c r="AE20">
        <f t="shared" si="9"/>
        <v>9.9772310231290575</v>
      </c>
      <c r="AF20">
        <f t="shared" si="10"/>
        <v>32.962914297863051</v>
      </c>
      <c r="AG20" t="str">
        <f t="shared" si="11"/>
        <v>C1</v>
      </c>
    </row>
    <row r="21" spans="1:33" x14ac:dyDescent="0.2">
      <c r="A21" s="4">
        <v>29</v>
      </c>
      <c r="B21" s="4">
        <v>43</v>
      </c>
      <c r="D21">
        <f t="shared" si="0"/>
        <v>13.601470508735444</v>
      </c>
      <c r="E21">
        <f t="shared" si="1"/>
        <v>22.135943621178654</v>
      </c>
      <c r="F21" t="str">
        <f t="shared" si="2"/>
        <v>C1</v>
      </c>
      <c r="M21">
        <f t="shared" si="3"/>
        <v>17.055148758470381</v>
      </c>
      <c r="N21">
        <f t="shared" si="4"/>
        <v>21.562898225462572</v>
      </c>
      <c r="O21" t="str">
        <f t="shared" si="5"/>
        <v>C1</v>
      </c>
      <c r="V21">
        <f t="shared" si="6"/>
        <v>16.956800443640429</v>
      </c>
      <c r="W21">
        <f t="shared" si="7"/>
        <v>22.292250771163605</v>
      </c>
      <c r="X21" t="str">
        <f t="shared" si="8"/>
        <v>C1</v>
      </c>
      <c r="AE21">
        <f t="shared" si="9"/>
        <v>16.473568897546826</v>
      </c>
      <c r="AF21">
        <f t="shared" si="10"/>
        <v>23.664493750401885</v>
      </c>
      <c r="AG21" t="str">
        <f t="shared" si="11"/>
        <v>C1</v>
      </c>
    </row>
    <row r="22" spans="1:33" x14ac:dyDescent="0.2">
      <c r="A22" s="4">
        <v>16</v>
      </c>
      <c r="B22" s="4">
        <v>30</v>
      </c>
      <c r="D22">
        <f t="shared" si="0"/>
        <v>9</v>
      </c>
      <c r="E22">
        <f t="shared" si="1"/>
        <v>39.446165846632042</v>
      </c>
      <c r="F22" t="str">
        <f t="shared" si="2"/>
        <v>C1</v>
      </c>
      <c r="M22">
        <f t="shared" si="3"/>
        <v>11.460045577051567</v>
      </c>
      <c r="N22">
        <f t="shared" si="4"/>
        <v>39.025101920195631</v>
      </c>
      <c r="O22" t="str">
        <f t="shared" si="5"/>
        <v>C1</v>
      </c>
      <c r="V22">
        <f t="shared" si="6"/>
        <v>12.41538468746008</v>
      </c>
      <c r="W22">
        <f t="shared" si="7"/>
        <v>40.078395399239447</v>
      </c>
      <c r="X22" t="str">
        <f t="shared" si="8"/>
        <v>C1</v>
      </c>
      <c r="AE22">
        <f t="shared" si="9"/>
        <v>12.768912987756197</v>
      </c>
      <c r="AF22">
        <f t="shared" si="10"/>
        <v>41.564944702226825</v>
      </c>
      <c r="AG22" t="str">
        <f t="shared" si="11"/>
        <v>C1</v>
      </c>
    </row>
    <row r="23" spans="1:33" x14ac:dyDescent="0.2">
      <c r="A23" s="4">
        <v>30</v>
      </c>
      <c r="B23" s="4">
        <v>32</v>
      </c>
      <c r="D23">
        <f t="shared" si="0"/>
        <v>5.3851648071345037</v>
      </c>
      <c r="E23">
        <f t="shared" si="1"/>
        <v>26.90724809414742</v>
      </c>
      <c r="F23" t="str">
        <f t="shared" si="2"/>
        <v>C1</v>
      </c>
      <c r="M23">
        <f t="shared" si="3"/>
        <v>6.7329521480624814</v>
      </c>
      <c r="N23">
        <f t="shared" si="4"/>
        <v>26.65803607871301</v>
      </c>
      <c r="O23" t="str">
        <f t="shared" si="5"/>
        <v>C1</v>
      </c>
      <c r="V23">
        <f t="shared" si="6"/>
        <v>6.3151332030607845</v>
      </c>
      <c r="W23">
        <f t="shared" si="7"/>
        <v>28.064410043881399</v>
      </c>
      <c r="X23" t="str">
        <f t="shared" si="8"/>
        <v>C1</v>
      </c>
      <c r="AE23">
        <f t="shared" si="9"/>
        <v>5.7194235335001666</v>
      </c>
      <c r="AF23">
        <f t="shared" si="10"/>
        <v>29.664933245547846</v>
      </c>
      <c r="AG23" t="str">
        <f t="shared" si="11"/>
        <v>C1</v>
      </c>
    </row>
    <row r="24" spans="1:33" x14ac:dyDescent="0.2">
      <c r="A24" s="4">
        <v>23</v>
      </c>
      <c r="B24" s="4">
        <v>42</v>
      </c>
      <c r="D24">
        <f t="shared" si="0"/>
        <v>12.165525060596439</v>
      </c>
      <c r="E24">
        <f t="shared" si="1"/>
        <v>28.160255680657446</v>
      </c>
      <c r="F24" t="str">
        <f t="shared" si="2"/>
        <v>C1</v>
      </c>
      <c r="M24">
        <f t="shared" si="3"/>
        <v>16.350310230331999</v>
      </c>
      <c r="N24">
        <f t="shared" si="4"/>
        <v>27.561764957527025</v>
      </c>
      <c r="O24" t="str">
        <f t="shared" si="5"/>
        <v>C1</v>
      </c>
      <c r="V24">
        <f t="shared" si="6"/>
        <v>16.616205904981697</v>
      </c>
      <c r="W24">
        <f>SQRT((A24-$R$6)^2+(B24-$S$6)^2)</f>
        <v>28.19475916627848</v>
      </c>
      <c r="X24" t="str">
        <f t="shared" si="8"/>
        <v>C1</v>
      </c>
      <c r="AE24">
        <f t="shared" si="9"/>
        <v>16.338965865548392</v>
      </c>
      <c r="AF24">
        <f t="shared" si="10"/>
        <v>29.50976865854749</v>
      </c>
      <c r="AG24" t="str">
        <f t="shared" si="11"/>
        <v>C1</v>
      </c>
    </row>
    <row r="25" spans="1:33" x14ac:dyDescent="0.2">
      <c r="A25" s="4">
        <v>44</v>
      </c>
      <c r="B25" s="4">
        <v>27</v>
      </c>
      <c r="D25">
        <f t="shared" si="0"/>
        <v>19.235384061671343</v>
      </c>
      <c r="E25">
        <f t="shared" si="1"/>
        <v>23.769728648009426</v>
      </c>
      <c r="F25" t="str">
        <f>IF((D25&lt;E25),$A$2,$A$3)</f>
        <v>C1</v>
      </c>
      <c r="M25">
        <f>SQRT((A25-$I$5)^2+(B25-$J$5)^2)</f>
        <v>17.251242619035487</v>
      </c>
      <c r="N25">
        <f>SQRT((A25-$I$6)^2+(B25-$J$6)^2)</f>
        <v>24.037569214207384</v>
      </c>
      <c r="O25" t="str">
        <f t="shared" si="5"/>
        <v>C1</v>
      </c>
      <c r="V25">
        <f t="shared" si="6"/>
        <v>16.243073265596358</v>
      </c>
      <c r="W25">
        <f t="shared" si="7"/>
        <v>26.018156053887534</v>
      </c>
      <c r="X25" t="str">
        <f t="shared" si="8"/>
        <v>C1</v>
      </c>
      <c r="AE25">
        <f t="shared" si="9"/>
        <v>15.715018471371758</v>
      </c>
      <c r="AF25">
        <f t="shared" si="10"/>
        <v>27.569896146952001</v>
      </c>
      <c r="AG25" t="str">
        <f t="shared" si="11"/>
        <v>C1</v>
      </c>
    </row>
    <row r="26" spans="1:33" x14ac:dyDescent="0.2">
      <c r="A26" s="4">
        <v>0</v>
      </c>
      <c r="B26" s="4">
        <v>0</v>
      </c>
      <c r="D26">
        <f t="shared" si="0"/>
        <v>39.05124837953327</v>
      </c>
      <c r="E26">
        <f t="shared" si="1"/>
        <v>70.710678118654755</v>
      </c>
      <c r="F26" t="str">
        <f t="shared" si="2"/>
        <v>C1</v>
      </c>
      <c r="M26">
        <f t="shared" si="3"/>
        <v>37.383344724755666</v>
      </c>
      <c r="N26">
        <f t="shared" si="4"/>
        <v>70.498478727973833</v>
      </c>
      <c r="O26" t="str">
        <f t="shared" si="5"/>
        <v>C1</v>
      </c>
      <c r="V26">
        <f t="shared" si="6"/>
        <v>38.110400765445064</v>
      </c>
      <c r="W26">
        <f t="shared" si="7"/>
        <v>71.927818756800292</v>
      </c>
      <c r="X26" t="str">
        <f t="shared" si="8"/>
        <v>C1</v>
      </c>
      <c r="AE26">
        <f t="shared" si="9"/>
        <v>38.792763142398378</v>
      </c>
      <c r="AF26">
        <f t="shared" si="10"/>
        <v>73.526798397894538</v>
      </c>
      <c r="AG26" t="str">
        <f t="shared" si="11"/>
        <v>C1</v>
      </c>
    </row>
    <row r="27" spans="1:33" x14ac:dyDescent="0.2">
      <c r="A27" s="4">
        <v>30</v>
      </c>
      <c r="B27" s="4">
        <v>29</v>
      </c>
      <c r="D27">
        <f t="shared" si="0"/>
        <v>5.0990195135927845</v>
      </c>
      <c r="E27">
        <f t="shared" si="1"/>
        <v>29</v>
      </c>
      <c r="F27" t="str">
        <f t="shared" si="2"/>
        <v>C1</v>
      </c>
      <c r="M27">
        <f t="shared" si="3"/>
        <v>4.3448934594019359</v>
      </c>
      <c r="N27">
        <f t="shared" si="4"/>
        <v>28.817010919649444</v>
      </c>
      <c r="O27" t="str">
        <f t="shared" si="5"/>
        <v>C1</v>
      </c>
      <c r="V27">
        <f t="shared" si="6"/>
        <v>3.6609625104384143</v>
      </c>
      <c r="W27">
        <f t="shared" si="7"/>
        <v>30.325090455118367</v>
      </c>
      <c r="X27" t="str">
        <f t="shared" si="8"/>
        <v>C1</v>
      </c>
      <c r="AE27">
        <f>SQRT((A27-$AA$5)^2+(B27-$AB$5)^2)</f>
        <v>2.9936274911143412</v>
      </c>
      <c r="AF27">
        <f t="shared" si="10"/>
        <v>31.944683593946507</v>
      </c>
      <c r="AG27" t="str">
        <f>IF((AE27&lt;AF27),$Z$5,$Z$6)</f>
        <v>C1</v>
      </c>
    </row>
    <row r="28" spans="1:33" x14ac:dyDescent="0.2">
      <c r="A28" s="4">
        <v>50</v>
      </c>
      <c r="B28" s="4">
        <v>26</v>
      </c>
      <c r="D28">
        <f t="shared" si="0"/>
        <v>25.317977802344327</v>
      </c>
      <c r="E28">
        <f t="shared" si="1"/>
        <v>24</v>
      </c>
      <c r="F28" t="str">
        <f>IF((D28&lt;E28),$A$2,$A$3)</f>
        <v>C2</v>
      </c>
      <c r="M28">
        <f t="shared" si="3"/>
        <v>23.227450630878916</v>
      </c>
      <c r="N28">
        <f t="shared" si="4"/>
        <v>24.473630296334392</v>
      </c>
      <c r="O28" t="str">
        <f t="shared" si="5"/>
        <v>C1</v>
      </c>
      <c r="V28">
        <f>SQRT((A28-$R$5)^2+(B28-$S$5)^2)</f>
        <v>22.217561473014612</v>
      </c>
      <c r="W28">
        <f t="shared" si="7"/>
        <v>26.513099487695595</v>
      </c>
      <c r="X28" t="str">
        <f t="shared" si="8"/>
        <v>C1</v>
      </c>
      <c r="AE28">
        <f t="shared" si="9"/>
        <v>21.71509011929006</v>
      </c>
      <c r="AF28">
        <f t="shared" si="10"/>
        <v>27.909090909090907</v>
      </c>
      <c r="AG28" t="str">
        <f t="shared" si="11"/>
        <v>C1</v>
      </c>
    </row>
    <row r="29" spans="1:33" s="7" customFormat="1" x14ac:dyDescent="0.2">
      <c r="A29" s="4">
        <v>39</v>
      </c>
      <c r="B29" s="4">
        <v>57</v>
      </c>
      <c r="D29" s="7">
        <f t="shared" si="0"/>
        <v>30.413812651491099</v>
      </c>
      <c r="E29" s="7">
        <f t="shared" si="1"/>
        <v>13.038404810405298</v>
      </c>
      <c r="F29" t="str">
        <f t="shared" si="2"/>
        <v>C2</v>
      </c>
      <c r="M29" s="7">
        <f t="shared" si="3"/>
        <v>33.239706664974555</v>
      </c>
      <c r="N29" s="7">
        <f t="shared" si="4"/>
        <v>12.141668680341898</v>
      </c>
      <c r="O29" s="7" t="str">
        <f t="shared" si="5"/>
        <v>C2</v>
      </c>
      <c r="V29" s="7">
        <f t="shared" si="6"/>
        <v>32.885348177626234</v>
      </c>
      <c r="W29" s="7">
        <f t="shared" si="7"/>
        <v>11.118053386771942</v>
      </c>
      <c r="X29" s="7" t="str">
        <f t="shared" si="8"/>
        <v>C2</v>
      </c>
      <c r="AE29" s="7">
        <f t="shared" si="9"/>
        <v>32.285886579467231</v>
      </c>
      <c r="AF29" s="7">
        <f t="shared" si="10"/>
        <v>11.426010633999272</v>
      </c>
      <c r="AG29" s="7" t="str">
        <f t="shared" si="11"/>
        <v>C2</v>
      </c>
    </row>
    <row r="30" spans="1:33" x14ac:dyDescent="0.2">
      <c r="A30" s="4">
        <v>62</v>
      </c>
      <c r="B30" s="4">
        <v>46</v>
      </c>
      <c r="D30">
        <f t="shared" si="0"/>
        <v>40.311288741492746</v>
      </c>
      <c r="E30">
        <f t="shared" si="1"/>
        <v>12.649110640673518</v>
      </c>
      <c r="F30" t="str">
        <f t="shared" si="2"/>
        <v>C2</v>
      </c>
      <c r="M30">
        <f t="shared" si="3"/>
        <v>40.463967237878435</v>
      </c>
      <c r="N30">
        <f t="shared" si="4"/>
        <v>13.526218240205084</v>
      </c>
      <c r="O30" t="str">
        <f t="shared" si="5"/>
        <v>C2</v>
      </c>
      <c r="V30">
        <f t="shared" si="6"/>
        <v>39.58988719663099</v>
      </c>
      <c r="W30">
        <f t="shared" si="7"/>
        <v>14.38556375136006</v>
      </c>
      <c r="X30" t="str">
        <f t="shared" si="8"/>
        <v>C2</v>
      </c>
      <c r="AE30">
        <f t="shared" si="9"/>
        <v>38.921439750120008</v>
      </c>
      <c r="AF30">
        <f t="shared" si="10"/>
        <v>14.371976865005886</v>
      </c>
      <c r="AG30" t="str">
        <f t="shared" si="11"/>
        <v>C2</v>
      </c>
    </row>
    <row r="31" spans="1:33" x14ac:dyDescent="0.2">
      <c r="A31" s="4">
        <v>33</v>
      </c>
      <c r="B31" s="4">
        <v>60</v>
      </c>
      <c r="D31">
        <f t="shared" si="0"/>
        <v>31.048349392520048</v>
      </c>
      <c r="E31">
        <f t="shared" si="1"/>
        <v>19.723082923316021</v>
      </c>
      <c r="F31" t="str">
        <f t="shared" si="2"/>
        <v>C2</v>
      </c>
      <c r="M31">
        <f t="shared" si="3"/>
        <v>34.476156570894418</v>
      </c>
      <c r="N31">
        <f t="shared" si="4"/>
        <v>18.82604893075537</v>
      </c>
      <c r="O31" t="str">
        <f t="shared" si="5"/>
        <v>C2</v>
      </c>
      <c r="V31">
        <f t="shared" si="6"/>
        <v>34.312034185998016</v>
      </c>
      <c r="W31">
        <f t="shared" si="7"/>
        <v>17.821647261437732</v>
      </c>
      <c r="X31" t="str">
        <f t="shared" si="8"/>
        <v>C2</v>
      </c>
      <c r="AE31">
        <f t="shared" si="9"/>
        <v>33.787993018559447</v>
      </c>
      <c r="AF31">
        <f t="shared" si="10"/>
        <v>18.058216233994958</v>
      </c>
      <c r="AG31" t="str">
        <f t="shared" si="11"/>
        <v>C2</v>
      </c>
    </row>
    <row r="32" spans="1:33" x14ac:dyDescent="0.2">
      <c r="A32" s="4">
        <v>48</v>
      </c>
      <c r="B32" s="4">
        <v>41</v>
      </c>
      <c r="D32">
        <f t="shared" si="0"/>
        <v>25.495097567963924</v>
      </c>
      <c r="E32">
        <f t="shared" si="1"/>
        <v>9.2195444572928871</v>
      </c>
      <c r="F32" t="str">
        <f t="shared" si="2"/>
        <v>C2</v>
      </c>
      <c r="M32">
        <f t="shared" si="3"/>
        <v>25.939893969975159</v>
      </c>
      <c r="N32">
        <f t="shared" si="4"/>
        <v>9.541252693361594</v>
      </c>
      <c r="O32" t="str">
        <f t="shared" si="5"/>
        <v>C2</v>
      </c>
      <c r="V32">
        <f t="shared" si="6"/>
        <v>25.122535241046396</v>
      </c>
      <c r="W32">
        <f t="shared" si="7"/>
        <v>11.559027256266468</v>
      </c>
      <c r="X32" t="str">
        <f t="shared" si="8"/>
        <v>C2</v>
      </c>
      <c r="AE32">
        <f t="shared" si="9"/>
        <v>24.443031840497106</v>
      </c>
      <c r="AF32">
        <f t="shared" si="10"/>
        <v>13.063101779408038</v>
      </c>
      <c r="AG32" t="str">
        <f t="shared" si="11"/>
        <v>C2</v>
      </c>
    </row>
    <row r="33" spans="1:33" x14ac:dyDescent="0.2">
      <c r="A33" s="4">
        <v>58</v>
      </c>
      <c r="B33" s="4">
        <v>52</v>
      </c>
      <c r="D33">
        <f t="shared" si="0"/>
        <v>39.66106403010388</v>
      </c>
      <c r="E33">
        <f t="shared" si="1"/>
        <v>8.2462112512353212</v>
      </c>
      <c r="F33" t="str">
        <f t="shared" si="2"/>
        <v>C2</v>
      </c>
      <c r="M33">
        <f t="shared" si="3"/>
        <v>40.576145131333121</v>
      </c>
      <c r="N33">
        <f t="shared" si="4"/>
        <v>8.9031607976801741</v>
      </c>
      <c r="O33" t="str">
        <f t="shared" si="5"/>
        <v>C2</v>
      </c>
      <c r="V33">
        <f t="shared" si="6"/>
        <v>39.806740127097996</v>
      </c>
      <c r="W33">
        <f t="shared" si="7"/>
        <v>8.8474729599913342</v>
      </c>
      <c r="X33" t="str">
        <f t="shared" si="8"/>
        <v>C2</v>
      </c>
      <c r="AE33">
        <f t="shared" si="9"/>
        <v>39.124312205527083</v>
      </c>
      <c r="AF33">
        <f t="shared" si="10"/>
        <v>8.2246354386789413</v>
      </c>
      <c r="AG33" t="str">
        <f t="shared" si="11"/>
        <v>C2</v>
      </c>
    </row>
    <row r="34" spans="1:33" s="7" customFormat="1" x14ac:dyDescent="0.2">
      <c r="A34" s="4">
        <v>42</v>
      </c>
      <c r="B34" s="4">
        <v>60</v>
      </c>
      <c r="D34" s="7">
        <f t="shared" si="0"/>
        <v>34.481879299133332</v>
      </c>
      <c r="E34" s="7">
        <f t="shared" si="1"/>
        <v>12.806248474865697</v>
      </c>
      <c r="F34" t="str">
        <f t="shared" si="2"/>
        <v>C2</v>
      </c>
      <c r="M34" s="7">
        <f t="shared" si="3"/>
        <v>37.171175405033068</v>
      </c>
      <c r="N34" s="7">
        <f t="shared" si="4"/>
        <v>11.969388964744574</v>
      </c>
      <c r="O34" s="7" t="str">
        <f t="shared" si="5"/>
        <v>C2</v>
      </c>
      <c r="V34" s="7">
        <f t="shared" si="6"/>
        <v>36.772662855161272</v>
      </c>
      <c r="W34" s="7">
        <f t="shared" si="7"/>
        <v>10.373577546396955</v>
      </c>
      <c r="X34" s="7" t="str">
        <f t="shared" si="8"/>
        <v>C2</v>
      </c>
      <c r="AE34" s="7">
        <f t="shared" si="9"/>
        <v>36.157688977895447</v>
      </c>
      <c r="AF34" s="7">
        <f t="shared" si="10"/>
        <v>10.054808479216252</v>
      </c>
      <c r="AG34" s="7" t="str">
        <f t="shared" si="11"/>
        <v>C2</v>
      </c>
    </row>
    <row r="35" spans="1:33" x14ac:dyDescent="0.2">
      <c r="A35" s="4">
        <v>40</v>
      </c>
      <c r="B35" s="4">
        <v>37</v>
      </c>
      <c r="D35">
        <f t="shared" si="0"/>
        <v>16.552945357246848</v>
      </c>
      <c r="E35">
        <f t="shared" si="1"/>
        <v>16.401219466856727</v>
      </c>
      <c r="F35" t="str">
        <f t="shared" si="2"/>
        <v>C2</v>
      </c>
      <c r="M35">
        <f t="shared" si="3"/>
        <v>17.145524438303507</v>
      </c>
      <c r="N35">
        <f t="shared" si="4"/>
        <v>16.322380903017649</v>
      </c>
      <c r="O35" t="str">
        <f t="shared" si="5"/>
        <v>C2</v>
      </c>
      <c r="V35">
        <f t="shared" si="6"/>
        <v>16.381671716951416</v>
      </c>
      <c r="W35">
        <f t="shared" si="7"/>
        <v>18.007714396274107</v>
      </c>
      <c r="X35" t="str">
        <f t="shared" si="8"/>
        <v>C1</v>
      </c>
      <c r="AE35">
        <f t="shared" si="9"/>
        <v>15.69910206207844</v>
      </c>
      <c r="AF35">
        <f t="shared" si="10"/>
        <v>19.644779341389935</v>
      </c>
      <c r="AG35" t="str">
        <f t="shared" si="11"/>
        <v>C1</v>
      </c>
    </row>
    <row r="36" spans="1:33" s="7" customFormat="1" x14ac:dyDescent="0.2">
      <c r="A36" s="4">
        <v>40</v>
      </c>
      <c r="B36" s="4">
        <v>49</v>
      </c>
      <c r="D36" s="7">
        <f t="shared" si="0"/>
        <v>24.207436873820409</v>
      </c>
      <c r="E36" s="7">
        <f t="shared" si="1"/>
        <v>10.04987562112089</v>
      </c>
      <c r="F36" t="str">
        <f t="shared" si="2"/>
        <v>C2</v>
      </c>
      <c r="M36" s="7">
        <f t="shared" si="3"/>
        <v>26.453491075520535</v>
      </c>
      <c r="N36" s="7">
        <f t="shared" si="4"/>
        <v>9.3457581429369458</v>
      </c>
      <c r="O36" s="7" t="str">
        <f t="shared" si="5"/>
        <v>C2</v>
      </c>
      <c r="V36" s="7">
        <f t="shared" si="6"/>
        <v>25.96675204410877</v>
      </c>
      <c r="W36" s="7">
        <f t="shared" si="7"/>
        <v>9.8121240196900139</v>
      </c>
      <c r="X36" s="7" t="str">
        <f t="shared" si="8"/>
        <v>C2</v>
      </c>
      <c r="AE36" s="7">
        <f t="shared" si="9"/>
        <v>25.327096271692014</v>
      </c>
      <c r="AF36" s="7">
        <f t="shared" si="10"/>
        <v>11.139980859665737</v>
      </c>
      <c r="AG36" s="7" t="str">
        <f t="shared" si="11"/>
        <v>C2</v>
      </c>
    </row>
    <row r="37" spans="1:33" x14ac:dyDescent="0.2">
      <c r="A37" s="4">
        <v>60</v>
      </c>
      <c r="B37" s="4">
        <v>42</v>
      </c>
      <c r="D37">
        <f t="shared" si="0"/>
        <v>37</v>
      </c>
      <c r="E37">
        <f t="shared" si="1"/>
        <v>12.806248474865697</v>
      </c>
      <c r="F37" t="str">
        <f t="shared" si="2"/>
        <v>C2</v>
      </c>
      <c r="M37">
        <f t="shared" si="3"/>
        <v>36.839528043207622</v>
      </c>
      <c r="N37">
        <f t="shared" si="4"/>
        <v>13.695764472896039</v>
      </c>
      <c r="O37" t="str">
        <f t="shared" si="5"/>
        <v>C2</v>
      </c>
      <c r="V37">
        <f t="shared" si="6"/>
        <v>35.933066320570084</v>
      </c>
      <c r="W37">
        <f t="shared" si="7"/>
        <v>15.086785976844476</v>
      </c>
      <c r="X37" t="str">
        <f t="shared" si="8"/>
        <v>C2</v>
      </c>
      <c r="AE37">
        <f t="shared" si="9"/>
        <v>35.275749066777053</v>
      </c>
      <c r="AF37">
        <f t="shared" si="10"/>
        <v>15.550769957818542</v>
      </c>
      <c r="AG37" t="str">
        <f t="shared" si="11"/>
        <v>C2</v>
      </c>
    </row>
    <row r="38" spans="1:33" x14ac:dyDescent="0.2">
      <c r="A38" s="4">
        <v>50</v>
      </c>
      <c r="B38" s="4">
        <v>51</v>
      </c>
      <c r="D38">
        <f t="shared" si="0"/>
        <v>32.649655434629018</v>
      </c>
      <c r="E38">
        <f t="shared" si="1"/>
        <v>1</v>
      </c>
      <c r="F38" t="str">
        <f t="shared" si="2"/>
        <v>C2</v>
      </c>
      <c r="M38">
        <f t="shared" si="3"/>
        <v>34.058317754470245</v>
      </c>
      <c r="N38">
        <f t="shared" si="4"/>
        <v>0.93896581659489897</v>
      </c>
      <c r="O38" t="str">
        <f t="shared" si="5"/>
        <v>C2</v>
      </c>
      <c r="V38">
        <f t="shared" si="6"/>
        <v>33.38071616547834</v>
      </c>
      <c r="W38">
        <f t="shared" si="7"/>
        <v>1.7159383568311679</v>
      </c>
      <c r="X38" t="str">
        <f t="shared" si="8"/>
        <v>C2</v>
      </c>
      <c r="AE38">
        <f t="shared" si="9"/>
        <v>32.702626890749244</v>
      </c>
      <c r="AF38">
        <f t="shared" si="10"/>
        <v>2.9090909090909065</v>
      </c>
      <c r="AG38" t="str">
        <f t="shared" si="11"/>
        <v>C2</v>
      </c>
    </row>
    <row r="39" spans="1:33" x14ac:dyDescent="0.2">
      <c r="A39" s="4">
        <v>45</v>
      </c>
      <c r="B39" s="4">
        <v>67</v>
      </c>
      <c r="D39">
        <f t="shared" si="0"/>
        <v>42.059481689626182</v>
      </c>
      <c r="E39">
        <f t="shared" si="1"/>
        <v>17.720045146669349</v>
      </c>
      <c r="F39" t="str">
        <f t="shared" si="2"/>
        <v>C2</v>
      </c>
      <c r="M39">
        <f t="shared" si="3"/>
        <v>44.786015563819078</v>
      </c>
      <c r="N39">
        <f t="shared" si="4"/>
        <v>17.071031554747808</v>
      </c>
      <c r="O39" t="str">
        <f t="shared" si="5"/>
        <v>C2</v>
      </c>
      <c r="V39">
        <f t="shared" si="6"/>
        <v>44.388238194155626</v>
      </c>
      <c r="W39">
        <f t="shared" si="7"/>
        <v>15.086785976844475</v>
      </c>
      <c r="X39" t="str">
        <f t="shared" si="8"/>
        <v>C2</v>
      </c>
      <c r="AE39">
        <f t="shared" si="9"/>
        <v>43.772652865560801</v>
      </c>
      <c r="AF39">
        <f t="shared" si="10"/>
        <v>14.013275877768422</v>
      </c>
      <c r="AG39" t="str">
        <f t="shared" si="11"/>
        <v>C2</v>
      </c>
    </row>
    <row r="40" spans="1:33" x14ac:dyDescent="0.2">
      <c r="A40" s="4">
        <v>73</v>
      </c>
      <c r="B40" s="4">
        <v>68</v>
      </c>
      <c r="D40">
        <f t="shared" si="0"/>
        <v>61.220911460055866</v>
      </c>
      <c r="E40">
        <f t="shared" si="1"/>
        <v>29.206163733020468</v>
      </c>
      <c r="F40" t="str">
        <f t="shared" si="2"/>
        <v>C2</v>
      </c>
      <c r="M40">
        <f t="shared" si="3"/>
        <v>62.396575584146433</v>
      </c>
      <c r="N40">
        <f t="shared" si="4"/>
        <v>29.539362967014732</v>
      </c>
      <c r="O40" t="str">
        <f>IF((M40&lt;N40),$H$5,$H$6)</f>
        <v>C2</v>
      </c>
      <c r="V40">
        <f t="shared" si="6"/>
        <v>61.654810761051706</v>
      </c>
      <c r="W40">
        <f t="shared" si="7"/>
        <v>28.430226481295886</v>
      </c>
      <c r="X40" t="str">
        <f t="shared" si="8"/>
        <v>C2</v>
      </c>
      <c r="AE40">
        <f t="shared" si="9"/>
        <v>60.972358263578926</v>
      </c>
      <c r="AF40">
        <f t="shared" si="10"/>
        <v>26.973203721624625</v>
      </c>
      <c r="AG40" t="str">
        <f t="shared" si="11"/>
        <v>C2</v>
      </c>
    </row>
  </sheetData>
  <mergeCells count="3">
    <mergeCell ref="I4:J4"/>
    <mergeCell ref="R4:S4"/>
    <mergeCell ref="AA4:AB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hasil manual</vt:lpstr>
    </vt:vector>
  </TitlesOfParts>
  <Company>Jurusan Ilmu Komputer - IPB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PUSTAKA_ILKOM_IPB</dc:creator>
  <cp:lastModifiedBy>desylvia</cp:lastModifiedBy>
  <cp:lastPrinted>2007-07-13T09:04:11Z</cp:lastPrinted>
  <dcterms:created xsi:type="dcterms:W3CDTF">2003-07-24T04:24:28Z</dcterms:created>
  <dcterms:modified xsi:type="dcterms:W3CDTF">2014-12-12T13:04:48Z</dcterms:modified>
</cp:coreProperties>
</file>