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iwa/Documents/Ulaval/thesis/works/cimentQuebec/result/cq/"/>
    </mc:Choice>
  </mc:AlternateContent>
  <xr:revisionPtr revIDLastSave="0" documentId="13_ncr:1_{0F15BD90-FA17-074F-ADDE-0B73A0D977C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2" i="1"/>
  <c r="I7" i="1"/>
  <c r="I30" i="1"/>
  <c r="I45" i="1"/>
  <c r="I18" i="1"/>
  <c r="I52" i="1"/>
  <c r="I31" i="1"/>
  <c r="I3" i="1"/>
  <c r="I12" i="1"/>
  <c r="I38" i="1"/>
  <c r="I51" i="1"/>
  <c r="I15" i="1"/>
  <c r="I9" i="1"/>
  <c r="I25" i="1"/>
  <c r="I20" i="1"/>
  <c r="I11" i="1"/>
  <c r="I35" i="1"/>
  <c r="I46" i="1"/>
  <c r="I10" i="1"/>
  <c r="I14" i="1"/>
  <c r="I42" i="1"/>
  <c r="I27" i="1"/>
  <c r="I47" i="1"/>
  <c r="I40" i="1"/>
  <c r="I5" i="1"/>
  <c r="I26" i="1"/>
  <c r="I49" i="1"/>
  <c r="I48" i="1"/>
  <c r="I50" i="1"/>
  <c r="I33" i="1"/>
  <c r="I4" i="1"/>
  <c r="I13" i="1"/>
  <c r="I39" i="1"/>
  <c r="I36" i="1"/>
  <c r="I44" i="1"/>
  <c r="I43" i="1"/>
  <c r="I6" i="1"/>
  <c r="I23" i="1"/>
  <c r="I32" i="1"/>
  <c r="I41" i="1"/>
  <c r="I37" i="1"/>
  <c r="I34" i="1"/>
  <c r="I2" i="1"/>
  <c r="I19" i="1"/>
  <c r="I21" i="1"/>
  <c r="I17" i="1"/>
  <c r="I24" i="1"/>
  <c r="I28" i="1"/>
  <c r="I8" i="1"/>
  <c r="I16" i="1"/>
  <c r="H31" i="1"/>
  <c r="H7" i="1"/>
  <c r="H45" i="1"/>
  <c r="H22" i="1"/>
  <c r="H30" i="1"/>
  <c r="H3" i="1"/>
  <c r="H18" i="1"/>
  <c r="H29" i="1"/>
  <c r="H52" i="1"/>
  <c r="H12" i="1"/>
  <c r="H38" i="1"/>
  <c r="H51" i="1"/>
  <c r="H25" i="1"/>
  <c r="H11" i="1"/>
  <c r="H15" i="1"/>
  <c r="H35" i="1"/>
  <c r="H20" i="1"/>
  <c r="H9" i="1"/>
  <c r="H27" i="1"/>
  <c r="H46" i="1"/>
  <c r="H47" i="1"/>
  <c r="H10" i="1"/>
  <c r="H40" i="1"/>
  <c r="H5" i="1"/>
  <c r="H4" i="1"/>
  <c r="H48" i="1"/>
  <c r="H34" i="1"/>
  <c r="H42" i="1"/>
  <c r="H14" i="1"/>
  <c r="H39" i="1"/>
  <c r="H44" i="1"/>
  <c r="H28" i="1"/>
  <c r="H24" i="1"/>
  <c r="H41" i="1"/>
  <c r="H6" i="1"/>
  <c r="H32" i="1"/>
  <c r="H2" i="1"/>
  <c r="H19" i="1"/>
  <c r="H23" i="1"/>
  <c r="H49" i="1"/>
  <c r="H13" i="1"/>
  <c r="H43" i="1"/>
  <c r="H26" i="1"/>
  <c r="H8" i="1"/>
  <c r="H21" i="1"/>
  <c r="H16" i="1"/>
  <c r="H17" i="1"/>
  <c r="H33" i="1"/>
  <c r="H37" i="1"/>
  <c r="H50" i="1"/>
  <c r="H36" i="1"/>
</calcChain>
</file>

<file path=xl/sharedStrings.xml><?xml version="1.0" encoding="utf-8"?>
<sst xmlns="http://schemas.openxmlformats.org/spreadsheetml/2006/main" count="10" uniqueCount="10">
  <si>
    <t>depot</t>
  </si>
  <si>
    <t>client</t>
  </si>
  <si>
    <t>order</t>
  </si>
  <si>
    <t>driver</t>
  </si>
  <si>
    <t>demand</t>
  </si>
  <si>
    <t>cap</t>
  </si>
  <si>
    <t>Name</t>
  </si>
  <si>
    <t>Instance</t>
  </si>
  <si>
    <t>size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</si>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</sst>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64" fontId="0" fillId="0" borderId="9" xfId="0" applyNumberFormat="1" applyBorder="1" applyAlignment="1">
      <alignment vertical="top"/>
    </xf>
    <xf numFmtId="0" fontId="0" fillId="0" borderId="10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0" fontId="3" fillId="0" borderId="0" xfId="0" applyFont="1">
      <alignment vertical="top" wrapText="1"/>
    </xf>
    <xf numFmtId="49" fontId="3" fillId="0" borderId="0" xfId="0" applyNumberFormat="1" applyFont="1">
      <alignment vertical="top" wrapText="1"/>
    </xf>
    <xf numFmtId="164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14"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0"/>
        </bottom>
      </border>
    </dxf>
    <dxf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F1D0F-2C60-A940-AF65-12CA5FD62FD4}" name="Tableau1" displayName="Tableau1" ref="A1:J52" totalsRowShown="0" headerRowDxfId="13" dataDxfId="11" headerRowBorderDxfId="12" tableBorderDxfId="10" totalsRowBorderDxfId="9">
  <autoFilter ref="A1:J52" xr:uid="{4FBF1D0F-2C60-A940-AF65-12CA5FD62FD4}">
    <filterColumn colId="9">
      <filters>
        <filter val="1"/>
      </filters>
    </filterColumn>
  </autoFilter>
  <sortState xmlns:xlrd2="http://schemas.microsoft.com/office/spreadsheetml/2017/richdata2" ref="A2:J52">
    <sortCondition ref="F2:F52"/>
  </sortState>
  <tableColumns count="10">
    <tableColumn id="1" xr3:uid="{F95444D6-CB46-A44A-A782-4D5446A1E2B1}" name="Name"/>
    <tableColumn id="2" xr3:uid="{A3530586-D6D4-1B4E-8FBF-AE5CFBD299FB}" name="depot" dataDxfId="8"/>
    <tableColumn id="3" xr3:uid="{CCBBE260-8829-0E46-B0F4-93E8A49A2C7C}" name="client" dataDxfId="7"/>
    <tableColumn id="4" xr3:uid="{719A6D67-2353-1340-A85B-8CDB127A7FD1}" name="order" dataDxfId="6"/>
    <tableColumn id="5" xr3:uid="{4A154387-D4D4-6245-B6C5-D77E982F3D2B}" name="driver" dataDxfId="5"/>
    <tableColumn id="6" xr3:uid="{7CF06641-2C2A-5D4B-9C92-4FDB9DF46084}" name="demand" dataDxfId="4"/>
    <tableColumn id="7" xr3:uid="{3EEC8876-762A-5248-A0D6-4BC0E7732CA9}" name="cap" dataDxfId="3"/>
    <tableColumn id="8" xr3:uid="{89A2CCAA-704D-5547-91C9-B433FED827F1}" name="Instance" dataDxfId="2">
      <calculatedColumnFormula>_xlfn.CONCAT("C","_",TEXT(E2,"#"),"_",TEXT(C2,"#"),"_",TEXT(D2,"#"),"_",TEXT(B2,"#"))</calculatedColumnFormula>
    </tableColumn>
    <tableColumn id="9" xr3:uid="{E8D03903-D5D1-204F-B11A-88C4C2EB0678}" name="size" dataDxfId="1">
      <calculatedColumnFormula>IF(Tableau1[[#This Row],[order]]&lt;20,"Small",IF(Tableau1[[#This Row],[order]]&lt;100,"Medium","Large"))</calculatedColumnFormula>
    </tableColumn>
    <tableColumn id="10" xr3:uid="{0B276631-CACF-9B40-BD60-21A9585ABC76}" name="us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showGridLines="0" tabSelected="1" topLeftCell="A3" workbookViewId="0">
      <selection activeCell="K17" sqref="K17"/>
    </sheetView>
  </sheetViews>
  <sheetFormatPr baseColWidth="10" defaultColWidth="8.33203125" defaultRowHeight="20" customHeight="1" x14ac:dyDescent="0.15"/>
  <cols>
    <col min="1" max="1" width="10.5" style="1" bestFit="1" customWidth="1"/>
    <col min="2" max="2" width="7.83203125" style="1" customWidth="1"/>
    <col min="3" max="4" width="7.33203125" style="1" customWidth="1"/>
    <col min="5" max="5" width="7.5" style="1" customWidth="1"/>
    <col min="6" max="6" width="9.6640625" style="1" customWidth="1"/>
    <col min="7" max="7" width="6.1640625" style="1" customWidth="1"/>
    <col min="8" max="8" width="23.1640625" style="1" customWidth="1"/>
    <col min="9" max="16384" width="8.33203125" style="1"/>
  </cols>
  <sheetData>
    <row r="1" spans="1:10" ht="27.75" customHeight="1" x14ac:dyDescent="0.15">
      <c r="A1" s="6" t="s">
        <v>6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15" t="s">
        <v>7</v>
      </c>
      <c r="I1" s="15" t="s">
        <v>8</v>
      </c>
      <c r="J1" s="15" t="s">
        <v>9</v>
      </c>
    </row>
    <row r="2" spans="1:10" ht="20" customHeight="1" x14ac:dyDescent="0.15">
      <c r="A2" s="16">
        <v>20201121</v>
      </c>
      <c r="B2" s="2">
        <v>1</v>
      </c>
      <c r="C2" s="3">
        <v>11</v>
      </c>
      <c r="D2" s="3">
        <v>12</v>
      </c>
      <c r="E2" s="3">
        <v>13</v>
      </c>
      <c r="F2" s="4">
        <v>226.5</v>
      </c>
      <c r="G2" s="5">
        <v>1</v>
      </c>
      <c r="H2" s="14" t="str">
        <f t="shared" ref="H2:H33" si="0">_xlfn.CONCAT("C","_",TEXT(E2,"#"),"_",TEXT(C2,"#"),"_",TEXT(D2,"#"),"_",TEXT(B2,"#"))</f>
        <v>C_13_11_12_1</v>
      </c>
      <c r="I2" s="14" t="str">
        <f>IF(Tableau1[[#This Row],[order]]&lt;20,"Small",IF(Tableau1[[#This Row],[order]]&lt;100,"Medium","Large"))</f>
        <v>Small</v>
      </c>
      <c r="J2" s="14">
        <v>1</v>
      </c>
    </row>
    <row r="3" spans="1:10" ht="20" customHeight="1" x14ac:dyDescent="0.15">
      <c r="A3" s="16">
        <v>20201010</v>
      </c>
      <c r="B3" s="2">
        <v>1</v>
      </c>
      <c r="C3" s="3">
        <v>5</v>
      </c>
      <c r="D3" s="3">
        <v>8</v>
      </c>
      <c r="E3" s="3">
        <v>13</v>
      </c>
      <c r="F3" s="4">
        <v>267</v>
      </c>
      <c r="G3" s="5">
        <v>1</v>
      </c>
      <c r="H3" s="3" t="str">
        <f t="shared" si="0"/>
        <v>C_13_5_8_1</v>
      </c>
      <c r="I3" s="3" t="str">
        <f>IF(Tableau1[[#This Row],[order]]&lt;20,"Small",IF(Tableau1[[#This Row],[order]]&lt;100,"Medium","Large"))</f>
        <v>Small</v>
      </c>
      <c r="J3" s="3">
        <v>1</v>
      </c>
    </row>
    <row r="4" spans="1:10" ht="20" customHeight="1" x14ac:dyDescent="0.15">
      <c r="A4" s="16">
        <v>20201107</v>
      </c>
      <c r="B4" s="2">
        <v>2</v>
      </c>
      <c r="C4" s="3">
        <v>6</v>
      </c>
      <c r="D4" s="3">
        <v>11</v>
      </c>
      <c r="E4" s="3">
        <v>18</v>
      </c>
      <c r="F4" s="4">
        <v>333.5</v>
      </c>
      <c r="G4" s="5">
        <v>1</v>
      </c>
      <c r="H4" s="3" t="str">
        <f t="shared" si="0"/>
        <v>C_18_6_11_2</v>
      </c>
      <c r="I4" s="3" t="str">
        <f>IF(Tableau1[[#This Row],[order]]&lt;20,"Small",IF(Tableau1[[#This Row],[order]]&lt;100,"Medium","Large"))</f>
        <v>Small</v>
      </c>
      <c r="J4" s="3">
        <v>1</v>
      </c>
    </row>
    <row r="5" spans="1:10" ht="20" customHeight="1" x14ac:dyDescent="0.15">
      <c r="A5" s="16">
        <v>20201031</v>
      </c>
      <c r="B5" s="2">
        <v>2</v>
      </c>
      <c r="C5" s="3">
        <v>4</v>
      </c>
      <c r="D5" s="3">
        <v>7</v>
      </c>
      <c r="E5" s="3">
        <v>15</v>
      </c>
      <c r="F5" s="4">
        <v>375</v>
      </c>
      <c r="G5" s="5">
        <v>1</v>
      </c>
      <c r="H5" s="3" t="str">
        <f t="shared" si="0"/>
        <v>C_15_4_7_2</v>
      </c>
      <c r="I5" s="3" t="str">
        <f>IF(Tableau1[[#This Row],[order]]&lt;20,"Small",IF(Tableau1[[#This Row],[order]]&lt;100,"Medium","Large"))</f>
        <v>Small</v>
      </c>
      <c r="J5" s="3">
        <v>1</v>
      </c>
    </row>
    <row r="6" spans="1:10" ht="20" customHeight="1" x14ac:dyDescent="0.15">
      <c r="A6" s="16">
        <v>20201114</v>
      </c>
      <c r="B6" s="2">
        <v>2</v>
      </c>
      <c r="C6" s="3">
        <v>7</v>
      </c>
      <c r="D6" s="3">
        <v>8</v>
      </c>
      <c r="E6" s="3">
        <v>19</v>
      </c>
      <c r="F6" s="4">
        <v>388</v>
      </c>
      <c r="G6" s="5">
        <v>2</v>
      </c>
      <c r="H6" s="3" t="str">
        <f t="shared" si="0"/>
        <v>C_19_7_8_2</v>
      </c>
      <c r="I6" s="3" t="str">
        <f>IF(Tableau1[[#This Row],[order]]&lt;20,"Small",IF(Tableau1[[#This Row],[order]]&lt;100,"Medium","Large"))</f>
        <v>Small</v>
      </c>
      <c r="J6" s="3">
        <v>1</v>
      </c>
    </row>
    <row r="7" spans="1:10" ht="20" customHeight="1" x14ac:dyDescent="0.15">
      <c r="A7" s="16">
        <v>20201003</v>
      </c>
      <c r="B7" s="2">
        <v>3</v>
      </c>
      <c r="C7" s="3">
        <v>10</v>
      </c>
      <c r="D7" s="3">
        <v>14</v>
      </c>
      <c r="E7" s="3">
        <v>29</v>
      </c>
      <c r="F7" s="4">
        <v>613.5</v>
      </c>
      <c r="G7" s="5">
        <v>2</v>
      </c>
      <c r="H7" s="3" t="str">
        <f t="shared" si="0"/>
        <v>C_29_10_14_3</v>
      </c>
      <c r="I7" s="3" t="str">
        <f>IF(Tableau1[[#This Row],[order]]&lt;20,"Small",IF(Tableau1[[#This Row],[order]]&lt;100,"Medium","Large"))</f>
        <v>Small</v>
      </c>
      <c r="J7" s="3">
        <v>1</v>
      </c>
    </row>
    <row r="8" spans="1:10" ht="20" customHeight="1" x14ac:dyDescent="0.15">
      <c r="A8" s="16">
        <v>20201128</v>
      </c>
      <c r="B8" s="2">
        <v>3</v>
      </c>
      <c r="C8" s="3">
        <v>8</v>
      </c>
      <c r="D8" s="3">
        <v>11</v>
      </c>
      <c r="E8" s="3">
        <v>31</v>
      </c>
      <c r="F8" s="4">
        <v>776</v>
      </c>
      <c r="G8" s="5">
        <v>2</v>
      </c>
      <c r="H8" s="3" t="str">
        <f t="shared" si="0"/>
        <v>C_31_8_11_3</v>
      </c>
      <c r="I8" s="3" t="str">
        <f>IF(Tableau1[[#This Row],[order]]&lt;20,"Small",IF(Tableau1[[#This Row],[order]]&lt;100,"Medium","Large"))</f>
        <v>Small</v>
      </c>
      <c r="J8" s="3">
        <v>1</v>
      </c>
    </row>
    <row r="9" spans="1:10" ht="20" hidden="1" customHeight="1" x14ac:dyDescent="0.15">
      <c r="A9" s="16">
        <v>20201017</v>
      </c>
      <c r="B9" s="2">
        <v>2</v>
      </c>
      <c r="C9" s="3">
        <v>6</v>
      </c>
      <c r="D9" s="3">
        <v>6</v>
      </c>
      <c r="E9" s="3">
        <v>28</v>
      </c>
      <c r="F9" s="4">
        <v>819</v>
      </c>
      <c r="G9" s="5">
        <v>2</v>
      </c>
      <c r="H9" s="3" t="str">
        <f t="shared" si="0"/>
        <v>C_28_6_6_2</v>
      </c>
      <c r="I9" s="3" t="str">
        <f>IF(Tableau1[[#This Row],[order]]&lt;20,"Small",IF(Tableau1[[#This Row],[order]]&lt;100,"Medium","Large"))</f>
        <v>Small</v>
      </c>
      <c r="J9" s="3">
        <v>0</v>
      </c>
    </row>
    <row r="10" spans="1:10" ht="20" customHeight="1" x14ac:dyDescent="0.15">
      <c r="A10" s="16">
        <v>20201024</v>
      </c>
      <c r="B10" s="2">
        <v>3</v>
      </c>
      <c r="C10" s="3">
        <v>9</v>
      </c>
      <c r="D10" s="3">
        <v>10</v>
      </c>
      <c r="E10" s="3">
        <v>35</v>
      </c>
      <c r="F10" s="4">
        <v>937.5</v>
      </c>
      <c r="G10" s="5">
        <v>2</v>
      </c>
      <c r="H10" s="3" t="str">
        <f t="shared" si="0"/>
        <v>C_35_9_10_3</v>
      </c>
      <c r="I10" s="3" t="str">
        <f>IF(Tableau1[[#This Row],[order]]&lt;20,"Small",IF(Tableau1[[#This Row],[order]]&lt;100,"Medium","Large"))</f>
        <v>Small</v>
      </c>
      <c r="J10" s="3">
        <v>1</v>
      </c>
    </row>
    <row r="11" spans="1:10" ht="20" customHeight="1" x14ac:dyDescent="0.15">
      <c r="A11" s="16">
        <v>20201021</v>
      </c>
      <c r="B11" s="2">
        <v>6</v>
      </c>
      <c r="C11" s="3">
        <v>40</v>
      </c>
      <c r="D11" s="3">
        <v>43</v>
      </c>
      <c r="E11" s="3">
        <v>76</v>
      </c>
      <c r="F11" s="4">
        <v>1160.5</v>
      </c>
      <c r="G11" s="5">
        <v>2</v>
      </c>
      <c r="H11" s="3" t="str">
        <f t="shared" si="0"/>
        <v>C_76_40_43_6</v>
      </c>
      <c r="I11" s="3" t="str">
        <f>IF(Tableau1[[#This Row],[order]]&lt;20,"Small",IF(Tableau1[[#This Row],[order]]&lt;100,"Medium","Large"))</f>
        <v>Medium</v>
      </c>
      <c r="J11" s="3">
        <v>1</v>
      </c>
    </row>
    <row r="12" spans="1:10" ht="20" customHeight="1" x14ac:dyDescent="0.15">
      <c r="A12" s="16">
        <v>20201013</v>
      </c>
      <c r="B12" s="2">
        <v>8</v>
      </c>
      <c r="C12" s="3">
        <v>42</v>
      </c>
      <c r="D12" s="3">
        <v>47</v>
      </c>
      <c r="E12" s="3">
        <v>104</v>
      </c>
      <c r="F12" s="4">
        <v>1565</v>
      </c>
      <c r="G12" s="5">
        <v>2</v>
      </c>
      <c r="H12" s="3" t="str">
        <f t="shared" si="0"/>
        <v>C_104_42_47_8</v>
      </c>
      <c r="I12" s="3" t="str">
        <f>IF(Tableau1[[#This Row],[order]]&lt;20,"Small",IF(Tableau1[[#This Row],[order]]&lt;100,"Medium","Large"))</f>
        <v>Medium</v>
      </c>
      <c r="J12" s="3">
        <v>1</v>
      </c>
    </row>
    <row r="13" spans="1:10" ht="20" customHeight="1" x14ac:dyDescent="0.15">
      <c r="A13" s="16">
        <v>20201109</v>
      </c>
      <c r="B13" s="2">
        <v>7</v>
      </c>
      <c r="C13" s="3">
        <v>63</v>
      </c>
      <c r="D13" s="3">
        <v>70</v>
      </c>
      <c r="E13" s="3">
        <v>94</v>
      </c>
      <c r="F13" s="4">
        <v>1746.5</v>
      </c>
      <c r="G13" s="5">
        <v>2</v>
      </c>
      <c r="H13" s="3" t="str">
        <f t="shared" si="0"/>
        <v>C_94_63_70_7</v>
      </c>
      <c r="I13" s="3" t="str">
        <f>IF(Tableau1[[#This Row],[order]]&lt;20,"Small",IF(Tableau1[[#This Row],[order]]&lt;100,"Medium","Large"))</f>
        <v>Medium</v>
      </c>
      <c r="J13" s="3">
        <v>1</v>
      </c>
    </row>
    <row r="14" spans="1:10" ht="20" customHeight="1" x14ac:dyDescent="0.15">
      <c r="A14" s="16">
        <v>20201026</v>
      </c>
      <c r="B14" s="2">
        <v>8</v>
      </c>
      <c r="C14" s="3">
        <v>67</v>
      </c>
      <c r="D14" s="3">
        <v>78</v>
      </c>
      <c r="E14" s="3">
        <v>116</v>
      </c>
      <c r="F14" s="4">
        <v>1839.5</v>
      </c>
      <c r="G14" s="5">
        <v>2</v>
      </c>
      <c r="H14" s="3" t="str">
        <f t="shared" si="0"/>
        <v>C_116_67_78_8</v>
      </c>
      <c r="I14" s="3" t="str">
        <f>IF(Tableau1[[#This Row],[order]]&lt;20,"Small",IF(Tableau1[[#This Row],[order]]&lt;100,"Medium","Large"))</f>
        <v>Medium</v>
      </c>
      <c r="J14" s="3">
        <v>1</v>
      </c>
    </row>
    <row r="15" spans="1:10" ht="20" customHeight="1" x14ac:dyDescent="0.15">
      <c r="A15" s="16">
        <v>20201016</v>
      </c>
      <c r="B15" s="2">
        <v>8</v>
      </c>
      <c r="C15" s="3">
        <v>71</v>
      </c>
      <c r="D15" s="3">
        <v>82</v>
      </c>
      <c r="E15" s="3">
        <v>116</v>
      </c>
      <c r="F15" s="18">
        <v>2060</v>
      </c>
      <c r="G15" s="5">
        <v>2</v>
      </c>
      <c r="H15" s="3" t="str">
        <f t="shared" si="0"/>
        <v>C_116_71_82_8</v>
      </c>
      <c r="I15" s="3" t="str">
        <f>IF(Tableau1[[#This Row],[order]]&lt;20,"Small",IF(Tableau1[[#This Row],[order]]&lt;100,"Medium","Large"))</f>
        <v>Medium</v>
      </c>
      <c r="J15" s="3">
        <v>1</v>
      </c>
    </row>
    <row r="16" spans="1:10" ht="20" customHeight="1" x14ac:dyDescent="0.15">
      <c r="A16" s="16">
        <v>20201130</v>
      </c>
      <c r="B16" s="2">
        <v>6</v>
      </c>
      <c r="C16" s="3">
        <v>57</v>
      </c>
      <c r="D16" s="3">
        <v>70</v>
      </c>
      <c r="E16" s="3">
        <v>117</v>
      </c>
      <c r="F16" s="4">
        <v>2327.5</v>
      </c>
      <c r="G16" s="5">
        <v>2</v>
      </c>
      <c r="H16" s="3" t="str">
        <f t="shared" si="0"/>
        <v>C_117_57_70_6</v>
      </c>
      <c r="I16" s="3" t="str">
        <f>IF(Tableau1[[#This Row],[order]]&lt;20,"Small",IF(Tableau1[[#This Row],[order]]&lt;100,"Medium","Large"))</f>
        <v>Medium</v>
      </c>
      <c r="J16" s="3">
        <v>1</v>
      </c>
    </row>
    <row r="17" spans="1:10" ht="20" customHeight="1" x14ac:dyDescent="0.15">
      <c r="A17" s="16">
        <v>20201125</v>
      </c>
      <c r="B17" s="2">
        <v>7</v>
      </c>
      <c r="C17" s="3">
        <v>79</v>
      </c>
      <c r="D17" s="3">
        <v>83</v>
      </c>
      <c r="E17" s="3">
        <v>137</v>
      </c>
      <c r="F17" s="4">
        <v>2425</v>
      </c>
      <c r="G17" s="5">
        <v>2</v>
      </c>
      <c r="H17" s="3" t="str">
        <f t="shared" si="0"/>
        <v>C_137_79_83_7</v>
      </c>
      <c r="I17" s="3" t="str">
        <f>IF(Tableau1[[#This Row],[order]]&lt;20,"Small",IF(Tableau1[[#This Row],[order]]&lt;100,"Medium","Large"))</f>
        <v>Medium</v>
      </c>
      <c r="J17" s="3">
        <v>1</v>
      </c>
    </row>
    <row r="18" spans="1:10" ht="20" customHeight="1" x14ac:dyDescent="0.15">
      <c r="A18" s="16">
        <v>20201007</v>
      </c>
      <c r="B18" s="2">
        <v>8</v>
      </c>
      <c r="C18" s="3">
        <v>66</v>
      </c>
      <c r="D18" s="3">
        <v>80</v>
      </c>
      <c r="E18" s="3">
        <v>127</v>
      </c>
      <c r="F18" s="4">
        <v>2512.5</v>
      </c>
      <c r="G18" s="5">
        <v>2</v>
      </c>
      <c r="H18" s="3" t="str">
        <f t="shared" si="0"/>
        <v>C_127_66_80_8</v>
      </c>
      <c r="I18" s="3" t="str">
        <f>IF(Tableau1[[#This Row],[order]]&lt;20,"Small",IF(Tableau1[[#This Row],[order]]&lt;100,"Medium","Large"))</f>
        <v>Medium</v>
      </c>
      <c r="J18" s="3">
        <v>1</v>
      </c>
    </row>
    <row r="19" spans="1:10" ht="20" customHeight="1" x14ac:dyDescent="0.15">
      <c r="A19" s="16">
        <v>20201123</v>
      </c>
      <c r="B19" s="2">
        <v>7</v>
      </c>
      <c r="C19" s="3">
        <v>68</v>
      </c>
      <c r="D19" s="3">
        <v>74</v>
      </c>
      <c r="E19" s="3">
        <v>128</v>
      </c>
      <c r="F19" s="4">
        <v>2595</v>
      </c>
      <c r="G19" s="5">
        <v>2</v>
      </c>
      <c r="H19" s="3" t="str">
        <f t="shared" si="0"/>
        <v>C_128_68_74_7</v>
      </c>
      <c r="I19" s="3" t="str">
        <f>IF(Tableau1[[#This Row],[order]]&lt;20,"Small",IF(Tableau1[[#This Row],[order]]&lt;100,"Medium","Large"))</f>
        <v>Medium</v>
      </c>
      <c r="J19" s="3">
        <v>1</v>
      </c>
    </row>
    <row r="20" spans="1:10" ht="20" customHeight="1" x14ac:dyDescent="0.15">
      <c r="A20" s="16">
        <v>20201020</v>
      </c>
      <c r="B20" s="2">
        <v>8</v>
      </c>
      <c r="C20" s="3">
        <v>85</v>
      </c>
      <c r="D20" s="3">
        <v>97</v>
      </c>
      <c r="E20" s="3">
        <v>136</v>
      </c>
      <c r="F20" s="4">
        <v>2673</v>
      </c>
      <c r="G20" s="5">
        <v>2</v>
      </c>
      <c r="H20" s="3" t="str">
        <f t="shared" si="0"/>
        <v>C_136_85_97_8</v>
      </c>
      <c r="I20" s="3" t="str">
        <f>IF(Tableau1[[#This Row],[order]]&lt;20,"Small",IF(Tableau1[[#This Row],[order]]&lt;100,"Medium","Large"))</f>
        <v>Medium</v>
      </c>
      <c r="J20" s="3">
        <v>1</v>
      </c>
    </row>
    <row r="21" spans="1:10" ht="20" customHeight="1" x14ac:dyDescent="0.15">
      <c r="A21" s="16">
        <v>20201124</v>
      </c>
      <c r="B21" s="2">
        <v>8</v>
      </c>
      <c r="C21" s="3">
        <v>78</v>
      </c>
      <c r="D21" s="3">
        <v>85</v>
      </c>
      <c r="E21" s="3">
        <v>128</v>
      </c>
      <c r="F21" s="4">
        <v>2685.5</v>
      </c>
      <c r="G21" s="5">
        <v>2</v>
      </c>
      <c r="H21" s="3" t="str">
        <f t="shared" si="0"/>
        <v>C_128_78_85_8</v>
      </c>
      <c r="I21" s="3" t="str">
        <f>IF(Tableau1[[#This Row],[order]]&lt;20,"Small",IF(Tableau1[[#This Row],[order]]&lt;100,"Medium","Large"))</f>
        <v>Medium</v>
      </c>
      <c r="J21" s="3">
        <v>1</v>
      </c>
    </row>
    <row r="22" spans="1:10" ht="20" customHeight="1" x14ac:dyDescent="0.15">
      <c r="A22" s="16">
        <v>20201002</v>
      </c>
      <c r="B22" s="2">
        <v>8</v>
      </c>
      <c r="C22" s="3">
        <v>77</v>
      </c>
      <c r="D22" s="3">
        <v>85</v>
      </c>
      <c r="E22" s="3">
        <v>131</v>
      </c>
      <c r="F22" s="4">
        <v>2893.5</v>
      </c>
      <c r="G22" s="5">
        <v>2</v>
      </c>
      <c r="H22" s="3" t="str">
        <f t="shared" si="0"/>
        <v>C_131_77_85_8</v>
      </c>
      <c r="I22" s="3" t="str">
        <f>IF(Tableau1[[#This Row],[order]]&lt;20,"Small",IF(Tableau1[[#This Row],[order]]&lt;100,"Medium","Large"))</f>
        <v>Medium</v>
      </c>
      <c r="J22" s="3">
        <v>1</v>
      </c>
    </row>
    <row r="23" spans="1:10" ht="20" customHeight="1" x14ac:dyDescent="0.15">
      <c r="A23" s="16">
        <v>20201116</v>
      </c>
      <c r="B23" s="2">
        <v>7</v>
      </c>
      <c r="C23" s="3">
        <v>89</v>
      </c>
      <c r="D23" s="3">
        <v>97</v>
      </c>
      <c r="E23" s="3">
        <v>137</v>
      </c>
      <c r="F23" s="4">
        <v>2939.5</v>
      </c>
      <c r="G23" s="5">
        <v>2</v>
      </c>
      <c r="H23" s="3" t="str">
        <f t="shared" si="0"/>
        <v>C_137_89_97_7</v>
      </c>
      <c r="I23" s="3" t="str">
        <f>IF(Tableau1[[#This Row],[order]]&lt;20,"Small",IF(Tableau1[[#This Row],[order]]&lt;100,"Medium","Large"))</f>
        <v>Medium</v>
      </c>
      <c r="J23" s="3">
        <v>1</v>
      </c>
    </row>
    <row r="24" spans="1:10" ht="20" customHeight="1" x14ac:dyDescent="0.15">
      <c r="A24" s="16">
        <v>20201126</v>
      </c>
      <c r="B24" s="2">
        <v>7</v>
      </c>
      <c r="C24" s="3">
        <v>84</v>
      </c>
      <c r="D24" s="3">
        <v>98</v>
      </c>
      <c r="E24" s="3">
        <v>133</v>
      </c>
      <c r="F24" s="4">
        <v>2971</v>
      </c>
      <c r="G24" s="5">
        <v>2</v>
      </c>
      <c r="H24" s="3" t="str">
        <f t="shared" si="0"/>
        <v>C_133_84_98_7</v>
      </c>
      <c r="I24" s="3" t="str">
        <f>IF(Tableau1[[#This Row],[order]]&lt;20,"Small",IF(Tableau1[[#This Row],[order]]&lt;100,"Medium","Large"))</f>
        <v>Medium</v>
      </c>
      <c r="J24" s="3">
        <v>1</v>
      </c>
    </row>
    <row r="25" spans="1:10" ht="20" hidden="1" customHeight="1" x14ac:dyDescent="0.15">
      <c r="A25" s="16">
        <v>20201019</v>
      </c>
      <c r="B25" s="2">
        <v>8</v>
      </c>
      <c r="C25" s="3">
        <v>94</v>
      </c>
      <c r="D25" s="3">
        <v>107</v>
      </c>
      <c r="E25" s="3">
        <v>137</v>
      </c>
      <c r="F25" s="4">
        <v>3009.5</v>
      </c>
      <c r="G25" s="5">
        <v>2</v>
      </c>
      <c r="H25" s="3" t="str">
        <f t="shared" si="0"/>
        <v>C_137_94_107_8</v>
      </c>
      <c r="I25" s="3" t="str">
        <f>IF(Tableau1[[#This Row],[order]]&lt;20,"Small",IF(Tableau1[[#This Row],[order]]&lt;100,"Medium","Large"))</f>
        <v>Large</v>
      </c>
      <c r="J25" s="3">
        <v>0</v>
      </c>
    </row>
    <row r="26" spans="1:10" ht="20" customHeight="1" x14ac:dyDescent="0.15">
      <c r="A26" s="16">
        <v>20201102</v>
      </c>
      <c r="B26" s="2">
        <v>8</v>
      </c>
      <c r="C26" s="3">
        <v>98</v>
      </c>
      <c r="D26" s="3">
        <v>109</v>
      </c>
      <c r="E26" s="3">
        <v>132</v>
      </c>
      <c r="F26" s="4">
        <v>3078.5</v>
      </c>
      <c r="G26" s="5">
        <v>2</v>
      </c>
      <c r="H26" s="3" t="str">
        <f t="shared" si="0"/>
        <v>C_132_98_109_8</v>
      </c>
      <c r="I26" s="3" t="str">
        <f>IF(Tableau1[[#This Row],[order]]&lt;20,"Small",IF(Tableau1[[#This Row],[order]]&lt;100,"Medium","Large"))</f>
        <v>Large</v>
      </c>
      <c r="J26" s="3">
        <v>1</v>
      </c>
    </row>
    <row r="27" spans="1:10" ht="20" hidden="1" customHeight="1" x14ac:dyDescent="0.15">
      <c r="A27" s="16">
        <v>20201028</v>
      </c>
      <c r="B27" s="2">
        <v>7</v>
      </c>
      <c r="C27" s="3">
        <v>115</v>
      </c>
      <c r="D27" s="3">
        <v>128</v>
      </c>
      <c r="E27" s="3">
        <v>147</v>
      </c>
      <c r="F27" s="4">
        <v>3092.5</v>
      </c>
      <c r="G27" s="5">
        <v>2</v>
      </c>
      <c r="H27" s="3" t="str">
        <f t="shared" si="0"/>
        <v>C_147_115_128_7</v>
      </c>
      <c r="I27" s="3" t="str">
        <f>IF(Tableau1[[#This Row],[order]]&lt;20,"Small",IF(Tableau1[[#This Row],[order]]&lt;100,"Medium","Large"))</f>
        <v>Large</v>
      </c>
      <c r="J27" s="3">
        <v>0</v>
      </c>
    </row>
    <row r="28" spans="1:10" ht="20" hidden="1" customHeight="1" x14ac:dyDescent="0.15">
      <c r="A28" s="16">
        <v>20201127</v>
      </c>
      <c r="B28" s="2">
        <v>7</v>
      </c>
      <c r="C28" s="3">
        <v>79</v>
      </c>
      <c r="D28" s="3">
        <v>93</v>
      </c>
      <c r="E28" s="3">
        <v>137</v>
      </c>
      <c r="F28" s="4">
        <v>3129.5</v>
      </c>
      <c r="G28" s="5">
        <v>2</v>
      </c>
      <c r="H28" s="3" t="str">
        <f t="shared" si="0"/>
        <v>C_137_79_93_7</v>
      </c>
      <c r="I28" s="3" t="str">
        <f>IF(Tableau1[[#This Row],[order]]&lt;20,"Small",IF(Tableau1[[#This Row],[order]]&lt;100,"Medium","Large"))</f>
        <v>Medium</v>
      </c>
      <c r="J28" s="3">
        <v>0</v>
      </c>
    </row>
    <row r="29" spans="1:10" ht="20" hidden="1" customHeight="1" x14ac:dyDescent="0.15">
      <c r="A29" s="17">
        <v>20201001</v>
      </c>
      <c r="B29" s="2">
        <v>7</v>
      </c>
      <c r="C29" s="3">
        <v>102</v>
      </c>
      <c r="D29" s="3">
        <v>117</v>
      </c>
      <c r="E29" s="3">
        <v>131</v>
      </c>
      <c r="F29" s="4">
        <v>3174</v>
      </c>
      <c r="G29" s="5">
        <v>2</v>
      </c>
      <c r="H29" s="3" t="str">
        <f t="shared" si="0"/>
        <v>C_131_102_117_7</v>
      </c>
      <c r="I29" s="3" t="str">
        <f>IF(Tableau1[[#This Row],[order]]&lt;20,"Small",IF(Tableau1[[#This Row],[order]]&lt;100,"Medium","Large"))</f>
        <v>Large</v>
      </c>
      <c r="J29" s="3">
        <v>0</v>
      </c>
    </row>
    <row r="30" spans="1:10" ht="20" hidden="1" customHeight="1" x14ac:dyDescent="0.15">
      <c r="A30" s="16">
        <v>20201005</v>
      </c>
      <c r="B30" s="2">
        <v>8</v>
      </c>
      <c r="C30" s="3">
        <v>84</v>
      </c>
      <c r="D30" s="3">
        <v>90</v>
      </c>
      <c r="E30" s="3">
        <v>116</v>
      </c>
      <c r="F30" s="4">
        <v>3200</v>
      </c>
      <c r="G30" s="5">
        <v>2</v>
      </c>
      <c r="H30" s="3" t="str">
        <f t="shared" si="0"/>
        <v>C_116_84_90_8</v>
      </c>
      <c r="I30" s="3" t="str">
        <f>IF(Tableau1[[#This Row],[order]]&lt;20,"Small",IF(Tableau1[[#This Row],[order]]&lt;100,"Medium","Large"))</f>
        <v>Medium</v>
      </c>
      <c r="J30" s="3">
        <v>0</v>
      </c>
    </row>
    <row r="31" spans="1:10" ht="20" customHeight="1" x14ac:dyDescent="0.15">
      <c r="A31" s="16">
        <v>20201009</v>
      </c>
      <c r="B31" s="2">
        <v>8</v>
      </c>
      <c r="C31" s="3">
        <v>101</v>
      </c>
      <c r="D31" s="3">
        <v>119</v>
      </c>
      <c r="E31" s="3">
        <v>129</v>
      </c>
      <c r="F31" s="4">
        <v>3229</v>
      </c>
      <c r="G31" s="5">
        <v>2</v>
      </c>
      <c r="H31" s="3" t="str">
        <f t="shared" si="0"/>
        <v>C_129_101_119_8</v>
      </c>
      <c r="I31" s="3" t="str">
        <f>IF(Tableau1[[#This Row],[order]]&lt;20,"Small",IF(Tableau1[[#This Row],[order]]&lt;100,"Medium","Large"))</f>
        <v>Large</v>
      </c>
      <c r="J31" s="3">
        <v>1</v>
      </c>
    </row>
    <row r="32" spans="1:10" ht="20" hidden="1" customHeight="1" x14ac:dyDescent="0.15">
      <c r="A32" s="16">
        <v>20201117</v>
      </c>
      <c r="B32" s="2">
        <v>7</v>
      </c>
      <c r="C32" s="3">
        <v>106</v>
      </c>
      <c r="D32" s="3">
        <v>122</v>
      </c>
      <c r="E32" s="3">
        <v>140</v>
      </c>
      <c r="F32" s="4">
        <v>3288.5</v>
      </c>
      <c r="G32" s="5">
        <v>2</v>
      </c>
      <c r="H32" s="3" t="str">
        <f t="shared" si="0"/>
        <v>C_140_106_122_7</v>
      </c>
      <c r="I32" s="3" t="str">
        <f>IF(Tableau1[[#This Row],[order]]&lt;20,"Small",IF(Tableau1[[#This Row],[order]]&lt;100,"Medium","Large"))</f>
        <v>Large</v>
      </c>
      <c r="J32" s="3">
        <v>0</v>
      </c>
    </row>
    <row r="33" spans="1:10" ht="20" customHeight="1" x14ac:dyDescent="0.15">
      <c r="A33" s="16">
        <v>20201106</v>
      </c>
      <c r="B33" s="2">
        <v>8</v>
      </c>
      <c r="C33" s="3">
        <v>114</v>
      </c>
      <c r="D33" s="3">
        <v>136</v>
      </c>
      <c r="E33" s="3">
        <v>141</v>
      </c>
      <c r="F33" s="4">
        <v>3350.5</v>
      </c>
      <c r="G33" s="5">
        <v>2</v>
      </c>
      <c r="H33" s="3" t="str">
        <f t="shared" si="0"/>
        <v>C_141_114_136_8</v>
      </c>
      <c r="I33" s="3" t="str">
        <f>IF(Tableau1[[#This Row],[order]]&lt;20,"Small",IF(Tableau1[[#This Row],[order]]&lt;100,"Medium","Large"))</f>
        <v>Large</v>
      </c>
      <c r="J33" s="3">
        <v>1</v>
      </c>
    </row>
    <row r="34" spans="1:10" ht="20" customHeight="1" x14ac:dyDescent="0.15">
      <c r="A34" s="16">
        <v>20201120</v>
      </c>
      <c r="B34" s="2">
        <v>8</v>
      </c>
      <c r="C34" s="3">
        <v>114</v>
      </c>
      <c r="D34" s="3">
        <v>132</v>
      </c>
      <c r="E34" s="3">
        <v>140</v>
      </c>
      <c r="F34" s="4">
        <v>3401.5</v>
      </c>
      <c r="G34" s="5">
        <v>2</v>
      </c>
      <c r="H34" s="3" t="str">
        <f t="shared" ref="H34:H52" si="1">_xlfn.CONCAT("C","_",TEXT(E34,"#"),"_",TEXT(C34,"#"),"_",TEXT(D34,"#"),"_",TEXT(B34,"#"))</f>
        <v>C_140_114_132_8</v>
      </c>
      <c r="I34" s="3" t="str">
        <f>IF(Tableau1[[#This Row],[order]]&lt;20,"Small",IF(Tableau1[[#This Row],[order]]&lt;100,"Medium","Large"))</f>
        <v>Large</v>
      </c>
      <c r="J34" s="3">
        <v>1</v>
      </c>
    </row>
    <row r="35" spans="1:10" ht="20" hidden="1" customHeight="1" x14ac:dyDescent="0.15">
      <c r="A35" s="16">
        <v>20201022</v>
      </c>
      <c r="B35" s="2">
        <v>8</v>
      </c>
      <c r="C35" s="3">
        <v>111</v>
      </c>
      <c r="D35" s="3">
        <v>127</v>
      </c>
      <c r="E35" s="3">
        <v>148</v>
      </c>
      <c r="F35" s="4">
        <v>3437</v>
      </c>
      <c r="G35" s="5">
        <v>2</v>
      </c>
      <c r="H35" s="3" t="str">
        <f t="shared" si="1"/>
        <v>C_148_111_127_8</v>
      </c>
      <c r="I35" s="3" t="str">
        <f>IF(Tableau1[[#This Row],[order]]&lt;20,"Small",IF(Tableau1[[#This Row],[order]]&lt;100,"Medium","Large"))</f>
        <v>Large</v>
      </c>
      <c r="J35" s="3">
        <v>0</v>
      </c>
    </row>
    <row r="36" spans="1:10" ht="20" customHeight="1" x14ac:dyDescent="0.15">
      <c r="A36" s="16">
        <v>20201111</v>
      </c>
      <c r="B36" s="2">
        <v>8</v>
      </c>
      <c r="C36" s="3">
        <v>101</v>
      </c>
      <c r="D36" s="3">
        <v>123</v>
      </c>
      <c r="E36" s="3">
        <v>143</v>
      </c>
      <c r="F36" s="4">
        <v>3437.5</v>
      </c>
      <c r="G36" s="5">
        <v>2</v>
      </c>
      <c r="H36" s="3" t="str">
        <f t="shared" si="1"/>
        <v>C_143_101_123_8</v>
      </c>
      <c r="I36" s="3" t="str">
        <f>IF(Tableau1[[#This Row],[order]]&lt;20,"Small",IF(Tableau1[[#This Row],[order]]&lt;100,"Medium","Large"))</f>
        <v>Large</v>
      </c>
      <c r="J36" s="3">
        <v>1</v>
      </c>
    </row>
    <row r="37" spans="1:10" ht="20" hidden="1" customHeight="1" x14ac:dyDescent="0.15">
      <c r="A37" s="16">
        <v>20201119</v>
      </c>
      <c r="B37" s="2">
        <v>8</v>
      </c>
      <c r="C37" s="3">
        <v>109</v>
      </c>
      <c r="D37" s="3">
        <v>126</v>
      </c>
      <c r="E37" s="3">
        <v>141</v>
      </c>
      <c r="F37" s="4">
        <v>3447.5</v>
      </c>
      <c r="G37" s="5">
        <v>2</v>
      </c>
      <c r="H37" s="3" t="str">
        <f t="shared" si="1"/>
        <v>C_141_109_126_8</v>
      </c>
      <c r="I37" s="3" t="str">
        <f>IF(Tableau1[[#This Row],[order]]&lt;20,"Small",IF(Tableau1[[#This Row],[order]]&lt;100,"Medium","Large"))</f>
        <v>Large</v>
      </c>
      <c r="J37" s="3">
        <v>0</v>
      </c>
    </row>
    <row r="38" spans="1:10" ht="20" customHeight="1" x14ac:dyDescent="0.15">
      <c r="A38" s="16">
        <v>20201014</v>
      </c>
      <c r="B38" s="2">
        <v>8</v>
      </c>
      <c r="C38" s="3">
        <v>112</v>
      </c>
      <c r="D38" s="3">
        <v>129</v>
      </c>
      <c r="E38" s="3">
        <v>137</v>
      </c>
      <c r="F38" s="4">
        <v>3471</v>
      </c>
      <c r="G38" s="5">
        <v>2</v>
      </c>
      <c r="H38" s="3" t="str">
        <f t="shared" si="1"/>
        <v>C_137_112_129_8</v>
      </c>
      <c r="I38" s="3" t="str">
        <f>IF(Tableau1[[#This Row],[order]]&lt;20,"Small",IF(Tableau1[[#This Row],[order]]&lt;100,"Medium","Large"))</f>
        <v>Large</v>
      </c>
      <c r="J38" s="3">
        <v>1</v>
      </c>
    </row>
    <row r="39" spans="1:10" ht="20" customHeight="1" x14ac:dyDescent="0.15">
      <c r="A39" s="16">
        <v>20201110</v>
      </c>
      <c r="B39" s="2">
        <v>8</v>
      </c>
      <c r="C39" s="3">
        <v>114</v>
      </c>
      <c r="D39" s="3">
        <v>129</v>
      </c>
      <c r="E39" s="3">
        <v>142</v>
      </c>
      <c r="F39" s="4">
        <v>3499.5</v>
      </c>
      <c r="G39" s="5">
        <v>2</v>
      </c>
      <c r="H39" s="3" t="str">
        <f t="shared" si="1"/>
        <v>C_142_114_129_8</v>
      </c>
      <c r="I39" s="3" t="str">
        <f>IF(Tableau1[[#This Row],[order]]&lt;20,"Small",IF(Tableau1[[#This Row],[order]]&lt;100,"Medium","Large"))</f>
        <v>Large</v>
      </c>
      <c r="J39" s="3">
        <v>1</v>
      </c>
    </row>
    <row r="40" spans="1:10" ht="20" customHeight="1" x14ac:dyDescent="0.15">
      <c r="A40" s="16">
        <v>20201030</v>
      </c>
      <c r="B40" s="2">
        <v>8</v>
      </c>
      <c r="C40" s="3">
        <v>98</v>
      </c>
      <c r="D40" s="3">
        <v>122</v>
      </c>
      <c r="E40" s="3">
        <v>149</v>
      </c>
      <c r="F40" s="4">
        <v>3513</v>
      </c>
      <c r="G40" s="5">
        <v>2</v>
      </c>
      <c r="H40" s="3" t="str">
        <f t="shared" si="1"/>
        <v>C_149_98_122_8</v>
      </c>
      <c r="I40" s="3" t="str">
        <f>IF(Tableau1[[#This Row],[order]]&lt;20,"Small",IF(Tableau1[[#This Row],[order]]&lt;100,"Medium","Large"))</f>
        <v>Large</v>
      </c>
      <c r="J40" s="3">
        <v>1</v>
      </c>
    </row>
    <row r="41" spans="1:10" ht="20" customHeight="1" x14ac:dyDescent="0.15">
      <c r="A41" s="16">
        <v>20201118</v>
      </c>
      <c r="B41" s="2">
        <v>8</v>
      </c>
      <c r="C41" s="3">
        <v>98</v>
      </c>
      <c r="D41" s="3">
        <v>108</v>
      </c>
      <c r="E41" s="3">
        <v>139</v>
      </c>
      <c r="F41" s="4">
        <v>3541</v>
      </c>
      <c r="G41" s="5">
        <v>2</v>
      </c>
      <c r="H41" s="3" t="str">
        <f t="shared" si="1"/>
        <v>C_139_98_108_8</v>
      </c>
      <c r="I41" s="3" t="str">
        <f>IF(Tableau1[[#This Row],[order]]&lt;20,"Small",IF(Tableau1[[#This Row],[order]]&lt;100,"Medium","Large"))</f>
        <v>Large</v>
      </c>
      <c r="J41" s="3">
        <v>1</v>
      </c>
    </row>
    <row r="42" spans="1:10" ht="20" hidden="1" customHeight="1" x14ac:dyDescent="0.15">
      <c r="A42" s="16">
        <v>20201027</v>
      </c>
      <c r="B42" s="2">
        <v>8</v>
      </c>
      <c r="C42" s="3">
        <v>100</v>
      </c>
      <c r="D42" s="3">
        <v>116</v>
      </c>
      <c r="E42" s="3">
        <v>154</v>
      </c>
      <c r="F42" s="4">
        <v>3597</v>
      </c>
      <c r="G42" s="5">
        <v>2</v>
      </c>
      <c r="H42" s="3" t="str">
        <f t="shared" si="1"/>
        <v>C_154_100_116_8</v>
      </c>
      <c r="I42" s="3" t="str">
        <f>IF(Tableau1[[#This Row],[order]]&lt;20,"Small",IF(Tableau1[[#This Row],[order]]&lt;100,"Medium","Large"))</f>
        <v>Large</v>
      </c>
      <c r="J42" s="3">
        <v>0</v>
      </c>
    </row>
    <row r="43" spans="1:10" ht="20" customHeight="1" x14ac:dyDescent="0.15">
      <c r="A43" s="16">
        <v>20201113</v>
      </c>
      <c r="B43" s="2">
        <v>8</v>
      </c>
      <c r="C43" s="3">
        <v>108</v>
      </c>
      <c r="D43" s="3">
        <v>122</v>
      </c>
      <c r="E43" s="3">
        <v>144</v>
      </c>
      <c r="F43" s="4">
        <v>3670.5</v>
      </c>
      <c r="G43" s="5">
        <v>2</v>
      </c>
      <c r="H43" s="3" t="str">
        <f t="shared" si="1"/>
        <v>C_144_108_122_8</v>
      </c>
      <c r="I43" s="3" t="str">
        <f>IF(Tableau1[[#This Row],[order]]&lt;20,"Small",IF(Tableau1[[#This Row],[order]]&lt;100,"Medium","Large"))</f>
        <v>Large</v>
      </c>
      <c r="J43" s="3">
        <v>1</v>
      </c>
    </row>
    <row r="44" spans="1:10" ht="20" customHeight="1" x14ac:dyDescent="0.15">
      <c r="A44" s="16">
        <v>20201112</v>
      </c>
      <c r="B44" s="2">
        <v>8</v>
      </c>
      <c r="C44" s="3">
        <v>92</v>
      </c>
      <c r="D44" s="3">
        <v>107</v>
      </c>
      <c r="E44" s="3">
        <v>142</v>
      </c>
      <c r="F44" s="4">
        <v>3684.5</v>
      </c>
      <c r="G44" s="5">
        <v>2</v>
      </c>
      <c r="H44" s="3" t="str">
        <f t="shared" si="1"/>
        <v>C_142_92_107_8</v>
      </c>
      <c r="I44" s="3" t="str">
        <f>IF(Tableau1[[#This Row],[order]]&lt;20,"Small",IF(Tableau1[[#This Row],[order]]&lt;100,"Medium","Large"))</f>
        <v>Large</v>
      </c>
      <c r="J44" s="3">
        <v>1</v>
      </c>
    </row>
    <row r="45" spans="1:10" ht="20" customHeight="1" x14ac:dyDescent="0.15">
      <c r="A45" s="16">
        <v>20201006</v>
      </c>
      <c r="B45" s="2">
        <v>8</v>
      </c>
      <c r="C45" s="3">
        <v>114</v>
      </c>
      <c r="D45" s="3">
        <v>136</v>
      </c>
      <c r="E45" s="3">
        <v>138</v>
      </c>
      <c r="F45" s="4">
        <v>3739.5</v>
      </c>
      <c r="G45" s="5">
        <v>2</v>
      </c>
      <c r="H45" s="3" t="str">
        <f t="shared" si="1"/>
        <v>C_138_114_136_8</v>
      </c>
      <c r="I45" s="3" t="str">
        <f>IF(Tableau1[[#This Row],[order]]&lt;20,"Small",IF(Tableau1[[#This Row],[order]]&lt;100,"Medium","Large"))</f>
        <v>Large</v>
      </c>
      <c r="J45" s="3">
        <v>1</v>
      </c>
    </row>
    <row r="46" spans="1:10" ht="20" hidden="1" customHeight="1" x14ac:dyDescent="0.15">
      <c r="A46" s="16">
        <v>20201023</v>
      </c>
      <c r="B46" s="2">
        <v>8</v>
      </c>
      <c r="C46" s="3">
        <v>116</v>
      </c>
      <c r="D46" s="3">
        <v>130</v>
      </c>
      <c r="E46" s="3">
        <v>145</v>
      </c>
      <c r="F46" s="4">
        <v>3818</v>
      </c>
      <c r="G46" s="5">
        <v>2</v>
      </c>
      <c r="H46" s="3" t="str">
        <f t="shared" si="1"/>
        <v>C_145_116_130_8</v>
      </c>
      <c r="I46" s="3" t="str">
        <f>IF(Tableau1[[#This Row],[order]]&lt;20,"Small",IF(Tableau1[[#This Row],[order]]&lt;100,"Medium","Large"))</f>
        <v>Large</v>
      </c>
      <c r="J46" s="3">
        <v>0</v>
      </c>
    </row>
    <row r="47" spans="1:10" ht="20" customHeight="1" x14ac:dyDescent="0.15">
      <c r="A47" s="16">
        <v>20201029</v>
      </c>
      <c r="B47" s="2">
        <v>8</v>
      </c>
      <c r="C47" s="3">
        <v>127</v>
      </c>
      <c r="D47" s="3">
        <v>136</v>
      </c>
      <c r="E47" s="3">
        <v>150</v>
      </c>
      <c r="F47" s="4">
        <v>3946.5</v>
      </c>
      <c r="G47" s="5">
        <v>2</v>
      </c>
      <c r="H47" s="3" t="str">
        <f t="shared" si="1"/>
        <v>C_150_127_136_8</v>
      </c>
      <c r="I47" s="3" t="str">
        <f>IF(Tableau1[[#This Row],[order]]&lt;20,"Small",IF(Tableau1[[#This Row],[order]]&lt;100,"Medium","Large"))</f>
        <v>Large</v>
      </c>
      <c r="J47" s="3">
        <v>1</v>
      </c>
    </row>
    <row r="48" spans="1:10" ht="20" customHeight="1" x14ac:dyDescent="0.15">
      <c r="A48" s="16">
        <v>20201104</v>
      </c>
      <c r="B48" s="2">
        <v>8</v>
      </c>
      <c r="C48" s="3">
        <v>112</v>
      </c>
      <c r="D48" s="3">
        <v>131</v>
      </c>
      <c r="E48" s="3">
        <v>148</v>
      </c>
      <c r="F48" s="4">
        <v>3953.5</v>
      </c>
      <c r="G48" s="5">
        <v>2</v>
      </c>
      <c r="H48" s="3" t="str">
        <f t="shared" si="1"/>
        <v>C_148_112_131_8</v>
      </c>
      <c r="I48" s="3" t="str">
        <f>IF(Tableau1[[#This Row],[order]]&lt;20,"Small",IF(Tableau1[[#This Row],[order]]&lt;100,"Medium","Large"))</f>
        <v>Large</v>
      </c>
      <c r="J48" s="3">
        <v>1</v>
      </c>
    </row>
    <row r="49" spans="1:10" ht="20" hidden="1" customHeight="1" x14ac:dyDescent="0.15">
      <c r="A49" s="16">
        <v>20201103</v>
      </c>
      <c r="B49" s="2">
        <v>8</v>
      </c>
      <c r="C49" s="3">
        <v>93</v>
      </c>
      <c r="D49" s="3">
        <v>112</v>
      </c>
      <c r="E49" s="3">
        <v>144</v>
      </c>
      <c r="F49" s="4">
        <v>4042.5</v>
      </c>
      <c r="G49" s="5">
        <v>2</v>
      </c>
      <c r="H49" s="3" t="str">
        <f t="shared" si="1"/>
        <v>C_144_93_112_8</v>
      </c>
      <c r="I49" s="3" t="str">
        <f>IF(Tableau1[[#This Row],[order]]&lt;20,"Small",IF(Tableau1[[#This Row],[order]]&lt;100,"Medium","Large"))</f>
        <v>Large</v>
      </c>
      <c r="J49" s="3">
        <v>0</v>
      </c>
    </row>
    <row r="50" spans="1:10" ht="20" hidden="1" customHeight="1" x14ac:dyDescent="0.15">
      <c r="A50" s="16">
        <v>20201105</v>
      </c>
      <c r="B50" s="2">
        <v>8</v>
      </c>
      <c r="C50" s="3">
        <v>113</v>
      </c>
      <c r="D50" s="3">
        <v>128</v>
      </c>
      <c r="E50" s="3">
        <v>146</v>
      </c>
      <c r="F50" s="4">
        <v>4080</v>
      </c>
      <c r="G50" s="5">
        <v>2</v>
      </c>
      <c r="H50" s="3" t="str">
        <f t="shared" si="1"/>
        <v>C_146_113_128_8</v>
      </c>
      <c r="I50" s="3" t="str">
        <f>IF(Tableau1[[#This Row],[order]]&lt;20,"Small",IF(Tableau1[[#This Row],[order]]&lt;100,"Medium","Large"))</f>
        <v>Large</v>
      </c>
      <c r="J50" s="3">
        <v>0</v>
      </c>
    </row>
    <row r="51" spans="1:10" ht="20" hidden="1" customHeight="1" x14ac:dyDescent="0.15">
      <c r="A51" s="16">
        <v>20201015</v>
      </c>
      <c r="B51" s="2">
        <v>8</v>
      </c>
      <c r="C51" s="3">
        <v>90</v>
      </c>
      <c r="D51" s="3">
        <v>111</v>
      </c>
      <c r="E51" s="3">
        <v>140</v>
      </c>
      <c r="F51" s="4">
        <v>4181</v>
      </c>
      <c r="G51" s="5">
        <v>2</v>
      </c>
      <c r="H51" s="3" t="str">
        <f t="shared" si="1"/>
        <v>C_140_90_111_8</v>
      </c>
      <c r="I51" s="3" t="str">
        <f>IF(Tableau1[[#This Row],[order]]&lt;20,"Small",IF(Tableau1[[#This Row],[order]]&lt;100,"Medium","Large"))</f>
        <v>Large</v>
      </c>
      <c r="J51" s="3">
        <v>0</v>
      </c>
    </row>
    <row r="52" spans="1:10" ht="20" hidden="1" customHeight="1" x14ac:dyDescent="0.15">
      <c r="A52" s="16">
        <v>20201008</v>
      </c>
      <c r="B52" s="10">
        <v>8</v>
      </c>
      <c r="C52" s="11">
        <v>100</v>
      </c>
      <c r="D52" s="11">
        <v>119</v>
      </c>
      <c r="E52" s="11">
        <v>141</v>
      </c>
      <c r="F52" s="12">
        <v>4302.5</v>
      </c>
      <c r="G52" s="13">
        <v>2</v>
      </c>
      <c r="H52" s="11" t="str">
        <f t="shared" si="1"/>
        <v>C_141_100_119_8</v>
      </c>
      <c r="I52" s="11" t="str">
        <f>IF(Tableau1[[#This Row],[order]]&lt;20,"Small",IF(Tableau1[[#This Row],[order]]&lt;100,"Medium","Large"))</f>
        <v>Large</v>
      </c>
      <c r="J52" s="11">
        <v>0</v>
      </c>
    </row>
  </sheetData>
  <pageMargins left="1" right="1" top="1" bottom="1" header="0.25" footer="0.25"/>
  <pageSetup scale="61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Ousmane Ali</cp:lastModifiedBy>
  <dcterms:modified xsi:type="dcterms:W3CDTF">2023-08-21T17:50:31Z</dcterms:modified>
</cp:coreProperties>
</file>